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ms-excel.attachedToolbar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checkCompatibility="1" autoCompressPictures="0"/>
  <bookViews>
    <workbookView xWindow="720" yWindow="720" windowWidth="24880" windowHeight="13940" tabRatio="500" firstSheet="1" activeTab="6"/>
  </bookViews>
  <sheets>
    <sheet name="Matrix effect" sheetId="9" r:id="rId1"/>
    <sheet name="Tubes" sheetId="10" r:id="rId2"/>
    <sheet name="Standards" sheetId="8" r:id="rId3"/>
    <sheet name="Proteins" sheetId="11" r:id="rId4"/>
    <sheet name="Medic" sheetId="7" r:id="rId5"/>
    <sheet name="Stats" sheetId="12" r:id="rId6"/>
    <sheet name="EAIRMS vs MCICPMS" sheetId="13" r:id="rId7"/>
  </sheets>
  <definedNames>
    <definedName name="arthritis">Medic!$M$63:$M$72</definedName>
    <definedName name="arthritis.female">Medic!$M$66:$M$72</definedName>
    <definedName name="arthritis.male">Medic!$M$63:$M$65</definedName>
    <definedName name="breast.cancer">Medic!$M$195:$M$210</definedName>
    <definedName name="cancer.victoria">Medic!$M$211:$M$215</definedName>
    <definedName name="control">Medic!$M$4:$M$62</definedName>
    <definedName name="control.adult">Medic!$M$4:$M$28</definedName>
    <definedName name="control.adult.female">Medic!$M$15:$M$28</definedName>
    <definedName name="control.adult.male">Medic!$M$4:$M$14</definedName>
    <definedName name="control.child">Medic!$M$29:$M$62</definedName>
    <definedName name="control.child.female">Medic!$M$43:$M$62</definedName>
    <definedName name="control.child.male">Medic!$M$29:$M$42</definedName>
    <definedName name="liver.cancer">Medic!$M$107:$M$184</definedName>
    <definedName name="liver.cancer.medicated">Medic!$M$143:$M$185</definedName>
    <definedName name="liver.cancer.naive">Medic!$M$107:$M$130</definedName>
    <definedName name="piriform.sinus.cancer">Medic!#REF!</definedName>
    <definedName name="_xlnm.Print_Area" localSheetId="0">'Matrix effect'!$A$1:$M$23</definedName>
    <definedName name="_xlnm.Print_Area" localSheetId="4">Medic!$A$1:$Q$215</definedName>
    <definedName name="_xlnm.Print_Area" localSheetId="1">Tubes!$A$1:$N$46</definedName>
    <definedName name="prostate.cancer">Medic!$M$189:$M$194</definedName>
    <definedName name="RBC">#REF!</definedName>
    <definedName name="total.blood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2" l="1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D4" i="12"/>
  <c r="F14" i="12"/>
  <c r="F17" i="12"/>
  <c r="F18" i="12"/>
  <c r="F16" i="12"/>
  <c r="F15" i="12"/>
  <c r="F13" i="12"/>
  <c r="F12" i="12"/>
  <c r="F11" i="12"/>
  <c r="F10" i="12"/>
  <c r="F9" i="12"/>
  <c r="F8" i="12"/>
  <c r="F7" i="12"/>
  <c r="F6" i="12"/>
  <c r="F5" i="12"/>
  <c r="F4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19" i="12"/>
  <c r="D5" i="12"/>
  <c r="I3" i="9"/>
</calcChain>
</file>

<file path=xl/sharedStrings.xml><?xml version="1.0" encoding="utf-8"?>
<sst xmlns="http://schemas.openxmlformats.org/spreadsheetml/2006/main" count="1410" uniqueCount="442">
  <si>
    <t>N</t>
  </si>
  <si>
    <t>PSA</t>
  </si>
  <si>
    <t>222H</t>
  </si>
  <si>
    <t>17-1</t>
  </si>
  <si>
    <t>17-2</t>
  </si>
  <si>
    <t>17-3</t>
  </si>
  <si>
    <t>17-4</t>
  </si>
  <si>
    <t>18-1</t>
  </si>
  <si>
    <t>18-2</t>
  </si>
  <si>
    <t>18-3</t>
  </si>
  <si>
    <t>18-4</t>
  </si>
  <si>
    <t>19-1</t>
  </si>
  <si>
    <t>19-2</t>
  </si>
  <si>
    <t>19-3</t>
  </si>
  <si>
    <t>19-4</t>
  </si>
  <si>
    <t>20-1</t>
  </si>
  <si>
    <t>20-2</t>
  </si>
  <si>
    <t>20-3</t>
  </si>
  <si>
    <t>20-4</t>
  </si>
  <si>
    <t>Aus 57</t>
  </si>
  <si>
    <t>Aus 13</t>
  </si>
  <si>
    <t>Aus 25</t>
  </si>
  <si>
    <t>Aus 65</t>
  </si>
  <si>
    <t>F50</t>
  </si>
  <si>
    <t>F49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</si>
  <si>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</si>
  <si>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</si>
  <si>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</si>
  <si>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</si>
  <si>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</si>
  <si>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</si>
  <si>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</si>
  <si>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</si>
  <si>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</si>
  <si>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</si>
  <si>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</si>
  <si>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</si>
  <si>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</si>
  <si>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</si>
  <si>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</si>
  <si>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</si>
  <si>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</si>
  <si>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</si>
  <si>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</si>
  <si>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</si>
  <si>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</si>
  <si>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</si>
  <si>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</si>
  <si>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</si>
  <si>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</si>
  <si>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</si>
  <si>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191H</t>
  </si>
  <si>
    <t>192H</t>
  </si>
  <si>
    <t>196H</t>
  </si>
  <si>
    <t>198H</t>
  </si>
  <si>
    <t>201H</t>
  </si>
  <si>
    <t>202H</t>
  </si>
  <si>
    <t>203H</t>
  </si>
  <si>
    <t>205H</t>
  </si>
  <si>
    <t>206H</t>
  </si>
  <si>
    <t>208H</t>
  </si>
  <si>
    <t>215H</t>
  </si>
  <si>
    <t>217H</t>
  </si>
  <si>
    <t>218H</t>
  </si>
  <si>
    <t>219H</t>
  </si>
  <si>
    <t>220H</t>
  </si>
  <si>
    <t>221H</t>
  </si>
  <si>
    <t>CF1</t>
  </si>
  <si>
    <t>CF10</t>
  </si>
  <si>
    <t>CF11</t>
  </si>
  <si>
    <t>CF14</t>
  </si>
  <si>
    <t>CF15</t>
  </si>
  <si>
    <t>CF16</t>
  </si>
  <si>
    <t>CF19</t>
  </si>
  <si>
    <t>CF2</t>
  </si>
  <si>
    <t>CF20</t>
  </si>
  <si>
    <t>CF22</t>
  </si>
  <si>
    <t>CF23</t>
  </si>
  <si>
    <t>CF24</t>
  </si>
  <si>
    <t>CF26</t>
  </si>
  <si>
    <t>CF27</t>
  </si>
  <si>
    <t>CF28</t>
  </si>
  <si>
    <t>CF4</t>
  </si>
  <si>
    <t>CF8</t>
  </si>
  <si>
    <t>CF9</t>
  </si>
  <si>
    <t>EFS C12</t>
  </si>
  <si>
    <t>EFS C2</t>
  </si>
  <si>
    <t>EFS C26</t>
  </si>
  <si>
    <t>EFS C30</t>
  </si>
  <si>
    <t>EFS C32</t>
  </si>
  <si>
    <t>EFS C36</t>
  </si>
  <si>
    <t>EFS C38</t>
  </si>
  <si>
    <t>EFS C4</t>
  </si>
  <si>
    <t>EFS C51</t>
  </si>
  <si>
    <t>EFS C52</t>
  </si>
  <si>
    <t>EFS C53</t>
  </si>
  <si>
    <t>EFS C54</t>
  </si>
  <si>
    <t>EFS C6</t>
  </si>
  <si>
    <t>EFS C61</t>
  </si>
  <si>
    <t>EFS C63</t>
  </si>
  <si>
    <t>EFS C64</t>
  </si>
  <si>
    <t>EFS C65</t>
  </si>
  <si>
    <t>EFS C8</t>
  </si>
  <si>
    <t>EFS c10</t>
  </si>
  <si>
    <t>EFS C28</t>
  </si>
  <si>
    <t>EFS C34</t>
  </si>
  <si>
    <t>EFS C40</t>
  </si>
  <si>
    <t>EFS C49</t>
  </si>
  <si>
    <t>EFS C50</t>
  </si>
  <si>
    <t>EFS C67</t>
  </si>
  <si>
    <t>EP 029</t>
  </si>
  <si>
    <t>ER 004</t>
  </si>
  <si>
    <t>JP 027</t>
  </si>
  <si>
    <t>JR 038</t>
  </si>
  <si>
    <t>JR 041</t>
  </si>
  <si>
    <t>LC 019</t>
  </si>
  <si>
    <t>LC 030</t>
  </si>
  <si>
    <t>LD 043</t>
  </si>
  <si>
    <t>LR 039</t>
  </si>
  <si>
    <t>LR 040</t>
  </si>
  <si>
    <t>LR 053</t>
  </si>
  <si>
    <t>LS 045</t>
  </si>
  <si>
    <t>LV 049</t>
  </si>
  <si>
    <t>Ma 017</t>
  </si>
  <si>
    <t>MD 018</t>
  </si>
  <si>
    <t>MF 047</t>
  </si>
  <si>
    <t>ML 034</t>
  </si>
  <si>
    <t>ML 046</t>
  </si>
  <si>
    <t>PET 015</t>
  </si>
  <si>
    <t>QV 051</t>
  </si>
  <si>
    <t>SC 031</t>
  </si>
  <si>
    <t>TB 012</t>
  </si>
  <si>
    <t>TC 006</t>
  </si>
  <si>
    <t>TD 044</t>
  </si>
  <si>
    <t>TG 025</t>
  </si>
  <si>
    <t>BR 042</t>
  </si>
  <si>
    <t>CB 054</t>
  </si>
  <si>
    <t>CJ 035</t>
  </si>
  <si>
    <t>CR 003</t>
  </si>
  <si>
    <t>AF 048</t>
  </si>
  <si>
    <t>AL 013</t>
  </si>
  <si>
    <t>AV 052</t>
  </si>
  <si>
    <t>AV 50</t>
  </si>
  <si>
    <t>AZ 056</t>
  </si>
  <si>
    <t>2 N</t>
  </si>
  <si>
    <t>4 N</t>
  </si>
  <si>
    <t>5 N</t>
  </si>
  <si>
    <t>8 N</t>
  </si>
  <si>
    <t>11 N</t>
  </si>
  <si>
    <t>12 N</t>
  </si>
  <si>
    <t>14 N</t>
  </si>
  <si>
    <t>15 N</t>
  </si>
  <si>
    <t>18 N</t>
  </si>
  <si>
    <t>24 N</t>
  </si>
  <si>
    <t>27 N</t>
  </si>
  <si>
    <t>28 N</t>
  </si>
  <si>
    <t>29 N</t>
  </si>
  <si>
    <t>30 N</t>
  </si>
  <si>
    <t>31 N</t>
  </si>
  <si>
    <t>33 N</t>
  </si>
  <si>
    <t>36 N</t>
  </si>
  <si>
    <t>40 N</t>
  </si>
  <si>
    <t>223H</t>
  </si>
  <si>
    <t>224H</t>
  </si>
  <si>
    <t>225H</t>
  </si>
  <si>
    <t>226H</t>
  </si>
  <si>
    <t>227H</t>
  </si>
  <si>
    <t>228 H</t>
  </si>
  <si>
    <t>229 H</t>
  </si>
  <si>
    <t>230 H</t>
  </si>
  <si>
    <t>231 H</t>
  </si>
  <si>
    <t>232 H</t>
  </si>
  <si>
    <t>233 H</t>
  </si>
  <si>
    <t>234 H</t>
  </si>
  <si>
    <t>235H</t>
  </si>
  <si>
    <t>236H</t>
  </si>
  <si>
    <t>237 H</t>
  </si>
  <si>
    <t>238 H</t>
  </si>
  <si>
    <t>239 H</t>
  </si>
  <si>
    <t>240H</t>
  </si>
  <si>
    <t>241 H</t>
  </si>
  <si>
    <t>242 H</t>
  </si>
  <si>
    <t>243 H</t>
  </si>
  <si>
    <t>244 H</t>
  </si>
  <si>
    <t>245 H</t>
  </si>
  <si>
    <t>Aus 64</t>
  </si>
  <si>
    <t>IAEA S1</t>
  </si>
  <si>
    <t>IAEA S2</t>
  </si>
  <si>
    <t>IAEA S3</t>
  </si>
  <si>
    <t>IAEA S4</t>
  </si>
  <si>
    <t>M&gt;50kDa</t>
  </si>
  <si>
    <t>Fetal Bovine Serum</t>
  </si>
  <si>
    <t>ammonium persulfate</t>
  </si>
  <si>
    <t>Alfa Aesar 91100979</t>
  </si>
  <si>
    <t>Spex AF-14-163SY</t>
  </si>
  <si>
    <t>same after Cu-Zn-Fe chemistry</t>
  </si>
  <si>
    <t>BP3K 'free' S</t>
  </si>
  <si>
    <t>BR50K 'large proteins'</t>
  </si>
  <si>
    <t>sample</t>
  </si>
  <si>
    <t>serum</t>
  </si>
  <si>
    <t>plasma</t>
  </si>
  <si>
    <t>lavender</t>
  </si>
  <si>
    <t>prostate cancer</t>
  </si>
  <si>
    <t>red</t>
  </si>
  <si>
    <t>breast cancer</t>
  </si>
  <si>
    <t>M</t>
  </si>
  <si>
    <t>F</t>
  </si>
  <si>
    <t>H</t>
  </si>
  <si>
    <t>rheumatoid arthitis</t>
  </si>
  <si>
    <t>control</t>
  </si>
  <si>
    <t>colon cancer</t>
  </si>
  <si>
    <t>bronchus cancer</t>
  </si>
  <si>
    <t>HBV</t>
  </si>
  <si>
    <t>ressections</t>
  </si>
  <si>
    <t>222H+IAEA S4</t>
  </si>
  <si>
    <t>NaCl</t>
  </si>
  <si>
    <t>H2O</t>
  </si>
  <si>
    <t>RBC</t>
  </si>
  <si>
    <t>PBS</t>
  </si>
  <si>
    <t>total blood</t>
  </si>
  <si>
    <t>membranes</t>
  </si>
  <si>
    <t>dilution</t>
  </si>
  <si>
    <t>sex</t>
  </si>
  <si>
    <t>age</t>
  </si>
  <si>
    <t>material</t>
  </si>
  <si>
    <t>tube</t>
  </si>
  <si>
    <t>control.adult.male</t>
  </si>
  <si>
    <t>control.adult.female</t>
  </si>
  <si>
    <t>control.child</t>
  </si>
  <si>
    <t>control.adult</t>
  </si>
  <si>
    <t>control.child.male</t>
  </si>
  <si>
    <t>control.child.female</t>
  </si>
  <si>
    <t>liver.cancer</t>
  </si>
  <si>
    <t>liver.cancer.naive</t>
  </si>
  <si>
    <t>liver.cancer.medicated</t>
  </si>
  <si>
    <t>prostate.cancer</t>
  </si>
  <si>
    <t>breast.cancer</t>
  </si>
  <si>
    <t>arthritis</t>
  </si>
  <si>
    <t>arthritis.male</t>
  </si>
  <si>
    <t>arthritis.female</t>
  </si>
  <si>
    <t>HCV</t>
  </si>
  <si>
    <t>FBS 0800211408</t>
  </si>
  <si>
    <t>FBS 0800211408-2</t>
  </si>
  <si>
    <t>FBS 014M3399</t>
  </si>
  <si>
    <t>Group</t>
  </si>
  <si>
    <t>average</t>
  </si>
  <si>
    <t>2s</t>
  </si>
  <si>
    <t>n</t>
  </si>
  <si>
    <t>gold</t>
  </si>
  <si>
    <t>hemochromatosis</t>
  </si>
  <si>
    <t>liver cancer no genotype</t>
  </si>
  <si>
    <t>no data</t>
  </si>
  <si>
    <t xml:space="preserve">lavender : EDTA </t>
  </si>
  <si>
    <t>lavender : EDTA + centrifugation</t>
  </si>
  <si>
    <t>green : Li heparin +gel</t>
  </si>
  <si>
    <t>osmotic choc RBC 185</t>
  </si>
  <si>
    <t>osmotic choc RBC</t>
  </si>
  <si>
    <t>orange : activatorivateur + gel</t>
  </si>
  <si>
    <t>red : activator + centrifugation</t>
  </si>
  <si>
    <t>rose : neutral</t>
  </si>
  <si>
    <t>rose : neutral + centrifugation</t>
  </si>
  <si>
    <t>blood collection tube</t>
  </si>
  <si>
    <t>sample ID</t>
  </si>
  <si>
    <t>ammonium sulfate solution</t>
  </si>
  <si>
    <t>elemental S</t>
  </si>
  <si>
    <t>S ppm</t>
  </si>
  <si>
    <t>SRM1577c</t>
  </si>
  <si>
    <t>bovine liver</t>
  </si>
  <si>
    <t>FBS 0800211408-3</t>
  </si>
  <si>
    <t>fetal bovine serum</t>
  </si>
  <si>
    <t>same after S purification</t>
  </si>
  <si>
    <t>MC-ICPMS</t>
  </si>
  <si>
    <t>EA-IRMS</t>
  </si>
  <si>
    <t>sample #</t>
  </si>
  <si>
    <t>nature</t>
  </si>
  <si>
    <t>109EA</t>
  </si>
  <si>
    <t>EA</t>
  </si>
  <si>
    <t>urine</t>
  </si>
  <si>
    <t>cancer.victoria</t>
  </si>
  <si>
    <t>red blood cells</t>
  </si>
  <si>
    <t>IAEA S4 no chemistry</t>
  </si>
  <si>
    <t>AA* std after chemistry</t>
  </si>
  <si>
    <t>* batch 61301051</t>
  </si>
  <si>
    <t>M&lt;3kDa</t>
  </si>
  <si>
    <t>S/P</t>
  </si>
  <si>
    <t>aa-99</t>
  </si>
  <si>
    <t>aa-P1</t>
  </si>
  <si>
    <t>aa-P2</t>
  </si>
  <si>
    <t>aa-P3</t>
  </si>
  <si>
    <t>aa-P4</t>
  </si>
  <si>
    <t>aa-P5</t>
  </si>
  <si>
    <t>aa-164</t>
  </si>
  <si>
    <t>aa-170</t>
  </si>
  <si>
    <t>aa-173</t>
  </si>
  <si>
    <t>aa-176</t>
  </si>
  <si>
    <t>aa-179</t>
  </si>
  <si>
    <t>aa-188</t>
  </si>
  <si>
    <t>aa-185</t>
  </si>
  <si>
    <t>aa-185gl</t>
  </si>
  <si>
    <t>aa-185mb</t>
  </si>
  <si>
    <t>aa-226N</t>
  </si>
  <si>
    <t>aa-230 N</t>
  </si>
  <si>
    <t>bb-E2</t>
  </si>
  <si>
    <t>bb-E4</t>
  </si>
  <si>
    <t>bb-E5</t>
  </si>
  <si>
    <t>bb-E1</t>
  </si>
  <si>
    <t>bb-E3</t>
  </si>
  <si>
    <t>bb-162</t>
  </si>
  <si>
    <t>bb-168</t>
  </si>
  <si>
    <t>bb-171</t>
  </si>
  <si>
    <t>bb-174</t>
  </si>
  <si>
    <t>bb-174 (RBC-23)</t>
  </si>
  <si>
    <t>bb-177</t>
  </si>
  <si>
    <t>bb-189</t>
  </si>
  <si>
    <t>bb-186</t>
  </si>
  <si>
    <t>bb-186E</t>
  </si>
  <si>
    <t>bb-186gl</t>
  </si>
  <si>
    <t>bb-186mb</t>
  </si>
  <si>
    <t>bb-225N</t>
  </si>
  <si>
    <t>bb-229 N</t>
  </si>
  <si>
    <t>cc-163</t>
  </si>
  <si>
    <t>cc-169</t>
  </si>
  <si>
    <t>cc-172</t>
  </si>
  <si>
    <t>cc-175</t>
  </si>
  <si>
    <t>cc-178</t>
  </si>
  <si>
    <t>dd-111</t>
  </si>
  <si>
    <t>dd-135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</si>
  <si>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</si>
  <si>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</si>
  <si>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</si>
  <si>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</si>
  <si>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</si>
  <si>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</si>
  <si>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</si>
  <si>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</si>
  <si>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</si>
  <si>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</si>
  <si>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* collecting sessions refer to samples collected on the same day</t>
  </si>
  <si>
    <t>collecting session # *</t>
  </si>
  <si>
    <r>
      <t>δ</t>
    </r>
    <r>
      <rPr>
        <vertAlign val="superscript"/>
        <sz val="11"/>
        <rFont val="Arial"/>
        <family val="2"/>
      </rPr>
      <t>33</t>
    </r>
    <r>
      <rPr>
        <sz val="11"/>
        <rFont val="Arial"/>
        <family val="2"/>
      </rPr>
      <t>S/</t>
    </r>
    <r>
      <rPr>
        <vertAlign val="superscript"/>
        <sz val="11"/>
        <rFont val="Arial"/>
        <family val="2"/>
      </rPr>
      <t>32</t>
    </r>
    <r>
      <rPr>
        <sz val="11"/>
        <rFont val="Arial"/>
        <family val="2"/>
      </rPr>
      <t>S</t>
    </r>
    <r>
      <rPr>
        <vertAlign val="subscript"/>
        <sz val="11"/>
        <rFont val="Arial"/>
        <family val="2"/>
      </rPr>
      <t>AA</t>
    </r>
  </si>
  <si>
    <r>
      <t>2</t>
    </r>
    <r>
      <rPr>
        <sz val="11"/>
        <rFont val="STIXGeneral"/>
        <family val="2"/>
      </rPr>
      <t>𝜎</t>
    </r>
  </si>
  <si>
    <r>
      <t>δ</t>
    </r>
    <r>
      <rPr>
        <vertAlign val="superscript"/>
        <sz val="11"/>
        <rFont val="Arial"/>
        <family val="2"/>
      </rPr>
      <t>34</t>
    </r>
    <r>
      <rPr>
        <sz val="11"/>
        <rFont val="Arial"/>
        <family val="2"/>
      </rPr>
      <t>S/</t>
    </r>
    <r>
      <rPr>
        <vertAlign val="superscript"/>
        <sz val="11"/>
        <rFont val="Arial"/>
        <family val="2"/>
      </rPr>
      <t>32</t>
    </r>
    <r>
      <rPr>
        <sz val="11"/>
        <rFont val="Arial"/>
        <family val="2"/>
      </rPr>
      <t>S</t>
    </r>
    <r>
      <rPr>
        <vertAlign val="subscript"/>
        <sz val="11"/>
        <rFont val="Arial"/>
        <family val="2"/>
      </rPr>
      <t>AA</t>
    </r>
  </si>
  <si>
    <r>
      <t>δ</t>
    </r>
    <r>
      <rPr>
        <vertAlign val="superscript"/>
        <sz val="11"/>
        <rFont val="Arial"/>
        <family val="2"/>
      </rPr>
      <t>33</t>
    </r>
    <r>
      <rPr>
        <sz val="11"/>
        <rFont val="Arial"/>
        <family val="2"/>
      </rPr>
      <t>S/</t>
    </r>
    <r>
      <rPr>
        <vertAlign val="superscript"/>
        <sz val="11"/>
        <rFont val="Arial"/>
        <family val="2"/>
      </rPr>
      <t>34</t>
    </r>
    <r>
      <rPr>
        <sz val="11"/>
        <rFont val="Arial"/>
        <family val="2"/>
      </rPr>
      <t>S</t>
    </r>
    <r>
      <rPr>
        <vertAlign val="subscript"/>
        <sz val="11"/>
        <rFont val="Arial"/>
        <family val="2"/>
      </rPr>
      <t>AA</t>
    </r>
  </si>
  <si>
    <r>
      <t>2</t>
    </r>
    <r>
      <rPr>
        <sz val="11"/>
        <rFont val="STIXGeneral"/>
        <family val="2"/>
      </rPr>
      <t>𝜎/√N</t>
    </r>
  </si>
  <si>
    <r>
      <t>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</si>
  <si>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bb-185 (lavender tube)</t>
  </si>
  <si>
    <t>bb-185-A1 proteins &gt; 50 kDa</t>
  </si>
  <si>
    <t>bb-185-A2 proteins &gt; 50 kDa</t>
  </si>
  <si>
    <t>bb-185-A3 proteins &gt; 50 kDa</t>
  </si>
  <si>
    <t>bb-185-A4 free &lt;3kDa</t>
  </si>
  <si>
    <t>bb-185-A5 free &lt;3kDa</t>
  </si>
  <si>
    <t>bb-185-A6 free &lt;3kDa</t>
  </si>
  <si>
    <t>aa-186E (lavender tube)</t>
  </si>
  <si>
    <t>aa-186-B1 proteins &gt;50 kDa</t>
  </si>
  <si>
    <t>aa-186-B2 proteins &gt;50 kDa</t>
  </si>
  <si>
    <t>aa-186-B3 proteins &gt;50 kDa</t>
  </si>
  <si>
    <t>aa-186-B4 free &lt;3 kDa</t>
  </si>
  <si>
    <t>aa-186-B5 free &lt;3 kDa</t>
  </si>
  <si>
    <t>aa-186-B6 free &lt;3 kDa</t>
  </si>
  <si>
    <r>
      <t>δ</t>
    </r>
    <r>
      <rPr>
        <vertAlign val="superscript"/>
        <sz val="8"/>
        <rFont val="Arial"/>
        <family val="2"/>
      </rPr>
      <t>33</t>
    </r>
    <r>
      <rPr>
        <sz val="8"/>
        <rFont val="Arial"/>
        <family val="2"/>
      </rPr>
      <t>S/</t>
    </r>
    <r>
      <rPr>
        <vertAlign val="superscript"/>
        <sz val="8"/>
        <rFont val="Arial"/>
        <family val="2"/>
      </rPr>
      <t>32</t>
    </r>
    <r>
      <rPr>
        <sz val="8"/>
        <rFont val="Arial"/>
        <family val="2"/>
      </rPr>
      <t>S</t>
    </r>
    <r>
      <rPr>
        <vertAlign val="subscript"/>
        <sz val="8"/>
        <rFont val="Arial"/>
        <family val="2"/>
      </rPr>
      <t>AA</t>
    </r>
  </si>
  <si>
    <r>
      <t>2</t>
    </r>
    <r>
      <rPr>
        <sz val="8"/>
        <rFont val="STIXGeneral"/>
        <family val="2"/>
      </rPr>
      <t>𝜎</t>
    </r>
  </si>
  <si>
    <r>
      <t>δ</t>
    </r>
    <r>
      <rPr>
        <vertAlign val="superscript"/>
        <sz val="8"/>
        <rFont val="Arial"/>
        <family val="2"/>
      </rPr>
      <t>34</t>
    </r>
    <r>
      <rPr>
        <sz val="8"/>
        <rFont val="Arial"/>
        <family val="2"/>
      </rPr>
      <t>S/</t>
    </r>
    <r>
      <rPr>
        <vertAlign val="superscript"/>
        <sz val="8"/>
        <rFont val="Arial"/>
        <family val="2"/>
      </rPr>
      <t>32</t>
    </r>
    <r>
      <rPr>
        <sz val="8"/>
        <rFont val="Arial"/>
        <family val="2"/>
      </rPr>
      <t>S</t>
    </r>
    <r>
      <rPr>
        <vertAlign val="subscript"/>
        <sz val="8"/>
        <rFont val="Arial"/>
        <family val="2"/>
      </rPr>
      <t>AA</t>
    </r>
  </si>
  <si>
    <r>
      <t>δ</t>
    </r>
    <r>
      <rPr>
        <vertAlign val="superscript"/>
        <sz val="8"/>
        <rFont val="Arial"/>
        <family val="2"/>
      </rPr>
      <t>33</t>
    </r>
    <r>
      <rPr>
        <sz val="8"/>
        <rFont val="Arial"/>
        <family val="2"/>
      </rPr>
      <t>S/</t>
    </r>
    <r>
      <rPr>
        <vertAlign val="superscript"/>
        <sz val="8"/>
        <rFont val="Arial"/>
        <family val="2"/>
      </rPr>
      <t>34</t>
    </r>
    <r>
      <rPr>
        <sz val="8"/>
        <rFont val="Arial"/>
        <family val="2"/>
      </rPr>
      <t>S</t>
    </r>
    <r>
      <rPr>
        <vertAlign val="subscript"/>
        <sz val="8"/>
        <rFont val="Arial"/>
        <family val="2"/>
      </rPr>
      <t>AA</t>
    </r>
  </si>
  <si>
    <r>
      <t>2</t>
    </r>
    <r>
      <rPr>
        <sz val="8"/>
        <rFont val="STIXGeneral"/>
        <family val="2"/>
      </rPr>
      <t>𝜎/√N</t>
    </r>
  </si>
  <si>
    <r>
      <t>δ</t>
    </r>
    <r>
      <rPr>
        <vertAlign val="superscript"/>
        <sz val="9"/>
        <rFont val="Arial"/>
        <family val="2"/>
      </rPr>
      <t>33</t>
    </r>
    <r>
      <rPr>
        <sz val="9"/>
        <rFont val="Arial"/>
        <family val="2"/>
      </rPr>
      <t>S/</t>
    </r>
    <r>
      <rPr>
        <vertAlign val="superscript"/>
        <sz val="9"/>
        <rFont val="Arial"/>
        <family val="2"/>
      </rPr>
      <t>32</t>
    </r>
    <r>
      <rPr>
        <sz val="9"/>
        <rFont val="Arial"/>
        <family val="2"/>
      </rPr>
      <t>S</t>
    </r>
    <r>
      <rPr>
        <vertAlign val="subscript"/>
        <sz val="9"/>
        <rFont val="Arial"/>
        <family val="2"/>
      </rPr>
      <t>AA*</t>
    </r>
  </si>
  <si>
    <r>
      <t>2</t>
    </r>
    <r>
      <rPr>
        <sz val="9"/>
        <rFont val="STIXGeneral"/>
        <family val="2"/>
      </rPr>
      <t>𝜎</t>
    </r>
  </si>
  <si>
    <r>
      <t>δ</t>
    </r>
    <r>
      <rPr>
        <vertAlign val="superscript"/>
        <sz val="9"/>
        <rFont val="Arial"/>
        <family val="2"/>
      </rPr>
      <t>34</t>
    </r>
    <r>
      <rPr>
        <sz val="9"/>
        <rFont val="Arial"/>
        <family val="2"/>
      </rPr>
      <t>S/</t>
    </r>
    <r>
      <rPr>
        <vertAlign val="superscript"/>
        <sz val="9"/>
        <rFont val="Arial"/>
        <family val="2"/>
      </rPr>
      <t>32</t>
    </r>
    <r>
      <rPr>
        <sz val="9"/>
        <rFont val="Arial"/>
        <family val="2"/>
      </rPr>
      <t>S</t>
    </r>
    <r>
      <rPr>
        <vertAlign val="subscript"/>
        <sz val="9"/>
        <rFont val="Arial"/>
        <family val="2"/>
      </rPr>
      <t>AA*</t>
    </r>
  </si>
  <si>
    <r>
      <t>δ</t>
    </r>
    <r>
      <rPr>
        <vertAlign val="superscript"/>
        <sz val="9"/>
        <rFont val="Arial"/>
        <family val="2"/>
      </rPr>
      <t>33</t>
    </r>
    <r>
      <rPr>
        <sz val="9"/>
        <rFont val="Arial"/>
        <family val="2"/>
      </rPr>
      <t>S/</t>
    </r>
    <r>
      <rPr>
        <vertAlign val="superscript"/>
        <sz val="9"/>
        <rFont val="Arial"/>
        <family val="2"/>
      </rPr>
      <t>34</t>
    </r>
    <r>
      <rPr>
        <sz val="9"/>
        <rFont val="Arial"/>
        <family val="2"/>
      </rPr>
      <t>S</t>
    </r>
    <r>
      <rPr>
        <vertAlign val="subscript"/>
        <sz val="9"/>
        <rFont val="Arial"/>
        <family val="2"/>
      </rPr>
      <t>AA*</t>
    </r>
  </si>
  <si>
    <r>
      <t>2</t>
    </r>
    <r>
      <rPr>
        <sz val="9"/>
        <rFont val="STIXGeneral"/>
        <family val="2"/>
      </rPr>
      <t>𝜎/√N</t>
    </r>
  </si>
  <si>
    <t>Matrix effect</t>
  </si>
  <si>
    <t>Tubes</t>
  </si>
  <si>
    <t>Standard</t>
  </si>
  <si>
    <r>
      <t>δ</t>
    </r>
    <r>
      <rPr>
        <vertAlign val="superscript"/>
        <sz val="10"/>
        <rFont val="Arial"/>
        <family val="2"/>
      </rPr>
      <t>33</t>
    </r>
    <r>
      <rPr>
        <sz val="10"/>
        <rFont val="Arial"/>
        <family val="2"/>
      </rPr>
      <t>S/</t>
    </r>
    <r>
      <rPr>
        <vertAlign val="superscript"/>
        <sz val="10"/>
        <rFont val="Arial"/>
        <family val="2"/>
      </rPr>
      <t>32</t>
    </r>
    <r>
      <rPr>
        <sz val="10"/>
        <rFont val="Arial"/>
        <family val="2"/>
      </rPr>
      <t>S</t>
    </r>
    <r>
      <rPr>
        <vertAlign val="subscript"/>
        <sz val="10"/>
        <rFont val="Arial"/>
        <family val="2"/>
      </rPr>
      <t>AA</t>
    </r>
  </si>
  <si>
    <r>
      <t>2</t>
    </r>
    <r>
      <rPr>
        <sz val="10"/>
        <rFont val="STIXGeneral"/>
        <family val="2"/>
      </rPr>
      <t>𝜎</t>
    </r>
  </si>
  <si>
    <r>
      <t>δ</t>
    </r>
    <r>
      <rPr>
        <vertAlign val="superscript"/>
        <sz val="10"/>
        <rFont val="Arial"/>
        <family val="2"/>
      </rPr>
      <t>34</t>
    </r>
    <r>
      <rPr>
        <sz val="10"/>
        <rFont val="Arial"/>
        <family val="2"/>
      </rPr>
      <t>S/</t>
    </r>
    <r>
      <rPr>
        <vertAlign val="superscript"/>
        <sz val="10"/>
        <rFont val="Arial"/>
        <family val="2"/>
      </rPr>
      <t>32</t>
    </r>
    <r>
      <rPr>
        <sz val="10"/>
        <rFont val="Arial"/>
        <family val="2"/>
      </rPr>
      <t>S</t>
    </r>
    <r>
      <rPr>
        <vertAlign val="subscript"/>
        <sz val="10"/>
        <rFont val="Arial"/>
        <family val="2"/>
      </rPr>
      <t>AA</t>
    </r>
  </si>
  <si>
    <r>
      <t>δ</t>
    </r>
    <r>
      <rPr>
        <vertAlign val="superscript"/>
        <sz val="10"/>
        <rFont val="Arial"/>
        <family val="2"/>
      </rPr>
      <t>33</t>
    </r>
    <r>
      <rPr>
        <sz val="10"/>
        <rFont val="Arial"/>
        <family val="2"/>
      </rPr>
      <t>S/</t>
    </r>
    <r>
      <rPr>
        <vertAlign val="superscript"/>
        <sz val="10"/>
        <rFont val="Arial"/>
        <family val="2"/>
      </rPr>
      <t>34</t>
    </r>
    <r>
      <rPr>
        <sz val="10"/>
        <rFont val="Arial"/>
        <family val="2"/>
      </rPr>
      <t>S</t>
    </r>
    <r>
      <rPr>
        <vertAlign val="subscript"/>
        <sz val="10"/>
        <rFont val="Arial"/>
        <family val="2"/>
      </rPr>
      <t>AA</t>
    </r>
  </si>
  <si>
    <r>
      <t>2</t>
    </r>
    <r>
      <rPr>
        <sz val="10"/>
        <rFont val="STIXGeneral"/>
        <family val="2"/>
      </rPr>
      <t>𝜎/√N</t>
    </r>
  </si>
  <si>
    <r>
      <t>Ag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</si>
  <si>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t>Protein size</t>
  </si>
  <si>
    <t>Medical samples</t>
  </si>
  <si>
    <t>Comparison HCC samples EA-IRMS (Balter et al., 2015) and MC-ICPMS  (this work)</t>
  </si>
  <si>
    <t>blank</t>
  </si>
  <si>
    <r>
      <rPr>
        <i/>
        <sz val="9"/>
        <rFont val="Calibri"/>
        <scheme val="minor"/>
      </rPr>
      <t>k</t>
    </r>
    <r>
      <rPr>
        <sz val="9"/>
        <rFont val="Calibri"/>
        <family val="2"/>
        <scheme val="minor"/>
      </rPr>
      <t>=wt% S4/tot S</t>
    </r>
  </si>
  <si>
    <t>AA*+P (S/P=1)+IAEA S4</t>
  </si>
  <si>
    <t>AA*+P (S/P=1)</t>
  </si>
  <si>
    <t>AA* + phosphate S/P=20</t>
  </si>
  <si>
    <t>AA* + phosphate S/P=10</t>
  </si>
  <si>
    <t>AA* + phosphate S/P=5</t>
  </si>
  <si>
    <t>AA* + phosphate S/P=2</t>
  </si>
  <si>
    <t>AA* + phosphate S/P=1</t>
  </si>
  <si>
    <t>AA* + phosphate S/P=0.5</t>
  </si>
  <si>
    <t>Alfa Aesar 61301051 (in house standard)</t>
  </si>
  <si>
    <t>pathology*</t>
  </si>
  <si>
    <r>
      <t>δ</t>
    </r>
    <r>
      <rPr>
        <vertAlign val="superscript"/>
        <sz val="11"/>
        <rFont val="Arial"/>
        <family val="2"/>
      </rPr>
      <t>34</t>
    </r>
    <r>
      <rPr>
        <sz val="11"/>
        <rFont val="Arial"/>
        <family val="2"/>
      </rPr>
      <t>S/</t>
    </r>
    <r>
      <rPr>
        <vertAlign val="superscript"/>
        <sz val="11"/>
        <rFont val="Arial"/>
        <family val="2"/>
      </rPr>
      <t>32</t>
    </r>
    <r>
      <rPr>
        <sz val="11"/>
        <rFont val="Arial"/>
        <family val="2"/>
      </rPr>
      <t>S</t>
    </r>
    <r>
      <rPr>
        <vertAlign val="subscript"/>
        <sz val="11"/>
        <rFont val="Arial"/>
        <family val="2"/>
      </rPr>
      <t>VCDT</t>
    </r>
  </si>
  <si>
    <r>
      <t>δ</t>
    </r>
    <r>
      <rPr>
        <vertAlign val="superscript"/>
        <sz val="8"/>
        <rFont val="Arial"/>
        <family val="2"/>
      </rPr>
      <t>34</t>
    </r>
    <r>
      <rPr>
        <sz val="8"/>
        <rFont val="Arial"/>
        <family val="2"/>
      </rPr>
      <t>S/</t>
    </r>
    <r>
      <rPr>
        <vertAlign val="superscript"/>
        <sz val="8"/>
        <rFont val="Arial"/>
        <family val="2"/>
      </rPr>
      <t>32</t>
    </r>
    <r>
      <rPr>
        <sz val="8"/>
        <rFont val="Arial"/>
        <family val="2"/>
      </rPr>
      <t>S</t>
    </r>
    <r>
      <rPr>
        <vertAlign val="subscript"/>
        <sz val="8"/>
        <rFont val="Arial"/>
        <family val="2"/>
      </rPr>
      <t>VCDT</t>
    </r>
  </si>
  <si>
    <r>
      <t>δ</t>
    </r>
    <r>
      <rPr>
        <vertAlign val="superscript"/>
        <sz val="9"/>
        <rFont val="Arial"/>
        <family val="2"/>
      </rPr>
      <t>34</t>
    </r>
    <r>
      <rPr>
        <sz val="9"/>
        <rFont val="Arial"/>
        <family val="2"/>
      </rPr>
      <t>S/</t>
    </r>
    <r>
      <rPr>
        <vertAlign val="superscript"/>
        <sz val="9"/>
        <rFont val="Arial"/>
        <family val="2"/>
      </rPr>
      <t>32</t>
    </r>
    <r>
      <rPr>
        <sz val="9"/>
        <rFont val="Arial"/>
        <family val="2"/>
      </rPr>
      <t>S</t>
    </r>
    <r>
      <rPr>
        <vertAlign val="subscript"/>
        <sz val="9"/>
        <rFont val="Arial"/>
        <family val="2"/>
      </rPr>
      <t>VCDT</t>
    </r>
  </si>
  <si>
    <t>N***</t>
  </si>
  <si>
    <t>** for N=1, the 2s error is from standard reproducibility</t>
  </si>
  <si>
    <r>
      <t>2</t>
    </r>
    <r>
      <rPr>
        <sz val="9"/>
        <rFont val="Symbol"/>
      </rPr>
      <t>s</t>
    </r>
    <r>
      <rPr>
        <sz val="9"/>
        <rFont val="Calibri"/>
        <family val="2"/>
        <scheme val="minor"/>
      </rPr>
      <t>**</t>
    </r>
  </si>
  <si>
    <t>*** post-column replicates</t>
  </si>
  <si>
    <t>SRM1577b</t>
  </si>
  <si>
    <t>FBS 014M3399-2</t>
  </si>
  <si>
    <t>IA RO68</t>
  </si>
  <si>
    <t xml:space="preserve">IA RO69 </t>
  </si>
  <si>
    <t>Tuna protein</t>
  </si>
  <si>
    <t>Soy protein</t>
  </si>
  <si>
    <t>272 H</t>
  </si>
  <si>
    <t>273 H</t>
  </si>
  <si>
    <t>274 H</t>
  </si>
  <si>
    <t>275 H</t>
  </si>
  <si>
    <t>276 H</t>
  </si>
  <si>
    <t>277 H</t>
  </si>
  <si>
    <t>278 H</t>
  </si>
  <si>
    <t>279 H</t>
  </si>
  <si>
    <t>280H</t>
  </si>
  <si>
    <t>281 H</t>
  </si>
  <si>
    <t>282 H</t>
  </si>
  <si>
    <t>283 H</t>
  </si>
  <si>
    <t>Hemochromatosis C282Y homozygote</t>
  </si>
  <si>
    <t>Autoimmune cholangitis</t>
  </si>
  <si>
    <t>Primary biliary cirrhosis</t>
  </si>
  <si>
    <t>Metabolic+HBV</t>
  </si>
  <si>
    <t>HCV1a</t>
  </si>
  <si>
    <t>HCV1a + Autoimmune</t>
  </si>
  <si>
    <t>HCV1b</t>
  </si>
  <si>
    <t>HCV4d</t>
  </si>
  <si>
    <t>Liver metabolic</t>
  </si>
  <si>
    <t xml:space="preserve">Liver metabolic </t>
  </si>
  <si>
    <t>Metabolic + HCV</t>
  </si>
  <si>
    <t>HCV1b + Autoimmune</t>
  </si>
  <si>
    <t>*Metabolic = alcoholic cirrhosis; HBV hepatitis B viral; HCV hepatitis C viral; HCC hepatocellular carcinoma</t>
  </si>
  <si>
    <t>Metabolic+HCV</t>
  </si>
  <si>
    <t>HBV/HDV</t>
  </si>
  <si>
    <t>HCV-HCC</t>
  </si>
  <si>
    <t>Metabolic+HCC</t>
  </si>
  <si>
    <t>HBV-HCC</t>
  </si>
  <si>
    <t>HCV HCC</t>
  </si>
  <si>
    <t>Metabolic+HCC+HCV</t>
  </si>
  <si>
    <t>HCC</t>
  </si>
  <si>
    <t>Autoimmune hepatitis</t>
  </si>
  <si>
    <t>HCV3a</t>
  </si>
  <si>
    <t>HCV1b HCV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</si>
</sst>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5" x14ac:knownFonts="1"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mbria"/>
    </font>
    <font>
      <sz val="12"/>
      <color rgb="FF000000"/>
      <name val="Calibri"/>
    </font>
    <font>
      <i/>
      <sz val="12"/>
      <color rgb="FF000000"/>
      <name val="Calibri"/>
    </font>
    <font>
      <sz val="8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sz val="11"/>
      <name val="STIXGeneral"/>
      <family val="2"/>
    </font>
    <font>
      <vertAlign val="subscript"/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sz val="8"/>
      <name val="STIXGener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charset val="238"/>
      <scheme val="minor"/>
    </font>
    <font>
      <sz val="9"/>
      <name val="Arial"/>
      <family val="2"/>
    </font>
    <font>
      <sz val="9"/>
      <name val="Calibri"/>
      <family val="2"/>
      <scheme val="minor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sz val="9"/>
      <name val="STIXGeneral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  <scheme val="minor"/>
    </font>
    <font>
      <sz val="10"/>
      <name val="STIXGeneral"/>
      <family val="2"/>
    </font>
    <font>
      <vertAlign val="sub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i/>
      <sz val="9"/>
      <name val="Calibri"/>
      <scheme val="minor"/>
    </font>
    <font>
      <i/>
      <sz val="10"/>
      <name val="Calibri"/>
      <scheme val="minor"/>
    </font>
    <font>
      <i/>
      <sz val="10"/>
      <color theme="1"/>
      <name val="Calibri"/>
      <scheme val="minor"/>
    </font>
    <font>
      <i/>
      <sz val="11"/>
      <color theme="1"/>
      <name val="Calibri"/>
      <scheme val="minor"/>
    </font>
    <font>
      <sz val="9"/>
      <name val="Symbol"/>
    </font>
    <font>
      <sz val="11"/>
      <color indexed="8"/>
      <name val="Calibri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5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/>
    <xf numFmtId="0" fontId="43" fillId="0" borderId="0"/>
    <xf numFmtId="0" fontId="2" fillId="0" borderId="0"/>
    <xf numFmtId="0" fontId="44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0">
    <xf numFmtId="0" fontId="0" fillId="0" borderId="0" xfId="0"/>
    <xf numFmtId="0" fontId="5" fillId="0" borderId="0" xfId="0" applyFont="1" applyBorder="1"/>
    <xf numFmtId="2" fontId="1" fillId="0" borderId="0" xfId="0" applyNumberFormat="1" applyFont="1" applyFill="1" applyBorder="1"/>
    <xf numFmtId="2" fontId="1" fillId="0" borderId="0" xfId="0" applyNumberFormat="1" applyFont="1" applyFill="1" applyBorder="1" applyAlignment="1"/>
    <xf numFmtId="0" fontId="5" fillId="0" borderId="0" xfId="0" applyFont="1" applyBorder="1" applyAlignment="1">
      <alignment horizontal="center"/>
    </xf>
    <xf numFmtId="2" fontId="0" fillId="0" borderId="0" xfId="0" applyNumberFormat="1"/>
    <xf numFmtId="1" fontId="5" fillId="0" borderId="0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5" fillId="0" borderId="2" xfId="0" applyFont="1" applyFill="1" applyBorder="1"/>
    <xf numFmtId="165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/>
    <xf numFmtId="2" fontId="8" fillId="0" borderId="0" xfId="0" applyNumberFormat="1" applyFont="1" applyAlignment="1">
      <alignment horizontal="center" vertical="center"/>
    </xf>
    <xf numFmtId="2" fontId="7" fillId="0" borderId="0" xfId="0" applyNumberFormat="1" applyFont="1"/>
    <xf numFmtId="2" fontId="0" fillId="0" borderId="5" xfId="0" applyNumberFormat="1" applyBorder="1"/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/>
    <xf numFmtId="2" fontId="1" fillId="0" borderId="0" xfId="0" applyNumberFormat="1" applyFont="1" applyBorder="1"/>
    <xf numFmtId="0" fontId="1" fillId="0" borderId="0" xfId="0" applyFont="1" applyBorder="1"/>
    <xf numFmtId="1" fontId="1" fillId="0" borderId="0" xfId="0" applyNumberFormat="1" applyFont="1" applyBorder="1"/>
    <xf numFmtId="0" fontId="12" fillId="0" borderId="0" xfId="0" applyFont="1" applyFill="1" applyBorder="1" applyAlignment="1">
      <alignment horizontal="center"/>
    </xf>
    <xf numFmtId="0" fontId="1" fillId="0" borderId="0" xfId="0" applyFont="1"/>
    <xf numFmtId="0" fontId="12" fillId="0" borderId="0" xfId="0" applyFont="1"/>
    <xf numFmtId="164" fontId="1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2" fontId="10" fillId="0" borderId="0" xfId="0" applyNumberFormat="1" applyFont="1" applyBorder="1" applyAlignment="1"/>
    <xf numFmtId="2" fontId="10" fillId="0" borderId="0" xfId="0" applyNumberFormat="1" applyFont="1" applyBorder="1"/>
    <xf numFmtId="0" fontId="10" fillId="0" borderId="0" xfId="0" applyFont="1" applyBorder="1"/>
    <xf numFmtId="1" fontId="21" fillId="0" borderId="0" xfId="0" applyNumberFormat="1" applyFont="1" applyAlignment="1">
      <alignment vertical="top"/>
    </xf>
    <xf numFmtId="0" fontId="10" fillId="0" borderId="0" xfId="0" applyFont="1" applyAlignment="1">
      <alignment horizontal="center"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/>
    <xf numFmtId="1" fontId="21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1" fontId="10" fillId="0" borderId="0" xfId="0" applyNumberFormat="1" applyFont="1" applyBorder="1"/>
    <xf numFmtId="0" fontId="21" fillId="0" borderId="0" xfId="0" applyFont="1" applyBorder="1"/>
    <xf numFmtId="0" fontId="10" fillId="0" borderId="0" xfId="0" applyFont="1" applyFill="1" applyBorder="1" applyAlignment="1">
      <alignment horizontal="center"/>
    </xf>
    <xf numFmtId="1" fontId="21" fillId="0" borderId="0" xfId="0" applyNumberFormat="1" applyFont="1" applyFill="1"/>
    <xf numFmtId="1" fontId="21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1" fontId="22" fillId="0" borderId="0" xfId="0" applyNumberFormat="1" applyFont="1"/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Fill="1" applyBorder="1"/>
    <xf numFmtId="0" fontId="21" fillId="0" borderId="0" xfId="0" applyFont="1" applyAlignment="1">
      <alignment horizontal="right"/>
    </xf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8" fillId="0" borderId="0" xfId="0" applyFont="1"/>
    <xf numFmtId="0" fontId="24" fillId="0" borderId="0" xfId="0" applyFont="1" applyBorder="1"/>
    <xf numFmtId="0" fontId="24" fillId="0" borderId="0" xfId="0" applyFont="1" applyFill="1" applyBorder="1"/>
    <xf numFmtId="0" fontId="29" fillId="0" borderId="0" xfId="0" applyFont="1" applyFill="1" applyBorder="1"/>
    <xf numFmtId="2" fontId="24" fillId="0" borderId="0" xfId="0" applyNumberFormat="1" applyFont="1" applyFill="1" applyBorder="1" applyAlignment="1"/>
    <xf numFmtId="2" fontId="24" fillId="0" borderId="0" xfId="0" applyNumberFormat="1" applyFont="1" applyFill="1" applyBorder="1"/>
    <xf numFmtId="2" fontId="24" fillId="0" borderId="0" xfId="0" applyNumberFormat="1" applyFont="1" applyBorder="1"/>
    <xf numFmtId="0" fontId="24" fillId="0" borderId="0" xfId="0" applyFont="1" applyFill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9" fillId="0" borderId="0" xfId="0" applyFont="1"/>
    <xf numFmtId="2" fontId="24" fillId="0" borderId="0" xfId="0" applyNumberFormat="1" applyFont="1" applyBorder="1" applyAlignment="1"/>
    <xf numFmtId="1" fontId="24" fillId="0" borderId="0" xfId="0" applyNumberFormat="1" applyFont="1" applyFill="1" applyBorder="1"/>
    <xf numFmtId="165" fontId="24" fillId="0" borderId="0" xfId="0" applyNumberFormat="1" applyFont="1" applyFill="1" applyBorder="1"/>
    <xf numFmtId="0" fontId="30" fillId="0" borderId="0" xfId="0" applyFont="1"/>
    <xf numFmtId="0" fontId="0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0" xfId="0" applyFont="1" applyBorder="1"/>
    <xf numFmtId="0" fontId="33" fillId="0" borderId="0" xfId="0" applyFont="1" applyBorder="1" applyAlignment="1"/>
    <xf numFmtId="0" fontId="33" fillId="0" borderId="0" xfId="0" applyFont="1" applyFill="1" applyBorder="1"/>
    <xf numFmtId="0" fontId="33" fillId="0" borderId="0" xfId="0" applyNumberFormat="1" applyFont="1" applyFill="1" applyBorder="1"/>
    <xf numFmtId="2" fontId="33" fillId="0" borderId="0" xfId="0" applyNumberFormat="1" applyFont="1" applyFill="1" applyBorder="1" applyAlignment="1"/>
    <xf numFmtId="2" fontId="33" fillId="0" borderId="0" xfId="0" applyNumberFormat="1" applyFont="1" applyFill="1" applyBorder="1"/>
    <xf numFmtId="0" fontId="36" fillId="0" borderId="0" xfId="0" applyFont="1"/>
    <xf numFmtId="2" fontId="36" fillId="0" borderId="0" xfId="0" applyNumberFormat="1" applyFont="1"/>
    <xf numFmtId="0" fontId="36" fillId="0" borderId="0" xfId="0" applyFont="1" applyBorder="1"/>
    <xf numFmtId="0" fontId="36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36" fillId="0" borderId="0" xfId="0" applyFont="1" applyFill="1" applyBorder="1" applyAlignment="1">
      <alignment horizontal="left"/>
    </xf>
    <xf numFmtId="49" fontId="37" fillId="0" borderId="0" xfId="0" applyNumberFormat="1" applyFont="1" applyFill="1" applyBorder="1"/>
    <xf numFmtId="2" fontId="33" fillId="0" borderId="0" xfId="0" applyNumberFormat="1" applyFont="1" applyBorder="1"/>
    <xf numFmtId="2" fontId="33" fillId="0" borderId="0" xfId="0" applyNumberFormat="1" applyFont="1" applyBorder="1" applyAlignment="1"/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0" fillId="0" borderId="0" xfId="0" applyBorder="1"/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2" fontId="39" fillId="0" borderId="0" xfId="0" applyNumberFormat="1" applyFont="1" applyFill="1" applyBorder="1"/>
    <xf numFmtId="0" fontId="40" fillId="0" borderId="0" xfId="0" applyFont="1" applyBorder="1"/>
    <xf numFmtId="0" fontId="40" fillId="0" borderId="0" xfId="0" applyFont="1" applyFill="1" applyAlignment="1">
      <alignment horizontal="left"/>
    </xf>
    <xf numFmtId="0" fontId="39" fillId="0" borderId="0" xfId="0" applyFont="1" applyBorder="1"/>
    <xf numFmtId="0" fontId="41" fillId="0" borderId="0" xfId="0" applyFont="1"/>
    <xf numFmtId="2" fontId="21" fillId="0" borderId="0" xfId="0" applyNumberFormat="1" applyFont="1"/>
    <xf numFmtId="0" fontId="2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/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2" fillId="0" borderId="0" xfId="0" applyFont="1" applyFill="1" applyBorder="1" applyAlignment="1"/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33" fillId="0" borderId="0" xfId="0" applyFont="1"/>
    <xf numFmtId="0" fontId="5" fillId="0" borderId="0" xfId="0" applyFont="1"/>
    <xf numFmtId="1" fontId="10" fillId="0" borderId="0" xfId="0" applyNumberFormat="1" applyFont="1"/>
    <xf numFmtId="0" fontId="8" fillId="0" borderId="1" xfId="0" applyFont="1" applyBorder="1" applyAlignment="1">
      <alignment horizontal="center" vertical="center"/>
    </xf>
  </cellXfs>
  <cellStyles count="115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Normal" xfId="0" builtinId="0"/>
    <cellStyle name="Normal 2" xfId="1"/>
    <cellStyle name="Normal 2 2" xfId="981"/>
    <cellStyle name="Normal 3" xfId="980"/>
    <cellStyle name="Normal 3 2" xfId="982"/>
    <cellStyle name="Normal 4" xfId="98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alcChain" Target="calcChain.xml"/><Relationship Id="rId12" Type="http://schemas.microsoft.com/office/2006/relationships/attachedToolbars" Target="attachedToolbars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zoomScale="125" zoomScaleNormal="125" zoomScalePageLayoutView="125" workbookViewId="0">
      <selection activeCell="H36" sqref="H36"/>
    </sheetView>
  </sheetViews>
  <sheetFormatPr baseColWidth="10" defaultRowHeight="11" x14ac:dyDescent="0"/>
  <cols>
    <col min="1" max="1" width="22.5" style="36" customWidth="1"/>
    <col min="2" max="2" width="10.33203125" style="36" customWidth="1"/>
    <col min="3" max="3" width="9" style="36" customWidth="1"/>
    <col min="4" max="4" width="6.1640625" style="36" customWidth="1"/>
    <col min="5" max="5" width="9" style="36" customWidth="1"/>
    <col min="6" max="6" width="6.1640625" style="36" customWidth="1"/>
    <col min="7" max="7" width="9" style="36" customWidth="1"/>
    <col min="8" max="8" width="6.1640625" style="36" customWidth="1"/>
    <col min="9" max="9" width="9" style="36" customWidth="1"/>
    <col min="10" max="11" width="6.1640625" style="36" customWidth="1"/>
    <col min="12" max="16384" width="10.83203125" style="36"/>
  </cols>
  <sheetData>
    <row r="1" spans="1:27" ht="18" customHeight="1">
      <c r="A1" s="82" t="s">
        <v>369</v>
      </c>
    </row>
    <row r="2" spans="1:27" s="44" customFormat="1" ht="14">
      <c r="A2" s="141" t="s">
        <v>198</v>
      </c>
      <c r="B2" s="142" t="s">
        <v>382</v>
      </c>
      <c r="C2" s="143" t="s">
        <v>364</v>
      </c>
      <c r="D2" s="144" t="s">
        <v>398</v>
      </c>
      <c r="E2" s="143" t="s">
        <v>366</v>
      </c>
      <c r="F2" s="144" t="s">
        <v>365</v>
      </c>
      <c r="G2" s="143" t="s">
        <v>367</v>
      </c>
      <c r="H2" s="144" t="s">
        <v>365</v>
      </c>
      <c r="I2" s="140" t="s">
        <v>395</v>
      </c>
      <c r="J2" s="144" t="s">
        <v>365</v>
      </c>
      <c r="K2" s="144" t="s">
        <v>396</v>
      </c>
      <c r="L2" s="144" t="s">
        <v>368</v>
      </c>
      <c r="M2" s="144" t="s">
        <v>284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81" customFormat="1" ht="12">
      <c r="A3" s="70" t="s">
        <v>281</v>
      </c>
      <c r="B3" s="70">
        <v>0</v>
      </c>
      <c r="C3" s="72">
        <v>-4.4999276126111987E-2</v>
      </c>
      <c r="D3" s="73">
        <v>0.15</v>
      </c>
      <c r="E3" s="72">
        <v>6.3184875614075153E-2</v>
      </c>
      <c r="F3" s="73">
        <v>0.1</v>
      </c>
      <c r="G3" s="72">
        <v>-0.17535915649924405</v>
      </c>
      <c r="H3" s="70">
        <v>0.15</v>
      </c>
      <c r="I3" s="74">
        <f>E3+4.89</f>
        <v>4.9531848756140748</v>
      </c>
      <c r="J3" s="75">
        <v>0.1</v>
      </c>
      <c r="K3" s="76">
        <v>1</v>
      </c>
      <c r="L3" s="76">
        <v>0.1</v>
      </c>
      <c r="M3" s="77"/>
    </row>
    <row r="4" spans="1:27" s="81" customFormat="1" ht="12">
      <c r="A4" s="70" t="s">
        <v>381</v>
      </c>
      <c r="B4" s="71"/>
      <c r="C4" s="72">
        <v>-0.84</v>
      </c>
      <c r="D4" s="73">
        <v>0.1</v>
      </c>
      <c r="E4" s="72"/>
      <c r="F4" s="73"/>
      <c r="G4" s="72"/>
      <c r="H4" s="70"/>
      <c r="I4" s="74"/>
      <c r="J4" s="75"/>
      <c r="K4" s="76">
        <v>1</v>
      </c>
      <c r="L4" s="76"/>
      <c r="M4" s="77"/>
    </row>
    <row r="5" spans="1:27" ht="12">
      <c r="A5" s="69" t="s">
        <v>2</v>
      </c>
      <c r="B5" s="69">
        <v>0</v>
      </c>
      <c r="C5" s="72">
        <v>0.82202067511166765</v>
      </c>
      <c r="D5" s="73">
        <v>0.10381604088281</v>
      </c>
      <c r="E5" s="72">
        <v>1.4550528543405827</v>
      </c>
      <c r="F5" s="73">
        <v>0.14139931516235943</v>
      </c>
      <c r="G5" s="72">
        <v>-0.63445717594080853</v>
      </c>
      <c r="H5" s="73">
        <v>0.16269472206151606</v>
      </c>
      <c r="I5" s="112">
        <v>6.3450528543405822</v>
      </c>
      <c r="J5" s="73">
        <v>0.14139931516235943</v>
      </c>
      <c r="K5" s="69">
        <v>8</v>
      </c>
      <c r="L5" s="73">
        <v>4.9992207303219079E-2</v>
      </c>
      <c r="M5" s="68"/>
    </row>
    <row r="6" spans="1:27" ht="12">
      <c r="A6" s="69" t="s">
        <v>214</v>
      </c>
      <c r="B6" s="69">
        <v>0.2</v>
      </c>
      <c r="C6" s="78">
        <v>1.7724619800515429</v>
      </c>
      <c r="D6" s="74">
        <v>0.16757760108589873</v>
      </c>
      <c r="E6" s="72">
        <v>3.3183606257105591</v>
      </c>
      <c r="F6" s="73">
        <v>4.7262244027708809E-2</v>
      </c>
      <c r="G6" s="78">
        <v>-1.5155878959315361</v>
      </c>
      <c r="H6" s="74">
        <v>0.11745176594356999</v>
      </c>
      <c r="I6" s="112">
        <v>8.2083606257105579</v>
      </c>
      <c r="J6" s="74">
        <v>4.7262244027708816E-2</v>
      </c>
      <c r="K6" s="69">
        <v>2</v>
      </c>
      <c r="L6" s="74">
        <v>3.3419453246086306E-2</v>
      </c>
      <c r="M6" s="68"/>
    </row>
    <row r="7" spans="1:27" ht="12">
      <c r="A7" s="69" t="s">
        <v>214</v>
      </c>
      <c r="B7" s="69">
        <v>0.33</v>
      </c>
      <c r="C7" s="78">
        <v>2.4716467814936971</v>
      </c>
      <c r="D7" s="74">
        <v>2.341070396605369E-2</v>
      </c>
      <c r="E7" s="72">
        <v>4.5913483069338623</v>
      </c>
      <c r="F7" s="73">
        <v>1.8654918749447344E-2</v>
      </c>
      <c r="G7" s="78">
        <v>-2.1146425535645275</v>
      </c>
      <c r="H7" s="74">
        <v>3.9254344119468015E-2</v>
      </c>
      <c r="I7" s="112">
        <v>9.481348306933862</v>
      </c>
      <c r="J7" s="74">
        <v>1.8654918749447344E-2</v>
      </c>
      <c r="K7" s="69">
        <v>2</v>
      </c>
      <c r="L7" s="74">
        <v>1.3191019550218284E-2</v>
      </c>
      <c r="M7" s="68"/>
    </row>
    <row r="8" spans="1:27" ht="12">
      <c r="A8" s="69" t="s">
        <v>214</v>
      </c>
      <c r="B8" s="69">
        <v>0.5</v>
      </c>
      <c r="C8" s="78">
        <v>3.2074869193523536</v>
      </c>
      <c r="D8" s="74">
        <v>0.12854484623255144</v>
      </c>
      <c r="E8" s="72">
        <v>6.1526100034574593</v>
      </c>
      <c r="F8" s="73">
        <v>5.9392814400261763E-2</v>
      </c>
      <c r="G8" s="78">
        <v>-2.9484715434376363</v>
      </c>
      <c r="H8" s="74">
        <v>0.13303150818856407</v>
      </c>
      <c r="I8" s="112">
        <v>11.042610003457458</v>
      </c>
      <c r="J8" s="74">
        <v>5.9392814400261763E-2</v>
      </c>
      <c r="K8" s="69">
        <v>2</v>
      </c>
      <c r="L8" s="74">
        <v>4.199706181617912E-2</v>
      </c>
      <c r="M8" s="68"/>
    </row>
    <row r="9" spans="1:27" ht="12">
      <c r="A9" s="69" t="s">
        <v>280</v>
      </c>
      <c r="B9" s="69">
        <v>1</v>
      </c>
      <c r="C9" s="78">
        <v>5.8934337979025262</v>
      </c>
      <c r="D9" s="74">
        <v>0.19092618273952799</v>
      </c>
      <c r="E9" s="72">
        <v>11.383561111936114</v>
      </c>
      <c r="F9" s="73">
        <v>8.1311873195106243E-2</v>
      </c>
      <c r="G9" s="78">
        <v>-5.4334350891085963</v>
      </c>
      <c r="H9" s="74">
        <v>8.6383976538550414E-2</v>
      </c>
      <c r="I9" s="112">
        <v>16.273561111936115</v>
      </c>
      <c r="J9" s="74">
        <v>8.1311873195106243E-2</v>
      </c>
      <c r="K9" s="69">
        <v>4</v>
      </c>
      <c r="L9" s="74">
        <v>4.0655936597553122E-2</v>
      </c>
      <c r="M9" s="68"/>
    </row>
    <row r="10" spans="1:27" ht="12">
      <c r="A10" s="69" t="s">
        <v>384</v>
      </c>
      <c r="B10" s="69">
        <v>0</v>
      </c>
      <c r="C10" s="78">
        <v>-0.50896706585557006</v>
      </c>
      <c r="D10" s="74">
        <v>0.15282685814731253</v>
      </c>
      <c r="E10" s="72">
        <v>-1.2973289704875657</v>
      </c>
      <c r="F10" s="73">
        <v>0.23763579000337831</v>
      </c>
      <c r="G10" s="78">
        <v>0.80202693067010777</v>
      </c>
      <c r="H10" s="74">
        <v>0.13490557653071439</v>
      </c>
      <c r="I10" s="112">
        <v>3.592671029512434</v>
      </c>
      <c r="J10" s="74">
        <v>0.23763579000337831</v>
      </c>
      <c r="K10" s="69">
        <v>2</v>
      </c>
      <c r="L10" s="74">
        <v>0.16803387856401117</v>
      </c>
      <c r="M10" s="68"/>
    </row>
    <row r="11" spans="1:27" ht="12">
      <c r="A11" s="69" t="s">
        <v>383</v>
      </c>
      <c r="B11" s="69">
        <v>0.2</v>
      </c>
      <c r="C11" s="78">
        <v>0.5226680803055439</v>
      </c>
      <c r="D11" s="74">
        <v>5.2094537429058264E-2</v>
      </c>
      <c r="E11" s="72">
        <v>0.89189633729602757</v>
      </c>
      <c r="F11" s="73">
        <v>0.39835610642861097</v>
      </c>
      <c r="G11" s="78">
        <v>-0.34252382544247562</v>
      </c>
      <c r="H11" s="74">
        <v>0.44519914922099041</v>
      </c>
      <c r="I11" s="112">
        <v>5.7818963372960273</v>
      </c>
      <c r="J11" s="74">
        <v>0.39835610642861097</v>
      </c>
      <c r="K11" s="69">
        <v>2</v>
      </c>
      <c r="L11" s="74">
        <v>0.28168030418274081</v>
      </c>
      <c r="M11" s="68"/>
    </row>
    <row r="12" spans="1:27" ht="12">
      <c r="A12" s="69" t="s">
        <v>383</v>
      </c>
      <c r="B12" s="69">
        <v>0.33</v>
      </c>
      <c r="C12" s="78">
        <v>1.0860693310905667</v>
      </c>
      <c r="D12" s="74">
        <v>4.8800845676408237E-2</v>
      </c>
      <c r="E12" s="72">
        <v>1.9792291209453916</v>
      </c>
      <c r="F12" s="73">
        <v>5.780411057459673E-2</v>
      </c>
      <c r="G12" s="78">
        <v>-0.8853729645738051</v>
      </c>
      <c r="H12" s="74">
        <v>7.8466806131879077E-2</v>
      </c>
      <c r="I12" s="112">
        <v>6.8692291209453913</v>
      </c>
      <c r="J12" s="74">
        <v>5.7804110574596737E-2</v>
      </c>
      <c r="K12" s="69">
        <v>2</v>
      </c>
      <c r="L12" s="74">
        <v>4.0873678567754368E-2</v>
      </c>
      <c r="M12" s="68"/>
    </row>
    <row r="13" spans="1:27" ht="12">
      <c r="A13" s="69" t="s">
        <v>383</v>
      </c>
      <c r="B13" s="69">
        <v>0.5</v>
      </c>
      <c r="C13" s="78">
        <v>1.6894842714443303</v>
      </c>
      <c r="D13" s="74">
        <v>9.3215838493041769E-2</v>
      </c>
      <c r="E13" s="72">
        <v>3.2635965121845523</v>
      </c>
      <c r="F13" s="73">
        <v>2.7593295385889942E-2</v>
      </c>
      <c r="G13" s="78">
        <v>-1.5991407664233681</v>
      </c>
      <c r="H13" s="74">
        <v>2.0830855107568314E-2</v>
      </c>
      <c r="I13" s="112">
        <v>8.1535965121845528</v>
      </c>
      <c r="J13" s="74">
        <v>2.7593295385889942E-2</v>
      </c>
      <c r="K13" s="69">
        <v>2</v>
      </c>
      <c r="L13" s="74">
        <v>1.9511406282646249E-2</v>
      </c>
      <c r="M13" s="79">
        <v>20</v>
      </c>
    </row>
    <row r="14" spans="1:27" ht="12">
      <c r="A14" s="69" t="s">
        <v>385</v>
      </c>
      <c r="B14" s="69"/>
      <c r="C14" s="72">
        <v>-0.10578270375901273</v>
      </c>
      <c r="D14" s="73">
        <v>0.13349394130254386</v>
      </c>
      <c r="E14" s="72">
        <v>-5.7700349252084081E-2</v>
      </c>
      <c r="F14" s="73">
        <v>0.13139320803858889</v>
      </c>
      <c r="G14" s="72">
        <v>-4.3759844362889488E-2</v>
      </c>
      <c r="H14" s="73">
        <v>0.11759785282287458</v>
      </c>
      <c r="I14" s="112">
        <v>4.8322996507479159</v>
      </c>
      <c r="J14" s="74">
        <v>0.11759785282287458</v>
      </c>
      <c r="K14" s="69">
        <v>5</v>
      </c>
      <c r="L14" s="74">
        <v>5.2591358583992616E-2</v>
      </c>
      <c r="M14" s="79">
        <v>10</v>
      </c>
    </row>
    <row r="15" spans="1:27" ht="12">
      <c r="A15" s="69" t="s">
        <v>386</v>
      </c>
      <c r="B15" s="69"/>
      <c r="C15" s="72">
        <v>-8.246177225105604E-2</v>
      </c>
      <c r="D15" s="73">
        <v>0.25030278339978351</v>
      </c>
      <c r="E15" s="72">
        <v>-0.16029715116439025</v>
      </c>
      <c r="F15" s="73">
        <v>0.11249538905514934</v>
      </c>
      <c r="G15" s="72">
        <v>9.2215106725079821E-2</v>
      </c>
      <c r="H15" s="73">
        <v>9.9577170898059716E-2</v>
      </c>
      <c r="I15" s="112">
        <v>4.7297028488356094</v>
      </c>
      <c r="J15" s="74">
        <v>9.9577170898059716E-2</v>
      </c>
      <c r="K15" s="69">
        <v>5</v>
      </c>
      <c r="L15" s="74">
        <v>4.4532264627035058E-2</v>
      </c>
      <c r="M15" s="79">
        <v>5</v>
      </c>
    </row>
    <row r="16" spans="1:27" ht="12">
      <c r="A16" s="69" t="s">
        <v>387</v>
      </c>
      <c r="B16" s="69"/>
      <c r="C16" s="72">
        <v>-8.8756869580393818E-2</v>
      </c>
      <c r="D16" s="73">
        <v>4.6837708763070446E-2</v>
      </c>
      <c r="E16" s="72">
        <v>-0.27825697633676594</v>
      </c>
      <c r="F16" s="73">
        <v>1.3238195241381423E-2</v>
      </c>
      <c r="G16" s="72">
        <v>0.1807127153129103</v>
      </c>
      <c r="H16" s="73">
        <v>0.1483585848631962</v>
      </c>
      <c r="I16" s="112">
        <v>4.6117430236632337</v>
      </c>
      <c r="J16" s="74">
        <v>0.1483585848631962</v>
      </c>
      <c r="K16" s="69">
        <v>5</v>
      </c>
      <c r="L16" s="74">
        <v>6.6347976159955607E-2</v>
      </c>
      <c r="M16" s="79">
        <v>2</v>
      </c>
    </row>
    <row r="17" spans="1:13" ht="12">
      <c r="A17" s="69" t="s">
        <v>388</v>
      </c>
      <c r="B17" s="69"/>
      <c r="C17" s="72">
        <v>-0.24303859492006788</v>
      </c>
      <c r="D17" s="73">
        <v>0.1509768193974706</v>
      </c>
      <c r="E17" s="72">
        <v>-0.63685422206357278</v>
      </c>
      <c r="F17" s="73">
        <v>8.7822118201193067E-2</v>
      </c>
      <c r="G17" s="72">
        <v>0.38335464958046589</v>
      </c>
      <c r="H17" s="73">
        <v>0.16323560409889212</v>
      </c>
      <c r="I17" s="112">
        <v>4.2531457779364272</v>
      </c>
      <c r="J17" s="74">
        <v>0.16323560409889212</v>
      </c>
      <c r="K17" s="69">
        <v>5</v>
      </c>
      <c r="L17" s="74">
        <v>7.3001181422673214E-2</v>
      </c>
      <c r="M17" s="79">
        <v>1</v>
      </c>
    </row>
    <row r="18" spans="1:13" ht="12">
      <c r="A18" s="69" t="s">
        <v>389</v>
      </c>
      <c r="B18" s="69"/>
      <c r="C18" s="72">
        <v>-0.45443841761457399</v>
      </c>
      <c r="D18" s="73">
        <v>0.21762009565633619</v>
      </c>
      <c r="E18" s="72">
        <v>-1.2344515696858609</v>
      </c>
      <c r="F18" s="73">
        <v>0.27509670067851355</v>
      </c>
      <c r="G18" s="72">
        <v>0.77872678653571425</v>
      </c>
      <c r="H18" s="73">
        <v>0.12495806452464102</v>
      </c>
      <c r="I18" s="112">
        <v>3.6555484303141386</v>
      </c>
      <c r="J18" s="74">
        <v>0.12495806452464102</v>
      </c>
      <c r="K18" s="69">
        <v>5</v>
      </c>
      <c r="L18" s="74">
        <v>5.5882945322780452E-2</v>
      </c>
      <c r="M18" s="80">
        <v>0.5</v>
      </c>
    </row>
    <row r="19" spans="1:13" ht="12">
      <c r="A19" s="69" t="s">
        <v>390</v>
      </c>
      <c r="B19" s="69"/>
      <c r="C19" s="72">
        <v>-0.64872038875959015</v>
      </c>
      <c r="D19" s="73">
        <v>0.11793639801854483</v>
      </c>
      <c r="E19" s="72">
        <v>-1.7945191902163742</v>
      </c>
      <c r="F19" s="73">
        <v>0.25085559092579313</v>
      </c>
      <c r="G19" s="72">
        <v>1.1318112237213758</v>
      </c>
      <c r="H19" s="73">
        <v>0.18072463882561318</v>
      </c>
      <c r="I19" s="112">
        <v>3.0954808097836253</v>
      </c>
      <c r="J19" s="74">
        <v>0.18072463882561318</v>
      </c>
      <c r="K19" s="69">
        <v>5</v>
      </c>
      <c r="L19" s="74">
        <v>8.0822515524633765E-2</v>
      </c>
      <c r="M19" s="68"/>
    </row>
    <row r="20" spans="1:13" ht="12">
      <c r="A20" s="69"/>
      <c r="B20" s="69"/>
      <c r="C20" s="72"/>
      <c r="D20" s="73"/>
      <c r="E20" s="72"/>
      <c r="F20" s="73"/>
      <c r="G20" s="72"/>
      <c r="H20" s="73"/>
      <c r="I20" s="74"/>
      <c r="J20" s="74"/>
      <c r="K20" s="69"/>
      <c r="L20" s="74"/>
      <c r="M20" s="68"/>
    </row>
    <row r="21" spans="1:13" ht="12">
      <c r="A21" s="70" t="s">
        <v>282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2">
      <c r="A22" s="70" t="s">
        <v>397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3" ht="12">
      <c r="A23" s="68" t="s">
        <v>399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5" spans="1:13" ht="15">
      <c r="C25"/>
      <c r="D25"/>
      <c r="E25"/>
    </row>
    <row r="26" spans="1:13" ht="15">
      <c r="C26"/>
      <c r="D26"/>
      <c r="E26"/>
    </row>
  </sheetData>
  <phoneticPr fontId="10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workbookViewId="0">
      <selection activeCell="E62" sqref="E62"/>
    </sheetView>
  </sheetViews>
  <sheetFormatPr baseColWidth="10" defaultRowHeight="14" x14ac:dyDescent="0"/>
  <cols>
    <col min="1" max="1" width="37.5" style="32" customWidth="1"/>
    <col min="2" max="2" width="17.1640625" style="32" customWidth="1"/>
    <col min="3" max="3" width="36.1640625" style="32" customWidth="1"/>
    <col min="4" max="13" width="10.83203125" style="32"/>
    <col min="14" max="14" width="10.83203125" style="24"/>
    <col min="15" max="16384" width="10.83203125" style="32"/>
  </cols>
  <sheetData>
    <row r="1" spans="1:28" ht="21" customHeight="1">
      <c r="A1" s="82" t="s">
        <v>370</v>
      </c>
    </row>
    <row r="2" spans="1:28" s="136" customFormat="1" ht="28">
      <c r="A2" s="137" t="s">
        <v>262</v>
      </c>
      <c r="B2" s="137" t="s">
        <v>224</v>
      </c>
      <c r="C2" s="137" t="s">
        <v>261</v>
      </c>
      <c r="D2" s="138" t="s">
        <v>339</v>
      </c>
      <c r="E2" s="139" t="s">
        <v>340</v>
      </c>
      <c r="F2" s="138" t="s">
        <v>341</v>
      </c>
      <c r="G2" s="139" t="s">
        <v>340</v>
      </c>
      <c r="H2" s="138" t="s">
        <v>342</v>
      </c>
      <c r="I2" s="139" t="s">
        <v>340</v>
      </c>
      <c r="J2" s="126" t="s">
        <v>393</v>
      </c>
      <c r="K2" s="139" t="s">
        <v>340</v>
      </c>
      <c r="L2" s="139" t="s">
        <v>0</v>
      </c>
      <c r="M2" s="139" t="s">
        <v>343</v>
      </c>
      <c r="N2" s="139" t="s">
        <v>338</v>
      </c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</row>
    <row r="3" spans="1:28" s="28" customFormat="1">
      <c r="A3" s="25" t="s">
        <v>285</v>
      </c>
      <c r="B3" s="30" t="s">
        <v>200</v>
      </c>
      <c r="C3" s="30" t="s">
        <v>254</v>
      </c>
      <c r="D3" s="26">
        <v>0.46643211796319289</v>
      </c>
      <c r="E3" s="27">
        <v>0.46057576370444236</v>
      </c>
      <c r="F3" s="26">
        <v>0.58597341208773324</v>
      </c>
      <c r="G3" s="27">
        <v>0.29935365478395382</v>
      </c>
      <c r="H3" s="26">
        <v>-0.10231331131227428</v>
      </c>
      <c r="I3" s="27">
        <v>0.40399933958349099</v>
      </c>
      <c r="J3" s="2">
        <v>5.4759734120877326</v>
      </c>
      <c r="K3" s="27">
        <v>0.29935365478395382</v>
      </c>
      <c r="L3" s="28">
        <v>3</v>
      </c>
      <c r="M3" s="27">
        <v>0.17283191317241406</v>
      </c>
      <c r="N3" s="24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s="28" customFormat="1">
      <c r="A4" s="28" t="s">
        <v>286</v>
      </c>
      <c r="B4" s="30" t="s">
        <v>219</v>
      </c>
      <c r="C4" s="30" t="s">
        <v>259</v>
      </c>
      <c r="D4" s="26">
        <v>0.63149707825860268</v>
      </c>
      <c r="E4" s="27">
        <v>0.28807409946253748</v>
      </c>
      <c r="F4" s="26">
        <v>0.93491949687833176</v>
      </c>
      <c r="G4" s="27">
        <v>0.22713602367856325</v>
      </c>
      <c r="H4" s="26">
        <v>-0.36043270056655236</v>
      </c>
      <c r="I4" s="27">
        <v>5.4072141824804479E-2</v>
      </c>
      <c r="J4" s="2">
        <v>5.8249194968783318</v>
      </c>
      <c r="K4" s="27">
        <v>0.22713602367856323</v>
      </c>
      <c r="L4" s="28">
        <v>3</v>
      </c>
      <c r="M4" s="27">
        <v>0.1311370444134797</v>
      </c>
      <c r="N4" s="24" t="s">
        <v>327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s="28" customFormat="1">
      <c r="A5" s="28" t="s">
        <v>287</v>
      </c>
      <c r="B5" s="30" t="s">
        <v>219</v>
      </c>
      <c r="C5" s="30" t="s">
        <v>252</v>
      </c>
      <c r="D5" s="26">
        <v>0.76425152381746442</v>
      </c>
      <c r="E5" s="27">
        <v>0.31261064575979663</v>
      </c>
      <c r="F5" s="26">
        <v>1.1533095861628133</v>
      </c>
      <c r="G5" s="27">
        <v>0.15012009544002641</v>
      </c>
      <c r="H5" s="26">
        <v>-0.39195456292258807</v>
      </c>
      <c r="I5" s="27">
        <v>0.25940051120903973</v>
      </c>
      <c r="J5" s="2">
        <v>6.0433095861628132</v>
      </c>
      <c r="K5" s="27">
        <v>0.15012009544002641</v>
      </c>
      <c r="L5" s="28">
        <v>3</v>
      </c>
      <c r="M5" s="27">
        <v>8.6671877513071566E-2</v>
      </c>
      <c r="N5" s="24" t="s">
        <v>327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s="28" customFormat="1">
      <c r="A6" s="28" t="s">
        <v>288</v>
      </c>
      <c r="B6" s="30" t="s">
        <v>199</v>
      </c>
      <c r="C6" s="30" t="s">
        <v>260</v>
      </c>
      <c r="D6" s="26">
        <v>0.73282064777124845</v>
      </c>
      <c r="E6" s="27">
        <v>0.22930246332151025</v>
      </c>
      <c r="F6" s="26">
        <v>1.2848642802532617</v>
      </c>
      <c r="G6" s="27">
        <v>0.27832386403658205</v>
      </c>
      <c r="H6" s="26">
        <v>-0.55409073853310287</v>
      </c>
      <c r="I6" s="27">
        <v>0.25753679046788563</v>
      </c>
      <c r="J6" s="2">
        <v>6.1748642802532618</v>
      </c>
      <c r="K6" s="27">
        <v>0.27832386403658205</v>
      </c>
      <c r="L6" s="28">
        <v>4</v>
      </c>
      <c r="M6" s="27">
        <v>0.13916193201829102</v>
      </c>
      <c r="N6" s="24" t="s">
        <v>327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s="28" customFormat="1">
      <c r="A7" s="28" t="s">
        <v>289</v>
      </c>
      <c r="B7" s="30" t="s">
        <v>200</v>
      </c>
      <c r="C7" s="30" t="s">
        <v>254</v>
      </c>
      <c r="D7" s="26">
        <v>0.49082890366496379</v>
      </c>
      <c r="E7" s="27">
        <v>0.38549792431183649</v>
      </c>
      <c r="F7" s="26">
        <v>1.0742993208342266</v>
      </c>
      <c r="G7" s="27">
        <v>0.23665715904333498</v>
      </c>
      <c r="H7" s="26">
        <v>-0.57871104547104757</v>
      </c>
      <c r="I7" s="27">
        <v>0.4394711082642816</v>
      </c>
      <c r="J7" s="2">
        <v>5.9642993208342263</v>
      </c>
      <c r="K7" s="27">
        <v>0.23665715904333498</v>
      </c>
      <c r="L7" s="28">
        <v>5</v>
      </c>
      <c r="M7" s="27">
        <v>0.10583629899657522</v>
      </c>
      <c r="N7" s="24" t="s">
        <v>327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28" s="28" customFormat="1">
      <c r="A8" s="28" t="s">
        <v>290</v>
      </c>
      <c r="B8" s="30" t="s">
        <v>199</v>
      </c>
      <c r="C8" s="30" t="s">
        <v>257</v>
      </c>
      <c r="D8" s="26">
        <v>0.74499730408502296</v>
      </c>
      <c r="E8" s="27">
        <v>0.29909143726390286</v>
      </c>
      <c r="F8" s="26">
        <v>1.3667655484373615</v>
      </c>
      <c r="G8" s="27">
        <v>0.17985887104856119</v>
      </c>
      <c r="H8" s="26">
        <v>-0.6443202039555137</v>
      </c>
      <c r="I8" s="27">
        <v>0.18718698804994416</v>
      </c>
      <c r="J8" s="2">
        <v>6.256765548437361</v>
      </c>
      <c r="K8" s="27">
        <v>0.17985887104856119</v>
      </c>
      <c r="L8" s="28">
        <v>3</v>
      </c>
      <c r="M8" s="27">
        <v>0.103841567616029</v>
      </c>
      <c r="N8" s="24" t="s">
        <v>327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s="28" customFormat="1">
      <c r="A9" s="25" t="s">
        <v>291</v>
      </c>
      <c r="B9" s="30" t="s">
        <v>219</v>
      </c>
      <c r="C9" s="30" t="s">
        <v>252</v>
      </c>
      <c r="D9" s="26">
        <v>0.42980238232866635</v>
      </c>
      <c r="E9" s="27">
        <v>0.15830569017111243</v>
      </c>
      <c r="F9" s="26">
        <v>0.58861860901826546</v>
      </c>
      <c r="G9" s="27">
        <v>0.14172038530625408</v>
      </c>
      <c r="H9" s="26">
        <v>-0.1585775882189111</v>
      </c>
      <c r="I9" s="27">
        <v>1.4286467345338755E-2</v>
      </c>
      <c r="J9" s="2">
        <v>5.4786186090182651</v>
      </c>
      <c r="K9" s="27">
        <v>0.14172038530625408</v>
      </c>
      <c r="L9" s="28">
        <v>3</v>
      </c>
      <c r="M9" s="27">
        <v>8.1822302606223279E-2</v>
      </c>
      <c r="N9" s="33" t="s">
        <v>328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s="28" customFormat="1">
      <c r="A10" s="25" t="s">
        <v>292</v>
      </c>
      <c r="B10" s="30" t="s">
        <v>199</v>
      </c>
      <c r="C10" s="30" t="s">
        <v>260</v>
      </c>
      <c r="D10" s="26">
        <v>0.29820986090693208</v>
      </c>
      <c r="E10" s="27">
        <v>0.11383715710738447</v>
      </c>
      <c r="F10" s="26">
        <v>8.2028697936202086E-2</v>
      </c>
      <c r="G10" s="27">
        <v>0.48347965943011906</v>
      </c>
      <c r="H10" s="26">
        <v>0.24580036750454504</v>
      </c>
      <c r="I10" s="27">
        <v>0.35988658473249308</v>
      </c>
      <c r="J10" s="2">
        <v>4.9720286979362021</v>
      </c>
      <c r="K10" s="27">
        <v>0.48347965943011906</v>
      </c>
      <c r="L10" s="28">
        <v>3</v>
      </c>
      <c r="M10" s="27">
        <v>0.27913711151968784</v>
      </c>
      <c r="N10" s="33" t="s">
        <v>328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s="28" customFormat="1">
      <c r="A11" s="25" t="s">
        <v>293</v>
      </c>
      <c r="B11" s="30" t="s">
        <v>199</v>
      </c>
      <c r="C11" s="30" t="s">
        <v>258</v>
      </c>
      <c r="D11" s="26">
        <v>0.20700196773086135</v>
      </c>
      <c r="E11" s="27">
        <v>0.15136174597732743</v>
      </c>
      <c r="F11" s="26">
        <v>0.18737262049617343</v>
      </c>
      <c r="G11" s="27">
        <v>0.11149801623588705</v>
      </c>
      <c r="H11" s="26">
        <v>1.3524381533162414E-2</v>
      </c>
      <c r="I11" s="27">
        <v>0.25173388980691308</v>
      </c>
      <c r="J11" s="2">
        <v>5.0773726204961731</v>
      </c>
      <c r="K11" s="27">
        <v>0.11149801623588707</v>
      </c>
      <c r="L11" s="28">
        <v>3</v>
      </c>
      <c r="M11" s="27">
        <v>6.4373409687898661E-2</v>
      </c>
      <c r="N11" s="33" t="s">
        <v>328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s="28" customFormat="1">
      <c r="A12" s="25" t="s">
        <v>294</v>
      </c>
      <c r="B12" s="30" t="s">
        <v>200</v>
      </c>
      <c r="C12" s="30" t="s">
        <v>253</v>
      </c>
      <c r="D12" s="26">
        <v>0.45491875946157556</v>
      </c>
      <c r="E12" s="27">
        <v>0.15</v>
      </c>
      <c r="F12" s="26">
        <v>0.55818231535531559</v>
      </c>
      <c r="G12" s="2">
        <v>0.1</v>
      </c>
      <c r="H12" s="26">
        <v>-6.9628774628793799E-2</v>
      </c>
      <c r="I12" s="28">
        <v>0.15</v>
      </c>
      <c r="J12" s="2">
        <v>5.4481823153553153</v>
      </c>
      <c r="K12" s="27">
        <v>0.1</v>
      </c>
      <c r="L12" s="29">
        <v>1</v>
      </c>
      <c r="M12" s="27">
        <v>0.1</v>
      </c>
      <c r="N12" s="33" t="s">
        <v>328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s="28" customFormat="1">
      <c r="A13" s="25" t="s">
        <v>295</v>
      </c>
      <c r="B13" s="30" t="s">
        <v>200</v>
      </c>
      <c r="C13" s="30" t="s">
        <v>254</v>
      </c>
      <c r="D13" s="26">
        <v>0.15170081570969884</v>
      </c>
      <c r="E13" s="27">
        <v>0.2253809494942815</v>
      </c>
      <c r="F13" s="26">
        <v>0.10405957026782264</v>
      </c>
      <c r="G13" s="27">
        <v>0.33442639770785765</v>
      </c>
      <c r="H13" s="26">
        <v>3.7656886654524602E-2</v>
      </c>
      <c r="I13" s="27">
        <v>0.49818586527257608</v>
      </c>
      <c r="J13" s="2">
        <v>4.9940595702678223</v>
      </c>
      <c r="K13" s="27">
        <v>0.33442639770785765</v>
      </c>
      <c r="L13" s="29">
        <v>2</v>
      </c>
      <c r="M13" s="27">
        <v>0.23647517362701539</v>
      </c>
      <c r="N13" s="33" t="s">
        <v>328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s="28" customFormat="1">
      <c r="A14" s="25" t="s">
        <v>296</v>
      </c>
      <c r="B14" s="30" t="s">
        <v>199</v>
      </c>
      <c r="C14" s="30" t="s">
        <v>258</v>
      </c>
      <c r="D14" s="26">
        <v>0.2710098809442692</v>
      </c>
      <c r="E14" s="27">
        <v>0.11875607356265301</v>
      </c>
      <c r="F14" s="26">
        <v>0.44373515134680613</v>
      </c>
      <c r="G14" s="27">
        <v>7.2965797211993477E-2</v>
      </c>
      <c r="H14" s="26">
        <v>-0.18392310515521113</v>
      </c>
      <c r="I14" s="27">
        <v>0.17097145801421226</v>
      </c>
      <c r="J14" s="2">
        <v>5.3337351513468061</v>
      </c>
      <c r="K14" s="27">
        <v>7.2965797211993477E-2</v>
      </c>
      <c r="L14" s="28">
        <v>3</v>
      </c>
      <c r="M14" s="27">
        <v>4.2126822661980083E-2</v>
      </c>
      <c r="N14" s="33" t="s">
        <v>329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s="28" customFormat="1">
      <c r="A15" s="25" t="s">
        <v>297</v>
      </c>
      <c r="B15" s="30" t="s">
        <v>200</v>
      </c>
      <c r="C15" s="30" t="s">
        <v>253</v>
      </c>
      <c r="D15" s="26">
        <v>0.17897378043185697</v>
      </c>
      <c r="E15" s="27">
        <v>0.15</v>
      </c>
      <c r="F15" s="26">
        <v>0.38191137692455968</v>
      </c>
      <c r="G15" s="2">
        <v>0.1</v>
      </c>
      <c r="H15" s="26">
        <v>-0.19858457175014887</v>
      </c>
      <c r="I15" s="28">
        <v>0.15</v>
      </c>
      <c r="J15" s="2">
        <v>5.2719113769245594</v>
      </c>
      <c r="K15" s="27">
        <v>0.1</v>
      </c>
      <c r="L15" s="29">
        <v>1</v>
      </c>
      <c r="M15" s="27">
        <v>0.1</v>
      </c>
      <c r="N15" s="33" t="s">
        <v>329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 s="28" customFormat="1">
      <c r="A16" s="25" t="s">
        <v>298</v>
      </c>
      <c r="B16" s="30" t="s">
        <v>217</v>
      </c>
      <c r="C16" s="30" t="s">
        <v>255</v>
      </c>
      <c r="D16" s="26">
        <v>0.77297724265612544</v>
      </c>
      <c r="E16" s="27">
        <v>0.15701729724786642</v>
      </c>
      <c r="F16" s="26">
        <v>1.5000130126259226</v>
      </c>
      <c r="G16" s="27">
        <v>0.21180256730450342</v>
      </c>
      <c r="H16" s="26">
        <v>-0.71391816540217201</v>
      </c>
      <c r="I16" s="27">
        <v>7.5031124095039481E-2</v>
      </c>
      <c r="J16" s="2">
        <v>6.3900130126259223</v>
      </c>
      <c r="K16" s="27">
        <v>0.21180256730450342</v>
      </c>
      <c r="L16" s="28">
        <v>2</v>
      </c>
      <c r="M16" s="27">
        <v>0.1497670316137345</v>
      </c>
      <c r="N16" s="24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s="28" customFormat="1">
      <c r="A17" s="25" t="s">
        <v>299</v>
      </c>
      <c r="B17" s="30" t="s">
        <v>220</v>
      </c>
      <c r="C17" s="30" t="s">
        <v>255</v>
      </c>
      <c r="D17" s="26">
        <v>1.5342923489147786E-2</v>
      </c>
      <c r="E17" s="27">
        <v>2.9754948058514617E-2</v>
      </c>
      <c r="F17" s="26">
        <v>-0.10162707594219</v>
      </c>
      <c r="G17" s="27">
        <v>6.1389490016328312E-2</v>
      </c>
      <c r="H17" s="26">
        <v>0.1410573160083306</v>
      </c>
      <c r="I17" s="27">
        <v>3.7459891341309346E-3</v>
      </c>
      <c r="J17" s="2">
        <v>4.7883729240578097</v>
      </c>
      <c r="K17" s="27">
        <v>6.1389490016328305E-2</v>
      </c>
      <c r="L17" s="28">
        <v>2</v>
      </c>
      <c r="M17" s="27">
        <v>4.3408924684129602E-2</v>
      </c>
      <c r="N17" s="24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s="28" customFormat="1">
      <c r="A18" s="28" t="s">
        <v>300</v>
      </c>
      <c r="B18" s="30" t="s">
        <v>200</v>
      </c>
      <c r="C18" s="30" t="s">
        <v>253</v>
      </c>
      <c r="D18" s="26">
        <v>0.38934747318419838</v>
      </c>
      <c r="E18" s="27">
        <v>6.6298624163076497E-2</v>
      </c>
      <c r="F18" s="26">
        <v>0.5518509720667808</v>
      </c>
      <c r="G18" s="27">
        <v>6.1801816144459489E-2</v>
      </c>
      <c r="H18" s="26">
        <v>-0.15878397633117824</v>
      </c>
      <c r="I18" s="27">
        <v>9.3771178265092611E-2</v>
      </c>
      <c r="J18" s="2">
        <v>5.4418509720667805</v>
      </c>
      <c r="K18" s="27">
        <v>6.1801816144459495E-2</v>
      </c>
      <c r="L18" s="28">
        <v>2</v>
      </c>
      <c r="M18" s="27">
        <v>4.3700483285391556E-2</v>
      </c>
      <c r="N18" s="33" t="s">
        <v>330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s="28" customFormat="1">
      <c r="A19" s="28" t="s">
        <v>301</v>
      </c>
      <c r="B19" s="30" t="s">
        <v>199</v>
      </c>
      <c r="C19" s="30" t="s">
        <v>258</v>
      </c>
      <c r="D19" s="26">
        <v>0.59482660206341043</v>
      </c>
      <c r="E19" s="27">
        <v>0.13210661173279833</v>
      </c>
      <c r="F19" s="26">
        <v>1.0987349755952058</v>
      </c>
      <c r="G19" s="27">
        <v>8.6093148941246506E-2</v>
      </c>
      <c r="H19" s="26">
        <v>-0.50260165379885835</v>
      </c>
      <c r="I19" s="27">
        <v>9.6237217210719747E-2</v>
      </c>
      <c r="J19" s="2">
        <v>5.9887349755952055</v>
      </c>
      <c r="K19" s="27">
        <v>8.6093148941246506E-2</v>
      </c>
      <c r="L19" s="28">
        <v>6</v>
      </c>
      <c r="M19" s="27">
        <v>3.5147380875914624E-2</v>
      </c>
      <c r="N19" s="33" t="s">
        <v>330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s="28" customFormat="1">
      <c r="A20" s="28" t="s">
        <v>302</v>
      </c>
      <c r="B20" s="30" t="s">
        <v>219</v>
      </c>
      <c r="C20" s="30" t="s">
        <v>252</v>
      </c>
      <c r="D20" s="26">
        <v>0.68019161791998961</v>
      </c>
      <c r="E20" s="27">
        <v>0.26981469287147808</v>
      </c>
      <c r="F20" s="26">
        <v>1.1251909044509012</v>
      </c>
      <c r="G20" s="27">
        <v>0.20499762146780906</v>
      </c>
      <c r="H20" s="26">
        <v>-0.46600665166351973</v>
      </c>
      <c r="I20" s="27">
        <v>0.14793481539122141</v>
      </c>
      <c r="J20" s="2">
        <v>6.0151909044509004</v>
      </c>
      <c r="K20" s="27">
        <v>0.20499762146780906</v>
      </c>
      <c r="L20" s="28">
        <v>4</v>
      </c>
      <c r="M20" s="27">
        <v>0.10249881073390453</v>
      </c>
      <c r="N20" s="33" t="s">
        <v>331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s="28" customFormat="1">
      <c r="A21" s="28" t="s">
        <v>303</v>
      </c>
      <c r="B21" s="30" t="s">
        <v>200</v>
      </c>
      <c r="C21" s="30" t="s">
        <v>254</v>
      </c>
      <c r="D21" s="26">
        <v>0.56160638946622932</v>
      </c>
      <c r="E21" s="27">
        <v>0.26543927522336125</v>
      </c>
      <c r="F21" s="26">
        <v>1.1657736560573007</v>
      </c>
      <c r="G21" s="27">
        <v>0.40869510296311845</v>
      </c>
      <c r="H21" s="26">
        <v>-0.58181581640156155</v>
      </c>
      <c r="I21" s="27">
        <v>0.18358380983324299</v>
      </c>
      <c r="J21" s="2">
        <v>5.9696567748413791</v>
      </c>
      <c r="K21" s="27">
        <v>0.40869510296311845</v>
      </c>
      <c r="L21" s="28">
        <v>4</v>
      </c>
      <c r="M21" s="27">
        <v>0.20434755148155923</v>
      </c>
      <c r="N21" s="33" t="s">
        <v>331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s="28" customFormat="1">
      <c r="A22" s="28" t="s">
        <v>304</v>
      </c>
      <c r="B22" s="30" t="s">
        <v>199</v>
      </c>
      <c r="C22" s="30" t="s">
        <v>257</v>
      </c>
      <c r="D22" s="26">
        <v>0.75613132349544587</v>
      </c>
      <c r="E22" s="27">
        <v>0.23837832602995393</v>
      </c>
      <c r="F22" s="26">
        <v>1.2532987773999915</v>
      </c>
      <c r="G22" s="27">
        <v>0.12726569142407637</v>
      </c>
      <c r="H22" s="26">
        <v>-0.49410185371037696</v>
      </c>
      <c r="I22" s="27">
        <v>0.18579829912254539</v>
      </c>
      <c r="J22" s="2">
        <v>6.1432987773999912</v>
      </c>
      <c r="K22" s="27">
        <v>0.12726569142407637</v>
      </c>
      <c r="L22" s="28">
        <v>4</v>
      </c>
      <c r="M22" s="27">
        <v>6.3632845712038186E-2</v>
      </c>
      <c r="N22" s="33" t="s">
        <v>331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s="28" customFormat="1">
      <c r="A23" s="28" t="s">
        <v>305</v>
      </c>
      <c r="B23" s="30" t="s">
        <v>219</v>
      </c>
      <c r="C23" s="30" t="s">
        <v>259</v>
      </c>
      <c r="D23" s="26">
        <v>0.74461293722336563</v>
      </c>
      <c r="E23" s="27">
        <v>0.33480426612597625</v>
      </c>
      <c r="F23" s="26">
        <v>1.0049335216058886</v>
      </c>
      <c r="G23" s="27">
        <v>0.29103942580671316</v>
      </c>
      <c r="H23" s="26">
        <v>-0.30950751581395597</v>
      </c>
      <c r="I23" s="27">
        <v>0.31179390418583758</v>
      </c>
      <c r="J23" s="2">
        <v>5.8949335216058882</v>
      </c>
      <c r="K23" s="27">
        <v>0.29103942580671316</v>
      </c>
      <c r="L23" s="28">
        <v>5</v>
      </c>
      <c r="M23" s="27">
        <v>0.13015678804726344</v>
      </c>
      <c r="N23" s="33" t="s">
        <v>331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s="28" customFormat="1">
      <c r="A24" s="28" t="s">
        <v>306</v>
      </c>
      <c r="B24" s="30" t="s">
        <v>199</v>
      </c>
      <c r="C24" s="30" t="s">
        <v>260</v>
      </c>
      <c r="D24" s="26">
        <v>0.634840502405698</v>
      </c>
      <c r="E24" s="27">
        <v>0.25628068012317301</v>
      </c>
      <c r="F24" s="26">
        <v>1.1019083359096182</v>
      </c>
      <c r="G24" s="27">
        <v>0.47191496447335973</v>
      </c>
      <c r="H24" s="26">
        <v>-0.46546289084063996</v>
      </c>
      <c r="I24" s="27">
        <v>0.22633833241263468</v>
      </c>
      <c r="J24" s="2">
        <v>5.9919083359096179</v>
      </c>
      <c r="K24" s="27">
        <v>0.47191496447335973</v>
      </c>
      <c r="L24" s="28">
        <v>5</v>
      </c>
      <c r="M24" s="27">
        <v>0.21104678803236612</v>
      </c>
      <c r="N24" s="33" t="s">
        <v>331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s="28" customFormat="1">
      <c r="A25" s="25" t="s">
        <v>307</v>
      </c>
      <c r="B25" s="30" t="s">
        <v>219</v>
      </c>
      <c r="C25" s="30" t="s">
        <v>252</v>
      </c>
      <c r="D25" s="26">
        <v>0.84728504497292667</v>
      </c>
      <c r="E25" s="27">
        <v>0.92664227953346401</v>
      </c>
      <c r="F25" s="26">
        <v>1.1220782985943423</v>
      </c>
      <c r="G25" s="27">
        <v>0.1936342469518933</v>
      </c>
      <c r="H25" s="26">
        <v>-0.25786164384726068</v>
      </c>
      <c r="I25" s="27">
        <v>0.98682711304766801</v>
      </c>
      <c r="J25" s="2">
        <v>6.012078298594342</v>
      </c>
      <c r="K25" s="27">
        <v>0.1936342469518933</v>
      </c>
      <c r="L25" s="28">
        <v>3</v>
      </c>
      <c r="M25" s="27">
        <v>0.11179478460200608</v>
      </c>
      <c r="N25" s="33" t="s">
        <v>332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s="28" customFormat="1">
      <c r="A26" s="25" t="s">
        <v>308</v>
      </c>
      <c r="B26" s="30" t="s">
        <v>199</v>
      </c>
      <c r="C26" s="30" t="s">
        <v>260</v>
      </c>
      <c r="D26" s="26">
        <v>0.60077877425627568</v>
      </c>
      <c r="E26" s="27">
        <v>0.10139865634304432</v>
      </c>
      <c r="F26" s="26">
        <v>0.80206982584455722</v>
      </c>
      <c r="G26" s="27">
        <v>0.2502972251631127</v>
      </c>
      <c r="H26" s="26">
        <v>-0.18214029204718005</v>
      </c>
      <c r="I26" s="27">
        <v>0.28652491058223623</v>
      </c>
      <c r="J26" s="2">
        <v>5.6920698258445572</v>
      </c>
      <c r="K26" s="27">
        <v>0.2502972251631127</v>
      </c>
      <c r="L26" s="28">
        <v>3</v>
      </c>
      <c r="M26" s="27">
        <v>0.1445091703253395</v>
      </c>
      <c r="N26" s="33" t="s">
        <v>332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s="28" customFormat="1">
      <c r="A27" s="25" t="s">
        <v>309</v>
      </c>
      <c r="B27" s="30" t="s">
        <v>199</v>
      </c>
      <c r="C27" s="30" t="s">
        <v>258</v>
      </c>
      <c r="D27" s="26">
        <v>0.5749262007612721</v>
      </c>
      <c r="E27" s="27">
        <v>0.15283788487732144</v>
      </c>
      <c r="F27" s="26">
        <v>0.76182942348916127</v>
      </c>
      <c r="G27" s="27">
        <v>0.15030604432750733</v>
      </c>
      <c r="H27" s="26">
        <v>-0.19064412253729421</v>
      </c>
      <c r="I27" s="27">
        <v>9.0044448594588766E-2</v>
      </c>
      <c r="J27" s="2">
        <v>5.6518294234891613</v>
      </c>
      <c r="K27" s="27">
        <v>0.15030604432750733</v>
      </c>
      <c r="L27" s="28">
        <v>3</v>
      </c>
      <c r="M27" s="27">
        <v>8.6779235153314177E-2</v>
      </c>
      <c r="N27" s="33" t="s">
        <v>332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s="28" customFormat="1">
      <c r="A28" s="28" t="s">
        <v>310</v>
      </c>
      <c r="B28" s="30" t="s">
        <v>200</v>
      </c>
      <c r="C28" s="30" t="s">
        <v>253</v>
      </c>
      <c r="D28" s="26">
        <v>0.33035688083682402</v>
      </c>
      <c r="E28" s="27">
        <v>0.15</v>
      </c>
      <c r="F28" s="26">
        <v>1.0174859996774366</v>
      </c>
      <c r="G28" s="2">
        <v>0.1</v>
      </c>
      <c r="H28" s="26">
        <v>-0.66448443248190436</v>
      </c>
      <c r="I28" s="28">
        <v>0.15</v>
      </c>
      <c r="J28" s="2">
        <v>5.9074859996774363</v>
      </c>
      <c r="K28" s="27">
        <v>0.1</v>
      </c>
      <c r="L28" s="29">
        <v>1</v>
      </c>
      <c r="M28" s="27">
        <v>0.1</v>
      </c>
      <c r="N28" s="33" t="s">
        <v>332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s="28" customFormat="1">
      <c r="A29" s="28" t="s">
        <v>311</v>
      </c>
      <c r="B29" s="30" t="s">
        <v>217</v>
      </c>
      <c r="C29" s="30" t="s">
        <v>253</v>
      </c>
      <c r="D29" s="26">
        <v>0.63495314078920728</v>
      </c>
      <c r="E29" s="27">
        <v>0.15</v>
      </c>
      <c r="F29" s="26">
        <v>0.88922568950389191</v>
      </c>
      <c r="G29" s="2">
        <v>0.1</v>
      </c>
      <c r="H29" s="26">
        <v>-0.282363096727134</v>
      </c>
      <c r="I29" s="28">
        <v>0.15</v>
      </c>
      <c r="J29" s="2">
        <v>5.7792256895038916</v>
      </c>
      <c r="K29" s="27">
        <v>0.1</v>
      </c>
      <c r="L29" s="29">
        <v>1</v>
      </c>
      <c r="M29" s="27">
        <v>0.1</v>
      </c>
      <c r="N29" s="33" t="s">
        <v>332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s="28" customFormat="1">
      <c r="A30" s="25" t="s">
        <v>312</v>
      </c>
      <c r="B30" s="30" t="s">
        <v>200</v>
      </c>
      <c r="C30" s="30" t="s">
        <v>254</v>
      </c>
      <c r="D30" s="26">
        <v>0.49963966601951348</v>
      </c>
      <c r="E30" s="27">
        <v>0.14500965975327748</v>
      </c>
      <c r="F30" s="26">
        <v>0.80253853418987831</v>
      </c>
      <c r="G30" s="27">
        <v>0.21914276797294302</v>
      </c>
      <c r="H30" s="26">
        <v>-0.26309074392694143</v>
      </c>
      <c r="I30" s="27">
        <v>6.007216638615704E-2</v>
      </c>
      <c r="J30" s="2">
        <v>5.692538534189878</v>
      </c>
      <c r="K30" s="27">
        <v>0.21914276797294302</v>
      </c>
      <c r="L30" s="29">
        <v>2</v>
      </c>
      <c r="M30" s="27">
        <v>0.15495733728165817</v>
      </c>
      <c r="N30" s="33" t="s">
        <v>332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28" s="28" customFormat="1">
      <c r="A31" s="25" t="s">
        <v>313</v>
      </c>
      <c r="B31" s="30" t="s">
        <v>199</v>
      </c>
      <c r="C31" s="30" t="s">
        <v>258</v>
      </c>
      <c r="D31" s="26">
        <v>0.76933468682242412</v>
      </c>
      <c r="E31" s="27">
        <v>0.17008308749338091</v>
      </c>
      <c r="F31" s="26">
        <v>1.3636279239233051</v>
      </c>
      <c r="G31" s="27">
        <v>0.17899479944529248</v>
      </c>
      <c r="H31" s="26">
        <v>-0.59019114013103557</v>
      </c>
      <c r="I31" s="27">
        <v>0.12067310265814447</v>
      </c>
      <c r="J31" s="2">
        <v>6.2536279239233048</v>
      </c>
      <c r="K31" s="27">
        <v>0.17899479944529248</v>
      </c>
      <c r="L31" s="28">
        <v>3</v>
      </c>
      <c r="M31" s="27">
        <v>0.10334269564328269</v>
      </c>
      <c r="N31" s="33" t="s">
        <v>333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spans="1:28" s="28" customFormat="1">
      <c r="A32" s="25" t="s">
        <v>314</v>
      </c>
      <c r="B32" s="30" t="s">
        <v>200</v>
      </c>
      <c r="C32" s="30" t="s">
        <v>253</v>
      </c>
      <c r="D32" s="26">
        <v>0.85443995362114811</v>
      </c>
      <c r="E32" s="27">
        <v>0.31311804345416833</v>
      </c>
      <c r="F32" s="26">
        <v>1.6462295183572451</v>
      </c>
      <c r="G32" s="27">
        <v>0.10730850931725835</v>
      </c>
      <c r="H32" s="26">
        <v>-0.81162492352030802</v>
      </c>
      <c r="I32" s="27">
        <v>0.33656454022101057</v>
      </c>
      <c r="J32" s="2">
        <v>6.5362295183572447</v>
      </c>
      <c r="K32" s="27">
        <v>0.10730850931725835</v>
      </c>
      <c r="L32" s="28">
        <v>3</v>
      </c>
      <c r="M32" s="27">
        <v>6.1954596740656578E-2</v>
      </c>
      <c r="N32" s="33" t="s">
        <v>333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1:28" s="28" customFormat="1">
      <c r="A33" s="25" t="s">
        <v>315</v>
      </c>
      <c r="B33" s="30" t="s">
        <v>200</v>
      </c>
      <c r="C33" s="30" t="s">
        <v>253</v>
      </c>
      <c r="D33" s="26">
        <v>0.85539081020609886</v>
      </c>
      <c r="E33" s="27">
        <v>0.15814988515510336</v>
      </c>
      <c r="F33" s="26">
        <v>1.441806798097393</v>
      </c>
      <c r="G33" s="27">
        <v>0.26608524728501987</v>
      </c>
      <c r="H33" s="26">
        <v>-0.59399168156726301</v>
      </c>
      <c r="I33" s="27">
        <v>7.2725549867926079E-2</v>
      </c>
      <c r="J33" s="2">
        <v>6.3318067980973929</v>
      </c>
      <c r="K33" s="27">
        <v>0.26608524728501987</v>
      </c>
      <c r="L33" s="28">
        <v>3</v>
      </c>
      <c r="M33" s="27">
        <v>0.15362438914739437</v>
      </c>
      <c r="N33" s="33" t="s">
        <v>333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:28" s="28" customFormat="1">
      <c r="A34" s="25" t="s">
        <v>316</v>
      </c>
      <c r="B34" s="30" t="s">
        <v>217</v>
      </c>
      <c r="C34" s="30" t="s">
        <v>256</v>
      </c>
      <c r="D34" s="26">
        <v>0.85550527212885363</v>
      </c>
      <c r="E34" s="27">
        <v>9.1128272743751917E-2</v>
      </c>
      <c r="F34" s="26">
        <v>1.662064272319741</v>
      </c>
      <c r="G34" s="27">
        <v>0.12371602334853567</v>
      </c>
      <c r="H34" s="26">
        <v>-0.8188453135514473</v>
      </c>
      <c r="I34" s="27">
        <v>0.14730621737931321</v>
      </c>
      <c r="J34" s="2">
        <v>6.5520642723197406</v>
      </c>
      <c r="K34" s="27">
        <v>0.12371602334853567</v>
      </c>
      <c r="L34" s="28">
        <v>4</v>
      </c>
      <c r="M34" s="27">
        <v>6.1858011674267833E-2</v>
      </c>
      <c r="N34" s="24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spans="1:28" s="28" customFormat="1">
      <c r="A35" s="25" t="s">
        <v>317</v>
      </c>
      <c r="B35" s="30" t="s">
        <v>220</v>
      </c>
      <c r="C35" s="30" t="s">
        <v>256</v>
      </c>
      <c r="D35" s="26">
        <v>0.4445399213701684</v>
      </c>
      <c r="E35" s="27">
        <v>0.15</v>
      </c>
      <c r="F35" s="26">
        <v>0.2362737984202834</v>
      </c>
      <c r="G35" s="2">
        <v>0.1</v>
      </c>
      <c r="H35" s="26">
        <v>0.16327803855809009</v>
      </c>
      <c r="I35" s="28">
        <v>0.15</v>
      </c>
      <c r="J35" s="2">
        <v>5.1262737984202831</v>
      </c>
      <c r="K35" s="27">
        <v>0.1</v>
      </c>
      <c r="L35" s="28">
        <v>1</v>
      </c>
      <c r="M35" s="27">
        <v>0.1</v>
      </c>
      <c r="N35" s="24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s="28" customFormat="1">
      <c r="A36" s="28" t="s">
        <v>318</v>
      </c>
      <c r="B36" s="30" t="s">
        <v>200</v>
      </c>
      <c r="C36" s="30" t="s">
        <v>253</v>
      </c>
      <c r="D36" s="26">
        <v>0.63613539939666452</v>
      </c>
      <c r="E36" s="27">
        <v>4.3689502431945297E-2</v>
      </c>
      <c r="F36" s="26">
        <v>1.3932617342609088</v>
      </c>
      <c r="G36" s="27">
        <v>3.7220291154898104E-2</v>
      </c>
      <c r="H36" s="26">
        <v>-0.74480979631302846</v>
      </c>
      <c r="I36" s="27">
        <v>5.335335804651143E-2</v>
      </c>
      <c r="J36" s="2">
        <v>6.2832617342609085</v>
      </c>
      <c r="K36" s="27">
        <v>3.7220291154898104E-2</v>
      </c>
      <c r="L36" s="28">
        <v>2</v>
      </c>
      <c r="M36" s="27">
        <v>2.6318720273366122E-2</v>
      </c>
      <c r="N36" s="33" t="s">
        <v>334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s="28" customFormat="1">
      <c r="A37" s="28" t="s">
        <v>319</v>
      </c>
      <c r="B37" s="30" t="s">
        <v>199</v>
      </c>
      <c r="C37" s="30" t="s">
        <v>258</v>
      </c>
      <c r="D37" s="26">
        <v>0.96592532204964332</v>
      </c>
      <c r="E37" s="27">
        <v>0.20794749557602937</v>
      </c>
      <c r="F37" s="26">
        <v>1.6899719742177188</v>
      </c>
      <c r="G37" s="27">
        <v>0.31896635127041828</v>
      </c>
      <c r="H37" s="26">
        <v>-0.72780647821674149</v>
      </c>
      <c r="I37" s="27">
        <v>0.13218237633344043</v>
      </c>
      <c r="J37" s="2">
        <v>6.5799719742177185</v>
      </c>
      <c r="K37" s="27">
        <v>0.31896635127041828</v>
      </c>
      <c r="L37" s="28">
        <v>4</v>
      </c>
      <c r="M37" s="27">
        <v>0.15948317563520914</v>
      </c>
      <c r="N37" s="33" t="s">
        <v>334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s="28" customFormat="1">
      <c r="A38" s="25" t="s">
        <v>320</v>
      </c>
      <c r="B38" s="30" t="s">
        <v>219</v>
      </c>
      <c r="C38" s="34" t="s">
        <v>252</v>
      </c>
      <c r="D38" s="26">
        <v>1.174219301052289</v>
      </c>
      <c r="E38" s="27">
        <v>0.76109965676081215</v>
      </c>
      <c r="F38" s="26">
        <v>1.5397486099150519</v>
      </c>
      <c r="G38" s="27">
        <v>0.14169435177748257</v>
      </c>
      <c r="H38" s="26">
        <v>-0.397513590787472</v>
      </c>
      <c r="I38" s="27">
        <v>0.76857854071987886</v>
      </c>
      <c r="J38" s="2">
        <v>6.4297486099150518</v>
      </c>
      <c r="K38" s="27">
        <v>0.14169435177748257</v>
      </c>
      <c r="L38" s="28">
        <v>3</v>
      </c>
      <c r="M38" s="27">
        <v>8.1807272141379103E-2</v>
      </c>
      <c r="N38" s="33" t="s">
        <v>335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s="28" customFormat="1">
      <c r="A39" s="25" t="s">
        <v>321</v>
      </c>
      <c r="B39" s="30" t="s">
        <v>199</v>
      </c>
      <c r="C39" s="30" t="s">
        <v>260</v>
      </c>
      <c r="D39" s="26">
        <v>1.0453433091623943</v>
      </c>
      <c r="E39" s="27">
        <v>0.15216369325013848</v>
      </c>
      <c r="F39" s="26">
        <v>1.5950514226473385</v>
      </c>
      <c r="G39" s="27">
        <v>0.19710784890796798</v>
      </c>
      <c r="H39" s="26">
        <v>-0.56659974613989161</v>
      </c>
      <c r="I39" s="27">
        <v>0.15718168981602318</v>
      </c>
      <c r="J39" s="2">
        <v>6.4850514226473379</v>
      </c>
      <c r="K39" s="27">
        <v>0.19710784890796798</v>
      </c>
      <c r="L39" s="28">
        <v>3</v>
      </c>
      <c r="M39" s="27">
        <v>0.1138002696264034</v>
      </c>
      <c r="N39" s="33" t="s">
        <v>335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s="28" customFormat="1">
      <c r="A40" s="25" t="s">
        <v>322</v>
      </c>
      <c r="B40" s="30" t="s">
        <v>199</v>
      </c>
      <c r="C40" s="30" t="s">
        <v>258</v>
      </c>
      <c r="D40" s="26">
        <v>0.87839054390019078</v>
      </c>
      <c r="E40" s="27">
        <v>0.15660255632373399</v>
      </c>
      <c r="F40" s="26">
        <v>1.4751334311071673</v>
      </c>
      <c r="G40" s="27">
        <v>0.23258411801061324</v>
      </c>
      <c r="H40" s="26">
        <v>-0.61862569712741367</v>
      </c>
      <c r="I40" s="27">
        <v>0.13622174508640311</v>
      </c>
      <c r="J40" s="2">
        <v>6.365133431107167</v>
      </c>
      <c r="K40" s="27">
        <v>0.23258411801061324</v>
      </c>
      <c r="L40" s="28">
        <v>3</v>
      </c>
      <c r="M40" s="27">
        <v>0.13428250314265924</v>
      </c>
      <c r="N40" s="33" t="s">
        <v>335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s="28" customFormat="1">
      <c r="A41" s="25" t="s">
        <v>323</v>
      </c>
      <c r="B41" s="30" t="s">
        <v>200</v>
      </c>
      <c r="C41" s="30" t="s">
        <v>253</v>
      </c>
      <c r="D41" s="26">
        <v>0.88730926239399821</v>
      </c>
      <c r="E41" s="27">
        <v>9.4013364626784945E-2</v>
      </c>
      <c r="F41" s="26">
        <v>1.7100527220215156</v>
      </c>
      <c r="G41" s="27">
        <v>2.5249955582198058E-2</v>
      </c>
      <c r="H41" s="26">
        <v>-0.79954437042362159</v>
      </c>
      <c r="I41" s="27">
        <v>1.3016314522240915E-2</v>
      </c>
      <c r="J41" s="2">
        <v>6.6000527220215153</v>
      </c>
      <c r="K41" s="27">
        <v>2.5249955582198058E-2</v>
      </c>
      <c r="L41" s="28">
        <v>2</v>
      </c>
      <c r="M41" s="27">
        <v>1.7854414816831365E-2</v>
      </c>
      <c r="N41" s="33" t="s">
        <v>335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s="28" customFormat="1">
      <c r="A42" s="25" t="s">
        <v>324</v>
      </c>
      <c r="B42" s="30" t="s">
        <v>200</v>
      </c>
      <c r="C42" s="30" t="s">
        <v>254</v>
      </c>
      <c r="D42" s="26">
        <v>0.91285471142399377</v>
      </c>
      <c r="E42" s="27">
        <v>0.14105058675552218</v>
      </c>
      <c r="F42" s="26">
        <v>1.5708662036422183</v>
      </c>
      <c r="G42" s="27">
        <v>0.1191813587078302</v>
      </c>
      <c r="H42" s="26">
        <v>-0.64095952152976032</v>
      </c>
      <c r="I42" s="27">
        <v>0.20163045305969857</v>
      </c>
      <c r="J42" s="2">
        <v>6.460866203642218</v>
      </c>
      <c r="K42" s="27">
        <v>0.11918135870783018</v>
      </c>
      <c r="L42" s="29">
        <v>2</v>
      </c>
      <c r="M42" s="27">
        <v>8.4273946933333108E-2</v>
      </c>
      <c r="N42" s="33" t="s">
        <v>335</v>
      </c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 s="28" customFormat="1">
      <c r="A43" s="25" t="s">
        <v>325</v>
      </c>
      <c r="B43" s="30" t="s">
        <v>200</v>
      </c>
      <c r="C43" s="30" t="s">
        <v>254</v>
      </c>
      <c r="D43" s="3">
        <v>0.32</v>
      </c>
      <c r="E43" s="27">
        <v>0.15</v>
      </c>
      <c r="F43" s="26">
        <v>0.28480176723352502</v>
      </c>
      <c r="G43" s="2">
        <v>0.1</v>
      </c>
      <c r="H43" s="26">
        <v>-5.5849410019459533E-2</v>
      </c>
      <c r="I43" s="28">
        <v>0.15</v>
      </c>
      <c r="J43" s="2">
        <v>5.1748017672335198</v>
      </c>
      <c r="K43" s="27">
        <v>0.1</v>
      </c>
      <c r="L43" s="28">
        <v>1</v>
      </c>
      <c r="M43" s="27">
        <v>0.1</v>
      </c>
      <c r="N43" s="33" t="s">
        <v>336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:28" s="28" customFormat="1">
      <c r="A44" s="25" t="s">
        <v>326</v>
      </c>
      <c r="B44" s="30" t="s">
        <v>200</v>
      </c>
      <c r="C44" s="30" t="s">
        <v>254</v>
      </c>
      <c r="D44" s="3">
        <v>0.14000000000000001</v>
      </c>
      <c r="E44" s="27">
        <v>0.23862457497213058</v>
      </c>
      <c r="F44" s="26">
        <v>0.35565977234978202</v>
      </c>
      <c r="G44" s="27">
        <v>0.44010644623305301</v>
      </c>
      <c r="H44" s="26">
        <v>-0.29226106337126856</v>
      </c>
      <c r="I44" s="27">
        <v>0.71795188240694818</v>
      </c>
      <c r="J44" s="2">
        <v>5.2456597723497804</v>
      </c>
      <c r="K44" s="27">
        <v>0.44010644623305301</v>
      </c>
      <c r="L44" s="28">
        <v>2</v>
      </c>
      <c r="M44" s="27">
        <v>0.31120225257530443</v>
      </c>
      <c r="N44" s="33" t="s">
        <v>336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6" spans="1:28">
      <c r="A46" s="31" t="s">
        <v>337</v>
      </c>
    </row>
  </sheetData>
  <phoneticPr fontId="10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O26" sqref="O26"/>
    </sheetView>
  </sheetViews>
  <sheetFormatPr baseColWidth="10" defaultRowHeight="14" x14ac:dyDescent="0"/>
  <cols>
    <col min="1" max="1" width="16.33203125" style="32" customWidth="1"/>
    <col min="2" max="2" width="22.1640625" style="32" customWidth="1"/>
    <col min="3" max="3" width="11" style="32" customWidth="1"/>
    <col min="4" max="4" width="4.1640625" style="32" customWidth="1"/>
    <col min="5" max="5" width="11" style="32" customWidth="1"/>
    <col min="6" max="6" width="5.1640625" style="32" customWidth="1"/>
    <col min="7" max="7" width="11" style="32" customWidth="1"/>
    <col min="8" max="8" width="4.1640625" style="32" customWidth="1"/>
    <col min="9" max="9" width="11" style="32" customWidth="1"/>
    <col min="10" max="11" width="4.1640625" style="32" customWidth="1"/>
    <col min="12" max="12" width="6.83203125" style="32" customWidth="1"/>
    <col min="13" max="13" width="10.83203125" style="32" customWidth="1"/>
    <col min="14" max="16384" width="10.83203125" style="32"/>
  </cols>
  <sheetData>
    <row r="1" spans="1:12" s="118" customFormat="1" ht="34">
      <c r="A1" s="83" t="s">
        <v>371</v>
      </c>
      <c r="B1" s="84"/>
      <c r="C1" s="125" t="s">
        <v>372</v>
      </c>
      <c r="D1" s="85" t="s">
        <v>373</v>
      </c>
      <c r="E1" s="125" t="s">
        <v>374</v>
      </c>
      <c r="F1" s="85" t="s">
        <v>373</v>
      </c>
      <c r="G1" s="125" t="s">
        <v>375</v>
      </c>
      <c r="H1" s="85" t="s">
        <v>373</v>
      </c>
      <c r="I1" s="126" t="s">
        <v>393</v>
      </c>
      <c r="J1" s="85" t="s">
        <v>373</v>
      </c>
      <c r="K1" s="85" t="s">
        <v>0</v>
      </c>
      <c r="L1" s="85" t="s">
        <v>376</v>
      </c>
    </row>
    <row r="2" spans="1:12">
      <c r="A2" s="86"/>
      <c r="B2" s="86"/>
      <c r="C2" s="87"/>
      <c r="D2" s="86"/>
      <c r="E2" s="87"/>
      <c r="F2" s="88"/>
      <c r="G2" s="87"/>
      <c r="H2" s="86"/>
      <c r="I2" s="86"/>
      <c r="J2" s="86"/>
      <c r="K2" s="86"/>
      <c r="L2" s="86"/>
    </row>
    <row r="3" spans="1:12" ht="16">
      <c r="A3" s="89" t="s">
        <v>186</v>
      </c>
      <c r="B3" s="89" t="s">
        <v>377</v>
      </c>
      <c r="C3" s="90">
        <v>-2.5734768255878322</v>
      </c>
      <c r="D3" s="91">
        <v>0.12060970429549964</v>
      </c>
      <c r="E3" s="90">
        <v>-5.1553265340566812</v>
      </c>
      <c r="F3" s="91">
        <v>0.1721220239506944</v>
      </c>
      <c r="G3" s="90">
        <v>2.5925881859999369</v>
      </c>
      <c r="H3" s="91">
        <v>0.16806276898389433</v>
      </c>
      <c r="I3" s="91">
        <v>-0.2653265340566815</v>
      </c>
      <c r="J3" s="91">
        <v>0.1721220239506944</v>
      </c>
      <c r="K3" s="88">
        <v>15</v>
      </c>
      <c r="L3" s="91">
        <v>4.4441715485103568E-2</v>
      </c>
    </row>
    <row r="4" spans="1:12" ht="16">
      <c r="A4" s="89" t="s">
        <v>187</v>
      </c>
      <c r="B4" s="89" t="s">
        <v>377</v>
      </c>
      <c r="C4" s="90">
        <v>8.9109129413838684</v>
      </c>
      <c r="D4" s="91">
        <v>0.16603501792759306</v>
      </c>
      <c r="E4" s="90">
        <v>17.339619587089807</v>
      </c>
      <c r="F4" s="91">
        <v>0.10810029616396501</v>
      </c>
      <c r="G4" s="90">
        <v>-8.2902019830739064</v>
      </c>
      <c r="H4" s="91">
        <v>0.18791937239389517</v>
      </c>
      <c r="I4" s="91">
        <v>22.229619587089807</v>
      </c>
      <c r="J4" s="91">
        <v>0.10810029616396501</v>
      </c>
      <c r="K4" s="88">
        <v>15</v>
      </c>
      <c r="L4" s="91">
        <v>2.7911376450875065E-2</v>
      </c>
    </row>
    <row r="5" spans="1:12" ht="16">
      <c r="A5" s="89" t="s">
        <v>188</v>
      </c>
      <c r="B5" s="89" t="s">
        <v>377</v>
      </c>
      <c r="C5" s="90">
        <v>-19.151252959540773</v>
      </c>
      <c r="D5" s="91">
        <v>0.25110741174996787</v>
      </c>
      <c r="E5" s="90">
        <v>-36.985983885909164</v>
      </c>
      <c r="F5" s="91">
        <v>0.31087847910486438</v>
      </c>
      <c r="G5" s="90">
        <v>18.523319280521498</v>
      </c>
      <c r="H5" s="91">
        <v>0.24284231632560965</v>
      </c>
      <c r="I5" s="91">
        <v>-32.095983885909163</v>
      </c>
      <c r="J5" s="91">
        <v>0.31087847910486438</v>
      </c>
      <c r="K5" s="88">
        <v>14</v>
      </c>
      <c r="L5" s="91">
        <v>8.3085768409411731E-2</v>
      </c>
    </row>
    <row r="6" spans="1:12">
      <c r="A6" s="89" t="s">
        <v>189</v>
      </c>
      <c r="B6" s="89" t="s">
        <v>264</v>
      </c>
      <c r="C6" s="90">
        <v>5.9946175808240634</v>
      </c>
      <c r="D6" s="91">
        <v>0.25625774193494361</v>
      </c>
      <c r="E6" s="90">
        <v>11.813597667831129</v>
      </c>
      <c r="F6" s="91">
        <v>0.23110058396299074</v>
      </c>
      <c r="G6" s="90">
        <v>-5.7516742265947487</v>
      </c>
      <c r="H6" s="91">
        <v>0.29042261424417221</v>
      </c>
      <c r="I6" s="91">
        <v>16.703597667831129</v>
      </c>
      <c r="J6" s="91">
        <v>0.23110058396299074</v>
      </c>
      <c r="K6" s="88">
        <v>16</v>
      </c>
      <c r="L6" s="91">
        <v>5.7775145990747685E-2</v>
      </c>
    </row>
    <row r="7" spans="1:12" s="28" customFormat="1">
      <c r="A7" s="146" t="s">
        <v>400</v>
      </c>
      <c r="B7" s="86" t="s">
        <v>267</v>
      </c>
      <c r="C7" s="90">
        <v>1.7740580815015505</v>
      </c>
      <c r="D7" s="90">
        <v>0.17870638162010991</v>
      </c>
      <c r="E7" s="90">
        <v>3.3568632045681834</v>
      </c>
      <c r="F7" s="90">
        <v>8.7811094732880277E-2</v>
      </c>
      <c r="G7" s="90">
        <v>-1.5952064793761285</v>
      </c>
      <c r="H7" s="90">
        <v>0.24486526342588547</v>
      </c>
      <c r="I7" s="91">
        <v>8.2468632045681822</v>
      </c>
      <c r="J7" s="91">
        <v>8.7811094732880277E-2</v>
      </c>
      <c r="K7" s="88">
        <v>4</v>
      </c>
      <c r="L7" s="91">
        <v>4.3905547366440138E-2</v>
      </c>
    </row>
    <row r="8" spans="1:12" s="28" customFormat="1">
      <c r="A8" s="92" t="s">
        <v>266</v>
      </c>
      <c r="B8" s="86" t="s">
        <v>267</v>
      </c>
      <c r="C8" s="91">
        <v>-1.1923288579694935</v>
      </c>
      <c r="D8" s="91">
        <v>0.14108667034321826</v>
      </c>
      <c r="E8" s="91">
        <v>-2.2567088860749429</v>
      </c>
      <c r="F8" s="91">
        <v>6.3152765523880244E-2</v>
      </c>
      <c r="G8" s="91">
        <v>1.0641000975451398</v>
      </c>
      <c r="H8" s="91">
        <v>0.13544952241886568</v>
      </c>
      <c r="I8" s="93">
        <v>2.6332911139250568</v>
      </c>
      <c r="J8" s="93">
        <v>6.3152765523880244E-2</v>
      </c>
      <c r="K8" s="92">
        <v>5</v>
      </c>
      <c r="L8" s="93">
        <v>2.8242775335700267E-2</v>
      </c>
    </row>
    <row r="9" spans="1:12" s="28" customFormat="1">
      <c r="A9" s="146" t="s">
        <v>402</v>
      </c>
      <c r="B9" s="86" t="s">
        <v>405</v>
      </c>
      <c r="C9" s="90">
        <v>0.51394545806878378</v>
      </c>
      <c r="D9" s="90">
        <v>0.13434643244074715</v>
      </c>
      <c r="E9" s="90">
        <v>0.57817409520951235</v>
      </c>
      <c r="F9" s="90">
        <v>8.1183234563751164E-2</v>
      </c>
      <c r="G9" s="90">
        <v>0.64221769755046232</v>
      </c>
      <c r="H9" s="90">
        <v>8.8002382550652375E-2</v>
      </c>
      <c r="I9" s="91">
        <v>6.0110000307644293</v>
      </c>
      <c r="J9" s="91">
        <v>0.12871264268532923</v>
      </c>
      <c r="K9" s="88">
        <v>3</v>
      </c>
      <c r="L9" s="91">
        <v>7.4312278902482945E-2</v>
      </c>
    </row>
    <row r="10" spans="1:12" s="28" customFormat="1">
      <c r="A10" s="146" t="s">
        <v>403</v>
      </c>
      <c r="B10" s="86" t="s">
        <v>404</v>
      </c>
      <c r="C10" s="90">
        <v>8.0628418291313046</v>
      </c>
      <c r="D10" s="90">
        <v>0.12511415702883757</v>
      </c>
      <c r="E10" s="90">
        <v>7.7082050361604875</v>
      </c>
      <c r="F10" s="90">
        <v>5.2929357274800727E-2</v>
      </c>
      <c r="G10" s="90">
        <v>7.2353839745778465</v>
      </c>
      <c r="H10" s="90">
        <v>0.11762512059489283</v>
      </c>
      <c r="I10" s="91">
        <v>20.306410072320976</v>
      </c>
      <c r="J10" s="91">
        <v>0.10585871454960145</v>
      </c>
      <c r="K10" s="88">
        <v>5</v>
      </c>
      <c r="L10" s="91">
        <v>4.7341456348730972E-2</v>
      </c>
    </row>
    <row r="11" spans="1:12">
      <c r="A11" s="94" t="s">
        <v>193</v>
      </c>
      <c r="B11" s="95" t="s">
        <v>263</v>
      </c>
      <c r="C11" s="91">
        <v>-0.59100336624835492</v>
      </c>
      <c r="D11" s="91">
        <v>0.17147537540346583</v>
      </c>
      <c r="E11" s="91">
        <v>-1.134123047187563</v>
      </c>
      <c r="F11" s="91">
        <v>0.19887415309636447</v>
      </c>
      <c r="G11" s="91">
        <v>0.55208327641618204</v>
      </c>
      <c r="H11" s="91">
        <v>0.10543751228139736</v>
      </c>
      <c r="I11" s="91">
        <v>3.7558769528124367</v>
      </c>
      <c r="J11" s="91">
        <v>0.19887415309636447</v>
      </c>
      <c r="K11" s="86">
        <v>5</v>
      </c>
      <c r="L11" s="91">
        <v>8.9220275707266969E-2</v>
      </c>
    </row>
    <row r="12" spans="1:12" s="111" customFormat="1">
      <c r="A12" s="108" t="s">
        <v>391</v>
      </c>
      <c r="B12" s="109"/>
      <c r="C12" s="107"/>
      <c r="D12" s="107"/>
      <c r="E12" s="107"/>
      <c r="F12" s="107"/>
      <c r="G12" s="107"/>
      <c r="H12" s="107"/>
      <c r="I12" s="107">
        <v>4.8899999999999997</v>
      </c>
      <c r="J12" s="107"/>
      <c r="K12" s="110"/>
      <c r="L12" s="107"/>
    </row>
    <row r="13" spans="1:12">
      <c r="A13" s="94" t="s">
        <v>194</v>
      </c>
      <c r="B13" s="96" t="s">
        <v>263</v>
      </c>
      <c r="C13" s="91">
        <v>4.9729208558345848</v>
      </c>
      <c r="D13" s="91">
        <v>0.14695272544754584</v>
      </c>
      <c r="E13" s="91">
        <v>9.6487774639780977</v>
      </c>
      <c r="F13" s="91">
        <v>0.21773431534198928</v>
      </c>
      <c r="G13" s="91">
        <v>-4.6198105788458177</v>
      </c>
      <c r="H13" s="91">
        <v>0.16660861421962653</v>
      </c>
      <c r="I13" s="91">
        <v>14.538777463978096</v>
      </c>
      <c r="J13" s="91">
        <v>0.21773431534198928</v>
      </c>
      <c r="K13" s="86">
        <v>5</v>
      </c>
      <c r="L13" s="91">
        <v>9.737374602781268E-2</v>
      </c>
    </row>
    <row r="14" spans="1:12">
      <c r="A14" s="89" t="s">
        <v>1</v>
      </c>
      <c r="B14" s="97" t="s">
        <v>192</v>
      </c>
      <c r="C14" s="90">
        <v>-2.1149021281534841</v>
      </c>
      <c r="D14" s="91">
        <v>0.11038415853365974</v>
      </c>
      <c r="E14" s="90">
        <v>-4.1077950801825969</v>
      </c>
      <c r="F14" s="91">
        <v>0.22993359280021411</v>
      </c>
      <c r="G14" s="90">
        <v>2.0008497960853244</v>
      </c>
      <c r="H14" s="91">
        <v>0.13378991117630593</v>
      </c>
      <c r="I14" s="91">
        <v>0.78220491981740281</v>
      </c>
      <c r="J14" s="91">
        <v>0.22993359280021411</v>
      </c>
      <c r="K14" s="88">
        <v>5</v>
      </c>
      <c r="L14" s="91">
        <v>0.10282942876240699</v>
      </c>
    </row>
    <row r="15" spans="1:12">
      <c r="A15" s="98"/>
      <c r="B15" s="86" t="s">
        <v>270</v>
      </c>
      <c r="C15" s="90">
        <v>-2.2940529017503097</v>
      </c>
      <c r="D15" s="91">
        <v>0.20288779607096968</v>
      </c>
      <c r="E15" s="90">
        <v>-4.3400331627117428</v>
      </c>
      <c r="F15" s="91">
        <v>0.15787010575628591</v>
      </c>
      <c r="G15" s="90">
        <v>2.0551260557100992</v>
      </c>
      <c r="H15" s="91">
        <v>0.13819095142532037</v>
      </c>
      <c r="I15" s="91">
        <v>0.5499668372882569</v>
      </c>
      <c r="J15" s="91">
        <v>0.15787010575628591</v>
      </c>
      <c r="K15" s="86">
        <v>5</v>
      </c>
      <c r="L15" s="91">
        <v>7.0601657617227226E-2</v>
      </c>
    </row>
    <row r="16" spans="1:12">
      <c r="A16" s="89" t="s">
        <v>241</v>
      </c>
      <c r="B16" s="89" t="s">
        <v>269</v>
      </c>
      <c r="C16" s="91">
        <v>2.790545569843101</v>
      </c>
      <c r="D16" s="91">
        <v>0.17037920523079086</v>
      </c>
      <c r="E16" s="91">
        <v>5.2784150868117052</v>
      </c>
      <c r="F16" s="91">
        <v>0.20119206015050664</v>
      </c>
      <c r="G16" s="91">
        <v>-2.4589835779202311</v>
      </c>
      <c r="H16" s="91">
        <v>0.21802277370740261</v>
      </c>
      <c r="I16" s="91">
        <v>10.168415086811706</v>
      </c>
      <c r="J16" s="91">
        <v>0.20119206015050667</v>
      </c>
      <c r="K16" s="86">
        <v>9</v>
      </c>
      <c r="L16" s="91">
        <v>6.7064020050168885E-2</v>
      </c>
    </row>
    <row r="17" spans="1:12">
      <c r="A17" s="86"/>
      <c r="B17" s="86" t="s">
        <v>195</v>
      </c>
      <c r="C17" s="90">
        <v>2.786055271834472</v>
      </c>
      <c r="D17" s="91">
        <v>0.11017324024950689</v>
      </c>
      <c r="E17" s="90">
        <v>5.4201349384572026</v>
      </c>
      <c r="F17" s="91">
        <v>0.30699331298340299</v>
      </c>
      <c r="G17" s="90">
        <v>-2.6016528013379503</v>
      </c>
      <c r="H17" s="91">
        <v>0.22316183989024446</v>
      </c>
      <c r="I17" s="99">
        <v>10.310134938457203</v>
      </c>
      <c r="J17" s="91">
        <v>0.30699331298340299</v>
      </c>
      <c r="K17" s="86">
        <v>3</v>
      </c>
      <c r="L17" s="99">
        <v>0.17724267189038276</v>
      </c>
    </row>
    <row r="18" spans="1:12">
      <c r="A18" s="86" t="s">
        <v>242</v>
      </c>
      <c r="B18" s="89" t="s">
        <v>269</v>
      </c>
      <c r="C18" s="91">
        <v>2.8704103516782689</v>
      </c>
      <c r="D18" s="91">
        <v>0.59382925035588918</v>
      </c>
      <c r="E18" s="91">
        <v>5.2179707157313784</v>
      </c>
      <c r="F18" s="91">
        <v>0.11028777450473855</v>
      </c>
      <c r="G18" s="91">
        <v>-2.3091249513504573</v>
      </c>
      <c r="H18" s="91">
        <v>0.56673115177917943</v>
      </c>
      <c r="I18" s="99">
        <v>10.107970715731378</v>
      </c>
      <c r="J18" s="91">
        <v>0.11028777450473855</v>
      </c>
      <c r="K18" s="86">
        <v>3</v>
      </c>
      <c r="L18" s="99">
        <v>6.3674676298635546E-2</v>
      </c>
    </row>
    <row r="19" spans="1:12">
      <c r="A19" s="86" t="s">
        <v>268</v>
      </c>
      <c r="B19" s="89" t="s">
        <v>269</v>
      </c>
      <c r="C19" s="91">
        <v>2.8678925545194689</v>
      </c>
      <c r="D19" s="91">
        <v>5.9259858036655413E-2</v>
      </c>
      <c r="E19" s="91">
        <v>5.5055093933269461</v>
      </c>
      <c r="F19" s="91">
        <v>6.0417579001898557E-2</v>
      </c>
      <c r="G19" s="91">
        <v>-2.6402572201071339</v>
      </c>
      <c r="H19" s="91">
        <v>8.0139175192872419E-2</v>
      </c>
      <c r="I19" s="99">
        <v>10.395509393326947</v>
      </c>
      <c r="J19" s="91">
        <v>6.0417579001898564E-2</v>
      </c>
      <c r="K19" s="86">
        <v>2</v>
      </c>
      <c r="L19" s="99">
        <v>4.2721679815116431E-2</v>
      </c>
    </row>
    <row r="20" spans="1:12">
      <c r="A20" s="89" t="s">
        <v>243</v>
      </c>
      <c r="B20" s="89" t="s">
        <v>191</v>
      </c>
      <c r="C20" s="90">
        <v>-1.4286303039164341</v>
      </c>
      <c r="D20" s="91">
        <v>0.13499555459717363</v>
      </c>
      <c r="E20" s="90">
        <v>-2.7248145791605545</v>
      </c>
      <c r="F20" s="91">
        <v>0.1558371688981508</v>
      </c>
      <c r="G20" s="90">
        <v>1.2998087404053986</v>
      </c>
      <c r="H20" s="91">
        <v>0.25805418040846823</v>
      </c>
      <c r="I20" s="91">
        <v>2.1651854208394452</v>
      </c>
      <c r="J20" s="91">
        <v>0.15583716889815083</v>
      </c>
      <c r="K20" s="86">
        <v>6</v>
      </c>
      <c r="L20" s="91">
        <v>6.362025779339836E-2</v>
      </c>
    </row>
    <row r="21" spans="1:12">
      <c r="A21" s="92"/>
      <c r="B21" s="86" t="s">
        <v>195</v>
      </c>
      <c r="C21" s="90">
        <v>-1.6013712059675942</v>
      </c>
      <c r="D21" s="91">
        <v>8.876262744997146E-2</v>
      </c>
      <c r="E21" s="90">
        <v>-3.1213837441472783</v>
      </c>
      <c r="F21" s="91">
        <v>0.18237679761996217</v>
      </c>
      <c r="G21" s="90">
        <v>1.5053166501798703</v>
      </c>
      <c r="H21" s="91">
        <v>5.7440408181753382E-2</v>
      </c>
      <c r="I21" s="91">
        <v>1.7686162558527214</v>
      </c>
      <c r="J21" s="91">
        <v>0.18237679761996217</v>
      </c>
      <c r="K21" s="86">
        <v>3</v>
      </c>
      <c r="L21" s="91">
        <v>0.10529529319982707</v>
      </c>
    </row>
    <row r="22" spans="1:12" s="31" customFormat="1">
      <c r="A22" s="89" t="s">
        <v>401</v>
      </c>
      <c r="B22" s="89" t="s">
        <v>191</v>
      </c>
      <c r="C22" s="90">
        <v>-1.5517694913624314</v>
      </c>
      <c r="D22" s="91">
        <v>7.5848129053634278E-2</v>
      </c>
      <c r="E22" s="90">
        <v>-2.7418036272355839</v>
      </c>
      <c r="F22" s="91">
        <v>3.4937008291025071E-2</v>
      </c>
      <c r="G22" s="90">
        <v>1.182624967734025</v>
      </c>
      <c r="H22" s="91">
        <v>9.3930137199649044E-2</v>
      </c>
      <c r="I22" s="91">
        <v>2.15</v>
      </c>
      <c r="J22" s="91">
        <v>0.03</v>
      </c>
      <c r="K22" s="86">
        <v>2</v>
      </c>
      <c r="L22" s="91">
        <v>4.1527593315437983E-2</v>
      </c>
    </row>
    <row r="23" spans="1:12" s="31" customFormat="1">
      <c r="A23" s="146"/>
      <c r="B23" s="86" t="s">
        <v>195</v>
      </c>
      <c r="C23" s="90">
        <v>-1.5029207273187239</v>
      </c>
      <c r="D23" s="91">
        <v>0.31748168709771413</v>
      </c>
      <c r="E23" s="90">
        <v>-2.8906394376717603</v>
      </c>
      <c r="F23" s="91">
        <v>6.3124618915607195E-2</v>
      </c>
      <c r="G23" s="90">
        <v>1.3873647879124595</v>
      </c>
      <c r="H23" s="91">
        <v>0.29244574090750758</v>
      </c>
      <c r="I23" s="91">
        <v>1.9993605623282393</v>
      </c>
      <c r="J23" s="91">
        <v>6.3124618915607195E-2</v>
      </c>
      <c r="K23" s="86">
        <v>2</v>
      </c>
      <c r="L23" s="91">
        <v>4.4635846095042453E-2</v>
      </c>
    </row>
    <row r="24" spans="1:12">
      <c r="A24" s="86" t="s">
        <v>196</v>
      </c>
      <c r="B24" s="86" t="s">
        <v>283</v>
      </c>
      <c r="C24" s="100">
        <v>2.4998737028751883</v>
      </c>
      <c r="D24" s="99">
        <v>0.15</v>
      </c>
      <c r="E24" s="100">
        <v>4.6860914872248749</v>
      </c>
      <c r="F24" s="91">
        <v>0.1</v>
      </c>
      <c r="G24" s="100">
        <v>-2.1853605668651355</v>
      </c>
      <c r="H24" s="99">
        <v>0.15</v>
      </c>
      <c r="I24" s="99">
        <v>9.5760914872248755</v>
      </c>
      <c r="J24" s="99">
        <v>0.1</v>
      </c>
      <c r="K24" s="86">
        <v>1</v>
      </c>
      <c r="L24" s="99">
        <v>0.1</v>
      </c>
    </row>
    <row r="25" spans="1:12">
      <c r="A25" s="86" t="s">
        <v>197</v>
      </c>
      <c r="B25" s="86" t="s">
        <v>190</v>
      </c>
      <c r="C25" s="100">
        <v>2.1808015461897146</v>
      </c>
      <c r="D25" s="99">
        <v>0.15</v>
      </c>
      <c r="E25" s="100">
        <v>4.9161892546885078</v>
      </c>
      <c r="F25" s="91">
        <v>0.1</v>
      </c>
      <c r="G25" s="100">
        <v>-2.7315550843924896</v>
      </c>
      <c r="H25" s="99">
        <v>0.15</v>
      </c>
      <c r="I25" s="99">
        <v>9.8061892546885083</v>
      </c>
      <c r="J25" s="99">
        <v>0.1</v>
      </c>
      <c r="K25" s="86">
        <v>1</v>
      </c>
      <c r="L25" s="99">
        <v>0.1</v>
      </c>
    </row>
  </sheetData>
  <phoneticPr fontId="10" type="noConversion"/>
  <pageMargins left="0.75000000000000011" right="0.75000000000000011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workbookViewId="0">
      <selection activeCell="I2" sqref="I2"/>
    </sheetView>
  </sheetViews>
  <sheetFormatPr baseColWidth="10" defaultRowHeight="15" x14ac:dyDescent="0"/>
  <cols>
    <col min="1" max="1" width="22.83203125" customWidth="1"/>
    <col min="2" max="2" width="7.33203125" style="117" customWidth="1"/>
    <col min="3" max="3" width="12.33203125" style="13" customWidth="1"/>
    <col min="4" max="4" width="6" style="13" customWidth="1"/>
    <col min="5" max="5" width="10.83203125" style="13"/>
    <col min="6" max="6" width="6" style="13" customWidth="1"/>
    <col min="7" max="7" width="12.33203125" style="13" customWidth="1"/>
    <col min="8" max="8" width="6" style="13" customWidth="1"/>
    <col min="9" max="9" width="12.33203125" style="13" customWidth="1"/>
    <col min="10" max="10" width="6" style="13" customWidth="1"/>
    <col min="11" max="11" width="4.83203125" style="13" customWidth="1"/>
    <col min="12" max="12" width="6.33203125" style="13" customWidth="1"/>
  </cols>
  <sheetData>
    <row r="1" spans="1:27">
      <c r="A1" t="s">
        <v>378</v>
      </c>
    </row>
    <row r="2" spans="1:27" s="116" customFormat="1" ht="20">
      <c r="A2" s="127" t="s">
        <v>198</v>
      </c>
      <c r="B2" s="128" t="s">
        <v>221</v>
      </c>
      <c r="C2" s="126" t="s">
        <v>339</v>
      </c>
      <c r="D2" s="129" t="s">
        <v>340</v>
      </c>
      <c r="E2" s="126" t="s">
        <v>341</v>
      </c>
      <c r="F2" s="129" t="s">
        <v>340</v>
      </c>
      <c r="G2" s="126" t="s">
        <v>342</v>
      </c>
      <c r="H2" s="129" t="s">
        <v>340</v>
      </c>
      <c r="I2" s="126" t="s">
        <v>393</v>
      </c>
      <c r="J2" s="129" t="s">
        <v>340</v>
      </c>
      <c r="K2" s="129" t="s">
        <v>0</v>
      </c>
      <c r="L2" s="129" t="s">
        <v>343</v>
      </c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s="1" customFormat="1">
      <c r="A3" s="25" t="s">
        <v>345</v>
      </c>
      <c r="B3" s="119"/>
      <c r="C3" s="121">
        <v>0.17897378043185697</v>
      </c>
      <c r="D3" s="121">
        <v>0.15</v>
      </c>
      <c r="E3" s="121">
        <v>0.38191137692455968</v>
      </c>
      <c r="F3" s="122">
        <v>0.1</v>
      </c>
      <c r="G3" s="121">
        <v>-0.19858457175014887</v>
      </c>
      <c r="H3" s="123">
        <v>0.15</v>
      </c>
      <c r="I3" s="121">
        <v>5.2719113769245594</v>
      </c>
      <c r="J3" s="121">
        <v>0.1</v>
      </c>
      <c r="K3" s="124">
        <v>1</v>
      </c>
      <c r="L3" s="121">
        <v>0.1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s="1" customFormat="1">
      <c r="A4" s="28" t="s">
        <v>346</v>
      </c>
      <c r="B4" s="120" t="s">
        <v>215</v>
      </c>
      <c r="C4" s="121">
        <v>0.4287760258007145</v>
      </c>
      <c r="D4" s="121">
        <v>0.2217970392458424</v>
      </c>
      <c r="E4" s="121">
        <v>0.69150857881428163</v>
      </c>
      <c r="F4" s="121">
        <v>0.19336778802763221</v>
      </c>
      <c r="G4" s="121">
        <v>-0.2624577299680797</v>
      </c>
      <c r="H4" s="121">
        <v>1.184797024186722E-2</v>
      </c>
      <c r="I4" s="121">
        <v>5.5815085788142813</v>
      </c>
      <c r="J4" s="121">
        <v>0.19336778802763221</v>
      </c>
      <c r="K4" s="123">
        <v>2</v>
      </c>
      <c r="L4" s="121">
        <v>0.13673167417738163</v>
      </c>
      <c r="M4" s="5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1" customFormat="1">
      <c r="A5" s="28" t="s">
        <v>347</v>
      </c>
      <c r="B5" s="120" t="s">
        <v>218</v>
      </c>
      <c r="C5" s="121">
        <v>1.3185353494554741</v>
      </c>
      <c r="D5" s="121">
        <v>3.0990904558908065E-2</v>
      </c>
      <c r="E5" s="121">
        <v>2.4562654053802424</v>
      </c>
      <c r="F5" s="121">
        <v>1.6222650297485382E-2</v>
      </c>
      <c r="G5" s="121">
        <v>-1.137561299617118</v>
      </c>
      <c r="H5" s="121">
        <v>2.3801381178445224E-2</v>
      </c>
      <c r="I5" s="121">
        <v>7.3462654053802421</v>
      </c>
      <c r="J5" s="121">
        <v>1.6222650297485382E-2</v>
      </c>
      <c r="K5" s="123">
        <v>3</v>
      </c>
      <c r="L5" s="121">
        <v>9.3661515162223475E-3</v>
      </c>
      <c r="M5" s="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1" customFormat="1" ht="16">
      <c r="A6" s="31" t="s">
        <v>348</v>
      </c>
      <c r="B6" s="120" t="s">
        <v>344</v>
      </c>
      <c r="C6" s="121">
        <v>0.89641121838157645</v>
      </c>
      <c r="D6" s="121">
        <v>0.18836965780015613</v>
      </c>
      <c r="E6" s="121">
        <v>1.5909151680590927</v>
      </c>
      <c r="F6" s="121">
        <v>6.3247750010295242E-2</v>
      </c>
      <c r="G6" s="121">
        <v>-0.69033485114833315</v>
      </c>
      <c r="H6" s="121">
        <v>0.19691864314742433</v>
      </c>
      <c r="I6" s="121">
        <v>6.4809151680590924</v>
      </c>
      <c r="J6" s="121">
        <v>6.3247750010295242E-2</v>
      </c>
      <c r="K6" s="123">
        <v>4</v>
      </c>
      <c r="L6" s="121">
        <v>3.1623875005147621E-2</v>
      </c>
      <c r="M6" s="5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1" customFormat="1">
      <c r="A7" s="28" t="s">
        <v>349</v>
      </c>
      <c r="B7" s="120" t="s">
        <v>215</v>
      </c>
      <c r="C7" s="121">
        <v>-1.2688063488615065</v>
      </c>
      <c r="D7" s="121">
        <v>0.15</v>
      </c>
      <c r="E7" s="121">
        <v>-1.9616693294133292</v>
      </c>
      <c r="F7" s="122">
        <v>0.1</v>
      </c>
      <c r="G7" s="121">
        <v>0.77251142876444412</v>
      </c>
      <c r="H7" s="123">
        <v>0.15</v>
      </c>
      <c r="I7" s="122">
        <v>2.9283306705866705</v>
      </c>
      <c r="J7" s="121">
        <v>0.1</v>
      </c>
      <c r="K7" s="123">
        <v>1</v>
      </c>
      <c r="L7" s="121">
        <v>0.1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s="1" customFormat="1">
      <c r="A8" s="28" t="s">
        <v>350</v>
      </c>
      <c r="B8" s="120" t="s">
        <v>218</v>
      </c>
      <c r="C8" s="121">
        <v>-1.3368570452088058E-2</v>
      </c>
      <c r="D8" s="121">
        <v>1.1742032225140089</v>
      </c>
      <c r="E8" s="121">
        <v>-4.0077476070312095</v>
      </c>
      <c r="F8" s="121">
        <v>2.8486457554370834E-2</v>
      </c>
      <c r="G8" s="121">
        <v>4.036141757528533</v>
      </c>
      <c r="H8" s="121">
        <v>1.1873250621986413</v>
      </c>
      <c r="I8" s="122">
        <v>0.88225239296879021</v>
      </c>
      <c r="J8" s="121">
        <v>2.8486457554370834E-2</v>
      </c>
      <c r="K8" s="123">
        <v>2</v>
      </c>
      <c r="L8" s="121">
        <v>2.0142967308678369E-2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s="1" customFormat="1" ht="16">
      <c r="A9" s="28" t="s">
        <v>351</v>
      </c>
      <c r="B9" s="120" t="s">
        <v>344</v>
      </c>
      <c r="C9" s="121">
        <v>-1.6506575572299287</v>
      </c>
      <c r="D9" s="121">
        <v>0.15</v>
      </c>
      <c r="E9" s="121">
        <v>-2.5142601142723597</v>
      </c>
      <c r="F9" s="122">
        <v>0.1</v>
      </c>
      <c r="G9" s="121">
        <v>0.81913949020129273</v>
      </c>
      <c r="H9" s="123">
        <v>0.15</v>
      </c>
      <c r="I9" s="122">
        <v>2.3757398857276399</v>
      </c>
      <c r="J9" s="121">
        <v>0.1</v>
      </c>
      <c r="K9" s="123">
        <v>1</v>
      </c>
      <c r="L9" s="121">
        <v>0.1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s="1" customFormat="1">
      <c r="A10" s="25" t="s">
        <v>352</v>
      </c>
      <c r="B10" s="119"/>
      <c r="C10" s="121">
        <v>0.85539081020609886</v>
      </c>
      <c r="D10" s="121">
        <v>0.15814988515510336</v>
      </c>
      <c r="E10" s="121">
        <v>1.441806798097393</v>
      </c>
      <c r="F10" s="121">
        <v>0.26608524728501987</v>
      </c>
      <c r="G10" s="121">
        <v>-0.59399168156726301</v>
      </c>
      <c r="H10" s="121">
        <v>7.2725549867926079E-2</v>
      </c>
      <c r="I10" s="122">
        <v>6.3318067980973929</v>
      </c>
      <c r="J10" s="121">
        <v>0.26608524728501987</v>
      </c>
      <c r="K10" s="123">
        <v>3</v>
      </c>
      <c r="L10" s="121">
        <v>0.15362438914739437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s="1" customFormat="1">
      <c r="A11" s="28" t="s">
        <v>353</v>
      </c>
      <c r="B11" s="120" t="s">
        <v>215</v>
      </c>
      <c r="C11" s="121">
        <v>0.89738670795858066</v>
      </c>
      <c r="D11" s="121">
        <v>0.19204481898903145</v>
      </c>
      <c r="E11" s="121">
        <v>1.5949265695993642</v>
      </c>
      <c r="F11" s="121">
        <v>1.102426919581816E-2</v>
      </c>
      <c r="G11" s="121">
        <v>-0.70879815141011715</v>
      </c>
      <c r="H11" s="121">
        <v>0.1925487737579723</v>
      </c>
      <c r="I11" s="122">
        <v>6.4849265695993639</v>
      </c>
      <c r="J11" s="121">
        <v>1.102426919581816E-2</v>
      </c>
      <c r="K11" s="123">
        <v>2</v>
      </c>
      <c r="L11" s="121">
        <v>7.7953355059889873E-3</v>
      </c>
      <c r="M11" s="5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s="1" customFormat="1">
      <c r="A12" s="28" t="s">
        <v>354</v>
      </c>
      <c r="B12" s="120" t="s">
        <v>218</v>
      </c>
      <c r="C12" s="121">
        <v>1.4524278743148766</v>
      </c>
      <c r="D12" s="121">
        <v>9.8068496795269564E-2</v>
      </c>
      <c r="E12" s="121">
        <v>2.6106356003920972</v>
      </c>
      <c r="F12" s="121">
        <v>0.12339722004929608</v>
      </c>
      <c r="G12" s="121">
        <v>-1.1398459778187986</v>
      </c>
      <c r="H12" s="121">
        <v>0.27544433155466774</v>
      </c>
      <c r="I12" s="122">
        <v>7.5006356003920969</v>
      </c>
      <c r="J12" s="121">
        <v>0.12339722004929608</v>
      </c>
      <c r="K12" s="123">
        <v>2</v>
      </c>
      <c r="L12" s="121">
        <v>8.7255011076425859E-2</v>
      </c>
      <c r="M12" s="5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s="1" customFormat="1">
      <c r="A13" s="28" t="s">
        <v>355</v>
      </c>
      <c r="B13" s="120" t="s">
        <v>216</v>
      </c>
      <c r="C13" s="121">
        <v>1.5810917535996616</v>
      </c>
      <c r="D13" s="121">
        <v>0.1108348675112676</v>
      </c>
      <c r="E13" s="121">
        <v>2.853089834910246</v>
      </c>
      <c r="F13" s="121">
        <v>0.16632434655323591</v>
      </c>
      <c r="G13" s="121">
        <v>-1.2888143948700896</v>
      </c>
      <c r="H13" s="121">
        <v>0.17802906427577073</v>
      </c>
      <c r="I13" s="122">
        <v>7.7430898349102453</v>
      </c>
      <c r="J13" s="121">
        <v>0.16632434655323591</v>
      </c>
      <c r="K13" s="123">
        <v>3</v>
      </c>
      <c r="L13" s="121">
        <v>9.6027406255299361E-2</v>
      </c>
      <c r="M13" s="5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1" customFormat="1">
      <c r="A14" s="28" t="s">
        <v>356</v>
      </c>
      <c r="B14" s="120" t="s">
        <v>215</v>
      </c>
      <c r="C14" s="121">
        <v>-2.6191894926026471</v>
      </c>
      <c r="D14" s="121">
        <v>0.15</v>
      </c>
      <c r="E14" s="121">
        <v>-5.1615362186171465</v>
      </c>
      <c r="F14" s="122">
        <v>0.1</v>
      </c>
      <c r="G14" s="121">
        <v>2.6214185526154399</v>
      </c>
      <c r="H14" s="123">
        <v>0.15</v>
      </c>
      <c r="I14" s="122">
        <v>-0.27153621861714683</v>
      </c>
      <c r="J14" s="121">
        <v>0.1</v>
      </c>
      <c r="K14" s="123">
        <v>1</v>
      </c>
      <c r="L14" s="121">
        <v>0.1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1" customFormat="1">
      <c r="A15" s="28" t="s">
        <v>357</v>
      </c>
      <c r="B15" s="120" t="s">
        <v>218</v>
      </c>
      <c r="C15" s="121">
        <v>-1.1457890028233608</v>
      </c>
      <c r="D15" s="121">
        <v>0.15</v>
      </c>
      <c r="E15" s="121">
        <v>-4.6480032883956524</v>
      </c>
      <c r="F15" s="122">
        <v>0.1</v>
      </c>
      <c r="G15" s="121">
        <v>3.5518544552002318</v>
      </c>
      <c r="H15" s="123">
        <v>0.15</v>
      </c>
      <c r="I15" s="122">
        <v>0.24199671160434733</v>
      </c>
      <c r="J15" s="121">
        <v>0.1</v>
      </c>
      <c r="K15" s="123">
        <v>1</v>
      </c>
      <c r="L15" s="121">
        <v>0.1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1" customFormat="1">
      <c r="A16" s="28" t="s">
        <v>358</v>
      </c>
      <c r="B16" s="120" t="s">
        <v>216</v>
      </c>
      <c r="C16" s="121">
        <v>-0.39626539133352789</v>
      </c>
      <c r="D16" s="121">
        <v>0.15</v>
      </c>
      <c r="E16" s="121">
        <v>-1.3572084381680005</v>
      </c>
      <c r="F16" s="122">
        <v>0.1</v>
      </c>
      <c r="G16" s="121">
        <v>0.87557903510449009</v>
      </c>
      <c r="H16" s="123">
        <v>0.15</v>
      </c>
      <c r="I16" s="122">
        <v>3.5327915618319992</v>
      </c>
      <c r="J16" s="121">
        <v>0.1</v>
      </c>
      <c r="K16" s="123">
        <v>1</v>
      </c>
      <c r="L16" s="121">
        <v>0.1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</sheetData>
  <phoneticPr fontId="10" type="noConversion"/>
  <pageMargins left="0.75000000000000011" right="0.75000000000000011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9"/>
  <sheetViews>
    <sheetView topLeftCell="A63" zoomScale="150" zoomScaleNormal="150" zoomScalePageLayoutView="150" workbookViewId="0">
      <selection activeCell="D77" sqref="D77"/>
    </sheetView>
  </sheetViews>
  <sheetFormatPr baseColWidth="10" defaultColWidth="10.83203125" defaultRowHeight="11" x14ac:dyDescent="0"/>
  <cols>
    <col min="1" max="1" width="7" style="39" customWidth="1"/>
    <col min="2" max="2" width="4.33203125" style="44" customWidth="1"/>
    <col min="3" max="3" width="3.5" style="35" customWidth="1"/>
    <col min="4" max="4" width="20.83203125" style="35" customWidth="1"/>
    <col min="5" max="6" width="7.6640625" style="44" customWidth="1"/>
    <col min="7" max="7" width="9.1640625" style="67" customWidth="1"/>
    <col min="8" max="8" width="4.5" style="44" customWidth="1"/>
    <col min="9" max="9" width="10.6640625" style="63" customWidth="1"/>
    <col min="10" max="10" width="4.5" style="64" customWidth="1"/>
    <col min="11" max="11" width="9.1640625" style="67" customWidth="1"/>
    <col min="12" max="12" width="5.1640625" style="44" customWidth="1"/>
    <col min="13" max="13" width="9.1640625" style="67" customWidth="1"/>
    <col min="14" max="14" width="4.5" style="44" customWidth="1"/>
    <col min="15" max="15" width="4.1640625" style="44" customWidth="1"/>
    <col min="16" max="16" width="6.5" style="44" customWidth="1"/>
    <col min="17" max="17" width="6.5" style="36" customWidth="1"/>
    <col min="18" max="28" width="11.1640625" style="36" customWidth="1"/>
    <col min="29" max="16384" width="10.83203125" style="44"/>
  </cols>
  <sheetData>
    <row r="1" spans="1:17" ht="18" customHeight="1">
      <c r="A1" s="101" t="s">
        <v>379</v>
      </c>
    </row>
    <row r="2" spans="1:17" s="113" customFormat="1" ht="26">
      <c r="A2" s="130" t="s">
        <v>198</v>
      </c>
      <c r="B2" s="131" t="s">
        <v>222</v>
      </c>
      <c r="C2" s="132" t="s">
        <v>223</v>
      </c>
      <c r="D2" s="132" t="s">
        <v>392</v>
      </c>
      <c r="E2" s="132" t="s">
        <v>224</v>
      </c>
      <c r="F2" s="132" t="s">
        <v>225</v>
      </c>
      <c r="G2" s="133" t="s">
        <v>359</v>
      </c>
      <c r="H2" s="134" t="s">
        <v>360</v>
      </c>
      <c r="I2" s="135" t="s">
        <v>361</v>
      </c>
      <c r="J2" s="134" t="s">
        <v>360</v>
      </c>
      <c r="K2" s="133" t="s">
        <v>362</v>
      </c>
      <c r="L2" s="134" t="s">
        <v>360</v>
      </c>
      <c r="M2" s="133" t="s">
        <v>394</v>
      </c>
      <c r="N2" s="134" t="s">
        <v>360</v>
      </c>
      <c r="O2" s="134" t="s">
        <v>0</v>
      </c>
      <c r="P2" s="134" t="s">
        <v>363</v>
      </c>
      <c r="Q2" s="134" t="s">
        <v>265</v>
      </c>
    </row>
    <row r="3" spans="1:17" s="36" customFormat="1">
      <c r="A3" s="37"/>
      <c r="C3" s="38"/>
      <c r="D3" s="145"/>
      <c r="G3" s="65"/>
      <c r="K3" s="65"/>
      <c r="M3" s="65"/>
    </row>
    <row r="4" spans="1:17">
      <c r="A4" s="39" t="s">
        <v>86</v>
      </c>
      <c r="B4" s="40" t="s">
        <v>205</v>
      </c>
      <c r="C4" s="40">
        <v>64</v>
      </c>
      <c r="D4" s="35" t="s">
        <v>209</v>
      </c>
      <c r="E4" s="41" t="s">
        <v>199</v>
      </c>
      <c r="F4" s="35" t="s">
        <v>203</v>
      </c>
      <c r="G4" s="66">
        <v>0.62178196584183887</v>
      </c>
      <c r="H4" s="43">
        <v>0.13525575514813093</v>
      </c>
      <c r="I4" s="42">
        <v>1.1719589571011675</v>
      </c>
      <c r="J4" s="43">
        <v>2.250841148518757E-2</v>
      </c>
      <c r="K4" s="66">
        <v>-0.54998450780952002</v>
      </c>
      <c r="L4" s="43">
        <v>0.14942503089741513</v>
      </c>
      <c r="M4" s="66">
        <v>6.0619589571011669</v>
      </c>
      <c r="N4" s="43">
        <v>2.250841148518757E-2</v>
      </c>
      <c r="O4" s="44">
        <v>3</v>
      </c>
      <c r="P4" s="43">
        <v>1.2995237430003909E-2</v>
      </c>
      <c r="Q4" s="45">
        <v>975.40540540540553</v>
      </c>
    </row>
    <row r="5" spans="1:17">
      <c r="A5" s="39" t="s">
        <v>92</v>
      </c>
      <c r="B5" s="40" t="s">
        <v>205</v>
      </c>
      <c r="C5" s="41">
        <v>58</v>
      </c>
      <c r="D5" s="35" t="s">
        <v>209</v>
      </c>
      <c r="E5" s="41" t="s">
        <v>199</v>
      </c>
      <c r="F5" s="46" t="s">
        <v>203</v>
      </c>
      <c r="G5" s="66">
        <v>0.49145019427069653</v>
      </c>
      <c r="H5" s="43">
        <v>0.28733361265772106</v>
      </c>
      <c r="I5" s="42">
        <v>0.91710190758309551</v>
      </c>
      <c r="J5" s="43">
        <v>0.13441306533244113</v>
      </c>
      <c r="K5" s="66">
        <v>-0.42433257453951728</v>
      </c>
      <c r="L5" s="43">
        <v>0.29634835670573961</v>
      </c>
      <c r="M5" s="66">
        <v>5.8071019075830952</v>
      </c>
      <c r="N5" s="43">
        <v>0.13441306533244113</v>
      </c>
      <c r="O5" s="44">
        <v>3</v>
      </c>
      <c r="P5" s="43">
        <v>7.7603419452287645E-2</v>
      </c>
      <c r="Q5" s="45">
        <v>1109.5140314852842</v>
      </c>
    </row>
    <row r="6" spans="1:17">
      <c r="A6" s="39" t="s">
        <v>97</v>
      </c>
      <c r="B6" s="40" t="s">
        <v>205</v>
      </c>
      <c r="C6" s="41">
        <v>58</v>
      </c>
      <c r="D6" s="35" t="s">
        <v>209</v>
      </c>
      <c r="E6" s="41" t="s">
        <v>199</v>
      </c>
      <c r="F6" s="46" t="s">
        <v>203</v>
      </c>
      <c r="G6" s="66">
        <v>0.82377924535370628</v>
      </c>
      <c r="H6" s="43">
        <v>0.27211015486762241</v>
      </c>
      <c r="I6" s="42">
        <v>1.4527841936179398</v>
      </c>
      <c r="J6" s="43">
        <v>0.25618586021255424</v>
      </c>
      <c r="K6" s="66">
        <v>-0.62877234963007456</v>
      </c>
      <c r="L6" s="43">
        <v>0.30473497299232988</v>
      </c>
      <c r="M6" s="66">
        <v>6.3427841936179394</v>
      </c>
      <c r="N6" s="43">
        <v>0.25618586021255424</v>
      </c>
      <c r="O6" s="44">
        <v>4</v>
      </c>
      <c r="P6" s="43">
        <v>0.12809293010627712</v>
      </c>
      <c r="Q6" s="45">
        <v>1039.8662207357859</v>
      </c>
    </row>
    <row r="7" spans="1:17">
      <c r="A7" s="39" t="s">
        <v>102</v>
      </c>
      <c r="B7" s="40" t="s">
        <v>205</v>
      </c>
      <c r="C7" s="41">
        <v>58</v>
      </c>
      <c r="D7" s="35" t="s">
        <v>209</v>
      </c>
      <c r="E7" s="41" t="s">
        <v>199</v>
      </c>
      <c r="F7" s="46" t="s">
        <v>203</v>
      </c>
      <c r="G7" s="66">
        <v>1.0860786305690318</v>
      </c>
      <c r="H7" s="43">
        <v>0.175240153487218</v>
      </c>
      <c r="I7" s="42">
        <v>1.9521329045746878</v>
      </c>
      <c r="J7" s="43">
        <v>0.16146649498543336</v>
      </c>
      <c r="K7" s="66">
        <v>-0.87410295805026572</v>
      </c>
      <c r="L7" s="43">
        <v>5.5484907822840247E-2</v>
      </c>
      <c r="M7" s="66">
        <v>6.8421329045746875</v>
      </c>
      <c r="N7" s="43">
        <v>0.16146649498543336</v>
      </c>
      <c r="O7" s="44">
        <v>4</v>
      </c>
      <c r="P7" s="43">
        <v>8.0733247492716681E-2</v>
      </c>
      <c r="Q7" s="45">
        <v>968.30601092896165</v>
      </c>
    </row>
    <row r="8" spans="1:17">
      <c r="A8" s="39" t="s">
        <v>103</v>
      </c>
      <c r="B8" s="40" t="s">
        <v>205</v>
      </c>
      <c r="C8" s="41">
        <v>59</v>
      </c>
      <c r="D8" s="35" t="s">
        <v>209</v>
      </c>
      <c r="E8" s="41" t="s">
        <v>199</v>
      </c>
      <c r="F8" s="46" t="s">
        <v>203</v>
      </c>
      <c r="G8" s="66">
        <v>1.0007083093647544</v>
      </c>
      <c r="H8" s="43">
        <v>7.218953215019222E-2</v>
      </c>
      <c r="I8" s="42">
        <v>1.7482911621264179</v>
      </c>
      <c r="J8" s="43">
        <v>0.29796250468242175</v>
      </c>
      <c r="K8" s="66">
        <v>-0.74617794695860018</v>
      </c>
      <c r="L8" s="43">
        <v>0.33743872282505971</v>
      </c>
      <c r="M8" s="66">
        <v>6.6382911621264178</v>
      </c>
      <c r="N8" s="43">
        <v>0.29796250468242175</v>
      </c>
      <c r="O8" s="44">
        <v>3</v>
      </c>
      <c r="P8" s="43">
        <v>0.17202873228681134</v>
      </c>
      <c r="Q8" s="45">
        <v>968.60387441549756</v>
      </c>
    </row>
    <row r="9" spans="1:17">
      <c r="A9" s="39" t="s">
        <v>85</v>
      </c>
      <c r="B9" s="40" t="s">
        <v>205</v>
      </c>
      <c r="C9" s="41">
        <v>58</v>
      </c>
      <c r="D9" s="35" t="s">
        <v>209</v>
      </c>
      <c r="E9" s="41" t="s">
        <v>199</v>
      </c>
      <c r="F9" s="46" t="s">
        <v>203</v>
      </c>
      <c r="G9" s="66">
        <v>0.61006996986878725</v>
      </c>
      <c r="H9" s="43">
        <v>0.14450331468091035</v>
      </c>
      <c r="I9" s="42">
        <v>1.0692523978459989</v>
      </c>
      <c r="J9" s="43">
        <v>9.317352902115407E-2</v>
      </c>
      <c r="K9" s="66">
        <v>-0.46862137492006961</v>
      </c>
      <c r="L9" s="43">
        <v>9.345302691284936E-2</v>
      </c>
      <c r="M9" s="66">
        <v>5.959252397845999</v>
      </c>
      <c r="N9" s="43">
        <v>9.317352902115407E-2</v>
      </c>
      <c r="O9" s="44">
        <v>4</v>
      </c>
      <c r="P9" s="43">
        <v>4.6586764510577035E-2</v>
      </c>
      <c r="Q9" s="45">
        <v>948.68332207967603</v>
      </c>
    </row>
    <row r="10" spans="1:17">
      <c r="A10" s="39" t="s">
        <v>87</v>
      </c>
      <c r="B10" s="40" t="s">
        <v>205</v>
      </c>
      <c r="C10" s="40">
        <v>32</v>
      </c>
      <c r="D10" s="35" t="s">
        <v>209</v>
      </c>
      <c r="E10" s="41" t="s">
        <v>199</v>
      </c>
      <c r="F10" s="46" t="s">
        <v>203</v>
      </c>
      <c r="G10" s="66">
        <v>0.49283676466127524</v>
      </c>
      <c r="H10" s="43">
        <v>0.12338450368998784</v>
      </c>
      <c r="I10" s="42">
        <v>1.054993874089194</v>
      </c>
      <c r="J10" s="43">
        <v>6.7828513819137223E-2</v>
      </c>
      <c r="K10" s="66">
        <v>-0.54371249283263756</v>
      </c>
      <c r="L10" s="43">
        <v>8.2977849986340696E-2</v>
      </c>
      <c r="M10" s="66">
        <v>5.9449938740891941</v>
      </c>
      <c r="N10" s="43">
        <v>6.7828513819137223E-2</v>
      </c>
      <c r="O10" s="44">
        <v>4</v>
      </c>
      <c r="P10" s="43">
        <v>3.3914256909568612E-2</v>
      </c>
      <c r="Q10" s="45">
        <v>1130.2543507362784</v>
      </c>
    </row>
    <row r="11" spans="1:17">
      <c r="A11" s="39" t="s">
        <v>88</v>
      </c>
      <c r="B11" s="40" t="s">
        <v>205</v>
      </c>
      <c r="C11" s="41">
        <v>34</v>
      </c>
      <c r="D11" s="35" t="s">
        <v>209</v>
      </c>
      <c r="E11" s="41" t="s">
        <v>199</v>
      </c>
      <c r="F11" s="46" t="s">
        <v>203</v>
      </c>
      <c r="G11" s="66">
        <v>0.48690469733675412</v>
      </c>
      <c r="H11" s="43">
        <v>8.0003102289514794E-2</v>
      </c>
      <c r="I11" s="42">
        <v>0.91173897316948471</v>
      </c>
      <c r="J11" s="43">
        <v>5.1439055971760177E-2</v>
      </c>
      <c r="K11" s="66">
        <v>-0.43251878730451998</v>
      </c>
      <c r="L11" s="43">
        <v>7.9305514034300625E-2</v>
      </c>
      <c r="M11" s="66">
        <v>5.8017389731694848</v>
      </c>
      <c r="N11" s="43">
        <v>5.1439055971760177E-2</v>
      </c>
      <c r="O11" s="44">
        <v>4</v>
      </c>
      <c r="P11" s="43">
        <v>2.5719527985880088E-2</v>
      </c>
      <c r="Q11" s="45">
        <v>1084.6822742474917</v>
      </c>
    </row>
    <row r="12" spans="1:17">
      <c r="A12" s="39" t="s">
        <v>89</v>
      </c>
      <c r="B12" s="40" t="s">
        <v>205</v>
      </c>
      <c r="C12" s="41">
        <v>21</v>
      </c>
      <c r="D12" s="35" t="s">
        <v>209</v>
      </c>
      <c r="E12" s="41" t="s">
        <v>199</v>
      </c>
      <c r="F12" s="46" t="s">
        <v>203</v>
      </c>
      <c r="G12" s="66">
        <v>0.61823920897258189</v>
      </c>
      <c r="H12" s="43">
        <v>0.10554240304054646</v>
      </c>
      <c r="I12" s="42">
        <v>1.0988060347512651</v>
      </c>
      <c r="J12" s="43">
        <v>5.3476602861691945E-2</v>
      </c>
      <c r="K12" s="66">
        <v>-0.48076021343912423</v>
      </c>
      <c r="L12" s="43">
        <v>0.1055900274244596</v>
      </c>
      <c r="M12" s="66">
        <v>5.9888060347512653</v>
      </c>
      <c r="N12" s="43">
        <v>5.3476602861691945E-2</v>
      </c>
      <c r="O12" s="44">
        <v>4</v>
      </c>
      <c r="P12" s="43">
        <v>2.6738301430845973E-2</v>
      </c>
      <c r="Q12" s="45">
        <v>1054.5333333333335</v>
      </c>
    </row>
    <row r="13" spans="1:17">
      <c r="A13" s="39" t="s">
        <v>90</v>
      </c>
      <c r="B13" s="40" t="s">
        <v>205</v>
      </c>
      <c r="C13" s="41">
        <v>34</v>
      </c>
      <c r="D13" s="35" t="s">
        <v>209</v>
      </c>
      <c r="E13" s="41" t="s">
        <v>199</v>
      </c>
      <c r="F13" s="46" t="s">
        <v>203</v>
      </c>
      <c r="G13" s="66">
        <v>0.76907232869583009</v>
      </c>
      <c r="H13" s="43">
        <v>0.1108078061158773</v>
      </c>
      <c r="I13" s="42">
        <v>1.5116840334452042</v>
      </c>
      <c r="J13" s="43">
        <v>5.6534179279940242E-2</v>
      </c>
      <c r="K13" s="66">
        <v>-0.75544416117812041</v>
      </c>
      <c r="L13" s="43">
        <v>8.7873845267865083E-2</v>
      </c>
      <c r="M13" s="66">
        <v>6.4016840334452034</v>
      </c>
      <c r="N13" s="43">
        <v>5.6534179279940242E-2</v>
      </c>
      <c r="O13" s="44">
        <v>4</v>
      </c>
      <c r="P13" s="43">
        <v>2.8267089639970121E-2</v>
      </c>
      <c r="Q13" s="45">
        <v>1087.8542510121458</v>
      </c>
    </row>
    <row r="14" spans="1:17">
      <c r="A14" s="39" t="s">
        <v>91</v>
      </c>
      <c r="B14" s="40" t="s">
        <v>205</v>
      </c>
      <c r="C14" s="41">
        <v>24</v>
      </c>
      <c r="D14" s="35" t="s">
        <v>209</v>
      </c>
      <c r="E14" s="41" t="s">
        <v>199</v>
      </c>
      <c r="F14" s="46" t="s">
        <v>203</v>
      </c>
      <c r="G14" s="66">
        <v>0.67995474102233722</v>
      </c>
      <c r="H14" s="43">
        <v>9.0819834854332024E-2</v>
      </c>
      <c r="I14" s="42">
        <v>1.1870260318632697</v>
      </c>
      <c r="J14" s="43">
        <v>9.3295659660598468E-2</v>
      </c>
      <c r="K14" s="66">
        <v>-0.5203324406534704</v>
      </c>
      <c r="L14" s="43">
        <v>6.311781549232344E-2</v>
      </c>
      <c r="M14" s="66">
        <v>6.0770260318632694</v>
      </c>
      <c r="N14" s="43">
        <v>9.3295659660598468E-2</v>
      </c>
      <c r="O14" s="44">
        <v>4</v>
      </c>
      <c r="P14" s="43">
        <v>4.6647829830299234E-2</v>
      </c>
      <c r="Q14" s="45">
        <v>1023.1338264963015</v>
      </c>
    </row>
    <row r="15" spans="1:17">
      <c r="A15" s="39" t="s">
        <v>93</v>
      </c>
      <c r="B15" s="40" t="s">
        <v>206</v>
      </c>
      <c r="C15" s="41">
        <v>51</v>
      </c>
      <c r="D15" s="35" t="s">
        <v>209</v>
      </c>
      <c r="E15" s="41" t="s">
        <v>199</v>
      </c>
      <c r="F15" s="46" t="s">
        <v>203</v>
      </c>
      <c r="G15" s="66">
        <v>0.56456492488343724</v>
      </c>
      <c r="H15" s="43">
        <v>6.6842740948521051E-2</v>
      </c>
      <c r="I15" s="42">
        <v>1.0778778455954319</v>
      </c>
      <c r="J15" s="43">
        <v>9.5792178504422537E-2</v>
      </c>
      <c r="K15" s="66">
        <v>-0.51846298045984951</v>
      </c>
      <c r="L15" s="43">
        <v>4.2425550746278011E-2</v>
      </c>
      <c r="M15" s="66">
        <v>5.9678778455954316</v>
      </c>
      <c r="N15" s="43">
        <v>9.5792178504422537E-2</v>
      </c>
      <c r="O15" s="44">
        <v>4</v>
      </c>
      <c r="P15" s="43">
        <v>4.7896089252211269E-2</v>
      </c>
      <c r="Q15" s="45">
        <v>959.64310226492796</v>
      </c>
    </row>
    <row r="16" spans="1:17">
      <c r="A16" s="39" t="s">
        <v>94</v>
      </c>
      <c r="B16" s="40" t="s">
        <v>206</v>
      </c>
      <c r="C16" s="41">
        <v>52</v>
      </c>
      <c r="D16" s="35" t="s">
        <v>209</v>
      </c>
      <c r="E16" s="41" t="s">
        <v>199</v>
      </c>
      <c r="F16" s="46" t="s">
        <v>203</v>
      </c>
      <c r="G16" s="66">
        <v>0.66697991304998094</v>
      </c>
      <c r="H16" s="43">
        <v>6.6449346317026606E-2</v>
      </c>
      <c r="I16" s="42">
        <v>1.3445294871197722</v>
      </c>
      <c r="J16" s="43">
        <v>0.26650539461266426</v>
      </c>
      <c r="K16" s="66">
        <v>-0.6974133613390221</v>
      </c>
      <c r="L16" s="43">
        <v>0.2632080356481199</v>
      </c>
      <c r="M16" s="66">
        <v>6.2345294871197723</v>
      </c>
      <c r="N16" s="43">
        <v>0.26650539461266426</v>
      </c>
      <c r="O16" s="44">
        <v>4</v>
      </c>
      <c r="P16" s="43">
        <v>0.13325269730633213</v>
      </c>
      <c r="Q16" s="45">
        <v>1116.6890982503367</v>
      </c>
    </row>
    <row r="17" spans="1:17">
      <c r="A17" s="39" t="s">
        <v>95</v>
      </c>
      <c r="B17" s="40" t="s">
        <v>206</v>
      </c>
      <c r="C17" s="41">
        <v>57</v>
      </c>
      <c r="D17" s="35" t="s">
        <v>209</v>
      </c>
      <c r="E17" s="41" t="s">
        <v>199</v>
      </c>
      <c r="F17" s="46" t="s">
        <v>203</v>
      </c>
      <c r="G17" s="66">
        <v>0.64131264507066854</v>
      </c>
      <c r="H17" s="43">
        <v>9.9222846450933766E-2</v>
      </c>
      <c r="I17" s="42">
        <v>1.0769828320865704</v>
      </c>
      <c r="J17" s="43">
        <v>8.1752440541748184E-2</v>
      </c>
      <c r="K17" s="66">
        <v>-0.43390507184179472</v>
      </c>
      <c r="L17" s="43">
        <v>4.6111469850612305E-2</v>
      </c>
      <c r="M17" s="66">
        <v>5.9669828320865701</v>
      </c>
      <c r="N17" s="43">
        <v>8.1752440541748184E-2</v>
      </c>
      <c r="O17" s="44">
        <v>4</v>
      </c>
      <c r="P17" s="43">
        <v>4.0876220270874092E-2</v>
      </c>
      <c r="Q17" s="45">
        <v>1067.1641791044776</v>
      </c>
    </row>
    <row r="18" spans="1:17">
      <c r="A18" s="39" t="s">
        <v>96</v>
      </c>
      <c r="B18" s="40" t="s">
        <v>206</v>
      </c>
      <c r="C18" s="41">
        <v>60</v>
      </c>
      <c r="D18" s="35" t="s">
        <v>209</v>
      </c>
      <c r="E18" s="41" t="s">
        <v>199</v>
      </c>
      <c r="F18" s="46" t="s">
        <v>203</v>
      </c>
      <c r="G18" s="66">
        <v>0.50367176737131647</v>
      </c>
      <c r="H18" s="43">
        <v>0.15814287902573215</v>
      </c>
      <c r="I18" s="42">
        <v>0.85014791647097798</v>
      </c>
      <c r="J18" s="43">
        <v>4.0529256158820755E-2</v>
      </c>
      <c r="K18" s="66">
        <v>-0.34373281089672414</v>
      </c>
      <c r="L18" s="43">
        <v>0.14092719585285191</v>
      </c>
      <c r="M18" s="66">
        <v>5.7401479164709777</v>
      </c>
      <c r="N18" s="43">
        <v>4.0529256158820755E-2</v>
      </c>
      <c r="O18" s="44">
        <v>4</v>
      </c>
      <c r="P18" s="43">
        <v>2.0264628079410377E-2</v>
      </c>
      <c r="Q18" s="45">
        <v>1011.0661268556006</v>
      </c>
    </row>
    <row r="19" spans="1:17">
      <c r="A19" s="39" t="s">
        <v>98</v>
      </c>
      <c r="B19" s="40" t="s">
        <v>206</v>
      </c>
      <c r="C19" s="41">
        <v>32</v>
      </c>
      <c r="D19" s="35" t="s">
        <v>209</v>
      </c>
      <c r="E19" s="41" t="s">
        <v>199</v>
      </c>
      <c r="F19" s="46" t="s">
        <v>203</v>
      </c>
      <c r="G19" s="66">
        <v>0.35637903306390273</v>
      </c>
      <c r="H19" s="43">
        <v>0.13459925000146697</v>
      </c>
      <c r="I19" s="42">
        <v>0.79847600837884558</v>
      </c>
      <c r="J19" s="43">
        <v>0.13769230468299862</v>
      </c>
      <c r="K19" s="66">
        <v>-0.45340439654348308</v>
      </c>
      <c r="L19" s="43">
        <v>0.15047507984313738</v>
      </c>
      <c r="M19" s="66">
        <v>5.6884760083788457</v>
      </c>
      <c r="N19" s="43">
        <v>0.13769230468299862</v>
      </c>
      <c r="O19" s="44">
        <v>4</v>
      </c>
      <c r="P19" s="43">
        <v>6.8846152341499309E-2</v>
      </c>
      <c r="Q19" s="45">
        <v>1265.6756756756756</v>
      </c>
    </row>
    <row r="20" spans="1:17">
      <c r="A20" s="39" t="s">
        <v>99</v>
      </c>
      <c r="B20" s="40" t="s">
        <v>206</v>
      </c>
      <c r="C20" s="41">
        <v>33</v>
      </c>
      <c r="D20" s="35" t="s">
        <v>209</v>
      </c>
      <c r="E20" s="41" t="s">
        <v>199</v>
      </c>
      <c r="F20" s="46" t="s">
        <v>203</v>
      </c>
      <c r="G20" s="66">
        <v>0.2991150240994796</v>
      </c>
      <c r="H20" s="43">
        <v>0.11724134059028078</v>
      </c>
      <c r="I20" s="42">
        <v>0.57075533779752752</v>
      </c>
      <c r="J20" s="43">
        <v>0.11704519064220777</v>
      </c>
      <c r="K20" s="66">
        <v>-0.2762674458258359</v>
      </c>
      <c r="L20" s="43">
        <v>0.2135899490599992</v>
      </c>
      <c r="M20" s="66">
        <v>5.4607553377975275</v>
      </c>
      <c r="N20" s="43">
        <v>0.11704519064220777</v>
      </c>
      <c r="O20" s="44">
        <v>3</v>
      </c>
      <c r="P20" s="43">
        <v>6.7576072324629727E-2</v>
      </c>
      <c r="Q20" s="45">
        <v>1028.6079182630906</v>
      </c>
    </row>
    <row r="21" spans="1:17">
      <c r="A21" s="39" t="s">
        <v>100</v>
      </c>
      <c r="B21" s="40" t="s">
        <v>206</v>
      </c>
      <c r="C21" s="41">
        <v>29</v>
      </c>
      <c r="D21" s="35" t="s">
        <v>209</v>
      </c>
      <c r="E21" s="41" t="s">
        <v>199</v>
      </c>
      <c r="F21" s="46" t="s">
        <v>203</v>
      </c>
      <c r="G21" s="66">
        <v>0.65525079260779029</v>
      </c>
      <c r="H21" s="43">
        <v>0.26806004066226707</v>
      </c>
      <c r="I21" s="42">
        <v>1.3879577449470808</v>
      </c>
      <c r="J21" s="43">
        <v>0.22834432756589379</v>
      </c>
      <c r="K21" s="66">
        <v>-0.73196440738028856</v>
      </c>
      <c r="L21" s="43">
        <v>0.13610257711021559</v>
      </c>
      <c r="M21" s="66">
        <v>6.2779577449470807</v>
      </c>
      <c r="N21" s="43">
        <v>0.22834432756589382</v>
      </c>
      <c r="O21" s="44">
        <v>3</v>
      </c>
      <c r="P21" s="43">
        <v>0.13183465898809288</v>
      </c>
      <c r="Q21" s="45">
        <v>1107.3071718538565</v>
      </c>
    </row>
    <row r="22" spans="1:17">
      <c r="A22" s="39" t="s">
        <v>101</v>
      </c>
      <c r="B22" s="40" t="s">
        <v>206</v>
      </c>
      <c r="C22" s="41">
        <v>28</v>
      </c>
      <c r="D22" s="35" t="s">
        <v>209</v>
      </c>
      <c r="E22" s="41" t="s">
        <v>199</v>
      </c>
      <c r="F22" s="46" t="s">
        <v>203</v>
      </c>
      <c r="G22" s="66">
        <v>0.64597736087157465</v>
      </c>
      <c r="H22" s="43">
        <v>7.5446135282655966E-2</v>
      </c>
      <c r="I22" s="42">
        <v>1.2190651813058413</v>
      </c>
      <c r="J22" s="43">
        <v>0.13014153835640735</v>
      </c>
      <c r="K22" s="66">
        <v>-0.57740134260027742</v>
      </c>
      <c r="L22" s="43">
        <v>0.12959583141453607</v>
      </c>
      <c r="M22" s="66">
        <v>6.1090651813058408</v>
      </c>
      <c r="N22" s="43">
        <v>0.13014153835640735</v>
      </c>
      <c r="O22" s="44">
        <v>3</v>
      </c>
      <c r="P22" s="43">
        <v>7.5137252202823787E-2</v>
      </c>
      <c r="Q22" s="45">
        <v>1059.8778004073317</v>
      </c>
    </row>
    <row r="23" spans="1:17">
      <c r="A23" s="39" t="s">
        <v>104</v>
      </c>
      <c r="B23" s="40" t="s">
        <v>206</v>
      </c>
      <c r="C23" s="41">
        <v>34</v>
      </c>
      <c r="D23" s="35" t="s">
        <v>209</v>
      </c>
      <c r="E23" s="41" t="s">
        <v>199</v>
      </c>
      <c r="F23" s="46" t="s">
        <v>203</v>
      </c>
      <c r="G23" s="66">
        <v>0.36789149774785201</v>
      </c>
      <c r="H23" s="43">
        <v>0.13836958515780134</v>
      </c>
      <c r="I23" s="42">
        <v>0.69523072962240917</v>
      </c>
      <c r="J23" s="43">
        <v>0.1494476475363144</v>
      </c>
      <c r="K23" s="66">
        <v>-0.31583297175156549</v>
      </c>
      <c r="L23" s="43">
        <v>0.21314258442858314</v>
      </c>
      <c r="M23" s="66">
        <v>5.5852307296224089</v>
      </c>
      <c r="N23" s="43">
        <v>0.1494476475363144</v>
      </c>
      <c r="O23" s="44">
        <v>3</v>
      </c>
      <c r="P23" s="43">
        <v>8.6283639534847439E-2</v>
      </c>
      <c r="Q23" s="45">
        <v>1113.6884693189479</v>
      </c>
    </row>
    <row r="24" spans="1:17">
      <c r="A24" s="39" t="s">
        <v>105</v>
      </c>
      <c r="B24" s="40" t="s">
        <v>206</v>
      </c>
      <c r="C24" s="41">
        <v>22</v>
      </c>
      <c r="D24" s="35" t="s">
        <v>209</v>
      </c>
      <c r="E24" s="41" t="s">
        <v>199</v>
      </c>
      <c r="F24" s="46" t="s">
        <v>203</v>
      </c>
      <c r="G24" s="66">
        <v>0.27233371890672542</v>
      </c>
      <c r="H24" s="43">
        <v>0.14971222546028928</v>
      </c>
      <c r="I24" s="42">
        <v>0.3761569193734271</v>
      </c>
      <c r="J24" s="43">
        <v>0.24562329716172704</v>
      </c>
      <c r="K24" s="66">
        <v>-9.9710292508825571E-2</v>
      </c>
      <c r="L24" s="43">
        <v>0.21280176227063152</v>
      </c>
      <c r="M24" s="66">
        <v>5.2661569193734268</v>
      </c>
      <c r="N24" s="43">
        <v>0.24562329716172704</v>
      </c>
      <c r="O24" s="44">
        <v>4</v>
      </c>
      <c r="P24" s="43">
        <v>0.12281164858086352</v>
      </c>
      <c r="Q24" s="45">
        <v>1052.0161290322578</v>
      </c>
    </row>
    <row r="25" spans="1:17">
      <c r="A25" s="39" t="s">
        <v>106</v>
      </c>
      <c r="B25" s="40" t="s">
        <v>206</v>
      </c>
      <c r="C25" s="41">
        <v>29</v>
      </c>
      <c r="D25" s="35" t="s">
        <v>209</v>
      </c>
      <c r="E25" s="41" t="s">
        <v>199</v>
      </c>
      <c r="F25" s="46" t="s">
        <v>203</v>
      </c>
      <c r="G25" s="66">
        <v>0.43466424048160812</v>
      </c>
      <c r="H25" s="43">
        <v>8.7176040541692909E-2</v>
      </c>
      <c r="I25" s="42">
        <v>0.87242075150695264</v>
      </c>
      <c r="J25" s="43">
        <v>0.25991564728425581</v>
      </c>
      <c r="K25" s="66">
        <v>-0.40621492808556869</v>
      </c>
      <c r="L25" s="43">
        <v>0.35684022387998499</v>
      </c>
      <c r="M25" s="66">
        <v>5.7624207515069523</v>
      </c>
      <c r="N25" s="43">
        <v>0.25991564728425581</v>
      </c>
      <c r="O25" s="44">
        <v>4</v>
      </c>
      <c r="P25" s="43">
        <v>0.12995782364212791</v>
      </c>
      <c r="Q25" s="45">
        <v>1130.3822937625755</v>
      </c>
    </row>
    <row r="26" spans="1:17">
      <c r="A26" s="39" t="s">
        <v>107</v>
      </c>
      <c r="B26" s="40" t="s">
        <v>206</v>
      </c>
      <c r="C26" s="41">
        <v>61</v>
      </c>
      <c r="D26" s="35" t="s">
        <v>209</v>
      </c>
      <c r="E26" s="41" t="s">
        <v>199</v>
      </c>
      <c r="F26" s="46" t="s">
        <v>203</v>
      </c>
      <c r="G26" s="66">
        <v>0.53797791251497529</v>
      </c>
      <c r="H26" s="43">
        <v>0.20867708349819808</v>
      </c>
      <c r="I26" s="42">
        <v>0.98860951412038656</v>
      </c>
      <c r="J26" s="43">
        <v>6.410667081431938E-2</v>
      </c>
      <c r="K26" s="66">
        <v>-0.43932582132544251</v>
      </c>
      <c r="L26" s="43">
        <v>8.7569620984534899E-2</v>
      </c>
      <c r="M26" s="66">
        <v>5.8786095141203862</v>
      </c>
      <c r="N26" s="43">
        <v>6.410667081431938E-2</v>
      </c>
      <c r="O26" s="44">
        <v>2</v>
      </c>
      <c r="P26" s="43">
        <v>4.5330261652098962E-2</v>
      </c>
      <c r="Q26" s="45">
        <v>1107.4024226110364</v>
      </c>
    </row>
    <row r="27" spans="1:17">
      <c r="A27" s="39" t="s">
        <v>108</v>
      </c>
      <c r="B27" s="40" t="s">
        <v>206</v>
      </c>
      <c r="C27" s="41">
        <v>50</v>
      </c>
      <c r="D27" s="35" t="s">
        <v>209</v>
      </c>
      <c r="E27" s="41" t="s">
        <v>199</v>
      </c>
      <c r="F27" s="46" t="s">
        <v>203</v>
      </c>
      <c r="G27" s="66">
        <v>0.61713207159219685</v>
      </c>
      <c r="H27" s="43">
        <v>4.632685100810132E-2</v>
      </c>
      <c r="I27" s="42">
        <v>1.1496273410571689</v>
      </c>
      <c r="J27" s="43">
        <v>0.10362764191081844</v>
      </c>
      <c r="K27" s="66">
        <v>-0.5169389238244837</v>
      </c>
      <c r="L27" s="43">
        <v>1.4250770856598467E-2</v>
      </c>
      <c r="M27" s="66">
        <v>6.0396273410571686</v>
      </c>
      <c r="N27" s="43">
        <v>0.10362764191081844</v>
      </c>
      <c r="O27" s="44">
        <v>2</v>
      </c>
      <c r="P27" s="43">
        <v>7.3275808313510993E-2</v>
      </c>
      <c r="Q27" s="45">
        <v>1034.1264445955132</v>
      </c>
    </row>
    <row r="28" spans="1:17">
      <c r="A28" s="39" t="s">
        <v>109</v>
      </c>
      <c r="B28" s="40" t="s">
        <v>206</v>
      </c>
      <c r="C28" s="41">
        <v>22</v>
      </c>
      <c r="D28" s="35" t="s">
        <v>209</v>
      </c>
      <c r="E28" s="41" t="s">
        <v>199</v>
      </c>
      <c r="F28" s="46" t="s">
        <v>203</v>
      </c>
      <c r="G28" s="66">
        <v>0.48500465758993805</v>
      </c>
      <c r="H28" s="43">
        <v>5.9813081521589498E-2</v>
      </c>
      <c r="I28" s="42">
        <v>0.70632456359120965</v>
      </c>
      <c r="J28" s="43">
        <v>6.4707213522192122E-2</v>
      </c>
      <c r="K28" s="66">
        <v>-0.22746292727682249</v>
      </c>
      <c r="L28" s="43">
        <v>2.417956572315387E-2</v>
      </c>
      <c r="M28" s="66">
        <v>5.5963245635912093</v>
      </c>
      <c r="N28" s="43">
        <v>6.4707213522192122E-2</v>
      </c>
      <c r="O28" s="44">
        <v>2</v>
      </c>
      <c r="P28" s="43">
        <v>4.5754909473227912E-2</v>
      </c>
      <c r="Q28" s="45">
        <v>1045.9170013386879</v>
      </c>
    </row>
    <row r="29" spans="1:17">
      <c r="A29" s="39" t="s">
        <v>139</v>
      </c>
      <c r="B29" s="40" t="s">
        <v>205</v>
      </c>
      <c r="C29" s="47">
        <v>11</v>
      </c>
      <c r="D29" s="35" t="s">
        <v>209</v>
      </c>
      <c r="E29" s="41" t="s">
        <v>199</v>
      </c>
      <c r="F29" s="46" t="s">
        <v>203</v>
      </c>
      <c r="G29" s="66">
        <v>0.71115577723094658</v>
      </c>
      <c r="H29" s="43">
        <v>0.10579952672551057</v>
      </c>
      <c r="I29" s="42">
        <v>1.3198445788595858</v>
      </c>
      <c r="J29" s="43">
        <v>0.23302049842191463</v>
      </c>
      <c r="K29" s="66">
        <v>-0.61048955150585138</v>
      </c>
      <c r="L29" s="43">
        <v>0.24124977683696816</v>
      </c>
      <c r="M29" s="66">
        <v>6.2098445788595855</v>
      </c>
      <c r="N29" s="43">
        <v>0.23302049842191461</v>
      </c>
      <c r="O29" s="44">
        <v>3</v>
      </c>
      <c r="P29" s="43">
        <v>0.13453444749059318</v>
      </c>
      <c r="Q29" s="48">
        <v>962.88126182965254</v>
      </c>
    </row>
    <row r="30" spans="1:17">
      <c r="A30" s="39" t="s">
        <v>140</v>
      </c>
      <c r="B30" s="40" t="s">
        <v>205</v>
      </c>
      <c r="C30" s="47">
        <v>13</v>
      </c>
      <c r="D30" s="35" t="s">
        <v>209</v>
      </c>
      <c r="E30" s="41" t="s">
        <v>199</v>
      </c>
      <c r="F30" s="46" t="s">
        <v>203</v>
      </c>
      <c r="G30" s="66">
        <v>0.80243207402386219</v>
      </c>
      <c r="H30" s="43">
        <v>0.1096494235649015</v>
      </c>
      <c r="I30" s="42">
        <v>1.57739386437535</v>
      </c>
      <c r="J30" s="43">
        <v>1.3769383775090337E-2</v>
      </c>
      <c r="K30" s="66">
        <v>-0.76674094989800012</v>
      </c>
      <c r="L30" s="43">
        <v>0.14381489901347311</v>
      </c>
      <c r="M30" s="66">
        <v>6.4673938643753495</v>
      </c>
      <c r="N30" s="43">
        <v>1.3769383775090337E-2</v>
      </c>
      <c r="O30" s="44">
        <v>3</v>
      </c>
      <c r="P30" s="43">
        <v>7.9497574291236724E-3</v>
      </c>
      <c r="Q30" s="48">
        <v>992.7841548503302</v>
      </c>
    </row>
    <row r="31" spans="1:17">
      <c r="A31" s="39" t="s">
        <v>141</v>
      </c>
      <c r="B31" s="40" t="s">
        <v>205</v>
      </c>
      <c r="C31" s="47">
        <v>12</v>
      </c>
      <c r="D31" s="35" t="s">
        <v>209</v>
      </c>
      <c r="E31" s="41" t="s">
        <v>199</v>
      </c>
      <c r="F31" s="46" t="s">
        <v>203</v>
      </c>
      <c r="G31" s="66">
        <v>0.83798205619245447</v>
      </c>
      <c r="H31" s="43">
        <v>5.9372094325000131E-2</v>
      </c>
      <c r="I31" s="42">
        <v>1.4665659688817279</v>
      </c>
      <c r="J31" s="43">
        <v>0.16696887998936183</v>
      </c>
      <c r="K31" s="66">
        <v>-0.60894085642482221</v>
      </c>
      <c r="L31" s="43">
        <v>9.1100229338836811E-2</v>
      </c>
      <c r="M31" s="66">
        <v>6.3565659688817275</v>
      </c>
      <c r="N31" s="43">
        <v>0.16696887998936183</v>
      </c>
      <c r="O31" s="44">
        <v>2</v>
      </c>
      <c r="P31" s="43">
        <v>0.11806482728760058</v>
      </c>
      <c r="Q31" s="48">
        <v>959.92797278233957</v>
      </c>
    </row>
    <row r="32" spans="1:17">
      <c r="A32" s="39" t="s">
        <v>142</v>
      </c>
      <c r="B32" s="40" t="s">
        <v>205</v>
      </c>
      <c r="C32" s="49">
        <v>13.002739726027396</v>
      </c>
      <c r="D32" s="35" t="s">
        <v>209</v>
      </c>
      <c r="E32" s="41" t="s">
        <v>199</v>
      </c>
      <c r="F32" s="46" t="s">
        <v>203</v>
      </c>
      <c r="G32" s="66">
        <v>0.57924200421566319</v>
      </c>
      <c r="H32" s="43">
        <v>2.9219662373095142E-2</v>
      </c>
      <c r="I32" s="42">
        <v>1.0420313536230186</v>
      </c>
      <c r="J32" s="43">
        <v>0.10067462203171587</v>
      </c>
      <c r="K32" s="66">
        <v>-0.48291579315834499</v>
      </c>
      <c r="L32" s="43">
        <v>9.7646486539552158E-2</v>
      </c>
      <c r="M32" s="66">
        <v>5.9320313536230183</v>
      </c>
      <c r="N32" s="43">
        <v>0.10067462203171587</v>
      </c>
      <c r="O32" s="44">
        <v>2</v>
      </c>
      <c r="P32" s="43">
        <v>7.1187707932018882E-2</v>
      </c>
      <c r="Q32" s="48">
        <v>1019.3265003704581</v>
      </c>
    </row>
    <row r="33" spans="1:17">
      <c r="A33" s="39" t="s">
        <v>135</v>
      </c>
      <c r="B33" s="40" t="s">
        <v>205</v>
      </c>
      <c r="C33" s="49">
        <v>13</v>
      </c>
      <c r="D33" s="35" t="s">
        <v>209</v>
      </c>
      <c r="E33" s="41" t="s">
        <v>199</v>
      </c>
      <c r="F33" s="46" t="s">
        <v>203</v>
      </c>
      <c r="G33" s="66">
        <v>0.47598308529413674</v>
      </c>
      <c r="H33" s="43">
        <v>0.1931243183459819</v>
      </c>
      <c r="I33" s="42">
        <v>0.822313483252198</v>
      </c>
      <c r="J33" s="43">
        <v>0.15360245502036182</v>
      </c>
      <c r="K33" s="66">
        <v>-0.34973996077314329</v>
      </c>
      <c r="L33" s="43">
        <v>0.16397488801987337</v>
      </c>
      <c r="M33" s="66">
        <v>5.7123134832521973</v>
      </c>
      <c r="N33" s="43">
        <v>0.15360245502036182</v>
      </c>
      <c r="O33" s="44">
        <v>3</v>
      </c>
      <c r="P33" s="43">
        <v>8.868241875419329E-2</v>
      </c>
      <c r="Q33" s="48">
        <v>975.97419354838814</v>
      </c>
    </row>
    <row r="34" spans="1:17">
      <c r="A34" s="39" t="s">
        <v>110</v>
      </c>
      <c r="B34" s="40" t="s">
        <v>205</v>
      </c>
      <c r="C34" s="49">
        <v>15</v>
      </c>
      <c r="D34" s="35" t="s">
        <v>209</v>
      </c>
      <c r="E34" s="41" t="s">
        <v>199</v>
      </c>
      <c r="F34" s="46" t="s">
        <v>203</v>
      </c>
      <c r="G34" s="66">
        <v>0.52488686480223201</v>
      </c>
      <c r="H34" s="43">
        <v>0.16308810013075756</v>
      </c>
      <c r="I34" s="42">
        <v>0.99082306091657912</v>
      </c>
      <c r="J34" s="43">
        <v>0.24950699423981232</v>
      </c>
      <c r="K34" s="66">
        <v>-0.47090649250725036</v>
      </c>
      <c r="L34" s="43">
        <v>0.29112773878611481</v>
      </c>
      <c r="M34" s="66">
        <v>5.8808230609165788</v>
      </c>
      <c r="N34" s="43">
        <v>0.24950699423981232</v>
      </c>
      <c r="O34" s="44">
        <v>3</v>
      </c>
      <c r="P34" s="43">
        <v>0.14405293028905006</v>
      </c>
      <c r="Q34" s="48">
        <v>971.30946337118007</v>
      </c>
    </row>
    <row r="35" spans="1:17">
      <c r="A35" s="39" t="s">
        <v>115</v>
      </c>
      <c r="B35" s="40" t="s">
        <v>205</v>
      </c>
      <c r="C35" s="47">
        <v>11</v>
      </c>
      <c r="D35" s="35" t="s">
        <v>209</v>
      </c>
      <c r="E35" s="41" t="s">
        <v>199</v>
      </c>
      <c r="F35" s="46" t="s">
        <v>203</v>
      </c>
      <c r="G35" s="66">
        <v>0.81377018896041287</v>
      </c>
      <c r="H35" s="43">
        <v>0.24265952719337716</v>
      </c>
      <c r="I35" s="42">
        <v>1.5688188184868797</v>
      </c>
      <c r="J35" s="43">
        <v>5.986205832496172E-2</v>
      </c>
      <c r="K35" s="66">
        <v>-0.75940998716106378</v>
      </c>
      <c r="L35" s="43">
        <v>0.30179500222490907</v>
      </c>
      <c r="M35" s="66">
        <v>6.4588188184868791</v>
      </c>
      <c r="N35" s="43">
        <v>5.9862058324961727E-2</v>
      </c>
      <c r="O35" s="44">
        <v>3</v>
      </c>
      <c r="P35" s="43">
        <v>3.4561375488161732E-2</v>
      </c>
      <c r="Q35" s="48">
        <v>941.71918050159297</v>
      </c>
    </row>
    <row r="36" spans="1:17">
      <c r="A36" s="39" t="s">
        <v>118</v>
      </c>
      <c r="B36" s="40" t="s">
        <v>205</v>
      </c>
      <c r="C36" s="47">
        <v>14</v>
      </c>
      <c r="D36" s="35" t="s">
        <v>209</v>
      </c>
      <c r="E36" s="41" t="s">
        <v>199</v>
      </c>
      <c r="F36" s="46" t="s">
        <v>203</v>
      </c>
      <c r="G36" s="66">
        <v>0.90024684222589357</v>
      </c>
      <c r="H36" s="43">
        <v>0.15</v>
      </c>
      <c r="I36" s="42">
        <v>1.6518910926413</v>
      </c>
      <c r="J36" s="50">
        <v>0.1</v>
      </c>
      <c r="K36" s="66">
        <v>-0.78813036248426283</v>
      </c>
      <c r="L36" s="44">
        <v>0.15</v>
      </c>
      <c r="M36" s="66">
        <v>6.5418910926412996</v>
      </c>
      <c r="N36" s="43">
        <v>0.1</v>
      </c>
      <c r="O36" s="44">
        <v>1</v>
      </c>
      <c r="P36" s="43">
        <v>0.1</v>
      </c>
      <c r="Q36" s="48">
        <v>1013.2855981416743</v>
      </c>
    </row>
    <row r="37" spans="1:17">
      <c r="A37" s="39" t="s">
        <v>124</v>
      </c>
      <c r="B37" s="40" t="s">
        <v>205</v>
      </c>
      <c r="C37" s="47">
        <v>14</v>
      </c>
      <c r="D37" s="35" t="s">
        <v>209</v>
      </c>
      <c r="E37" s="41" t="s">
        <v>199</v>
      </c>
      <c r="F37" s="46" t="s">
        <v>203</v>
      </c>
      <c r="G37" s="66">
        <v>1.3188532664784036</v>
      </c>
      <c r="H37" s="43">
        <v>5.7137324675163789E-2</v>
      </c>
      <c r="I37" s="42">
        <v>2.3311728435027046</v>
      </c>
      <c r="J37" s="43">
        <v>6.5909984864281429E-2</v>
      </c>
      <c r="K37" s="66">
        <v>-1.0260273400725106</v>
      </c>
      <c r="L37" s="43">
        <v>0.16023545742961159</v>
      </c>
      <c r="M37" s="66">
        <v>7.2211728435027043</v>
      </c>
      <c r="N37" s="43">
        <v>6.5909984864281429E-2</v>
      </c>
      <c r="O37" s="44">
        <v>2</v>
      </c>
      <c r="P37" s="43">
        <v>4.6605397245436102E-2</v>
      </c>
      <c r="Q37" s="48">
        <v>987.39808572617164</v>
      </c>
    </row>
    <row r="38" spans="1:17">
      <c r="A38" s="39" t="s">
        <v>126</v>
      </c>
      <c r="B38" s="40" t="s">
        <v>205</v>
      </c>
      <c r="C38" s="47">
        <v>16</v>
      </c>
      <c r="D38" s="35" t="s">
        <v>209</v>
      </c>
      <c r="E38" s="41" t="s">
        <v>199</v>
      </c>
      <c r="F38" s="46" t="s">
        <v>203</v>
      </c>
      <c r="G38" s="66">
        <v>0.41848986992176762</v>
      </c>
      <c r="H38" s="43">
        <v>5.1304245196064344E-2</v>
      </c>
      <c r="I38" s="42">
        <v>0.83230239355132818</v>
      </c>
      <c r="J38" s="43">
        <v>0.16377513921948494</v>
      </c>
      <c r="K38" s="66">
        <v>-0.40631435211302414</v>
      </c>
      <c r="L38" s="43">
        <v>8.7342353812898538E-2</v>
      </c>
      <c r="M38" s="66">
        <v>5.7223023935513275</v>
      </c>
      <c r="N38" s="43">
        <v>0.16377513921948494</v>
      </c>
      <c r="O38" s="44">
        <v>3</v>
      </c>
      <c r="P38" s="43">
        <v>9.4555620714938074E-2</v>
      </c>
      <c r="Q38" s="48">
        <v>886.93988509962162</v>
      </c>
    </row>
    <row r="39" spans="1:17">
      <c r="A39" s="39" t="s">
        <v>128</v>
      </c>
      <c r="B39" s="40" t="s">
        <v>205</v>
      </c>
      <c r="C39" s="41">
        <v>12</v>
      </c>
      <c r="D39" s="35" t="s">
        <v>209</v>
      </c>
      <c r="E39" s="41" t="s">
        <v>199</v>
      </c>
      <c r="F39" s="46" t="s">
        <v>203</v>
      </c>
      <c r="G39" s="66">
        <v>1.0311369790642066</v>
      </c>
      <c r="H39" s="43">
        <v>4.8871348192809069E-2</v>
      </c>
      <c r="I39" s="42">
        <v>1.9070088476957903</v>
      </c>
      <c r="J39" s="43">
        <v>3.6542282914106501E-2</v>
      </c>
      <c r="K39" s="66">
        <v>-0.86528648507666617</v>
      </c>
      <c r="L39" s="43">
        <v>3.1481725517620796E-2</v>
      </c>
      <c r="M39" s="66">
        <v>6.7970088476957899</v>
      </c>
      <c r="N39" s="43">
        <v>3.6542282914106501E-2</v>
      </c>
      <c r="O39" s="44">
        <v>2</v>
      </c>
      <c r="P39" s="43">
        <v>2.5839296048602019E-2</v>
      </c>
      <c r="Q39" s="48">
        <v>908.27105300154562</v>
      </c>
    </row>
    <row r="40" spans="1:17">
      <c r="A40" s="39" t="s">
        <v>131</v>
      </c>
      <c r="B40" s="40" t="s">
        <v>205</v>
      </c>
      <c r="C40" s="41">
        <v>11</v>
      </c>
      <c r="D40" s="35" t="s">
        <v>209</v>
      </c>
      <c r="E40" s="41" t="s">
        <v>199</v>
      </c>
      <c r="F40" s="46" t="s">
        <v>203</v>
      </c>
      <c r="G40" s="66">
        <v>1.3978438282490346</v>
      </c>
      <c r="H40" s="43">
        <v>0.39900415172957826</v>
      </c>
      <c r="I40" s="42">
        <v>2.6363502277809703</v>
      </c>
      <c r="J40" s="43">
        <v>0.41370294596041179</v>
      </c>
      <c r="K40" s="66">
        <v>-1.2444476531486282</v>
      </c>
      <c r="L40" s="43">
        <v>0.12512462480759928</v>
      </c>
      <c r="M40" s="66">
        <v>7.52635022778097</v>
      </c>
      <c r="N40" s="43">
        <v>0.41370294596041179</v>
      </c>
      <c r="O40" s="44">
        <v>2</v>
      </c>
      <c r="P40" s="43">
        <v>0.29253215848545899</v>
      </c>
      <c r="Q40" s="48">
        <v>1113.77989556137</v>
      </c>
    </row>
    <row r="41" spans="1:17">
      <c r="A41" s="39" t="s">
        <v>132</v>
      </c>
      <c r="B41" s="40" t="s">
        <v>205</v>
      </c>
      <c r="C41" s="41">
        <v>13</v>
      </c>
      <c r="D41" s="35" t="s">
        <v>209</v>
      </c>
      <c r="E41" s="41" t="s">
        <v>199</v>
      </c>
      <c r="F41" s="46" t="s">
        <v>203</v>
      </c>
      <c r="G41" s="66">
        <v>0.90045664142812676</v>
      </c>
      <c r="H41" s="43">
        <v>0.37311849317962753</v>
      </c>
      <c r="I41" s="42">
        <v>1.4826067897523165</v>
      </c>
      <c r="J41" s="43">
        <v>0.13901767225745759</v>
      </c>
      <c r="K41" s="66">
        <v>-0.61381122255410592</v>
      </c>
      <c r="L41" s="43">
        <v>0.19728660324555033</v>
      </c>
      <c r="M41" s="66">
        <v>6.3726067897523162</v>
      </c>
      <c r="N41" s="43">
        <v>0.13901767225745759</v>
      </c>
      <c r="O41" s="44">
        <v>2</v>
      </c>
      <c r="P41" s="43">
        <v>9.8300338758017233E-2</v>
      </c>
      <c r="Q41" s="48">
        <v>966.64416586306834</v>
      </c>
    </row>
    <row r="42" spans="1:17">
      <c r="A42" s="39" t="s">
        <v>133</v>
      </c>
      <c r="B42" s="40" t="s">
        <v>205</v>
      </c>
      <c r="C42" s="41">
        <v>12</v>
      </c>
      <c r="D42" s="35" t="s">
        <v>209</v>
      </c>
      <c r="E42" s="41" t="s">
        <v>199</v>
      </c>
      <c r="F42" s="46" t="s">
        <v>203</v>
      </c>
      <c r="G42" s="66">
        <v>1.1157747862059846</v>
      </c>
      <c r="H42" s="43">
        <v>0.18340601012137905</v>
      </c>
      <c r="I42" s="42">
        <v>2.0031611272262051</v>
      </c>
      <c r="J42" s="43">
        <v>0.14218560673062505</v>
      </c>
      <c r="K42" s="66">
        <v>-0.85973717299858698</v>
      </c>
      <c r="L42" s="43">
        <v>0.26021589694157921</v>
      </c>
      <c r="M42" s="66">
        <v>6.8931611272262048</v>
      </c>
      <c r="N42" s="43">
        <v>0.14218560673062505</v>
      </c>
      <c r="O42" s="44">
        <v>3</v>
      </c>
      <c r="P42" s="43">
        <v>8.2090898320816647E-2</v>
      </c>
      <c r="Q42" s="48">
        <v>950.16332867567178</v>
      </c>
    </row>
    <row r="43" spans="1:17">
      <c r="A43" s="39" t="s">
        <v>143</v>
      </c>
      <c r="B43" s="40" t="s">
        <v>206</v>
      </c>
      <c r="C43" s="49">
        <v>14</v>
      </c>
      <c r="D43" s="35" t="s">
        <v>209</v>
      </c>
      <c r="E43" s="41" t="s">
        <v>199</v>
      </c>
      <c r="F43" s="46" t="s">
        <v>203</v>
      </c>
      <c r="G43" s="66">
        <v>0.5683123216645436</v>
      </c>
      <c r="H43" s="43">
        <v>0.24338465823990812</v>
      </c>
      <c r="I43" s="42">
        <v>0.95066558478729135</v>
      </c>
      <c r="J43" s="43">
        <v>0.23109085953079056</v>
      </c>
      <c r="K43" s="66">
        <v>-0.36233517534217663</v>
      </c>
      <c r="L43" s="43">
        <v>4.3302698111197333E-3</v>
      </c>
      <c r="M43" s="66">
        <v>5.840665584787291</v>
      </c>
      <c r="N43" s="43">
        <v>0.23109085953079059</v>
      </c>
      <c r="O43" s="44">
        <v>2</v>
      </c>
      <c r="P43" s="43">
        <v>0.16340591384444991</v>
      </c>
      <c r="Q43" s="48">
        <v>968.78077035307945</v>
      </c>
    </row>
    <row r="44" spans="1:17">
      <c r="A44" s="39" t="s">
        <v>136</v>
      </c>
      <c r="B44" s="40" t="s">
        <v>206</v>
      </c>
      <c r="C44" s="49">
        <v>11</v>
      </c>
      <c r="D44" s="35" t="s">
        <v>209</v>
      </c>
      <c r="E44" s="41" t="s">
        <v>199</v>
      </c>
      <c r="F44" s="46" t="s">
        <v>203</v>
      </c>
      <c r="G44" s="66">
        <v>0.57647802770766088</v>
      </c>
      <c r="H44" s="43">
        <v>8.0634796841322354E-2</v>
      </c>
      <c r="I44" s="42">
        <v>0.89744468064900662</v>
      </c>
      <c r="J44" s="43">
        <v>5.8777367078502868E-2</v>
      </c>
      <c r="K44" s="66">
        <v>-0.31724450130782289</v>
      </c>
      <c r="L44" s="43">
        <v>6.2329883936954919E-2</v>
      </c>
      <c r="M44" s="66">
        <v>5.7874446806490063</v>
      </c>
      <c r="N44" s="43">
        <v>5.8777367078502868E-2</v>
      </c>
      <c r="O44" s="44">
        <v>2</v>
      </c>
      <c r="P44" s="43">
        <v>4.1561874841500306E-2</v>
      </c>
      <c r="Q44" s="48">
        <v>1007.5010517799357</v>
      </c>
    </row>
    <row r="45" spans="1:17">
      <c r="A45" s="39" t="s">
        <v>137</v>
      </c>
      <c r="B45" s="40" t="s">
        <v>206</v>
      </c>
      <c r="C45" s="49">
        <v>16</v>
      </c>
      <c r="D45" s="35" t="s">
        <v>209</v>
      </c>
      <c r="E45" s="41" t="s">
        <v>199</v>
      </c>
      <c r="F45" s="46" t="s">
        <v>203</v>
      </c>
      <c r="G45" s="66">
        <v>0.56623621736395791</v>
      </c>
      <c r="H45" s="43">
        <v>2.6463520257978871E-3</v>
      </c>
      <c r="I45" s="42">
        <v>0.83960652110537382</v>
      </c>
      <c r="J45" s="43">
        <v>0.14886831661078243</v>
      </c>
      <c r="K45" s="66">
        <v>-0.28784335982628972</v>
      </c>
      <c r="L45" s="43">
        <v>0.14262352001938883</v>
      </c>
      <c r="M45" s="66">
        <v>5.7296065211053735</v>
      </c>
      <c r="N45" s="43">
        <v>0.14886831661078243</v>
      </c>
      <c r="O45" s="44">
        <v>2</v>
      </c>
      <c r="P45" s="43">
        <v>0.1052657961793102</v>
      </c>
      <c r="Q45" s="48">
        <v>1031.5206768343551</v>
      </c>
    </row>
    <row r="46" spans="1:17">
      <c r="A46" s="39" t="s">
        <v>138</v>
      </c>
      <c r="B46" s="40" t="s">
        <v>206</v>
      </c>
      <c r="C46" s="49">
        <v>15</v>
      </c>
      <c r="D46" s="35" t="s">
        <v>209</v>
      </c>
      <c r="E46" s="41" t="s">
        <v>199</v>
      </c>
      <c r="F46" s="46" t="s">
        <v>203</v>
      </c>
      <c r="G46" s="66">
        <v>0.70868204590020711</v>
      </c>
      <c r="H46" s="43">
        <v>0.18716172493124417</v>
      </c>
      <c r="I46" s="42">
        <v>1.1231426604790447</v>
      </c>
      <c r="J46" s="43">
        <v>0.12010722791399214</v>
      </c>
      <c r="K46" s="66">
        <v>-0.39817136321466479</v>
      </c>
      <c r="L46" s="43">
        <v>0.23343279822022564</v>
      </c>
      <c r="M46" s="66">
        <v>6.0131426604790441</v>
      </c>
      <c r="N46" s="43">
        <v>0.12010722791399214</v>
      </c>
      <c r="O46" s="44">
        <v>3</v>
      </c>
      <c r="P46" s="43">
        <v>6.9343940367763104E-2</v>
      </c>
      <c r="Q46" s="48">
        <v>942.46622724420058</v>
      </c>
    </row>
    <row r="47" spans="1:17">
      <c r="A47" s="39" t="s">
        <v>111</v>
      </c>
      <c r="B47" s="40" t="s">
        <v>206</v>
      </c>
      <c r="C47" s="47">
        <v>13</v>
      </c>
      <c r="D47" s="35" t="s">
        <v>209</v>
      </c>
      <c r="E47" s="41" t="s">
        <v>199</v>
      </c>
      <c r="F47" s="46" t="s">
        <v>203</v>
      </c>
      <c r="G47" s="66">
        <v>0.95715254338135658</v>
      </c>
      <c r="H47" s="43">
        <v>1.8646098258597452E-2</v>
      </c>
      <c r="I47" s="42">
        <v>1.7829658168467821</v>
      </c>
      <c r="J47" s="43">
        <v>7.8287434597349367E-3</v>
      </c>
      <c r="K47" s="66">
        <v>-0.8175081283957053</v>
      </c>
      <c r="L47" s="43">
        <v>5.3378849717854018E-2</v>
      </c>
      <c r="M47" s="66">
        <v>6.6729658168467818</v>
      </c>
      <c r="N47" s="43">
        <v>7.8287434597349367E-3</v>
      </c>
      <c r="O47" s="44">
        <v>2</v>
      </c>
      <c r="P47" s="43">
        <v>5.5357575885484067E-3</v>
      </c>
      <c r="Q47" s="48">
        <v>1030.6412937148532</v>
      </c>
    </row>
    <row r="48" spans="1:17">
      <c r="A48" s="39" t="s">
        <v>112</v>
      </c>
      <c r="B48" s="40" t="s">
        <v>206</v>
      </c>
      <c r="C48" s="47">
        <v>17</v>
      </c>
      <c r="D48" s="35" t="s">
        <v>209</v>
      </c>
      <c r="E48" s="41" t="s">
        <v>199</v>
      </c>
      <c r="F48" s="46" t="s">
        <v>203</v>
      </c>
      <c r="G48" s="66">
        <v>0.24704600989015427</v>
      </c>
      <c r="H48" s="43">
        <v>0.29486679925615311</v>
      </c>
      <c r="I48" s="42">
        <v>0.5771033715566235</v>
      </c>
      <c r="J48" s="43">
        <v>2.9827792914824354E-2</v>
      </c>
      <c r="K48" s="66">
        <v>-0.33371856811037492</v>
      </c>
      <c r="L48" s="43">
        <v>0.30325191518571248</v>
      </c>
      <c r="M48" s="66">
        <v>5.4671033715566235</v>
      </c>
      <c r="N48" s="43">
        <v>2.982779291482435E-2</v>
      </c>
      <c r="O48" s="44">
        <v>3</v>
      </c>
      <c r="P48" s="43">
        <v>1.7221084268706253E-2</v>
      </c>
      <c r="Q48" s="48">
        <v>964.12297276020115</v>
      </c>
    </row>
    <row r="49" spans="1:28">
      <c r="A49" s="39" t="s">
        <v>113</v>
      </c>
      <c r="B49" s="40" t="s">
        <v>206</v>
      </c>
      <c r="C49" s="47">
        <v>12</v>
      </c>
      <c r="D49" s="35" t="s">
        <v>209</v>
      </c>
      <c r="E49" s="41" t="s">
        <v>199</v>
      </c>
      <c r="F49" s="46" t="s">
        <v>203</v>
      </c>
      <c r="G49" s="66">
        <v>0.83432510381024427</v>
      </c>
      <c r="H49" s="43">
        <v>0.14458716480305647</v>
      </c>
      <c r="I49" s="42">
        <v>1.4957639387086126</v>
      </c>
      <c r="J49" s="43">
        <v>9.8211644296591544E-2</v>
      </c>
      <c r="K49" s="66">
        <v>-0.65133381785372391</v>
      </c>
      <c r="L49" s="43">
        <v>0.22927149879856687</v>
      </c>
      <c r="M49" s="66">
        <v>6.385763938708612</v>
      </c>
      <c r="N49" s="43">
        <v>9.8211644296591544E-2</v>
      </c>
      <c r="O49" s="44">
        <v>3</v>
      </c>
      <c r="P49" s="43">
        <v>5.6702519272192907E-2</v>
      </c>
      <c r="Q49" s="48">
        <v>1050.70517060367</v>
      </c>
    </row>
    <row r="50" spans="1:28">
      <c r="A50" s="39" t="s">
        <v>114</v>
      </c>
      <c r="B50" s="40" t="s">
        <v>206</v>
      </c>
      <c r="C50" s="47">
        <v>11</v>
      </c>
      <c r="D50" s="35" t="s">
        <v>209</v>
      </c>
      <c r="E50" s="41" t="s">
        <v>199</v>
      </c>
      <c r="F50" s="46" t="s">
        <v>203</v>
      </c>
      <c r="G50" s="66">
        <v>0.78827679258508532</v>
      </c>
      <c r="H50" s="43">
        <v>4.2212966644903926E-2</v>
      </c>
      <c r="I50" s="42">
        <v>1.427733915969509</v>
      </c>
      <c r="J50" s="43">
        <v>5.6946809369842234E-2</v>
      </c>
      <c r="K50" s="66">
        <v>-0.64011581335482459</v>
      </c>
      <c r="L50" s="43">
        <v>7.2285700342013828E-2</v>
      </c>
      <c r="M50" s="66">
        <v>6.3177339159695087</v>
      </c>
      <c r="N50" s="43">
        <v>5.6946809369842234E-2</v>
      </c>
      <c r="O50" s="44">
        <v>2</v>
      </c>
      <c r="P50" s="43">
        <v>4.0267475072353065E-2</v>
      </c>
      <c r="Q50" s="48">
        <v>981.49641863699355</v>
      </c>
    </row>
    <row r="51" spans="1:28">
      <c r="A51" s="39" t="s">
        <v>116</v>
      </c>
      <c r="B51" s="40" t="s">
        <v>206</v>
      </c>
      <c r="C51" s="47">
        <v>15</v>
      </c>
      <c r="D51" s="35" t="s">
        <v>209</v>
      </c>
      <c r="E51" s="41" t="s">
        <v>199</v>
      </c>
      <c r="F51" s="46" t="s">
        <v>203</v>
      </c>
      <c r="G51" s="66">
        <v>1.1168801282122054</v>
      </c>
      <c r="H51" s="43">
        <v>0.1561333460322897</v>
      </c>
      <c r="I51" s="42">
        <v>2.0396142588348098</v>
      </c>
      <c r="J51" s="43">
        <v>0.23548988650067054</v>
      </c>
      <c r="K51" s="66">
        <v>-0.88042690817297098</v>
      </c>
      <c r="L51" s="43">
        <v>9.7500592378258366E-2</v>
      </c>
      <c r="M51" s="66">
        <v>6.9296142588348095</v>
      </c>
      <c r="N51" s="43">
        <v>0.23548988650067054</v>
      </c>
      <c r="O51" s="44">
        <v>2</v>
      </c>
      <c r="P51" s="43">
        <v>0.16651649564547455</v>
      </c>
      <c r="Q51" s="48">
        <v>1047.4174523570828</v>
      </c>
    </row>
    <row r="52" spans="1:28">
      <c r="A52" s="39" t="s">
        <v>117</v>
      </c>
      <c r="B52" s="40" t="s">
        <v>206</v>
      </c>
      <c r="C52" s="47">
        <v>14</v>
      </c>
      <c r="D52" s="35" t="s">
        <v>209</v>
      </c>
      <c r="E52" s="41" t="s">
        <v>199</v>
      </c>
      <c r="F52" s="46" t="s">
        <v>203</v>
      </c>
      <c r="G52" s="66">
        <v>0.69082210284032719</v>
      </c>
      <c r="H52" s="43">
        <v>0.14418465424693633</v>
      </c>
      <c r="I52" s="42">
        <v>1.2504578183589743</v>
      </c>
      <c r="J52" s="43">
        <v>5.3900554216709542E-2</v>
      </c>
      <c r="K52" s="66">
        <v>-0.59373055992706369</v>
      </c>
      <c r="L52" s="43">
        <v>0.27757985857522505</v>
      </c>
      <c r="M52" s="66">
        <v>6.140457818358974</v>
      </c>
      <c r="N52" s="43">
        <v>5.3900554216709549E-2</v>
      </c>
      <c r="O52" s="44">
        <v>2</v>
      </c>
      <c r="P52" s="43">
        <v>3.8113447396348477E-2</v>
      </c>
      <c r="Q52" s="48">
        <v>893.67908428720216</v>
      </c>
    </row>
    <row r="53" spans="1:28">
      <c r="A53" s="39" t="s">
        <v>119</v>
      </c>
      <c r="B53" s="40" t="s">
        <v>206</v>
      </c>
      <c r="C53" s="47">
        <v>14</v>
      </c>
      <c r="D53" s="35" t="s">
        <v>209</v>
      </c>
      <c r="E53" s="41" t="s">
        <v>199</v>
      </c>
      <c r="F53" s="46" t="s">
        <v>203</v>
      </c>
      <c r="G53" s="66">
        <v>0.81078095374231829</v>
      </c>
      <c r="H53" s="43">
        <v>2.1224576041536738E-2</v>
      </c>
      <c r="I53" s="42">
        <v>1.4282730337709104</v>
      </c>
      <c r="J53" s="43">
        <v>0.20827230541433989</v>
      </c>
      <c r="K53" s="66">
        <v>-0.62982370046171798</v>
      </c>
      <c r="L53" s="43">
        <v>0.13568138930003368</v>
      </c>
      <c r="M53" s="66">
        <v>6.3182730337709101</v>
      </c>
      <c r="N53" s="43">
        <v>0.20827230541433991</v>
      </c>
      <c r="O53" s="44">
        <v>2</v>
      </c>
      <c r="P53" s="43">
        <v>0.14727075949183543</v>
      </c>
      <c r="Q53" s="48">
        <v>929.99546817727412</v>
      </c>
    </row>
    <row r="54" spans="1:28">
      <c r="A54" s="39" t="s">
        <v>120</v>
      </c>
      <c r="B54" s="40" t="s">
        <v>206</v>
      </c>
      <c r="C54" s="47">
        <v>13</v>
      </c>
      <c r="D54" s="35" t="s">
        <v>209</v>
      </c>
      <c r="E54" s="41" t="s">
        <v>199</v>
      </c>
      <c r="F54" s="46" t="s">
        <v>203</v>
      </c>
      <c r="G54" s="66">
        <v>0.42414673578224554</v>
      </c>
      <c r="H54" s="43">
        <v>0.14762580331657776</v>
      </c>
      <c r="I54" s="42">
        <v>0.72117887347903731</v>
      </c>
      <c r="J54" s="43">
        <v>0.25356440868704566</v>
      </c>
      <c r="K54" s="66">
        <v>-0.28503942014205624</v>
      </c>
      <c r="L54" s="43">
        <v>0.10946000318663116</v>
      </c>
      <c r="M54" s="66">
        <v>5.6111788734790373</v>
      </c>
      <c r="N54" s="43">
        <v>0.25356440868704566</v>
      </c>
      <c r="O54" s="44">
        <v>3</v>
      </c>
      <c r="P54" s="43">
        <v>0.14639547961237409</v>
      </c>
      <c r="Q54" s="48">
        <v>1003.9121376811589</v>
      </c>
    </row>
    <row r="55" spans="1:28">
      <c r="A55" s="39" t="s">
        <v>121</v>
      </c>
      <c r="B55" s="40" t="s">
        <v>206</v>
      </c>
      <c r="C55" s="47">
        <v>14</v>
      </c>
      <c r="D55" s="35" t="s">
        <v>209</v>
      </c>
      <c r="E55" s="41" t="s">
        <v>199</v>
      </c>
      <c r="F55" s="46" t="s">
        <v>203</v>
      </c>
      <c r="G55" s="66">
        <v>0.57030123462120663</v>
      </c>
      <c r="H55" s="43">
        <v>0.17016479747814525</v>
      </c>
      <c r="I55" s="42">
        <v>1.0211091133158767</v>
      </c>
      <c r="J55" s="43">
        <v>0.19333396993986748</v>
      </c>
      <c r="K55" s="66">
        <v>-0.43618866346240015</v>
      </c>
      <c r="L55" s="43">
        <v>9.4325475670452158E-2</v>
      </c>
      <c r="M55" s="66">
        <v>5.9111091133158764</v>
      </c>
      <c r="N55" s="43">
        <v>0.19333396993986748</v>
      </c>
      <c r="O55" s="44">
        <v>3</v>
      </c>
      <c r="P55" s="43">
        <v>0.11162141958828152</v>
      </c>
      <c r="Q55" s="48">
        <v>942.17578288100572</v>
      </c>
    </row>
    <row r="56" spans="1:28">
      <c r="A56" s="39" t="s">
        <v>122</v>
      </c>
      <c r="B56" s="40" t="s">
        <v>206</v>
      </c>
      <c r="C56" s="47">
        <v>16</v>
      </c>
      <c r="D56" s="35" t="s">
        <v>209</v>
      </c>
      <c r="E56" s="41" t="s">
        <v>199</v>
      </c>
      <c r="F56" s="46" t="s">
        <v>203</v>
      </c>
      <c r="G56" s="66">
        <v>0.98050909195113167</v>
      </c>
      <c r="H56" s="43">
        <v>8.9175011432237938E-2</v>
      </c>
      <c r="I56" s="42">
        <v>1.7616338896346839</v>
      </c>
      <c r="J56" s="43">
        <v>0.17264618554553743</v>
      </c>
      <c r="K56" s="66">
        <v>-0.7852705282611061</v>
      </c>
      <c r="L56" s="43">
        <v>0.14423064981991363</v>
      </c>
      <c r="M56" s="66">
        <v>6.6516338896346836</v>
      </c>
      <c r="N56" s="43">
        <v>0.17264618554553743</v>
      </c>
      <c r="O56" s="44">
        <v>2</v>
      </c>
      <c r="P56" s="43">
        <v>0.12207928854524042</v>
      </c>
      <c r="Q56" s="48">
        <v>955.11027434104415</v>
      </c>
    </row>
    <row r="57" spans="1:28">
      <c r="A57" s="39" t="s">
        <v>123</v>
      </c>
      <c r="B57" s="40" t="s">
        <v>206</v>
      </c>
      <c r="C57" s="47">
        <v>11</v>
      </c>
      <c r="D57" s="35" t="s">
        <v>209</v>
      </c>
      <c r="E57" s="41" t="s">
        <v>199</v>
      </c>
      <c r="F57" s="46" t="s">
        <v>203</v>
      </c>
      <c r="G57" s="66">
        <v>0.69856953576152847</v>
      </c>
      <c r="H57" s="43">
        <v>0.24216411094626109</v>
      </c>
      <c r="I57" s="42">
        <v>1.258273280870581</v>
      </c>
      <c r="J57" s="43">
        <v>2.6178376799050114E-2</v>
      </c>
      <c r="K57" s="66">
        <v>-0.53945469258842582</v>
      </c>
      <c r="L57" s="43">
        <v>0.33899321029150631</v>
      </c>
      <c r="M57" s="66">
        <v>6.1482732808705807</v>
      </c>
      <c r="N57" s="43">
        <v>2.6178376799050114E-2</v>
      </c>
      <c r="O57" s="44">
        <v>2</v>
      </c>
      <c r="P57" s="43">
        <v>1.851090775506492E-2</v>
      </c>
      <c r="Q57" s="48">
        <v>966.81478976771461</v>
      </c>
    </row>
    <row r="58" spans="1:28">
      <c r="A58" s="39" t="s">
        <v>125</v>
      </c>
      <c r="B58" s="40" t="s">
        <v>206</v>
      </c>
      <c r="C58" s="47">
        <v>14</v>
      </c>
      <c r="D58" s="35" t="s">
        <v>209</v>
      </c>
      <c r="E58" s="41" t="s">
        <v>199</v>
      </c>
      <c r="F58" s="46" t="s">
        <v>203</v>
      </c>
      <c r="G58" s="66">
        <v>0.63414339398500574</v>
      </c>
      <c r="H58" s="43">
        <v>0.16538064754696905</v>
      </c>
      <c r="I58" s="42">
        <v>1.1343776246361219</v>
      </c>
      <c r="J58" s="43">
        <v>0.3173216896031637</v>
      </c>
      <c r="K58" s="66">
        <v>-0.4689464371312087</v>
      </c>
      <c r="L58" s="43">
        <v>0.19295945263007311</v>
      </c>
      <c r="M58" s="66">
        <v>6.0243776246361218</v>
      </c>
      <c r="N58" s="43">
        <v>0.3173216896031637</v>
      </c>
      <c r="O58" s="44">
        <v>3</v>
      </c>
      <c r="P58" s="43">
        <v>0.18320576291209345</v>
      </c>
      <c r="Q58" s="48">
        <v>1353.9213472575075</v>
      </c>
    </row>
    <row r="59" spans="1:28">
      <c r="A59" s="39" t="s">
        <v>127</v>
      </c>
      <c r="B59" s="40" t="s">
        <v>206</v>
      </c>
      <c r="C59" s="47">
        <v>11</v>
      </c>
      <c r="D59" s="35" t="s">
        <v>209</v>
      </c>
      <c r="E59" s="41" t="s">
        <v>199</v>
      </c>
      <c r="F59" s="46" t="s">
        <v>203</v>
      </c>
      <c r="G59" s="66">
        <v>0.50225666393225821</v>
      </c>
      <c r="H59" s="43">
        <v>0.12608853632127071</v>
      </c>
      <c r="I59" s="42">
        <v>0.83265149764777391</v>
      </c>
      <c r="J59" s="43">
        <v>2.0194451459508177E-2</v>
      </c>
      <c r="K59" s="66">
        <v>-0.31433203667526516</v>
      </c>
      <c r="L59" s="43">
        <v>0.13986037594795833</v>
      </c>
      <c r="M59" s="66">
        <v>5.7226514976477736</v>
      </c>
      <c r="N59" s="43">
        <v>2.0194451459508177E-2</v>
      </c>
      <c r="O59" s="44">
        <v>3</v>
      </c>
      <c r="P59" s="43">
        <v>1.1659271986283878E-2</v>
      </c>
      <c r="Q59" s="48">
        <v>914.70975116503871</v>
      </c>
    </row>
    <row r="60" spans="1:28">
      <c r="A60" s="39" t="s">
        <v>129</v>
      </c>
      <c r="B60" s="40" t="s">
        <v>206</v>
      </c>
      <c r="C60" s="41">
        <v>12</v>
      </c>
      <c r="D60" s="35" t="s">
        <v>209</v>
      </c>
      <c r="E60" s="41" t="s">
        <v>199</v>
      </c>
      <c r="F60" s="46" t="s">
        <v>203</v>
      </c>
      <c r="G60" s="66">
        <v>0.89573596647881304</v>
      </c>
      <c r="H60" s="43">
        <v>0.20464779167186714</v>
      </c>
      <c r="I60" s="42">
        <v>1.4688146195493228</v>
      </c>
      <c r="J60" s="43">
        <v>0.16842991347379094</v>
      </c>
      <c r="K60" s="66">
        <v>-0.57426294602739658</v>
      </c>
      <c r="L60" s="43">
        <v>0.14598010840579212</v>
      </c>
      <c r="M60" s="66">
        <v>6.3588146195493227</v>
      </c>
      <c r="N60" s="43">
        <v>0.16842991347379094</v>
      </c>
      <c r="O60" s="44">
        <v>3</v>
      </c>
      <c r="P60" s="43">
        <v>9.7243055883678584E-2</v>
      </c>
      <c r="Q60" s="48">
        <v>988.47912524850926</v>
      </c>
    </row>
    <row r="61" spans="1:28">
      <c r="A61" s="39" t="s">
        <v>130</v>
      </c>
      <c r="B61" s="40" t="s">
        <v>206</v>
      </c>
      <c r="C61" s="41">
        <v>17</v>
      </c>
      <c r="D61" s="35" t="s">
        <v>209</v>
      </c>
      <c r="E61" s="41" t="s">
        <v>199</v>
      </c>
      <c r="F61" s="46" t="s">
        <v>203</v>
      </c>
      <c r="G61" s="66">
        <v>1.1075776780217577</v>
      </c>
      <c r="H61" s="43">
        <v>0.21522453573572836</v>
      </c>
      <c r="I61" s="42">
        <v>2.0803014460583449</v>
      </c>
      <c r="J61" s="43">
        <v>0.2389201041429411</v>
      </c>
      <c r="K61" s="66">
        <v>-0.9742486113593074</v>
      </c>
      <c r="L61" s="43">
        <v>8.4182701608581809E-2</v>
      </c>
      <c r="M61" s="66">
        <v>6.970301446058345</v>
      </c>
      <c r="N61" s="43">
        <v>0.23892010414294113</v>
      </c>
      <c r="O61" s="44">
        <v>3</v>
      </c>
      <c r="P61" s="43">
        <v>0.13794058644174048</v>
      </c>
      <c r="Q61" s="48">
        <v>1034.9840225563969</v>
      </c>
    </row>
    <row r="62" spans="1:28">
      <c r="A62" s="39" t="s">
        <v>134</v>
      </c>
      <c r="B62" s="40" t="s">
        <v>206</v>
      </c>
      <c r="C62" s="41">
        <v>15</v>
      </c>
      <c r="D62" s="35" t="s">
        <v>209</v>
      </c>
      <c r="E62" s="41" t="s">
        <v>199</v>
      </c>
      <c r="F62" s="46" t="s">
        <v>203</v>
      </c>
      <c r="G62" s="66">
        <v>0.47138191279827435</v>
      </c>
      <c r="H62" s="43">
        <v>0.12658391080791434</v>
      </c>
      <c r="I62" s="42">
        <v>0.94358224625801235</v>
      </c>
      <c r="J62" s="43">
        <v>3.7846940360652975E-2</v>
      </c>
      <c r="K62" s="66">
        <v>-0.47009494736699464</v>
      </c>
      <c r="L62" s="43">
        <v>0.14577634227275801</v>
      </c>
      <c r="M62" s="66">
        <v>5.833582246258012</v>
      </c>
      <c r="N62" s="43">
        <v>3.7846940360652975E-2</v>
      </c>
      <c r="O62" s="44">
        <v>2</v>
      </c>
      <c r="P62" s="43">
        <v>2.6761828176180554E-2</v>
      </c>
      <c r="Q62" s="48">
        <v>1062.9833692787022</v>
      </c>
    </row>
    <row r="63" spans="1:28">
      <c r="A63" s="39">
        <v>14435</v>
      </c>
      <c r="B63" s="35" t="s">
        <v>205</v>
      </c>
      <c r="C63" s="35">
        <v>57</v>
      </c>
      <c r="D63" s="35" t="s">
        <v>208</v>
      </c>
      <c r="E63" s="40" t="s">
        <v>200</v>
      </c>
      <c r="F63" s="40" t="s">
        <v>201</v>
      </c>
      <c r="G63" s="66">
        <v>0.10597866351780283</v>
      </c>
      <c r="H63" s="43">
        <v>0.15</v>
      </c>
      <c r="I63" s="42">
        <v>0.23171396766175079</v>
      </c>
      <c r="J63" s="50">
        <v>0.1</v>
      </c>
      <c r="K63" s="66">
        <v>-0.11005168725641834</v>
      </c>
      <c r="L63" s="44">
        <v>0.15</v>
      </c>
      <c r="M63" s="66">
        <v>5.1217139676617505</v>
      </c>
      <c r="N63" s="43">
        <v>0.1</v>
      </c>
      <c r="O63" s="51">
        <v>1</v>
      </c>
      <c r="P63" s="43">
        <v>0.1</v>
      </c>
      <c r="Q63" s="52"/>
      <c r="U63" s="52"/>
      <c r="V63" s="52"/>
      <c r="W63" s="52"/>
      <c r="X63" s="52"/>
      <c r="Y63" s="52"/>
      <c r="Z63" s="52"/>
      <c r="AA63" s="52"/>
      <c r="AB63" s="52"/>
    </row>
    <row r="64" spans="1:28">
      <c r="A64" s="39">
        <v>15574</v>
      </c>
      <c r="B64" s="35" t="s">
        <v>205</v>
      </c>
      <c r="C64" s="35">
        <v>56</v>
      </c>
      <c r="D64" s="35" t="s">
        <v>208</v>
      </c>
      <c r="E64" s="40" t="s">
        <v>200</v>
      </c>
      <c r="F64" s="40" t="s">
        <v>201</v>
      </c>
      <c r="G64" s="66">
        <v>1.09047565515763</v>
      </c>
      <c r="H64" s="43">
        <v>0.1433367113405698</v>
      </c>
      <c r="I64" s="42">
        <v>2.0318874263101083</v>
      </c>
      <c r="J64" s="43">
        <v>3.1356372849272382E-2</v>
      </c>
      <c r="K64" s="66">
        <v>-0.93104425520140754</v>
      </c>
      <c r="L64" s="43">
        <v>0.23117246601802352</v>
      </c>
      <c r="M64" s="66">
        <v>6.921887426310108</v>
      </c>
      <c r="N64" s="43">
        <v>3.1356372849272382E-2</v>
      </c>
      <c r="O64" s="51">
        <v>2</v>
      </c>
      <c r="P64" s="43">
        <v>2.2172303875134244E-2</v>
      </c>
      <c r="Q64" s="52"/>
      <c r="U64" s="52"/>
      <c r="V64" s="52"/>
      <c r="W64" s="52"/>
      <c r="X64" s="52"/>
      <c r="Y64" s="52"/>
      <c r="Z64" s="52"/>
      <c r="AA64" s="52"/>
      <c r="AB64" s="52"/>
    </row>
    <row r="65" spans="1:28">
      <c r="A65" s="39">
        <v>20279</v>
      </c>
      <c r="B65" s="35" t="s">
        <v>205</v>
      </c>
      <c r="C65" s="35">
        <v>61</v>
      </c>
      <c r="D65" s="35" t="s">
        <v>208</v>
      </c>
      <c r="E65" s="40" t="s">
        <v>200</v>
      </c>
      <c r="F65" s="40" t="s">
        <v>201</v>
      </c>
      <c r="G65" s="66">
        <v>0.89424546402860905</v>
      </c>
      <c r="H65" s="43">
        <v>0.15</v>
      </c>
      <c r="I65" s="42">
        <v>1.5597700641523105</v>
      </c>
      <c r="J65" s="50">
        <v>0.1</v>
      </c>
      <c r="K65" s="66">
        <v>-0.6786940055399926</v>
      </c>
      <c r="L65" s="44">
        <v>0.15</v>
      </c>
      <c r="M65" s="66">
        <v>6.4497700641523101</v>
      </c>
      <c r="N65" s="43">
        <v>0.1</v>
      </c>
      <c r="O65" s="51">
        <v>1</v>
      </c>
      <c r="P65" s="43">
        <v>0.1</v>
      </c>
      <c r="Q65" s="52"/>
      <c r="U65" s="52"/>
      <c r="V65" s="52"/>
      <c r="W65" s="52"/>
      <c r="X65" s="52"/>
      <c r="Y65" s="52"/>
      <c r="Z65" s="52"/>
      <c r="AA65" s="52"/>
      <c r="AB65" s="52"/>
    </row>
    <row r="66" spans="1:28">
      <c r="A66" s="39">
        <v>5604</v>
      </c>
      <c r="B66" s="35" t="s">
        <v>206</v>
      </c>
      <c r="C66" s="35">
        <v>73</v>
      </c>
      <c r="D66" s="35" t="s">
        <v>208</v>
      </c>
      <c r="E66" s="40" t="s">
        <v>200</v>
      </c>
      <c r="F66" s="40" t="s">
        <v>201</v>
      </c>
      <c r="G66" s="66">
        <v>0.69224309114068738</v>
      </c>
      <c r="H66" s="43">
        <v>0.19656720843960682</v>
      </c>
      <c r="I66" s="42">
        <v>1.1404235237023608</v>
      </c>
      <c r="J66" s="43">
        <v>0.35914626642852721</v>
      </c>
      <c r="K66" s="66">
        <v>-0.46083321534923227</v>
      </c>
      <c r="L66" s="43">
        <v>1.4117668428860773E-2</v>
      </c>
      <c r="M66" s="66">
        <v>6.0304235237023605</v>
      </c>
      <c r="N66" s="43">
        <v>0.35914626642852726</v>
      </c>
      <c r="O66" s="51">
        <v>2</v>
      </c>
      <c r="P66" s="43">
        <v>0.25395476042944209</v>
      </c>
      <c r="Q66" s="52"/>
      <c r="U66" s="52"/>
      <c r="V66" s="52"/>
      <c r="W66" s="52"/>
      <c r="X66" s="52"/>
      <c r="Y66" s="52"/>
      <c r="Z66" s="52"/>
      <c r="AA66" s="52"/>
      <c r="AB66" s="52"/>
    </row>
    <row r="67" spans="1:28">
      <c r="A67" s="39">
        <v>10370</v>
      </c>
      <c r="B67" s="35" t="s">
        <v>206</v>
      </c>
      <c r="C67" s="35">
        <v>85</v>
      </c>
      <c r="D67" s="35" t="s">
        <v>208</v>
      </c>
      <c r="E67" s="40" t="s">
        <v>200</v>
      </c>
      <c r="F67" s="40" t="s">
        <v>201</v>
      </c>
      <c r="G67" s="66">
        <v>1.1200952717107526</v>
      </c>
      <c r="H67" s="43">
        <v>5.3823988583853462E-2</v>
      </c>
      <c r="I67" s="42">
        <v>1.8913879641103692</v>
      </c>
      <c r="J67" s="43">
        <v>0.16612353824763518</v>
      </c>
      <c r="K67" s="66">
        <v>-0.82065449340612551</v>
      </c>
      <c r="L67" s="43">
        <v>0.21469332366253727</v>
      </c>
      <c r="M67" s="66">
        <v>5.0561235382476353</v>
      </c>
      <c r="N67" s="43">
        <v>0.23171396766175079</v>
      </c>
      <c r="O67" s="51">
        <v>2</v>
      </c>
      <c r="P67" s="43">
        <v>0.16384651782926435</v>
      </c>
      <c r="Q67" s="52"/>
      <c r="U67" s="52"/>
      <c r="V67" s="52"/>
      <c r="W67" s="52"/>
      <c r="X67" s="52"/>
      <c r="Y67" s="52"/>
      <c r="Z67" s="52"/>
      <c r="AA67" s="52"/>
      <c r="AB67" s="52"/>
    </row>
    <row r="68" spans="1:28">
      <c r="A68" s="39">
        <v>15961</v>
      </c>
      <c r="B68" s="35" t="s">
        <v>206</v>
      </c>
      <c r="C68" s="35">
        <v>73</v>
      </c>
      <c r="D68" s="35" t="s">
        <v>208</v>
      </c>
      <c r="E68" s="40" t="s">
        <v>200</v>
      </c>
      <c r="F68" s="40" t="s">
        <v>201</v>
      </c>
      <c r="G68" s="66">
        <v>1.2514007681300547</v>
      </c>
      <c r="H68" s="43">
        <v>0.13919646129334784</v>
      </c>
      <c r="I68" s="42">
        <v>2.0992512217375601</v>
      </c>
      <c r="J68" s="43">
        <v>0.42778302428309656</v>
      </c>
      <c r="K68" s="66">
        <v>-0.86464456940119983</v>
      </c>
      <c r="L68" s="43">
        <v>0.59185229065037748</v>
      </c>
      <c r="M68" s="66">
        <v>6.9892512217375593</v>
      </c>
      <c r="N68" s="43">
        <v>0.42778302428309656</v>
      </c>
      <c r="O68" s="51">
        <v>2</v>
      </c>
      <c r="P68" s="43">
        <v>0.30248827734706707</v>
      </c>
      <c r="Q68" s="52"/>
      <c r="U68" s="52"/>
      <c r="V68" s="52"/>
      <c r="W68" s="52"/>
      <c r="X68" s="52"/>
      <c r="Y68" s="52"/>
      <c r="Z68" s="52"/>
      <c r="AA68" s="52"/>
      <c r="AB68" s="52"/>
    </row>
    <row r="69" spans="1:28">
      <c r="A69" s="39">
        <v>16418</v>
      </c>
      <c r="B69" s="35" t="s">
        <v>206</v>
      </c>
      <c r="C69" s="35">
        <v>58</v>
      </c>
      <c r="D69" s="35" t="s">
        <v>208</v>
      </c>
      <c r="E69" s="40" t="s">
        <v>200</v>
      </c>
      <c r="F69" s="40" t="s">
        <v>201</v>
      </c>
      <c r="G69" s="66">
        <v>0.6291490657313048</v>
      </c>
      <c r="H69" s="43">
        <v>0.15</v>
      </c>
      <c r="I69" s="42">
        <v>1.1758152245477937</v>
      </c>
      <c r="J69" s="50">
        <v>0.1</v>
      </c>
      <c r="K69" s="66">
        <v>-0.54488709571309801</v>
      </c>
      <c r="L69" s="44">
        <v>0.15</v>
      </c>
      <c r="M69" s="66">
        <v>6.0658152245477934</v>
      </c>
      <c r="N69" s="43">
        <v>0.1</v>
      </c>
      <c r="O69" s="51">
        <v>1</v>
      </c>
      <c r="P69" s="43">
        <v>0.1</v>
      </c>
      <c r="Q69" s="52"/>
      <c r="U69" s="52"/>
      <c r="V69" s="52"/>
      <c r="W69" s="52"/>
      <c r="X69" s="52"/>
      <c r="Y69" s="52"/>
      <c r="Z69" s="52"/>
      <c r="AA69" s="52"/>
      <c r="AB69" s="52"/>
    </row>
    <row r="70" spans="1:28">
      <c r="A70" s="39">
        <v>16552</v>
      </c>
      <c r="B70" s="35" t="s">
        <v>206</v>
      </c>
      <c r="C70" s="35">
        <v>65</v>
      </c>
      <c r="D70" s="35" t="s">
        <v>208</v>
      </c>
      <c r="E70" s="40" t="s">
        <v>200</v>
      </c>
      <c r="F70" s="40" t="s">
        <v>201</v>
      </c>
      <c r="G70" s="66">
        <v>0.89424546402860905</v>
      </c>
      <c r="H70" s="43">
        <v>0.15</v>
      </c>
      <c r="I70" s="42">
        <v>1.5597700641523105</v>
      </c>
      <c r="J70" s="50">
        <v>0.1</v>
      </c>
      <c r="K70" s="66">
        <v>-0.6786940055399926</v>
      </c>
      <c r="L70" s="44">
        <v>0.15</v>
      </c>
      <c r="M70" s="66">
        <v>6.4497700641523101</v>
      </c>
      <c r="N70" s="43">
        <v>0.1</v>
      </c>
      <c r="O70" s="51">
        <v>1</v>
      </c>
      <c r="P70" s="43">
        <v>0.1</v>
      </c>
      <c r="Q70" s="52"/>
      <c r="U70" s="52"/>
      <c r="V70" s="52"/>
      <c r="W70" s="52"/>
      <c r="X70" s="52"/>
      <c r="Y70" s="52"/>
      <c r="Z70" s="52"/>
      <c r="AA70" s="52"/>
      <c r="AB70" s="52"/>
    </row>
    <row r="71" spans="1:28">
      <c r="A71" s="39">
        <v>17103</v>
      </c>
      <c r="B71" s="35" t="s">
        <v>206</v>
      </c>
      <c r="C71" s="35">
        <v>62</v>
      </c>
      <c r="D71" s="35" t="s">
        <v>208</v>
      </c>
      <c r="E71" s="40" t="s">
        <v>200</v>
      </c>
      <c r="F71" s="40" t="s">
        <v>201</v>
      </c>
      <c r="G71" s="66">
        <v>0.87235056900347718</v>
      </c>
      <c r="H71" s="43">
        <v>4.0835322129339748E-2</v>
      </c>
      <c r="I71" s="42">
        <v>1.4307485393746378</v>
      </c>
      <c r="J71" s="43">
        <v>0.27387468947166743</v>
      </c>
      <c r="K71" s="66">
        <v>-0.53861575954211593</v>
      </c>
      <c r="L71" s="43">
        <v>0.34639680658550509</v>
      </c>
      <c r="M71" s="66">
        <v>6.3207485393746374</v>
      </c>
      <c r="N71" s="43">
        <v>0.27387468947166743</v>
      </c>
      <c r="O71" s="51">
        <v>2</v>
      </c>
      <c r="P71" s="43">
        <v>0.19365865012077599</v>
      </c>
      <c r="Q71" s="52"/>
      <c r="U71" s="52"/>
      <c r="V71" s="52"/>
      <c r="W71" s="52"/>
      <c r="X71" s="52"/>
      <c r="Y71" s="52"/>
      <c r="Z71" s="52"/>
      <c r="AA71" s="52"/>
      <c r="AB71" s="52"/>
    </row>
    <row r="72" spans="1:28">
      <c r="A72" s="39">
        <v>20937</v>
      </c>
      <c r="B72" s="35" t="s">
        <v>206</v>
      </c>
      <c r="C72" s="35">
        <v>68</v>
      </c>
      <c r="D72" s="35" t="s">
        <v>208</v>
      </c>
      <c r="E72" s="40" t="s">
        <v>200</v>
      </c>
      <c r="F72" s="40" t="s">
        <v>201</v>
      </c>
      <c r="G72" s="66">
        <v>0.89424546402860905</v>
      </c>
      <c r="H72" s="43">
        <v>0.15</v>
      </c>
      <c r="I72" s="42">
        <v>1.5597700641523105</v>
      </c>
      <c r="J72" s="50">
        <v>0.1</v>
      </c>
      <c r="K72" s="66">
        <v>-0.6786940055399926</v>
      </c>
      <c r="L72" s="44">
        <v>0.15</v>
      </c>
      <c r="M72" s="66">
        <v>6.4497700641523101</v>
      </c>
      <c r="N72" s="43">
        <v>0.1</v>
      </c>
      <c r="O72" s="51">
        <v>1</v>
      </c>
      <c r="P72" s="43">
        <v>0.1</v>
      </c>
      <c r="Q72" s="52"/>
      <c r="U72" s="52"/>
      <c r="V72" s="52"/>
      <c r="W72" s="52"/>
      <c r="X72" s="52"/>
      <c r="Y72" s="52"/>
      <c r="Z72" s="52"/>
      <c r="AA72" s="52"/>
      <c r="AB72" s="52"/>
    </row>
    <row r="73" spans="1:28">
      <c r="A73" s="39" t="s">
        <v>51</v>
      </c>
      <c r="B73" s="53" t="s">
        <v>205</v>
      </c>
      <c r="C73" s="53">
        <v>56</v>
      </c>
      <c r="D73" s="56" t="s">
        <v>212</v>
      </c>
      <c r="E73" s="41" t="s">
        <v>199</v>
      </c>
      <c r="F73" s="53" t="s">
        <v>203</v>
      </c>
      <c r="G73" s="66">
        <v>0.96684472977126568</v>
      </c>
      <c r="H73" s="43">
        <v>0.39691609718623461</v>
      </c>
      <c r="I73" s="42">
        <v>1.748174192648122</v>
      </c>
      <c r="J73" s="43">
        <v>0.44049073241923808</v>
      </c>
      <c r="K73" s="66">
        <v>-0.78366801549667464</v>
      </c>
      <c r="L73" s="43">
        <v>0.20459597844041244</v>
      </c>
      <c r="M73" s="66">
        <v>6.6381741926481217</v>
      </c>
      <c r="N73" s="43">
        <v>0.44049073241923808</v>
      </c>
      <c r="O73" s="44">
        <v>5</v>
      </c>
      <c r="P73" s="43">
        <v>0.19699344422961734</v>
      </c>
      <c r="Q73" s="54">
        <v>709.99289999999996</v>
      </c>
    </row>
    <row r="74" spans="1:28">
      <c r="A74" s="39" t="s">
        <v>53</v>
      </c>
      <c r="B74" s="53" t="s">
        <v>205</v>
      </c>
      <c r="C74" s="53">
        <v>42</v>
      </c>
      <c r="D74" s="56" t="s">
        <v>433</v>
      </c>
      <c r="E74" s="41" t="s">
        <v>199</v>
      </c>
      <c r="F74" s="53" t="s">
        <v>203</v>
      </c>
      <c r="G74" s="66">
        <v>0.87309676624514054</v>
      </c>
      <c r="H74" s="43">
        <v>3.541246038887233E-2</v>
      </c>
      <c r="I74" s="42">
        <v>1.7056931073251569</v>
      </c>
      <c r="J74" s="43">
        <v>8.3533205253618889E-2</v>
      </c>
      <c r="K74" s="66">
        <v>-0.82863825326034979</v>
      </c>
      <c r="L74" s="43">
        <v>3.3006072278831768E-2</v>
      </c>
      <c r="M74" s="66">
        <v>6.5956931073251566</v>
      </c>
      <c r="N74" s="43">
        <v>8.3533205253618889E-2</v>
      </c>
      <c r="O74" s="44">
        <v>2</v>
      </c>
      <c r="P74" s="43">
        <v>5.906689588908165E-2</v>
      </c>
      <c r="Q74" s="54">
        <v>655.88232999999991</v>
      </c>
    </row>
    <row r="75" spans="1:28">
      <c r="A75" s="39" t="s">
        <v>55</v>
      </c>
      <c r="B75" s="53" t="s">
        <v>205</v>
      </c>
      <c r="C75" s="53">
        <v>57</v>
      </c>
      <c r="D75" s="56" t="s">
        <v>434</v>
      </c>
      <c r="E75" s="41" t="s">
        <v>199</v>
      </c>
      <c r="F75" s="53" t="s">
        <v>203</v>
      </c>
      <c r="G75" s="66">
        <v>1.1797557920452117</v>
      </c>
      <c r="H75" s="43">
        <v>0.15</v>
      </c>
      <c r="I75" s="42">
        <v>2.1541208852116078</v>
      </c>
      <c r="J75" s="50">
        <v>0.1</v>
      </c>
      <c r="K75" s="66">
        <v>-0.98412863678754015</v>
      </c>
      <c r="L75" s="43">
        <v>0.15</v>
      </c>
      <c r="M75" s="66">
        <v>7.0441208852116075</v>
      </c>
      <c r="N75" s="43">
        <v>0.1</v>
      </c>
      <c r="O75" s="44">
        <v>1</v>
      </c>
      <c r="P75" s="43">
        <v>0.1</v>
      </c>
      <c r="Q75" s="54"/>
    </row>
    <row r="76" spans="1:28">
      <c r="A76" s="39" t="s">
        <v>57</v>
      </c>
      <c r="B76" s="53" t="s">
        <v>205</v>
      </c>
      <c r="C76" s="53">
        <v>42</v>
      </c>
      <c r="D76" s="56" t="s">
        <v>240</v>
      </c>
      <c r="E76" s="41" t="s">
        <v>199</v>
      </c>
      <c r="F76" s="53" t="s">
        <v>203</v>
      </c>
      <c r="G76" s="66">
        <v>0.78954088640477893</v>
      </c>
      <c r="H76" s="43">
        <v>0.27025860910662119</v>
      </c>
      <c r="I76" s="42">
        <v>1.4973404406805428</v>
      </c>
      <c r="J76" s="43">
        <v>2.2576239363336852E-2</v>
      </c>
      <c r="K76" s="66">
        <v>-0.69183248389614871</v>
      </c>
      <c r="L76" s="43">
        <v>0.25149044272625271</v>
      </c>
      <c r="M76" s="66">
        <v>6.3873404406805427</v>
      </c>
      <c r="N76" s="43">
        <v>2.2576239363336852E-2</v>
      </c>
      <c r="O76" s="44">
        <v>3</v>
      </c>
      <c r="P76" s="43">
        <v>1.3034397873711957E-2</v>
      </c>
      <c r="Q76" s="54">
        <v>681.43763000000001</v>
      </c>
    </row>
    <row r="77" spans="1:28">
      <c r="A77" s="39" t="s">
        <v>58</v>
      </c>
      <c r="B77" s="53" t="s">
        <v>205</v>
      </c>
      <c r="C77" s="53">
        <v>55</v>
      </c>
      <c r="D77" s="56" t="s">
        <v>433</v>
      </c>
      <c r="E77" s="41" t="s">
        <v>199</v>
      </c>
      <c r="F77" s="53" t="s">
        <v>203</v>
      </c>
      <c r="G77" s="66">
        <v>0.90674428552683928</v>
      </c>
      <c r="H77" s="43">
        <v>0.19065583393132368</v>
      </c>
      <c r="I77" s="42">
        <v>1.7070654829161775</v>
      </c>
      <c r="J77" s="43">
        <v>0.210722314987729</v>
      </c>
      <c r="K77" s="66">
        <v>-0.79497460375636353</v>
      </c>
      <c r="L77" s="43">
        <v>0.30631812051700386</v>
      </c>
      <c r="M77" s="66">
        <v>6.597065482916177</v>
      </c>
      <c r="N77" s="43">
        <v>0.210722314987729</v>
      </c>
      <c r="O77" s="44">
        <v>3</v>
      </c>
      <c r="P77" s="43">
        <v>0.12166058528242646</v>
      </c>
      <c r="Q77" s="54">
        <v>824.54731000000004</v>
      </c>
    </row>
    <row r="78" spans="1:28">
      <c r="A78" s="39" t="s">
        <v>59</v>
      </c>
      <c r="B78" s="53" t="s">
        <v>205</v>
      </c>
      <c r="C78" s="53">
        <v>50</v>
      </c>
      <c r="D78" s="56" t="s">
        <v>434</v>
      </c>
      <c r="E78" s="41" t="s">
        <v>199</v>
      </c>
      <c r="F78" s="53" t="s">
        <v>203</v>
      </c>
      <c r="G78" s="66">
        <v>0.76448688283566513</v>
      </c>
      <c r="H78" s="43">
        <v>0.29690570425529605</v>
      </c>
      <c r="I78" s="42">
        <v>1.4467690503413195</v>
      </c>
      <c r="J78" s="43">
        <v>0.404427243246956</v>
      </c>
      <c r="K78" s="66">
        <v>-0.67234945118107203</v>
      </c>
      <c r="L78" s="43">
        <v>4.3898765235557517E-2</v>
      </c>
      <c r="M78" s="66">
        <v>6.336769050341319</v>
      </c>
      <c r="N78" s="43">
        <v>0.404427243246956</v>
      </c>
      <c r="O78" s="44">
        <v>3</v>
      </c>
      <c r="P78" s="43">
        <v>0.23349617775624831</v>
      </c>
      <c r="Q78" s="54">
        <v>799.32533999999998</v>
      </c>
    </row>
    <row r="79" spans="1:28">
      <c r="A79" s="39" t="s">
        <v>60</v>
      </c>
      <c r="B79" s="53" t="s">
        <v>205</v>
      </c>
      <c r="C79" s="53">
        <v>62</v>
      </c>
      <c r="D79" s="56" t="s">
        <v>434</v>
      </c>
      <c r="E79" s="41" t="s">
        <v>199</v>
      </c>
      <c r="F79" s="53" t="s">
        <v>203</v>
      </c>
      <c r="G79" s="66">
        <v>0.48403020662379781</v>
      </c>
      <c r="H79" s="43">
        <v>0.14349576994715987</v>
      </c>
      <c r="I79" s="42">
        <v>0.89358748945339572</v>
      </c>
      <c r="J79" s="43">
        <v>4.3349937792242707E-2</v>
      </c>
      <c r="K79" s="66">
        <v>-0.4137935005465998</v>
      </c>
      <c r="L79" s="43">
        <v>9.8749234528113128E-2</v>
      </c>
      <c r="M79" s="66">
        <v>5.7835874894533958</v>
      </c>
      <c r="N79" s="43">
        <v>4.3349937792242707E-2</v>
      </c>
      <c r="O79" s="44">
        <v>4</v>
      </c>
      <c r="P79" s="43">
        <v>2.1674968896121354E-2</v>
      </c>
      <c r="Q79" s="54">
        <v>712.54843000000005</v>
      </c>
    </row>
    <row r="80" spans="1:28">
      <c r="A80" s="39" t="s">
        <v>61</v>
      </c>
      <c r="B80" s="53" t="s">
        <v>205</v>
      </c>
      <c r="C80" s="53">
        <v>61</v>
      </c>
      <c r="D80" s="56" t="s">
        <v>435</v>
      </c>
      <c r="E80" s="41" t="s">
        <v>199</v>
      </c>
      <c r="F80" s="53" t="s">
        <v>203</v>
      </c>
      <c r="G80" s="66">
        <v>0.9589073756612887</v>
      </c>
      <c r="H80" s="43">
        <v>0.22349999179637386</v>
      </c>
      <c r="I80" s="42">
        <v>1.705007763148636</v>
      </c>
      <c r="J80" s="43">
        <v>8.8970873120132007E-2</v>
      </c>
      <c r="K80" s="66">
        <v>-0.72103333283131865</v>
      </c>
      <c r="L80" s="43">
        <v>0.17569407647089305</v>
      </c>
      <c r="M80" s="66">
        <v>6.5950077631486357</v>
      </c>
      <c r="N80" s="43">
        <v>8.8970873120132007E-2</v>
      </c>
      <c r="O80" s="44">
        <v>3</v>
      </c>
      <c r="P80" s="43">
        <v>5.1367357545944257E-2</v>
      </c>
      <c r="Q80" s="54">
        <v>657.10453999999993</v>
      </c>
    </row>
    <row r="81" spans="1:17">
      <c r="A81" s="39" t="s">
        <v>62</v>
      </c>
      <c r="B81" s="53" t="s">
        <v>205</v>
      </c>
      <c r="C81" s="53">
        <v>46</v>
      </c>
      <c r="D81" s="56" t="s">
        <v>212</v>
      </c>
      <c r="E81" s="41" t="s">
        <v>199</v>
      </c>
      <c r="F81" s="53" t="s">
        <v>203</v>
      </c>
      <c r="G81" s="66">
        <v>0.79053375021931327</v>
      </c>
      <c r="H81" s="43">
        <v>0.31837665214951105</v>
      </c>
      <c r="I81" s="42">
        <v>1.5106917970858502</v>
      </c>
      <c r="J81" s="43">
        <v>8.3746873956586143E-2</v>
      </c>
      <c r="K81" s="66">
        <v>-0.6939417348107435</v>
      </c>
      <c r="L81" s="43">
        <v>0.38508175900437758</v>
      </c>
      <c r="M81" s="66">
        <v>6.4006917970858499</v>
      </c>
      <c r="N81" s="43">
        <v>8.3746873956586143E-2</v>
      </c>
      <c r="O81" s="44">
        <v>2</v>
      </c>
      <c r="P81" s="43">
        <v>5.9217982477877129E-2</v>
      </c>
      <c r="Q81" s="54">
        <v>691.43753000000004</v>
      </c>
    </row>
    <row r="82" spans="1:17">
      <c r="A82" s="39" t="s">
        <v>64</v>
      </c>
      <c r="B82" s="53" t="s">
        <v>205</v>
      </c>
      <c r="C82" s="53">
        <v>65</v>
      </c>
      <c r="D82" s="56" t="s">
        <v>212</v>
      </c>
      <c r="E82" s="41" t="s">
        <v>199</v>
      </c>
      <c r="F82" s="53" t="s">
        <v>203</v>
      </c>
      <c r="G82" s="66">
        <v>0.89597823157287293</v>
      </c>
      <c r="H82" s="43">
        <v>0.18198107686353929</v>
      </c>
      <c r="I82" s="42">
        <v>1.7313577941249214</v>
      </c>
      <c r="J82" s="43">
        <v>0.21778817837112541</v>
      </c>
      <c r="K82" s="66">
        <v>-0.80734926232976323</v>
      </c>
      <c r="L82" s="43">
        <v>7.4735945815114918E-2</v>
      </c>
      <c r="M82" s="66">
        <v>6.6213577941249211</v>
      </c>
      <c r="N82" s="43">
        <v>0.21778817837112541</v>
      </c>
      <c r="O82" s="44">
        <v>3</v>
      </c>
      <c r="P82" s="43">
        <v>0.12574006340888749</v>
      </c>
      <c r="Q82" s="54">
        <v>794.10316999999998</v>
      </c>
    </row>
    <row r="83" spans="1:17">
      <c r="A83" s="39" t="s">
        <v>65</v>
      </c>
      <c r="B83" s="53" t="s">
        <v>205</v>
      </c>
      <c r="C83" s="53">
        <v>60</v>
      </c>
      <c r="D83" s="56" t="s">
        <v>435</v>
      </c>
      <c r="E83" s="41" t="s">
        <v>199</v>
      </c>
      <c r="F83" s="53" t="s">
        <v>203</v>
      </c>
      <c r="G83" s="66">
        <v>1.2818107718209348</v>
      </c>
      <c r="H83" s="43">
        <v>0.20030431584467959</v>
      </c>
      <c r="I83" s="42">
        <v>2.2160600129188524</v>
      </c>
      <c r="J83" s="43">
        <v>0.16022048808295217</v>
      </c>
      <c r="K83" s="66">
        <v>-0.93087419254103687</v>
      </c>
      <c r="L83" s="43">
        <v>4.6474203525542351E-2</v>
      </c>
      <c r="M83" s="66">
        <v>7.106060012918852</v>
      </c>
      <c r="N83" s="43">
        <v>0.16022048808295217</v>
      </c>
      <c r="O83" s="44">
        <v>4</v>
      </c>
      <c r="P83" s="43">
        <v>8.0110244041476084E-2</v>
      </c>
      <c r="Q83" s="54">
        <v>911.87977000000012</v>
      </c>
    </row>
    <row r="84" spans="1:17">
      <c r="A84" s="39" t="s">
        <v>66</v>
      </c>
      <c r="B84" s="53" t="s">
        <v>205</v>
      </c>
      <c r="C84" s="53">
        <v>59</v>
      </c>
      <c r="D84" s="56" t="s">
        <v>435</v>
      </c>
      <c r="E84" s="41" t="s">
        <v>199</v>
      </c>
      <c r="F84" s="53" t="s">
        <v>203</v>
      </c>
      <c r="G84" s="66">
        <v>0.9892958173545926</v>
      </c>
      <c r="H84" s="43">
        <v>0.16033048600705041</v>
      </c>
      <c r="I84" s="42">
        <v>1.9176314233826375</v>
      </c>
      <c r="J84" s="43">
        <v>5.821928870117031E-3</v>
      </c>
      <c r="K84" s="66">
        <v>-0.90982266511041576</v>
      </c>
      <c r="L84" s="43">
        <v>0.22363085200037089</v>
      </c>
      <c r="M84" s="66">
        <v>6.8076314233826372</v>
      </c>
      <c r="N84" s="43">
        <v>5.821928870117031E-3</v>
      </c>
      <c r="O84" s="44">
        <v>3</v>
      </c>
      <c r="P84" s="43">
        <v>3.3612922003649218E-3</v>
      </c>
      <c r="Q84" s="54">
        <v>796.76981000000001</v>
      </c>
    </row>
    <row r="85" spans="1:17">
      <c r="A85" s="39" t="s">
        <v>52</v>
      </c>
      <c r="B85" s="53" t="s">
        <v>206</v>
      </c>
      <c r="C85" s="53">
        <v>62</v>
      </c>
      <c r="D85" s="56" t="s">
        <v>433</v>
      </c>
      <c r="E85" s="41" t="s">
        <v>199</v>
      </c>
      <c r="F85" s="53" t="s">
        <v>203</v>
      </c>
      <c r="G85" s="66">
        <v>0.95084925449880531</v>
      </c>
      <c r="H85" s="43">
        <v>0.24796883286398985</v>
      </c>
      <c r="I85" s="42">
        <v>1.8310131766962428</v>
      </c>
      <c r="J85" s="43">
        <v>0.12395261303053851</v>
      </c>
      <c r="K85" s="66">
        <v>-0.8689648075921319</v>
      </c>
      <c r="L85" s="43">
        <v>0.16817055529638372</v>
      </c>
      <c r="M85" s="66">
        <v>6.7210131766962427</v>
      </c>
      <c r="N85" s="43">
        <v>0.12395261303053852</v>
      </c>
      <c r="O85" s="44">
        <v>3</v>
      </c>
      <c r="P85" s="43">
        <v>7.1564074499938929E-2</v>
      </c>
      <c r="Q85" s="54">
        <v>906.10204999999996</v>
      </c>
    </row>
    <row r="86" spans="1:17">
      <c r="A86" s="39" t="s">
        <v>54</v>
      </c>
      <c r="B86" s="53" t="s">
        <v>206</v>
      </c>
      <c r="C86" s="53">
        <v>52</v>
      </c>
      <c r="D86" s="56" t="s">
        <v>426</v>
      </c>
      <c r="E86" s="41" t="s">
        <v>199</v>
      </c>
      <c r="F86" s="53" t="s">
        <v>203</v>
      </c>
      <c r="G86" s="66">
        <v>0.98288625698420928</v>
      </c>
      <c r="H86" s="43">
        <v>0.10060994945686196</v>
      </c>
      <c r="I86" s="42">
        <v>1.638468494542596</v>
      </c>
      <c r="J86" s="43">
        <v>0.13003351973571717</v>
      </c>
      <c r="K86" s="66">
        <v>-0.66114361238038077</v>
      </c>
      <c r="L86" s="43">
        <v>0.11595827473753673</v>
      </c>
      <c r="M86" s="66">
        <v>6.5284684945425955</v>
      </c>
      <c r="N86" s="43">
        <v>0.13003351973571717</v>
      </c>
      <c r="O86" s="44">
        <v>3</v>
      </c>
      <c r="P86" s="43">
        <v>7.5074887623090822E-2</v>
      </c>
      <c r="Q86" s="54">
        <v>601.43843000000004</v>
      </c>
    </row>
    <row r="87" spans="1:17">
      <c r="A87" s="39" t="s">
        <v>56</v>
      </c>
      <c r="B87" s="53" t="s">
        <v>206</v>
      </c>
      <c r="C87" s="53">
        <v>49</v>
      </c>
      <c r="D87" s="56" t="s">
        <v>426</v>
      </c>
      <c r="E87" s="41" t="s">
        <v>199</v>
      </c>
      <c r="F87" s="53" t="s">
        <v>203</v>
      </c>
      <c r="G87" s="66">
        <v>0.92823154103675398</v>
      </c>
      <c r="H87" s="43">
        <v>0.1646405562082027</v>
      </c>
      <c r="I87" s="42">
        <v>1.8199753860996075</v>
      </c>
      <c r="J87" s="43">
        <v>0.24835918454043385</v>
      </c>
      <c r="K87" s="66">
        <v>-0.85820074387366052</v>
      </c>
      <c r="L87" s="43">
        <v>0.16770020293041479</v>
      </c>
      <c r="M87" s="66">
        <v>6.7099753860996074</v>
      </c>
      <c r="N87" s="43">
        <v>0.24835918454043385</v>
      </c>
      <c r="O87" s="44">
        <v>3</v>
      </c>
      <c r="P87" s="43">
        <v>0.14339024205013542</v>
      </c>
      <c r="Q87" s="54">
        <v>649.21573000000001</v>
      </c>
    </row>
    <row r="88" spans="1:17">
      <c r="A88" s="39" t="s">
        <v>63</v>
      </c>
      <c r="B88" s="53" t="s">
        <v>206</v>
      </c>
      <c r="C88" s="53">
        <v>47</v>
      </c>
      <c r="D88" s="56" t="s">
        <v>426</v>
      </c>
      <c r="E88" s="41" t="s">
        <v>199</v>
      </c>
      <c r="F88" s="53" t="s">
        <v>203</v>
      </c>
      <c r="G88" s="66">
        <v>0.95652039533811184</v>
      </c>
      <c r="H88" s="43">
        <v>2.2613215495591182E-2</v>
      </c>
      <c r="I88" s="42">
        <v>1.6307205985917061</v>
      </c>
      <c r="J88" s="43">
        <v>6.0291108426229624E-2</v>
      </c>
      <c r="K88" s="66">
        <v>-0.67351192288774475</v>
      </c>
      <c r="L88" s="43">
        <v>0.10310922672075425</v>
      </c>
      <c r="M88" s="66">
        <v>6.5207205985917058</v>
      </c>
      <c r="N88" s="43">
        <v>6.0291108426229624E-2</v>
      </c>
      <c r="O88" s="44">
        <v>3</v>
      </c>
      <c r="P88" s="43">
        <v>3.4809087679624588E-2</v>
      </c>
      <c r="Q88" s="54">
        <v>718.10392999999999</v>
      </c>
    </row>
    <row r="89" spans="1:17">
      <c r="A89" s="39" t="s">
        <v>67</v>
      </c>
      <c r="B89" s="53" t="s">
        <v>206</v>
      </c>
      <c r="C89" s="53">
        <v>47</v>
      </c>
      <c r="D89" s="56" t="s">
        <v>426</v>
      </c>
      <c r="E89" s="41" t="s">
        <v>213</v>
      </c>
      <c r="F89" s="53" t="s">
        <v>203</v>
      </c>
      <c r="G89" s="66">
        <v>1.3529438614925393</v>
      </c>
      <c r="H89" s="43">
        <v>6.5255954493969953E-2</v>
      </c>
      <c r="I89" s="42">
        <v>2.2576967061834394</v>
      </c>
      <c r="J89" s="43">
        <v>0.15126508172078237</v>
      </c>
      <c r="K89" s="66">
        <v>-0.89683649469018967</v>
      </c>
      <c r="L89" s="43">
        <v>0.16148946310378132</v>
      </c>
      <c r="M89" s="66">
        <v>7.1476967061834387</v>
      </c>
      <c r="N89" s="43">
        <v>0.15126508172078237</v>
      </c>
      <c r="O89" s="44">
        <v>3</v>
      </c>
      <c r="P89" s="43">
        <v>8.7332935650484445E-2</v>
      </c>
    </row>
    <row r="90" spans="1:17">
      <c r="A90" s="39" t="s">
        <v>74</v>
      </c>
      <c r="B90" s="53" t="s">
        <v>206</v>
      </c>
      <c r="C90" s="53">
        <v>49</v>
      </c>
      <c r="D90" s="56" t="s">
        <v>426</v>
      </c>
      <c r="E90" s="41" t="s">
        <v>213</v>
      </c>
      <c r="F90" s="53" t="s">
        <v>203</v>
      </c>
      <c r="G90" s="66">
        <v>5.984956590487311</v>
      </c>
      <c r="H90" s="43">
        <v>0.16949769123291999</v>
      </c>
      <c r="I90" s="42">
        <v>11.528395796814973</v>
      </c>
      <c r="J90" s="43">
        <v>0.2415161425897446</v>
      </c>
      <c r="K90" s="66">
        <v>-5.4782850356976942</v>
      </c>
      <c r="L90" s="43">
        <v>0.12558129666900592</v>
      </c>
      <c r="M90" s="66">
        <v>16.418395796814973</v>
      </c>
      <c r="N90" s="43">
        <v>0.2415161425897446</v>
      </c>
      <c r="O90" s="44">
        <v>4</v>
      </c>
      <c r="P90" s="43">
        <v>0.1207580712948723</v>
      </c>
    </row>
    <row r="91" spans="1:17">
      <c r="A91" s="39" t="s">
        <v>68</v>
      </c>
      <c r="B91" s="53" t="s">
        <v>207</v>
      </c>
      <c r="C91" s="53">
        <v>59</v>
      </c>
      <c r="D91" s="56" t="s">
        <v>435</v>
      </c>
      <c r="E91" s="41" t="s">
        <v>213</v>
      </c>
      <c r="F91" s="53" t="s">
        <v>203</v>
      </c>
      <c r="G91" s="66">
        <v>1.9580744383757009</v>
      </c>
      <c r="H91" s="43">
        <v>0.1664392429765941</v>
      </c>
      <c r="I91" s="42">
        <v>3.8549900461180009</v>
      </c>
      <c r="J91" s="43">
        <v>0.44986409913859993</v>
      </c>
      <c r="K91" s="66">
        <v>-1.8944790143284318</v>
      </c>
      <c r="L91" s="43">
        <v>0.30741790447031059</v>
      </c>
      <c r="M91" s="66">
        <v>8.7449900461180015</v>
      </c>
      <c r="N91" s="43">
        <v>0.44986409913859993</v>
      </c>
      <c r="O91" s="44">
        <v>2</v>
      </c>
      <c r="P91" s="43">
        <v>0.31810195511328127</v>
      </c>
    </row>
    <row r="92" spans="1:17">
      <c r="A92" s="39" t="s">
        <v>82</v>
      </c>
      <c r="B92" s="53" t="s">
        <v>206</v>
      </c>
      <c r="C92" s="53">
        <v>52</v>
      </c>
      <c r="D92" s="56" t="s">
        <v>426</v>
      </c>
      <c r="E92" s="41" t="s">
        <v>213</v>
      </c>
      <c r="F92" s="53" t="s">
        <v>203</v>
      </c>
      <c r="G92" s="66">
        <v>2.0535553383262961</v>
      </c>
      <c r="H92" s="43">
        <v>0.28890090613290659</v>
      </c>
      <c r="I92" s="42">
        <v>3.8449737990264854</v>
      </c>
      <c r="J92" s="43">
        <v>0.13159348357926334</v>
      </c>
      <c r="K92" s="66">
        <v>-1.7806303757560427</v>
      </c>
      <c r="L92" s="43">
        <v>0.48148159299732718</v>
      </c>
      <c r="M92" s="66">
        <v>8.7349737990264842</v>
      </c>
      <c r="N92" s="43">
        <v>0.13159348357926334</v>
      </c>
      <c r="O92" s="44">
        <v>2</v>
      </c>
      <c r="P92" s="43">
        <v>9.3050644598857687E-2</v>
      </c>
    </row>
    <row r="93" spans="1:17">
      <c r="A93" s="39" t="s">
        <v>83</v>
      </c>
      <c r="B93" s="53" t="s">
        <v>207</v>
      </c>
      <c r="C93" s="53">
        <v>60</v>
      </c>
      <c r="D93" s="56" t="s">
        <v>435</v>
      </c>
      <c r="E93" s="41" t="s">
        <v>213</v>
      </c>
      <c r="F93" s="53" t="s">
        <v>203</v>
      </c>
      <c r="G93" s="66">
        <v>1.6344173150645291</v>
      </c>
      <c r="H93" s="43">
        <v>0.20473503183328759</v>
      </c>
      <c r="I93" s="42">
        <v>2.8735658641850237</v>
      </c>
      <c r="J93" s="43">
        <v>0.1951514844704158</v>
      </c>
      <c r="K93" s="66">
        <v>-1.2458744505603192</v>
      </c>
      <c r="L93" s="43">
        <v>0.19518437515960588</v>
      </c>
      <c r="M93" s="66">
        <v>7.7635658641850238</v>
      </c>
      <c r="N93" s="43">
        <v>0.1951514844704158</v>
      </c>
      <c r="O93" s="44">
        <v>4</v>
      </c>
      <c r="P93" s="43">
        <v>9.7575742235207902E-2</v>
      </c>
    </row>
    <row r="94" spans="1:17">
      <c r="A94" s="39" t="s">
        <v>84</v>
      </c>
      <c r="B94" s="53" t="s">
        <v>207</v>
      </c>
      <c r="C94" s="53">
        <v>61</v>
      </c>
      <c r="D94" s="56" t="s">
        <v>435</v>
      </c>
      <c r="E94" s="41" t="s">
        <v>213</v>
      </c>
      <c r="F94" s="53" t="s">
        <v>203</v>
      </c>
      <c r="G94" s="66">
        <v>2.0151614420998443</v>
      </c>
      <c r="H94" s="43">
        <v>3.2592315929573776E-2</v>
      </c>
      <c r="I94" s="42">
        <v>3.540499541085762</v>
      </c>
      <c r="J94" s="43">
        <v>0.20397174242482588</v>
      </c>
      <c r="K94" s="66">
        <v>-1.5179537587672876</v>
      </c>
      <c r="L94" s="43">
        <v>0.22653345068197644</v>
      </c>
      <c r="M94" s="66">
        <v>8.4304995410857622</v>
      </c>
      <c r="N94" s="43">
        <v>0.20397174242482588</v>
      </c>
      <c r="O94" s="44">
        <v>4</v>
      </c>
      <c r="P94" s="43">
        <v>0.10198587121241294</v>
      </c>
    </row>
    <row r="95" spans="1:17">
      <c r="A95" s="39" t="s">
        <v>69</v>
      </c>
      <c r="B95" s="53" t="s">
        <v>207</v>
      </c>
      <c r="C95" s="53">
        <v>56</v>
      </c>
      <c r="D95" s="56" t="s">
        <v>212</v>
      </c>
      <c r="E95" s="41" t="s">
        <v>213</v>
      </c>
      <c r="F95" s="53" t="s">
        <v>203</v>
      </c>
      <c r="G95" s="66">
        <v>4.4166979164959779</v>
      </c>
      <c r="H95" s="43">
        <v>0.23695126801045704</v>
      </c>
      <c r="I95" s="42">
        <v>8.5528380512766375</v>
      </c>
      <c r="J95" s="43">
        <v>0.4791161749687059</v>
      </c>
      <c r="K95" s="66">
        <v>-4.1055853475057873</v>
      </c>
      <c r="L95" s="43">
        <v>0.22021033159776662</v>
      </c>
      <c r="M95" s="66">
        <v>13.442838051276638</v>
      </c>
      <c r="N95" s="43">
        <v>0.47911617496870584</v>
      </c>
      <c r="O95" s="44">
        <v>3</v>
      </c>
      <c r="P95" s="43">
        <v>0.27661785259128618</v>
      </c>
    </row>
    <row r="96" spans="1:17">
      <c r="A96" s="39" t="s">
        <v>70</v>
      </c>
      <c r="B96" s="53" t="s">
        <v>207</v>
      </c>
      <c r="C96" s="53">
        <v>69</v>
      </c>
      <c r="D96" s="56" t="s">
        <v>212</v>
      </c>
      <c r="E96" s="41" t="s">
        <v>213</v>
      </c>
      <c r="F96" s="53" t="s">
        <v>203</v>
      </c>
      <c r="G96" s="66">
        <v>0.95712946914816577</v>
      </c>
      <c r="H96" s="43">
        <v>0.24357631872948413</v>
      </c>
      <c r="I96" s="42">
        <v>1.7246331662455667</v>
      </c>
      <c r="J96" s="43">
        <v>0.19088088012343418</v>
      </c>
      <c r="K96" s="66">
        <v>-0.75855111847715018</v>
      </c>
      <c r="L96" s="43">
        <v>0.37471175679728824</v>
      </c>
      <c r="M96" s="66">
        <v>6.6146331662455662</v>
      </c>
      <c r="N96" s="43">
        <v>0.19088088012343418</v>
      </c>
      <c r="O96" s="44">
        <v>3</v>
      </c>
      <c r="P96" s="43">
        <v>0.11020512752241741</v>
      </c>
    </row>
    <row r="97" spans="1:17">
      <c r="A97" s="39" t="s">
        <v>71</v>
      </c>
      <c r="B97" s="53" t="s">
        <v>207</v>
      </c>
      <c r="C97" s="53">
        <v>47</v>
      </c>
      <c r="D97" s="56" t="s">
        <v>212</v>
      </c>
      <c r="E97" s="41" t="s">
        <v>213</v>
      </c>
      <c r="F97" s="53" t="s">
        <v>203</v>
      </c>
      <c r="G97" s="66">
        <v>1.3207955195900789</v>
      </c>
      <c r="H97" s="43">
        <v>0.1129656533297797</v>
      </c>
      <c r="I97" s="42">
        <v>2.2894392644735584</v>
      </c>
      <c r="J97" s="43">
        <v>8.582711756100736E-2</v>
      </c>
      <c r="K97" s="66">
        <v>-0.93734110766141576</v>
      </c>
      <c r="L97" s="43">
        <v>0.19138625745213994</v>
      </c>
      <c r="M97" s="66">
        <v>7.1794392644735581</v>
      </c>
      <c r="N97" s="43">
        <v>8.582711756100736E-2</v>
      </c>
      <c r="O97" s="44">
        <v>2</v>
      </c>
      <c r="P97" s="43">
        <v>6.0688936837083318E-2</v>
      </c>
    </row>
    <row r="98" spans="1:17">
      <c r="A98" s="39" t="s">
        <v>72</v>
      </c>
      <c r="B98" s="53" t="s">
        <v>207</v>
      </c>
      <c r="C98" s="53">
        <v>50</v>
      </c>
      <c r="D98" s="56" t="s">
        <v>434</v>
      </c>
      <c r="E98" s="41" t="s">
        <v>213</v>
      </c>
      <c r="F98" s="53" t="s">
        <v>203</v>
      </c>
      <c r="G98" s="66">
        <v>1.0938758843912488</v>
      </c>
      <c r="H98" s="43">
        <v>0.35852401126532346</v>
      </c>
      <c r="I98" s="42">
        <v>1.7795307901404822</v>
      </c>
      <c r="J98" s="43">
        <v>0.19829876471782798</v>
      </c>
      <c r="K98" s="66">
        <v>-0.671099502099611</v>
      </c>
      <c r="L98" s="43">
        <v>0.21636770765224531</v>
      </c>
      <c r="M98" s="66">
        <v>6.6695307901404819</v>
      </c>
      <c r="N98" s="43">
        <v>0.19829876471782798</v>
      </c>
      <c r="O98" s="44">
        <v>3</v>
      </c>
      <c r="P98" s="43">
        <v>0.11448784518980826</v>
      </c>
    </row>
    <row r="99" spans="1:17">
      <c r="A99" s="39" t="s">
        <v>73</v>
      </c>
      <c r="B99" s="53" t="s">
        <v>207</v>
      </c>
      <c r="C99" s="53">
        <v>57</v>
      </c>
      <c r="D99" s="56" t="s">
        <v>434</v>
      </c>
      <c r="E99" s="41" t="s">
        <v>213</v>
      </c>
      <c r="F99" s="53" t="s">
        <v>203</v>
      </c>
      <c r="G99" s="66">
        <v>1.4745509940767842</v>
      </c>
      <c r="H99" s="43">
        <v>0.14924830176660991</v>
      </c>
      <c r="I99" s="42">
        <v>2.674961369730481</v>
      </c>
      <c r="J99" s="43">
        <v>1.1605069766556571E-2</v>
      </c>
      <c r="K99" s="66">
        <v>-1.2026144224816699</v>
      </c>
      <c r="L99" s="43">
        <v>0.1736517736490889</v>
      </c>
      <c r="M99" s="66">
        <v>7.5649613697304812</v>
      </c>
      <c r="N99" s="43">
        <v>1.1605069766556571E-2</v>
      </c>
      <c r="O99" s="44">
        <v>3</v>
      </c>
      <c r="P99" s="43">
        <v>6.7001901536858236E-3</v>
      </c>
    </row>
    <row r="100" spans="1:17">
      <c r="A100" s="39" t="s">
        <v>75</v>
      </c>
      <c r="B100" s="53" t="s">
        <v>207</v>
      </c>
      <c r="C100" s="53">
        <v>61</v>
      </c>
      <c r="D100" s="56" t="s">
        <v>434</v>
      </c>
      <c r="E100" s="41" t="s">
        <v>213</v>
      </c>
      <c r="F100" s="53" t="s">
        <v>203</v>
      </c>
      <c r="G100" s="66">
        <v>1.1301534533693092</v>
      </c>
      <c r="H100" s="43">
        <v>0.20091749471574938</v>
      </c>
      <c r="I100" s="42">
        <v>2.22015203284609</v>
      </c>
      <c r="J100" s="43">
        <v>0.4324933045170371</v>
      </c>
      <c r="K100" s="66">
        <v>-1.0809082550132243</v>
      </c>
      <c r="L100" s="43">
        <v>0.23323751624554162</v>
      </c>
      <c r="M100" s="66">
        <v>7.1101520328460897</v>
      </c>
      <c r="N100" s="43">
        <v>0.4324933045170371</v>
      </c>
      <c r="O100" s="44">
        <v>4</v>
      </c>
      <c r="P100" s="43">
        <v>0.21624665225851855</v>
      </c>
    </row>
    <row r="101" spans="1:17">
      <c r="A101" s="39" t="s">
        <v>76</v>
      </c>
      <c r="B101" s="53" t="s">
        <v>206</v>
      </c>
      <c r="C101" s="53">
        <v>62</v>
      </c>
      <c r="D101" s="56" t="s">
        <v>433</v>
      </c>
      <c r="E101" s="41" t="s">
        <v>213</v>
      </c>
      <c r="F101" s="53" t="s">
        <v>203</v>
      </c>
      <c r="G101" s="66">
        <v>1.8589173238127144</v>
      </c>
      <c r="H101" s="43">
        <v>0.17998095066473357</v>
      </c>
      <c r="I101" s="42">
        <v>3.4728360044548046</v>
      </c>
      <c r="J101" s="43">
        <v>0.41683399102604107</v>
      </c>
      <c r="K101" s="66">
        <v>-1.6207949605619998</v>
      </c>
      <c r="L101" s="43">
        <v>0.5891897871837849</v>
      </c>
      <c r="M101" s="66">
        <v>8.3628360044548042</v>
      </c>
      <c r="N101" s="43">
        <v>0.41683399102604107</v>
      </c>
      <c r="O101" s="44">
        <v>2</v>
      </c>
      <c r="P101" s="43">
        <v>0.29474614168356611</v>
      </c>
    </row>
    <row r="102" spans="1:17">
      <c r="A102" s="39" t="s">
        <v>77</v>
      </c>
      <c r="B102" s="53" t="s">
        <v>207</v>
      </c>
      <c r="C102" s="53">
        <v>55</v>
      </c>
      <c r="D102" s="56" t="s">
        <v>433</v>
      </c>
      <c r="E102" s="41" t="s">
        <v>213</v>
      </c>
      <c r="F102" s="53" t="s">
        <v>203</v>
      </c>
      <c r="G102" s="66">
        <v>1.0703721940574784</v>
      </c>
      <c r="H102" s="43">
        <v>0.22432909297042955</v>
      </c>
      <c r="I102" s="42">
        <v>2.1778353961688555</v>
      </c>
      <c r="J102" s="43">
        <v>8.3219909625391567E-2</v>
      </c>
      <c r="K102" s="66">
        <v>-1.1181029726677523</v>
      </c>
      <c r="L102" s="43">
        <v>0.27351782005522385</v>
      </c>
      <c r="M102" s="66">
        <v>7.0678353961688547</v>
      </c>
      <c r="N102" s="43">
        <v>8.3219909625391567E-2</v>
      </c>
      <c r="O102" s="44">
        <v>3</v>
      </c>
      <c r="P102" s="43">
        <v>4.8047037224156153E-2</v>
      </c>
    </row>
    <row r="103" spans="1:17">
      <c r="A103" s="39" t="s">
        <v>78</v>
      </c>
      <c r="B103" s="53" t="s">
        <v>207</v>
      </c>
      <c r="C103" s="53">
        <v>42</v>
      </c>
      <c r="D103" s="56" t="s">
        <v>433</v>
      </c>
      <c r="E103" s="41" t="s">
        <v>213</v>
      </c>
      <c r="F103" s="53" t="s">
        <v>203</v>
      </c>
      <c r="G103" s="66">
        <v>1.8521184224799352</v>
      </c>
      <c r="H103" s="43">
        <v>0.32690045048626243</v>
      </c>
      <c r="I103" s="42">
        <v>3.319688281636942</v>
      </c>
      <c r="J103" s="43">
        <v>0.3616436809266958</v>
      </c>
      <c r="K103" s="66">
        <v>-1.4497171786280367</v>
      </c>
      <c r="L103" s="43">
        <v>0.25984856664776146</v>
      </c>
      <c r="M103" s="66">
        <v>8.2096882816369412</v>
      </c>
      <c r="N103" s="43">
        <v>0.3616436809266958</v>
      </c>
      <c r="O103" s="44">
        <v>3</v>
      </c>
      <c r="P103" s="43">
        <v>0.20879507653375495</v>
      </c>
    </row>
    <row r="104" spans="1:17">
      <c r="A104" s="39" t="s">
        <v>79</v>
      </c>
      <c r="B104" s="35" t="s">
        <v>206</v>
      </c>
      <c r="C104" s="35">
        <v>44</v>
      </c>
      <c r="D104" s="56" t="s">
        <v>240</v>
      </c>
      <c r="E104" s="41" t="s">
        <v>213</v>
      </c>
      <c r="F104" s="53" t="s">
        <v>203</v>
      </c>
      <c r="G104" s="66">
        <v>0.44936006301765641</v>
      </c>
      <c r="H104" s="43">
        <v>9.0765863752326273E-3</v>
      </c>
      <c r="I104" s="42">
        <v>0.71386879499879541</v>
      </c>
      <c r="J104" s="43">
        <v>5.1604933370191619E-2</v>
      </c>
      <c r="K104" s="66">
        <v>-0.26848006695195936</v>
      </c>
      <c r="L104" s="43">
        <v>5.276185434302428E-2</v>
      </c>
      <c r="M104" s="66">
        <v>5.6038687949987951</v>
      </c>
      <c r="N104" s="43">
        <v>5.1604933370191612E-2</v>
      </c>
      <c r="O104" s="44">
        <v>2</v>
      </c>
      <c r="P104" s="43">
        <v>3.6490198328742444E-2</v>
      </c>
    </row>
    <row r="105" spans="1:17">
      <c r="A105" s="39" t="s">
        <v>80</v>
      </c>
      <c r="B105" s="53" t="s">
        <v>207</v>
      </c>
      <c r="C105" s="53">
        <v>42</v>
      </c>
      <c r="D105" s="56" t="s">
        <v>240</v>
      </c>
      <c r="E105" s="41" t="s">
        <v>213</v>
      </c>
      <c r="F105" s="53" t="s">
        <v>203</v>
      </c>
      <c r="G105" s="66">
        <v>0.96644731341603374</v>
      </c>
      <c r="H105" s="43">
        <v>0.12409146300250988</v>
      </c>
      <c r="I105" s="42">
        <v>1.6026220570991938</v>
      </c>
      <c r="J105" s="43">
        <v>0.12870339245523482</v>
      </c>
      <c r="K105" s="66">
        <v>-0.63652783247358791</v>
      </c>
      <c r="L105" s="43">
        <v>0.21776513342609446</v>
      </c>
      <c r="M105" s="66">
        <v>6.4926220570991937</v>
      </c>
      <c r="N105" s="43">
        <v>0.12870339245523482</v>
      </c>
      <c r="O105" s="44">
        <v>3</v>
      </c>
      <c r="P105" s="43">
        <v>7.4306938279647877E-2</v>
      </c>
    </row>
    <row r="106" spans="1:17">
      <c r="A106" s="39" t="s">
        <v>81</v>
      </c>
      <c r="B106" s="35" t="s">
        <v>206</v>
      </c>
      <c r="C106" s="53">
        <v>36</v>
      </c>
      <c r="D106" s="56" t="s">
        <v>240</v>
      </c>
      <c r="E106" s="41" t="s">
        <v>213</v>
      </c>
      <c r="F106" s="53" t="s">
        <v>203</v>
      </c>
      <c r="G106" s="66">
        <v>1.2691136672289272</v>
      </c>
      <c r="H106" s="43">
        <v>1.3435128577957651</v>
      </c>
      <c r="I106" s="42">
        <v>3.8916667386099668</v>
      </c>
      <c r="J106" s="43">
        <v>5.1963018694862188E-2</v>
      </c>
      <c r="K106" s="66">
        <v>-2.6230495329021553</v>
      </c>
      <c r="L106" s="43">
        <v>1.3137775907058535</v>
      </c>
      <c r="M106" s="66">
        <v>8.7816667386099674</v>
      </c>
      <c r="N106" s="43">
        <v>5.1963018694862188E-2</v>
      </c>
      <c r="O106" s="44">
        <v>2</v>
      </c>
      <c r="P106" s="43">
        <v>3.6743402890060395E-2</v>
      </c>
    </row>
    <row r="107" spans="1:17">
      <c r="A107" s="39" t="s">
        <v>2</v>
      </c>
      <c r="B107" s="38" t="s">
        <v>205</v>
      </c>
      <c r="C107" s="55">
        <v>64.704109589041096</v>
      </c>
      <c r="D107" s="56" t="s">
        <v>240</v>
      </c>
      <c r="E107" s="35" t="s">
        <v>199</v>
      </c>
      <c r="F107" s="53" t="s">
        <v>203</v>
      </c>
      <c r="G107" s="66">
        <v>0.82202067511166765</v>
      </c>
      <c r="H107" s="43">
        <v>0.10381604088281035</v>
      </c>
      <c r="I107" s="42">
        <v>1.4550528543405827</v>
      </c>
      <c r="J107" s="43">
        <v>0.14139931516235943</v>
      </c>
      <c r="K107" s="66">
        <v>-0.63445717594080853</v>
      </c>
      <c r="L107" s="43">
        <v>0.16269472206151606</v>
      </c>
      <c r="M107" s="66">
        <v>6.3450528543405822</v>
      </c>
      <c r="N107" s="43">
        <v>0.14139931516235943</v>
      </c>
      <c r="O107" s="44">
        <v>8</v>
      </c>
      <c r="P107" s="43">
        <v>4.9992207303219079E-2</v>
      </c>
      <c r="Q107" s="57">
        <v>650</v>
      </c>
    </row>
    <row r="108" spans="1:17">
      <c r="A108" s="39" t="s">
        <v>162</v>
      </c>
      <c r="B108" s="38" t="s">
        <v>205</v>
      </c>
      <c r="C108" s="55">
        <v>73.230136986301375</v>
      </c>
      <c r="D108" s="56" t="s">
        <v>212</v>
      </c>
      <c r="E108" s="35" t="s">
        <v>199</v>
      </c>
      <c r="F108" s="53" t="s">
        <v>203</v>
      </c>
      <c r="G108" s="66">
        <v>0.37118607010033777</v>
      </c>
      <c r="H108" s="43">
        <v>0.27181836961317191</v>
      </c>
      <c r="I108" s="42">
        <v>0.75277740596157994</v>
      </c>
      <c r="J108" s="43">
        <v>0.5258232045327228</v>
      </c>
      <c r="K108" s="66">
        <v>-0.39496278070572099</v>
      </c>
      <c r="L108" s="43">
        <v>0.26351903283654948</v>
      </c>
      <c r="M108" s="66">
        <v>5.6427774059615796</v>
      </c>
      <c r="N108" s="43">
        <v>0.5258232045327228</v>
      </c>
      <c r="O108" s="44">
        <v>2</v>
      </c>
      <c r="P108" s="43">
        <v>0.37181315363032924</v>
      </c>
      <c r="Q108" s="57">
        <v>704</v>
      </c>
    </row>
    <row r="109" spans="1:17">
      <c r="A109" s="39" t="s">
        <v>163</v>
      </c>
      <c r="B109" s="38" t="s">
        <v>205</v>
      </c>
      <c r="C109" s="55">
        <v>37.115068493150687</v>
      </c>
      <c r="D109" s="56" t="s">
        <v>240</v>
      </c>
      <c r="E109" s="35" t="s">
        <v>199</v>
      </c>
      <c r="F109" s="53" t="s">
        <v>203</v>
      </c>
      <c r="G109" s="66">
        <v>0.82054709571266482</v>
      </c>
      <c r="H109" s="43">
        <v>7.4268823434182285E-2</v>
      </c>
      <c r="I109" s="42">
        <v>1.6105439183138337</v>
      </c>
      <c r="J109" s="43">
        <v>0.3397940037477758</v>
      </c>
      <c r="K109" s="66">
        <v>-0.79389575200261575</v>
      </c>
      <c r="L109" s="43">
        <v>0.16038714022819328</v>
      </c>
      <c r="M109" s="66">
        <v>6.5005439183138334</v>
      </c>
      <c r="N109" s="43">
        <v>0.3397940037477758</v>
      </c>
      <c r="O109" s="44">
        <v>2</v>
      </c>
      <c r="P109" s="43">
        <v>0.2402706442565794</v>
      </c>
      <c r="Q109" s="57">
        <v>752</v>
      </c>
    </row>
    <row r="110" spans="1:17">
      <c r="A110" s="39" t="s">
        <v>166</v>
      </c>
      <c r="B110" s="38" t="s">
        <v>205</v>
      </c>
      <c r="C110" s="55">
        <v>46.638356164383559</v>
      </c>
      <c r="D110" s="56" t="s">
        <v>212</v>
      </c>
      <c r="E110" s="35" t="s">
        <v>199</v>
      </c>
      <c r="F110" s="53" t="s">
        <v>203</v>
      </c>
      <c r="G110" s="66">
        <v>0.43375151966033404</v>
      </c>
      <c r="H110" s="43">
        <v>0.10498081518474685</v>
      </c>
      <c r="I110" s="42">
        <v>0.68507975032838786</v>
      </c>
      <c r="J110" s="43">
        <v>0.2378678760616264</v>
      </c>
      <c r="K110" s="66">
        <v>-0.23712587301272237</v>
      </c>
      <c r="L110" s="43">
        <v>0.16115494412425443</v>
      </c>
      <c r="M110" s="66">
        <v>5.5750797503283875</v>
      </c>
      <c r="N110" s="43">
        <v>0.23786787606162643</v>
      </c>
      <c r="O110" s="44">
        <v>3</v>
      </c>
      <c r="P110" s="43">
        <v>0.13733308227574456</v>
      </c>
      <c r="Q110" s="57">
        <v>597</v>
      </c>
    </row>
    <row r="111" spans="1:17">
      <c r="A111" s="39" t="s">
        <v>168</v>
      </c>
      <c r="B111" s="38" t="s">
        <v>205</v>
      </c>
      <c r="C111" s="55">
        <v>48.065753424657537</v>
      </c>
      <c r="D111" s="56" t="s">
        <v>212</v>
      </c>
      <c r="E111" s="35" t="s">
        <v>199</v>
      </c>
      <c r="F111" s="53" t="s">
        <v>203</v>
      </c>
      <c r="G111" s="66">
        <v>0.49689472144176516</v>
      </c>
      <c r="H111" s="43">
        <v>0.21439954538796727</v>
      </c>
      <c r="I111" s="42">
        <v>0.8022223236829884</v>
      </c>
      <c r="J111" s="43">
        <v>0.31738647900627709</v>
      </c>
      <c r="K111" s="66">
        <v>-0.33289841856753988</v>
      </c>
      <c r="L111" s="43">
        <v>0.16457593345263541</v>
      </c>
      <c r="M111" s="66">
        <v>5.6922223236829881</v>
      </c>
      <c r="N111" s="43">
        <v>0.31738647900627709</v>
      </c>
      <c r="O111" s="44">
        <v>2</v>
      </c>
      <c r="P111" s="43">
        <v>0.22442613156226032</v>
      </c>
      <c r="Q111" s="57">
        <v>688</v>
      </c>
    </row>
    <row r="112" spans="1:17">
      <c r="A112" s="39" t="s">
        <v>169</v>
      </c>
      <c r="B112" s="38" t="s">
        <v>205</v>
      </c>
      <c r="C112" s="55">
        <v>42.424657534246577</v>
      </c>
      <c r="D112" s="56" t="s">
        <v>240</v>
      </c>
      <c r="E112" s="35" t="s">
        <v>199</v>
      </c>
      <c r="F112" s="53" t="s">
        <v>203</v>
      </c>
      <c r="G112" s="66">
        <v>0.5247472547547094</v>
      </c>
      <c r="H112" s="43">
        <v>6.7620976295487314E-2</v>
      </c>
      <c r="I112" s="42">
        <v>0.84598258412116323</v>
      </c>
      <c r="J112" s="43">
        <v>0.2496108968152066</v>
      </c>
      <c r="K112" s="66">
        <v>-0.31813765561738983</v>
      </c>
      <c r="L112" s="43">
        <v>0.34838971085536286</v>
      </c>
      <c r="M112" s="66">
        <v>5.7359825841211629</v>
      </c>
      <c r="N112" s="43">
        <v>0.2496108968152066</v>
      </c>
      <c r="O112" s="44">
        <v>3</v>
      </c>
      <c r="P112" s="43">
        <v>0.14411291846892343</v>
      </c>
      <c r="Q112" s="57">
        <v>668</v>
      </c>
    </row>
    <row r="113" spans="1:17">
      <c r="A113" s="39" t="s">
        <v>170</v>
      </c>
      <c r="B113" s="38" t="s">
        <v>205</v>
      </c>
      <c r="C113" s="55">
        <v>60.553424657534244</v>
      </c>
      <c r="D113" s="56" t="s">
        <v>426</v>
      </c>
      <c r="E113" s="35" t="s">
        <v>199</v>
      </c>
      <c r="F113" s="53" t="s">
        <v>203</v>
      </c>
      <c r="G113" s="66">
        <v>0.498190014068145</v>
      </c>
      <c r="H113" s="43">
        <v>0.17448569929534113</v>
      </c>
      <c r="I113" s="42">
        <v>0.89838815000590577</v>
      </c>
      <c r="J113" s="43">
        <v>0.2630142207222238</v>
      </c>
      <c r="K113" s="66">
        <v>-0.41558918068929085</v>
      </c>
      <c r="L113" s="43">
        <v>9.3874810875029344E-2</v>
      </c>
      <c r="M113" s="66">
        <v>5.7883881500059058</v>
      </c>
      <c r="N113" s="43">
        <v>0.2630142207222238</v>
      </c>
      <c r="O113" s="44">
        <v>3</v>
      </c>
      <c r="P113" s="43">
        <v>0.15185133113467555</v>
      </c>
      <c r="Q113" s="57">
        <v>599</v>
      </c>
    </row>
    <row r="114" spans="1:17">
      <c r="A114" s="39" t="s">
        <v>171</v>
      </c>
      <c r="B114" s="38" t="s">
        <v>205</v>
      </c>
      <c r="C114" s="55">
        <v>37.087671232876716</v>
      </c>
      <c r="D114" s="56" t="s">
        <v>421</v>
      </c>
      <c r="E114" s="35" t="s">
        <v>199</v>
      </c>
      <c r="F114" s="53" t="s">
        <v>203</v>
      </c>
      <c r="G114" s="66">
        <v>0.39775811531517213</v>
      </c>
      <c r="H114" s="43">
        <v>0.22140281160331424</v>
      </c>
      <c r="I114" s="42">
        <v>0.65561752175680166</v>
      </c>
      <c r="J114" s="43">
        <v>8.1029525706036207E-2</v>
      </c>
      <c r="K114" s="66">
        <v>-0.2486398671708856</v>
      </c>
      <c r="L114" s="43">
        <v>0.15069144107106705</v>
      </c>
      <c r="M114" s="66">
        <v>5.5456175217568013</v>
      </c>
      <c r="N114" s="43">
        <v>8.1029525706036207E-2</v>
      </c>
      <c r="O114" s="44">
        <v>2</v>
      </c>
      <c r="P114" s="43">
        <v>5.7296527103067867E-2</v>
      </c>
      <c r="Q114" s="57">
        <v>618</v>
      </c>
    </row>
    <row r="115" spans="1:17">
      <c r="A115" s="39" t="s">
        <v>173</v>
      </c>
      <c r="B115" s="38" t="s">
        <v>205</v>
      </c>
      <c r="C115" s="55">
        <v>43.953424657534249</v>
      </c>
      <c r="D115" s="56" t="s">
        <v>426</v>
      </c>
      <c r="E115" s="35" t="s">
        <v>199</v>
      </c>
      <c r="F115" s="53" t="s">
        <v>203</v>
      </c>
      <c r="G115" s="66">
        <v>0.8278252742637271</v>
      </c>
      <c r="H115" s="43">
        <v>0.10162269086436362</v>
      </c>
      <c r="I115" s="42">
        <v>1.5022930211465724</v>
      </c>
      <c r="J115" s="43">
        <v>0.1020755310268065</v>
      </c>
      <c r="K115" s="66">
        <v>-0.65983649376633036</v>
      </c>
      <c r="L115" s="43">
        <v>4.8745833529747193E-2</v>
      </c>
      <c r="M115" s="66">
        <v>6.3922930211465721</v>
      </c>
      <c r="N115" s="43">
        <v>0.1020755310268065</v>
      </c>
      <c r="O115" s="44">
        <v>3</v>
      </c>
      <c r="P115" s="43">
        <v>5.8933335316000729E-2</v>
      </c>
      <c r="Q115" s="57">
        <v>646</v>
      </c>
    </row>
    <row r="116" spans="1:17">
      <c r="A116" s="39" t="s">
        <v>174</v>
      </c>
      <c r="B116" s="38" t="s">
        <v>205</v>
      </c>
      <c r="C116" s="55">
        <v>46.353424657534248</v>
      </c>
      <c r="D116" s="56" t="s">
        <v>240</v>
      </c>
      <c r="E116" s="35" t="s">
        <v>199</v>
      </c>
      <c r="F116" s="53" t="s">
        <v>203</v>
      </c>
      <c r="G116" s="66">
        <v>0.28026933858005254</v>
      </c>
      <c r="H116" s="43">
        <v>9.1133276214991732E-2</v>
      </c>
      <c r="I116" s="42">
        <v>0.50232865032701079</v>
      </c>
      <c r="J116" s="43">
        <v>0.114167018538066</v>
      </c>
      <c r="K116" s="66">
        <v>-0.20954183790583558</v>
      </c>
      <c r="L116" s="43">
        <v>0.18115484180917843</v>
      </c>
      <c r="M116" s="66">
        <v>5.3923286503270109</v>
      </c>
      <c r="N116" s="43">
        <v>0.114167018538066</v>
      </c>
      <c r="O116" s="44">
        <v>4</v>
      </c>
      <c r="P116" s="43">
        <v>5.7083509269033002E-2</v>
      </c>
      <c r="Q116" s="57">
        <v>676</v>
      </c>
    </row>
    <row r="117" spans="1:17">
      <c r="A117" s="39" t="s">
        <v>175</v>
      </c>
      <c r="B117" s="38" t="s">
        <v>205</v>
      </c>
      <c r="C117" s="55">
        <v>51.665753424657531</v>
      </c>
      <c r="D117" s="56" t="s">
        <v>240</v>
      </c>
      <c r="E117" s="35" t="s">
        <v>199</v>
      </c>
      <c r="F117" s="53" t="s">
        <v>203</v>
      </c>
      <c r="G117" s="66">
        <v>0.32834740513210114</v>
      </c>
      <c r="H117" s="43">
        <v>0.19649982025091889</v>
      </c>
      <c r="I117" s="42">
        <v>0.54113924611309816</v>
      </c>
      <c r="J117" s="43">
        <v>0.31872121250641605</v>
      </c>
      <c r="K117" s="66">
        <v>-0.221071559348196</v>
      </c>
      <c r="L117" s="43">
        <v>0.22038235732551606</v>
      </c>
      <c r="M117" s="66">
        <v>5.4311392461130978</v>
      </c>
      <c r="N117" s="43">
        <v>0.31872121250641605</v>
      </c>
      <c r="O117" s="44">
        <v>4</v>
      </c>
      <c r="P117" s="43">
        <v>0.15936060625320803</v>
      </c>
      <c r="Q117" s="57">
        <v>614</v>
      </c>
    </row>
    <row r="118" spans="1:17">
      <c r="A118" s="39" t="s">
        <v>180</v>
      </c>
      <c r="B118" s="38" t="s">
        <v>205</v>
      </c>
      <c r="C118" s="55">
        <v>49.180821917808217</v>
      </c>
      <c r="D118" s="56" t="s">
        <v>431</v>
      </c>
      <c r="E118" s="35" t="s">
        <v>199</v>
      </c>
      <c r="F118" s="53" t="s">
        <v>203</v>
      </c>
      <c r="G118" s="66">
        <v>0.57040902444190544</v>
      </c>
      <c r="H118" s="43">
        <v>0.20751027041695053</v>
      </c>
      <c r="I118" s="42">
        <v>0.85437710070856987</v>
      </c>
      <c r="J118" s="43">
        <v>0.34229606466847035</v>
      </c>
      <c r="K118" s="66">
        <v>-0.25912454877337804</v>
      </c>
      <c r="L118" s="43">
        <v>0.3592843403418306</v>
      </c>
      <c r="M118" s="66">
        <v>5.7443771007085696</v>
      </c>
      <c r="N118" s="43">
        <v>0.34229606466847035</v>
      </c>
      <c r="O118" s="44">
        <v>3</v>
      </c>
      <c r="P118" s="43">
        <v>0.19762472507889092</v>
      </c>
      <c r="Q118" s="57">
        <v>676</v>
      </c>
    </row>
    <row r="119" spans="1:17">
      <c r="A119" s="39" t="s">
        <v>181</v>
      </c>
      <c r="B119" s="38" t="s">
        <v>205</v>
      </c>
      <c r="C119" s="55">
        <v>40.484931506849314</v>
      </c>
      <c r="D119" s="56" t="s">
        <v>212</v>
      </c>
      <c r="E119" s="35" t="s">
        <v>199</v>
      </c>
      <c r="F119" s="53" t="s">
        <v>203</v>
      </c>
      <c r="G119" s="66">
        <v>0.68921207941545026</v>
      </c>
      <c r="H119" s="43">
        <v>0.17154955376910419</v>
      </c>
      <c r="I119" s="42">
        <v>1.2631643323259094</v>
      </c>
      <c r="J119" s="43">
        <v>0.31326881219282937</v>
      </c>
      <c r="K119" s="66">
        <v>-0.56827488308242025</v>
      </c>
      <c r="L119" s="43">
        <v>0.16749513668639954</v>
      </c>
      <c r="M119" s="66">
        <v>6.1531643323259093</v>
      </c>
      <c r="N119" s="43">
        <v>0.31326881219282937</v>
      </c>
      <c r="O119" s="44">
        <v>3</v>
      </c>
      <c r="P119" s="43">
        <v>0.18086583304824436</v>
      </c>
      <c r="Q119" s="57">
        <v>683</v>
      </c>
    </row>
    <row r="120" spans="1:17">
      <c r="A120" s="39" t="s">
        <v>182</v>
      </c>
      <c r="B120" s="38" t="s">
        <v>205</v>
      </c>
      <c r="C120" s="55">
        <v>56.224657534246575</v>
      </c>
      <c r="D120" s="56" t="s">
        <v>240</v>
      </c>
      <c r="E120" s="35" t="s">
        <v>199</v>
      </c>
      <c r="F120" s="53" t="s">
        <v>203</v>
      </c>
      <c r="G120" s="66">
        <v>0.56471157281889894</v>
      </c>
      <c r="H120" s="43">
        <v>0.1334953571087642</v>
      </c>
      <c r="I120" s="42">
        <v>0.97070349661454447</v>
      </c>
      <c r="J120" s="43">
        <v>4.3749080479904438E-2</v>
      </c>
      <c r="K120" s="66">
        <v>-0.40473093580084551</v>
      </c>
      <c r="L120" s="43">
        <v>3.3750473444463984E-3</v>
      </c>
      <c r="M120" s="66">
        <v>5.8607034966145442</v>
      </c>
      <c r="N120" s="43">
        <v>4.3749080479904438E-2</v>
      </c>
      <c r="O120" s="44">
        <v>2</v>
      </c>
      <c r="P120" s="43">
        <v>3.0935271478016443E-2</v>
      </c>
      <c r="Q120" s="57">
        <v>678</v>
      </c>
    </row>
    <row r="121" spans="1:17">
      <c r="A121" s="39" t="s">
        <v>164</v>
      </c>
      <c r="B121" s="38" t="s">
        <v>206</v>
      </c>
      <c r="C121" s="55">
        <v>38.61643835616438</v>
      </c>
      <c r="D121" s="56" t="s">
        <v>428</v>
      </c>
      <c r="E121" s="35" t="s">
        <v>199</v>
      </c>
      <c r="F121" s="53" t="s">
        <v>203</v>
      </c>
      <c r="G121" s="66">
        <v>1.0412457577113621</v>
      </c>
      <c r="H121" s="43">
        <v>7.709706268111817E-2</v>
      </c>
      <c r="I121" s="42">
        <v>1.6844478680927422</v>
      </c>
      <c r="J121" s="43">
        <v>3.6685273200388613E-2</v>
      </c>
      <c r="K121" s="66">
        <v>-0.65415790169837118</v>
      </c>
      <c r="L121" s="43">
        <v>3.8864782467816973E-2</v>
      </c>
      <c r="M121" s="66">
        <v>6.5744478680927418</v>
      </c>
      <c r="N121" s="43">
        <v>3.6685273200388613E-2</v>
      </c>
      <c r="O121" s="44">
        <v>2</v>
      </c>
      <c r="P121" s="43">
        <v>2.5940405449675904E-2</v>
      </c>
      <c r="Q121" s="57">
        <v>665</v>
      </c>
    </row>
    <row r="122" spans="1:17">
      <c r="A122" s="39" t="s">
        <v>165</v>
      </c>
      <c r="B122" s="38" t="s">
        <v>206</v>
      </c>
      <c r="C122" s="55">
        <v>76.561643835616437</v>
      </c>
      <c r="D122" s="56" t="s">
        <v>240</v>
      </c>
      <c r="E122" s="35" t="s">
        <v>199</v>
      </c>
      <c r="F122" s="53" t="s">
        <v>203</v>
      </c>
      <c r="G122" s="66">
        <v>0.46473231893795486</v>
      </c>
      <c r="H122" s="43">
        <v>0.18587972215078422</v>
      </c>
      <c r="I122" s="42">
        <v>0.75031954071880236</v>
      </c>
      <c r="J122" s="43">
        <v>0.24758619651917921</v>
      </c>
      <c r="K122" s="66">
        <v>-0.27933061891708783</v>
      </c>
      <c r="L122" s="43">
        <v>0.27563829236565696</v>
      </c>
      <c r="M122" s="66">
        <v>5.640319540718802</v>
      </c>
      <c r="N122" s="43">
        <v>0.24758619651917918</v>
      </c>
      <c r="O122" s="44">
        <v>3</v>
      </c>
      <c r="P122" s="43">
        <v>0.1429439572079837</v>
      </c>
      <c r="Q122" s="57">
        <v>651</v>
      </c>
    </row>
    <row r="123" spans="1:17">
      <c r="A123" s="39" t="s">
        <v>167</v>
      </c>
      <c r="B123" s="38" t="s">
        <v>206</v>
      </c>
      <c r="C123" s="55">
        <v>29.652054794520549</v>
      </c>
      <c r="D123" s="56" t="s">
        <v>419</v>
      </c>
      <c r="E123" s="35" t="s">
        <v>199</v>
      </c>
      <c r="F123" s="53" t="s">
        <v>203</v>
      </c>
      <c r="G123" s="66">
        <v>0.8417724196767562</v>
      </c>
      <c r="H123" s="43">
        <v>6.8420919843343697E-2</v>
      </c>
      <c r="I123" s="42">
        <v>1.4862014959599046</v>
      </c>
      <c r="J123" s="43">
        <v>0.15662912640531151</v>
      </c>
      <c r="K123" s="66">
        <v>-0.6672065367636093</v>
      </c>
      <c r="L123" s="43">
        <v>0.13623774356173413</v>
      </c>
      <c r="M123" s="66">
        <v>6.3762014959599043</v>
      </c>
      <c r="N123" s="43">
        <v>0.15662912640531151</v>
      </c>
      <c r="O123" s="44">
        <v>2</v>
      </c>
      <c r="P123" s="43">
        <v>0.11075351741252069</v>
      </c>
      <c r="Q123" s="57">
        <v>603</v>
      </c>
    </row>
    <row r="124" spans="1:17">
      <c r="A124" s="39" t="s">
        <v>172</v>
      </c>
      <c r="B124" s="38" t="s">
        <v>206</v>
      </c>
      <c r="C124" s="55">
        <v>20.523287671232875</v>
      </c>
      <c r="D124" s="56" t="s">
        <v>439</v>
      </c>
      <c r="E124" s="35" t="s">
        <v>199</v>
      </c>
      <c r="F124" s="53" t="s">
        <v>203</v>
      </c>
      <c r="G124" s="66">
        <v>0.28114055876349298</v>
      </c>
      <c r="H124" s="43">
        <v>0.19301625630688055</v>
      </c>
      <c r="I124" s="42">
        <v>0.41445244133253567</v>
      </c>
      <c r="J124" s="43">
        <v>0.2926911183762983</v>
      </c>
      <c r="K124" s="66">
        <v>-0.16618175587829187</v>
      </c>
      <c r="L124" s="43">
        <v>0.20535171583532283</v>
      </c>
      <c r="M124" s="66">
        <v>5.3044524413325354</v>
      </c>
      <c r="N124" s="43">
        <v>0.2926911183762983</v>
      </c>
      <c r="O124" s="44">
        <v>2</v>
      </c>
      <c r="P124" s="43">
        <v>0.20696387459695503</v>
      </c>
      <c r="Q124" s="57">
        <v>590</v>
      </c>
    </row>
    <row r="125" spans="1:17">
      <c r="A125" s="39" t="s">
        <v>176</v>
      </c>
      <c r="B125" s="38" t="s">
        <v>206</v>
      </c>
      <c r="C125" s="55">
        <v>65.049315068493144</v>
      </c>
      <c r="D125" s="56" t="s">
        <v>212</v>
      </c>
      <c r="E125" s="35" t="s">
        <v>199</v>
      </c>
      <c r="F125" s="53" t="s">
        <v>203</v>
      </c>
      <c r="G125" s="66">
        <v>0.2542595029351169</v>
      </c>
      <c r="H125" s="43">
        <v>0.12244825384039083</v>
      </c>
      <c r="I125" s="42">
        <v>0.5891851183204011</v>
      </c>
      <c r="J125" s="43">
        <v>9.6112814521606936E-3</v>
      </c>
      <c r="K125" s="66">
        <v>-0.30469688922102334</v>
      </c>
      <c r="L125" s="43">
        <v>4.2550990529415168E-2</v>
      </c>
      <c r="M125" s="66">
        <v>5.4791851183204008</v>
      </c>
      <c r="N125" s="43">
        <v>9.6112814521606936E-3</v>
      </c>
      <c r="O125" s="44">
        <v>2</v>
      </c>
      <c r="P125" s="43">
        <v>6.7962022907153141E-3</v>
      </c>
      <c r="Q125" s="57">
        <v>687</v>
      </c>
    </row>
    <row r="126" spans="1:17">
      <c r="A126" s="39" t="s">
        <v>177</v>
      </c>
      <c r="B126" s="38" t="s">
        <v>206</v>
      </c>
      <c r="C126" s="55">
        <v>63.246575342465754</v>
      </c>
      <c r="D126" s="56" t="s">
        <v>240</v>
      </c>
      <c r="E126" s="35" t="s">
        <v>199</v>
      </c>
      <c r="F126" s="53" t="s">
        <v>203</v>
      </c>
      <c r="G126" s="66">
        <v>0.87375482014673267</v>
      </c>
      <c r="H126" s="43">
        <v>9.6362599983838726E-2</v>
      </c>
      <c r="I126" s="42">
        <v>1.5050621420668042</v>
      </c>
      <c r="J126" s="43">
        <v>8.4314251616841002E-2</v>
      </c>
      <c r="K126" s="66">
        <v>-0.64457851083865592</v>
      </c>
      <c r="L126" s="43">
        <v>0.21775329135428526</v>
      </c>
      <c r="M126" s="66">
        <v>6.3950621420668039</v>
      </c>
      <c r="N126" s="43">
        <v>8.4314251616841002E-2</v>
      </c>
      <c r="O126" s="44">
        <v>2</v>
      </c>
      <c r="P126" s="43">
        <v>5.9619179068937093E-2</v>
      </c>
      <c r="Q126" s="57">
        <v>714</v>
      </c>
    </row>
    <row r="127" spans="1:17">
      <c r="A127" s="39" t="s">
        <v>178</v>
      </c>
      <c r="B127" s="38" t="s">
        <v>206</v>
      </c>
      <c r="C127" s="55">
        <v>43.142465753424659</v>
      </c>
      <c r="D127" s="56" t="s">
        <v>240</v>
      </c>
      <c r="E127" s="35" t="s">
        <v>199</v>
      </c>
      <c r="F127" s="53" t="s">
        <v>203</v>
      </c>
      <c r="G127" s="66">
        <v>0.33513337679658139</v>
      </c>
      <c r="H127" s="43">
        <v>8.9488475768633932E-2</v>
      </c>
      <c r="I127" s="42">
        <v>0.45118213863515333</v>
      </c>
      <c r="J127" s="43">
        <v>3.7822174007652504E-2</v>
      </c>
      <c r="K127" s="66">
        <v>-0.12133280264475799</v>
      </c>
      <c r="L127" s="43">
        <v>8.1611989039471356E-3</v>
      </c>
      <c r="M127" s="66">
        <v>5.341182138635153</v>
      </c>
      <c r="N127" s="43">
        <v>3.7822174007652504E-2</v>
      </c>
      <c r="O127" s="44">
        <v>2</v>
      </c>
      <c r="P127" s="43">
        <v>2.6744315720028663E-2</v>
      </c>
      <c r="Q127" s="57">
        <v>684</v>
      </c>
    </row>
    <row r="128" spans="1:17">
      <c r="A128" s="39" t="s">
        <v>179</v>
      </c>
      <c r="B128" s="38" t="s">
        <v>206</v>
      </c>
      <c r="C128" s="55">
        <v>60.654794520547945</v>
      </c>
      <c r="D128" s="56" t="s">
        <v>240</v>
      </c>
      <c r="E128" s="35" t="s">
        <v>199</v>
      </c>
      <c r="F128" s="53" t="s">
        <v>203</v>
      </c>
      <c r="G128" s="66">
        <v>0.42450171663118336</v>
      </c>
      <c r="H128" s="43">
        <v>0.11638513294868541</v>
      </c>
      <c r="I128" s="42">
        <v>0.68176797051637072</v>
      </c>
      <c r="J128" s="43">
        <v>0.12144755840268708</v>
      </c>
      <c r="K128" s="66">
        <v>-0.2521392780125975</v>
      </c>
      <c r="L128" s="43">
        <v>6.3258023633348009E-2</v>
      </c>
      <c r="M128" s="66">
        <v>5.5717679705163707</v>
      </c>
      <c r="N128" s="43">
        <v>0.12144755840268709</v>
      </c>
      <c r="O128" s="44">
        <v>3</v>
      </c>
      <c r="P128" s="43">
        <v>7.0117780536214189E-2</v>
      </c>
      <c r="Q128" s="57">
        <v>639</v>
      </c>
    </row>
    <row r="129" spans="1:31">
      <c r="A129" s="39" t="s">
        <v>183</v>
      </c>
      <c r="B129" s="38" t="s">
        <v>206</v>
      </c>
      <c r="C129" s="55">
        <v>34.06849315068493</v>
      </c>
      <c r="D129" s="56" t="s">
        <v>212</v>
      </c>
      <c r="E129" s="35" t="s">
        <v>199</v>
      </c>
      <c r="F129" s="53" t="s">
        <v>203</v>
      </c>
      <c r="G129" s="66">
        <v>1.9167300668909704</v>
      </c>
      <c r="H129" s="43">
        <v>0.1777257771330194</v>
      </c>
      <c r="I129" s="42">
        <v>3.5824322613255966</v>
      </c>
      <c r="J129" s="43">
        <v>9.8837921215727542E-2</v>
      </c>
      <c r="K129" s="66">
        <v>-1.6571955650147019</v>
      </c>
      <c r="L129" s="43">
        <v>0.27474758883107792</v>
      </c>
      <c r="M129" s="66">
        <v>8.4724322613255971</v>
      </c>
      <c r="N129" s="43">
        <v>9.8837921215727542E-2</v>
      </c>
      <c r="O129" s="44">
        <v>2</v>
      </c>
      <c r="P129" s="43">
        <v>6.9888964330022674E-2</v>
      </c>
      <c r="Q129" s="57">
        <v>682</v>
      </c>
    </row>
    <row r="130" spans="1:31">
      <c r="A130" s="39" t="s">
        <v>184</v>
      </c>
      <c r="B130" s="38" t="s">
        <v>206</v>
      </c>
      <c r="C130" s="55">
        <v>60.246575342465754</v>
      </c>
      <c r="D130" s="35" t="s">
        <v>420</v>
      </c>
      <c r="E130" s="35" t="s">
        <v>199</v>
      </c>
      <c r="F130" s="53" t="s">
        <v>203</v>
      </c>
      <c r="G130" s="66">
        <v>0.22798747127150687</v>
      </c>
      <c r="H130" s="43">
        <v>2.8556125541037369E-2</v>
      </c>
      <c r="I130" s="42">
        <v>0.30088915793025084</v>
      </c>
      <c r="J130" s="43">
        <v>0.10349833340896525</v>
      </c>
      <c r="K130" s="66">
        <v>-8.3568252694343759E-2</v>
      </c>
      <c r="L130" s="43">
        <v>0.10573390975205264</v>
      </c>
      <c r="M130" s="66">
        <v>5.1908891579302505</v>
      </c>
      <c r="N130" s="43">
        <v>0.10349833340896525</v>
      </c>
      <c r="O130" s="44">
        <v>2</v>
      </c>
      <c r="P130" s="43">
        <v>7.3184373394985527E-2</v>
      </c>
      <c r="Q130" s="57">
        <v>671</v>
      </c>
    </row>
    <row r="131" spans="1:31" ht="11" customHeight="1">
      <c r="A131" s="39" t="s">
        <v>406</v>
      </c>
      <c r="B131" s="46" t="s">
        <v>205</v>
      </c>
      <c r="C131" s="39">
        <v>34</v>
      </c>
      <c r="D131" s="35" t="s">
        <v>432</v>
      </c>
      <c r="E131" s="35" t="s">
        <v>199</v>
      </c>
      <c r="F131" s="53" t="s">
        <v>203</v>
      </c>
      <c r="G131" s="66">
        <v>0.80001941200391613</v>
      </c>
      <c r="H131" s="43">
        <v>6.066670410459548E-2</v>
      </c>
      <c r="I131" s="42">
        <v>1.653348358988227</v>
      </c>
      <c r="J131" s="43">
        <v>0.27040856924575862</v>
      </c>
      <c r="K131" s="66">
        <v>-0.84576099432592811</v>
      </c>
      <c r="L131" s="43">
        <v>0.1896740844864156</v>
      </c>
      <c r="M131" s="66">
        <v>6.5433483589882266</v>
      </c>
      <c r="N131" s="43">
        <v>0.27040856924575862</v>
      </c>
      <c r="O131" s="44">
        <v>2</v>
      </c>
      <c r="P131" s="43">
        <v>0.19120773300462801</v>
      </c>
      <c r="Q131" s="51">
        <v>770.16666666666686</v>
      </c>
      <c r="R131" s="147"/>
      <c r="S131" s="43"/>
      <c r="T131" s="148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</row>
    <row r="132" spans="1:31" ht="11" customHeight="1">
      <c r="A132" s="39" t="s">
        <v>407</v>
      </c>
      <c r="B132" s="46" t="s">
        <v>205</v>
      </c>
      <c r="C132" s="39">
        <v>50</v>
      </c>
      <c r="D132" s="35" t="s">
        <v>418</v>
      </c>
      <c r="E132" s="35" t="s">
        <v>199</v>
      </c>
      <c r="F132" s="53" t="s">
        <v>203</v>
      </c>
      <c r="G132" s="66">
        <v>0.42673431573925225</v>
      </c>
      <c r="H132" s="43">
        <v>5.9641258628909781E-2</v>
      </c>
      <c r="I132" s="42">
        <v>0.87216517421306872</v>
      </c>
      <c r="J132" s="43">
        <v>8.283094158204371E-3</v>
      </c>
      <c r="K132" s="66">
        <v>-0.4367457503408112</v>
      </c>
      <c r="L132" s="43">
        <v>0.15617353083389951</v>
      </c>
      <c r="M132" s="66">
        <v>5.7621651742130684</v>
      </c>
      <c r="N132" s="43">
        <v>8.283094158204371E-3</v>
      </c>
      <c r="O132" s="44">
        <v>2</v>
      </c>
      <c r="P132" s="43">
        <v>5.8570320484729876E-3</v>
      </c>
      <c r="Q132" s="51">
        <v>677.66666666666674</v>
      </c>
      <c r="R132" s="147"/>
      <c r="S132" s="43"/>
      <c r="T132" s="148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</row>
    <row r="133" spans="1:31" ht="11" customHeight="1">
      <c r="A133" s="39" t="s">
        <v>408</v>
      </c>
      <c r="B133" s="46" t="s">
        <v>206</v>
      </c>
      <c r="C133" s="39">
        <v>64</v>
      </c>
      <c r="D133" s="35" t="s">
        <v>429</v>
      </c>
      <c r="E133" s="35" t="s">
        <v>199</v>
      </c>
      <c r="F133" s="53" t="s">
        <v>203</v>
      </c>
      <c r="G133" s="66">
        <v>1.0003446884486733</v>
      </c>
      <c r="H133" s="43">
        <v>1.532300330408492E-2</v>
      </c>
      <c r="I133" s="42">
        <v>1.8388996334809393</v>
      </c>
      <c r="J133" s="43">
        <v>7.6479495281725388E-2</v>
      </c>
      <c r="K133" s="66">
        <v>-0.8389980715521328</v>
      </c>
      <c r="L133" s="43">
        <v>3.2074097905691532E-2</v>
      </c>
      <c r="M133" s="66">
        <v>6.728899633480939</v>
      </c>
      <c r="N133" s="43">
        <v>7.6479495281725388E-2</v>
      </c>
      <c r="O133" s="44">
        <v>2</v>
      </c>
      <c r="P133" s="43">
        <v>5.4079169735432586E-2</v>
      </c>
      <c r="Q133" s="51">
        <v>638.66666666666674</v>
      </c>
      <c r="R133" s="147"/>
      <c r="S133" s="43"/>
      <c r="T133" s="148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</row>
    <row r="134" spans="1:31" ht="11" customHeight="1">
      <c r="A134" s="39" t="s">
        <v>409</v>
      </c>
      <c r="B134" s="46" t="s">
        <v>206</v>
      </c>
      <c r="C134" s="39">
        <v>68</v>
      </c>
      <c r="D134" s="35" t="s">
        <v>427</v>
      </c>
      <c r="E134" s="35" t="s">
        <v>199</v>
      </c>
      <c r="F134" s="53" t="s">
        <v>203</v>
      </c>
      <c r="G134" s="66">
        <v>0.36295630711435933</v>
      </c>
      <c r="H134" s="43">
        <v>2.1803240250511263E-2</v>
      </c>
      <c r="I134" s="42">
        <v>0.68447338321830919</v>
      </c>
      <c r="J134" s="43">
        <v>7.7909204639757479E-2</v>
      </c>
      <c r="K134" s="66">
        <v>-0.32208845939307729</v>
      </c>
      <c r="L134" s="43">
        <v>2.3680817840843117E-2</v>
      </c>
      <c r="M134" s="66">
        <v>5.5744733832183089</v>
      </c>
      <c r="N134" s="43">
        <v>7.7909204639757479E-2</v>
      </c>
      <c r="O134" s="44">
        <v>2</v>
      </c>
      <c r="P134" s="43">
        <v>5.5090126917622939E-2</v>
      </c>
      <c r="Q134" s="51">
        <v>653.33333333333337</v>
      </c>
      <c r="R134" s="147"/>
      <c r="S134" s="43"/>
      <c r="T134" s="148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</row>
    <row r="135" spans="1:31" ht="11" customHeight="1">
      <c r="A135" s="39" t="s">
        <v>410</v>
      </c>
      <c r="B135" s="46" t="s">
        <v>205</v>
      </c>
      <c r="C135" s="39">
        <v>33</v>
      </c>
      <c r="D135" s="35" t="s">
        <v>425</v>
      </c>
      <c r="E135" s="35" t="s">
        <v>199</v>
      </c>
      <c r="F135" s="53" t="s">
        <v>203</v>
      </c>
      <c r="G135" s="66">
        <v>0.58855034837534959</v>
      </c>
      <c r="H135" s="43">
        <v>0.15</v>
      </c>
      <c r="I135" s="42">
        <v>1.1529383940909188</v>
      </c>
      <c r="J135" s="43">
        <v>0.1</v>
      </c>
      <c r="K135" s="66">
        <v>-0.53894096388740209</v>
      </c>
      <c r="L135" s="43">
        <v>0.15</v>
      </c>
      <c r="M135" s="66">
        <v>6.0429383940909185</v>
      </c>
      <c r="N135" s="43">
        <v>0.1</v>
      </c>
      <c r="O135" s="44">
        <v>1</v>
      </c>
      <c r="P135" s="43">
        <v>0.1</v>
      </c>
      <c r="Q135" s="51">
        <v>809.83333333333337</v>
      </c>
      <c r="R135" s="147"/>
      <c r="S135" s="43"/>
      <c r="T135" s="148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</row>
    <row r="136" spans="1:31" ht="11" customHeight="1">
      <c r="A136" s="39" t="s">
        <v>411</v>
      </c>
      <c r="B136" s="46" t="s">
        <v>206</v>
      </c>
      <c r="C136" s="39">
        <v>53</v>
      </c>
      <c r="D136" s="35" t="s">
        <v>440</v>
      </c>
      <c r="E136" s="35" t="s">
        <v>199</v>
      </c>
      <c r="F136" s="53" t="s">
        <v>203</v>
      </c>
      <c r="G136" s="66">
        <v>0.29001715446386189</v>
      </c>
      <c r="H136" s="43">
        <v>4.1986106687363807E-3</v>
      </c>
      <c r="I136" s="42">
        <v>0.4242755407752874</v>
      </c>
      <c r="J136" s="43">
        <v>4.8293107334458567E-2</v>
      </c>
      <c r="K136" s="66">
        <v>-0.18232453917421676</v>
      </c>
      <c r="L136" s="43">
        <v>9.1839906953060199E-2</v>
      </c>
      <c r="M136" s="66">
        <v>5.3142755407752871</v>
      </c>
      <c r="N136" s="43">
        <v>4.829310733445856E-2</v>
      </c>
      <c r="O136" s="44">
        <v>2</v>
      </c>
      <c r="P136" s="43">
        <v>3.4148383680765441E-2</v>
      </c>
      <c r="Q136" s="51">
        <v>677.83333333333348</v>
      </c>
      <c r="R136" s="147"/>
      <c r="S136" s="43"/>
      <c r="T136" s="148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</row>
    <row r="137" spans="1:31" ht="11" customHeight="1">
      <c r="A137" s="39" t="s">
        <v>412</v>
      </c>
      <c r="B137" s="46" t="s">
        <v>206</v>
      </c>
      <c r="C137" s="39">
        <v>65</v>
      </c>
      <c r="D137" s="35" t="s">
        <v>441</v>
      </c>
      <c r="E137" s="35" t="s">
        <v>199</v>
      </c>
      <c r="F137" s="53" t="s">
        <v>203</v>
      </c>
      <c r="G137" s="66">
        <v>0.5908034049690869</v>
      </c>
      <c r="H137" s="43">
        <v>3.3404687830963592E-2</v>
      </c>
      <c r="I137" s="42">
        <v>1.1104793836917981</v>
      </c>
      <c r="J137" s="43">
        <v>7.7762536230702228E-2</v>
      </c>
      <c r="K137" s="66">
        <v>-0.54689717274208904</v>
      </c>
      <c r="L137" s="43">
        <v>2.9669935222563597E-2</v>
      </c>
      <c r="M137" s="66">
        <v>6.0004793836917978</v>
      </c>
      <c r="N137" s="43">
        <v>7.7762536230702228E-2</v>
      </c>
      <c r="O137" s="44">
        <v>2</v>
      </c>
      <c r="P137" s="43">
        <v>5.4986416690994133E-2</v>
      </c>
      <c r="Q137" s="51">
        <v>691.66666666666686</v>
      </c>
      <c r="R137" s="147"/>
      <c r="S137" s="43"/>
      <c r="T137" s="148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</row>
    <row r="138" spans="1:31" ht="11" customHeight="1">
      <c r="A138" s="39" t="s">
        <v>413</v>
      </c>
      <c r="B138" s="46" t="s">
        <v>206</v>
      </c>
      <c r="C138" s="39">
        <v>43</v>
      </c>
      <c r="D138" s="35" t="s">
        <v>427</v>
      </c>
      <c r="E138" s="35" t="s">
        <v>199</v>
      </c>
      <c r="F138" s="53" t="s">
        <v>203</v>
      </c>
      <c r="G138" s="66">
        <v>0.71780482852179528</v>
      </c>
      <c r="H138" s="43">
        <v>0.16875916983222602</v>
      </c>
      <c r="I138" s="42">
        <v>1.3476310400646341</v>
      </c>
      <c r="J138" s="43">
        <v>0.21321767776606226</v>
      </c>
      <c r="K138" s="66">
        <v>-0.63564038734159611</v>
      </c>
      <c r="L138" s="43">
        <v>1.2199375879484291E-2</v>
      </c>
      <c r="M138" s="66">
        <v>6.2376310400646338</v>
      </c>
      <c r="N138" s="43">
        <v>0.21321767776606226</v>
      </c>
      <c r="O138" s="44">
        <v>2</v>
      </c>
      <c r="P138" s="43">
        <v>0.15076766581723078</v>
      </c>
      <c r="Q138" s="51">
        <v>653.33333333333337</v>
      </c>
      <c r="R138" s="147"/>
      <c r="S138" s="43"/>
      <c r="T138" s="148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</row>
    <row r="139" spans="1:31" ht="11" customHeight="1">
      <c r="A139" s="39" t="s">
        <v>414</v>
      </c>
      <c r="B139" s="46" t="s">
        <v>205</v>
      </c>
      <c r="C139" s="39">
        <v>56</v>
      </c>
      <c r="D139" s="35" t="s">
        <v>422</v>
      </c>
      <c r="E139" s="35" t="s">
        <v>199</v>
      </c>
      <c r="F139" s="53" t="s">
        <v>203</v>
      </c>
      <c r="G139" s="66">
        <v>0.70512014417523083</v>
      </c>
      <c r="H139" s="43">
        <v>4.5790991228108903E-2</v>
      </c>
      <c r="I139" s="42">
        <v>1.4241565199946127</v>
      </c>
      <c r="J139" s="43">
        <v>7.8760077370995787E-2</v>
      </c>
      <c r="K139" s="66">
        <v>-0.71785524861073258</v>
      </c>
      <c r="L139" s="43">
        <v>8.577927213115874E-2</v>
      </c>
      <c r="M139" s="66">
        <v>6.3141565199946124</v>
      </c>
      <c r="N139" s="43">
        <v>7.8760077370995787E-2</v>
      </c>
      <c r="O139" s="44">
        <v>2</v>
      </c>
      <c r="P139" s="43">
        <v>5.5691784795808268E-2</v>
      </c>
      <c r="Q139" s="51">
        <v>727.16666666666686</v>
      </c>
      <c r="R139" s="147"/>
      <c r="S139" s="43"/>
      <c r="T139" s="148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</row>
    <row r="140" spans="1:31" ht="11" customHeight="1">
      <c r="A140" s="39" t="s">
        <v>415</v>
      </c>
      <c r="B140" s="46" t="s">
        <v>206</v>
      </c>
      <c r="C140" s="39">
        <v>58</v>
      </c>
      <c r="D140" s="35" t="s">
        <v>423</v>
      </c>
      <c r="E140" s="35" t="s">
        <v>199</v>
      </c>
      <c r="F140" s="53" t="s">
        <v>203</v>
      </c>
      <c r="G140" s="66">
        <v>1.0590085961051989</v>
      </c>
      <c r="H140" s="43">
        <v>0.19831842044091783</v>
      </c>
      <c r="I140" s="42">
        <v>2.010741659784876</v>
      </c>
      <c r="J140" s="43">
        <v>8.2700935909523918E-2</v>
      </c>
      <c r="K140" s="66">
        <v>-0.87927679667304526</v>
      </c>
      <c r="L140" s="43">
        <v>9.6516561642091547E-2</v>
      </c>
      <c r="M140" s="66">
        <v>6.9007416597848756</v>
      </c>
      <c r="N140" s="43">
        <v>8.2700935909523918E-2</v>
      </c>
      <c r="O140" s="44">
        <v>2</v>
      </c>
      <c r="P140" s="43">
        <v>5.8478392592098416E-2</v>
      </c>
      <c r="Q140" s="51">
        <v>675.50000000000011</v>
      </c>
      <c r="R140" s="147"/>
      <c r="S140" s="43"/>
      <c r="T140" s="148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</row>
    <row r="141" spans="1:31" ht="11" customHeight="1">
      <c r="A141" s="39" t="s">
        <v>416</v>
      </c>
      <c r="B141" s="46" t="s">
        <v>206</v>
      </c>
      <c r="C141" s="39">
        <v>45</v>
      </c>
      <c r="D141" s="35" t="s">
        <v>420</v>
      </c>
      <c r="E141" s="35" t="s">
        <v>199</v>
      </c>
      <c r="F141" s="53" t="s">
        <v>203</v>
      </c>
      <c r="G141" s="66">
        <v>0.99446546390002943</v>
      </c>
      <c r="H141" s="43">
        <v>4.4781180493530665E-2</v>
      </c>
      <c r="I141" s="42">
        <v>1.9722278950250471</v>
      </c>
      <c r="J141" s="43">
        <v>9.8636100588718828E-2</v>
      </c>
      <c r="K141" s="66">
        <v>-0.97509072968626764</v>
      </c>
      <c r="L141" s="43">
        <v>8.3811168270882003E-2</v>
      </c>
      <c r="M141" s="66">
        <v>6.8622278950250468</v>
      </c>
      <c r="N141" s="43">
        <v>9.8636100588718842E-2</v>
      </c>
      <c r="O141" s="44">
        <v>2</v>
      </c>
      <c r="P141" s="43">
        <v>6.9746255596081497E-2</v>
      </c>
      <c r="Q141" s="51">
        <v>740.66666666666674</v>
      </c>
      <c r="R141" s="147"/>
      <c r="S141" s="43"/>
      <c r="T141" s="148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</row>
    <row r="142" spans="1:31" ht="11" customHeight="1">
      <c r="A142" s="39" t="s">
        <v>417</v>
      </c>
      <c r="B142" s="46" t="s">
        <v>206</v>
      </c>
      <c r="C142" s="39">
        <v>39</v>
      </c>
      <c r="D142" s="35" t="s">
        <v>424</v>
      </c>
      <c r="E142" s="35" t="s">
        <v>199</v>
      </c>
      <c r="F142" s="53" t="s">
        <v>203</v>
      </c>
      <c r="G142" s="66">
        <v>1.2991413470102575</v>
      </c>
      <c r="H142" s="43">
        <v>0.15</v>
      </c>
      <c r="I142" s="42">
        <v>2.4730951248439492</v>
      </c>
      <c r="J142" s="43">
        <v>0.1</v>
      </c>
      <c r="K142" s="66">
        <v>-1.1164055702601594</v>
      </c>
      <c r="L142" s="43">
        <v>0.15</v>
      </c>
      <c r="M142" s="66">
        <v>6.1265475624219743</v>
      </c>
      <c r="N142" s="43">
        <v>0.1</v>
      </c>
      <c r="O142" s="44">
        <v>1</v>
      </c>
      <c r="P142" s="43">
        <v>0.1</v>
      </c>
      <c r="Q142" s="51">
        <v>707.66666666666686</v>
      </c>
      <c r="R142" s="147"/>
      <c r="S142" s="43"/>
      <c r="T142" s="148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</row>
    <row r="143" spans="1:31" ht="15">
      <c r="A143" s="39" t="s">
        <v>144</v>
      </c>
      <c r="B143" s="53" t="s">
        <v>205</v>
      </c>
      <c r="C143" s="56">
        <v>68</v>
      </c>
      <c r="D143" s="56" t="s">
        <v>250</v>
      </c>
      <c r="E143" s="41" t="s">
        <v>199</v>
      </c>
      <c r="F143" s="53" t="s">
        <v>203</v>
      </c>
      <c r="G143" s="66">
        <v>0.95343630411533675</v>
      </c>
      <c r="H143" s="43">
        <v>0.20953771510488584</v>
      </c>
      <c r="I143" s="42">
        <v>1.6734516199189791</v>
      </c>
      <c r="J143" s="43">
        <v>0.2787889321496218</v>
      </c>
      <c r="K143" s="66">
        <v>-0.71354756944767372</v>
      </c>
      <c r="L143" s="43">
        <v>8.8215302046305705E-2</v>
      </c>
      <c r="M143" s="66">
        <v>6.563451619918979</v>
      </c>
      <c r="N143" s="43">
        <v>0.2787889321496218</v>
      </c>
      <c r="O143" s="44">
        <v>3</v>
      </c>
      <c r="P143" s="43">
        <v>0.16095886502367246</v>
      </c>
      <c r="R143"/>
    </row>
    <row r="144" spans="1:31" ht="15">
      <c r="A144" s="39" t="s">
        <v>145</v>
      </c>
      <c r="B144" s="53" t="s">
        <v>205</v>
      </c>
      <c r="C144" s="56">
        <v>55</v>
      </c>
      <c r="D144" s="56" t="s">
        <v>240</v>
      </c>
      <c r="E144" s="41" t="s">
        <v>199</v>
      </c>
      <c r="F144" s="53" t="s">
        <v>203</v>
      </c>
      <c r="G144" s="66">
        <v>1.6751650904938131</v>
      </c>
      <c r="H144" s="43">
        <v>1.6075355751572557E-2</v>
      </c>
      <c r="I144" s="42">
        <v>3.1670025979707583</v>
      </c>
      <c r="J144" s="43">
        <v>0.13337271849407539</v>
      </c>
      <c r="K144" s="66">
        <v>-1.5077151038458414</v>
      </c>
      <c r="L144" s="43">
        <v>0.1394973400342443</v>
      </c>
      <c r="M144" s="66">
        <v>8.057002597970758</v>
      </c>
      <c r="N144" s="43">
        <v>0.13337271849407539</v>
      </c>
      <c r="O144" s="44">
        <v>2</v>
      </c>
      <c r="P144" s="43">
        <v>9.4308753672445164E-2</v>
      </c>
      <c r="R144"/>
    </row>
    <row r="145" spans="1:16">
      <c r="A145" s="39" t="s">
        <v>146</v>
      </c>
      <c r="B145" s="53" t="s">
        <v>205</v>
      </c>
      <c r="C145" s="56">
        <v>50</v>
      </c>
      <c r="D145" s="56" t="s">
        <v>240</v>
      </c>
      <c r="E145" s="41" t="s">
        <v>199</v>
      </c>
      <c r="F145" s="53" t="s">
        <v>203</v>
      </c>
      <c r="G145" s="66">
        <v>0.91208425689193184</v>
      </c>
      <c r="H145" s="43">
        <v>0.53653141354352452</v>
      </c>
      <c r="I145" s="42">
        <v>1.7208405493870371</v>
      </c>
      <c r="J145" s="43">
        <v>0.43064850864779997</v>
      </c>
      <c r="K145" s="66">
        <v>-0.81902583107312799</v>
      </c>
      <c r="L145" s="43">
        <v>8.5399499801404544E-2</v>
      </c>
      <c r="M145" s="66">
        <v>6.6108405493870368</v>
      </c>
      <c r="N145" s="43">
        <v>0.43064850864780002</v>
      </c>
      <c r="O145" s="44">
        <v>2</v>
      </c>
      <c r="P145" s="43">
        <v>0.30451448077273291</v>
      </c>
    </row>
    <row r="146" spans="1:16">
      <c r="A146" s="39" t="s">
        <v>147</v>
      </c>
      <c r="B146" s="53" t="s">
        <v>205</v>
      </c>
      <c r="C146" s="56">
        <v>55</v>
      </c>
      <c r="D146" s="56" t="s">
        <v>250</v>
      </c>
      <c r="E146" s="41" t="s">
        <v>199</v>
      </c>
      <c r="F146" s="53" t="s">
        <v>203</v>
      </c>
      <c r="G146" s="66">
        <v>0.68095626223263483</v>
      </c>
      <c r="H146" s="43">
        <v>0.31843234217845695</v>
      </c>
      <c r="I146" s="42">
        <v>1.1658906849835171</v>
      </c>
      <c r="J146" s="43">
        <v>2.6962012966351093E-2</v>
      </c>
      <c r="K146" s="66">
        <v>-0.49575519669931012</v>
      </c>
      <c r="L146" s="43">
        <v>0.34055827852372056</v>
      </c>
      <c r="M146" s="66">
        <v>6.0558906849835168</v>
      </c>
      <c r="N146" s="43">
        <v>2.6962012966351097E-2</v>
      </c>
      <c r="O146" s="44">
        <v>2</v>
      </c>
      <c r="P146" s="43">
        <v>1.906502220294648E-2</v>
      </c>
    </row>
    <row r="147" spans="1:16">
      <c r="A147" s="39" t="s">
        <v>148</v>
      </c>
      <c r="B147" s="53" t="s">
        <v>205</v>
      </c>
      <c r="C147" s="56">
        <v>62</v>
      </c>
      <c r="D147" s="56" t="s">
        <v>240</v>
      </c>
      <c r="E147" s="41" t="s">
        <v>199</v>
      </c>
      <c r="F147" s="53" t="s">
        <v>203</v>
      </c>
      <c r="G147" s="66">
        <v>0.70849491719726654</v>
      </c>
      <c r="H147" s="43">
        <v>0.31611364874663772</v>
      </c>
      <c r="I147" s="42">
        <v>1.304599664808781</v>
      </c>
      <c r="J147" s="43">
        <v>4.3513128217422002E-2</v>
      </c>
      <c r="K147" s="66">
        <v>-0.62056237732910358</v>
      </c>
      <c r="L147" s="43">
        <v>0.34242932745953114</v>
      </c>
      <c r="M147" s="66">
        <v>6.1945996648087807</v>
      </c>
      <c r="N147" s="43">
        <v>4.3513128217422002E-2</v>
      </c>
      <c r="O147" s="44">
        <v>2</v>
      </c>
      <c r="P147" s="43">
        <v>3.0768428033178804E-2</v>
      </c>
    </row>
    <row r="148" spans="1:16">
      <c r="A148" s="39" t="s">
        <v>149</v>
      </c>
      <c r="B148" s="53" t="s">
        <v>205</v>
      </c>
      <c r="C148" s="56">
        <v>52</v>
      </c>
      <c r="D148" s="56" t="s">
        <v>240</v>
      </c>
      <c r="E148" s="41" t="s">
        <v>199</v>
      </c>
      <c r="F148" s="53" t="s">
        <v>203</v>
      </c>
      <c r="G148" s="66">
        <v>1.2048626553514685</v>
      </c>
      <c r="H148" s="43">
        <v>0.1339320844749432</v>
      </c>
      <c r="I148" s="42">
        <v>2.2526868392622745</v>
      </c>
      <c r="J148" s="43">
        <v>0.26437839634550181</v>
      </c>
      <c r="K148" s="66">
        <v>-1.0291683821281872</v>
      </c>
      <c r="L148" s="43">
        <v>0.14894444697255851</v>
      </c>
      <c r="M148" s="66">
        <v>7.1426868392622742</v>
      </c>
      <c r="N148" s="43">
        <v>0.26437839634550181</v>
      </c>
      <c r="O148" s="44">
        <v>2</v>
      </c>
      <c r="P148" s="43">
        <v>0.18694375685512907</v>
      </c>
    </row>
    <row r="149" spans="1:16">
      <c r="A149" s="39" t="s">
        <v>150</v>
      </c>
      <c r="B149" s="53" t="s">
        <v>205</v>
      </c>
      <c r="C149" s="56">
        <v>44</v>
      </c>
      <c r="D149" s="56" t="s">
        <v>240</v>
      </c>
      <c r="E149" s="41" t="s">
        <v>199</v>
      </c>
      <c r="F149" s="53" t="s">
        <v>203</v>
      </c>
      <c r="G149" s="66">
        <v>1.0921462101624035</v>
      </c>
      <c r="H149" s="43">
        <v>3.3409185946455984E-2</v>
      </c>
      <c r="I149" s="42">
        <v>1.9178343911979701</v>
      </c>
      <c r="J149" s="43">
        <v>0.15295577415713893</v>
      </c>
      <c r="K149" s="66">
        <v>-0.8277862882730691</v>
      </c>
      <c r="L149" s="43">
        <v>0.10880833003968625</v>
      </c>
      <c r="M149" s="66">
        <v>6.8078343911979697</v>
      </c>
      <c r="N149" s="43">
        <v>0.15295577415713893</v>
      </c>
      <c r="O149" s="44">
        <v>2</v>
      </c>
      <c r="P149" s="43">
        <v>0.10815606512815101</v>
      </c>
    </row>
    <row r="150" spans="1:16">
      <c r="A150" s="39" t="s">
        <v>151</v>
      </c>
      <c r="B150" s="53" t="s">
        <v>206</v>
      </c>
      <c r="C150" s="56">
        <v>70</v>
      </c>
      <c r="D150" s="56" t="s">
        <v>240</v>
      </c>
      <c r="E150" s="41" t="s">
        <v>199</v>
      </c>
      <c r="F150" s="53" t="s">
        <v>203</v>
      </c>
      <c r="G150" s="66">
        <v>0.26896631907835644</v>
      </c>
      <c r="H150" s="43">
        <v>7.8830139064470089E-2</v>
      </c>
      <c r="I150" s="42">
        <v>0.4807522919638707</v>
      </c>
      <c r="J150" s="43">
        <v>0.11986212104843162</v>
      </c>
      <c r="K150" s="66">
        <v>-0.21555271856282809</v>
      </c>
      <c r="L150" s="43">
        <v>0.15663501782540504</v>
      </c>
      <c r="M150" s="66">
        <v>5.3707522919638704</v>
      </c>
      <c r="N150" s="43">
        <v>0.11986212104843162</v>
      </c>
      <c r="O150" s="44">
        <v>2</v>
      </c>
      <c r="P150" s="43">
        <v>8.4755318600748808E-2</v>
      </c>
    </row>
    <row r="151" spans="1:16">
      <c r="A151" s="39" t="s">
        <v>152</v>
      </c>
      <c r="B151" s="53" t="s">
        <v>206</v>
      </c>
      <c r="C151" s="56">
        <v>55</v>
      </c>
      <c r="D151" s="56" t="s">
        <v>240</v>
      </c>
      <c r="E151" s="41" t="s">
        <v>199</v>
      </c>
      <c r="F151" s="53" t="s">
        <v>203</v>
      </c>
      <c r="G151" s="66">
        <v>0.78709513793151498</v>
      </c>
      <c r="H151" s="43">
        <v>8.3118822166512701E-2</v>
      </c>
      <c r="I151" s="42">
        <v>1.3604238015214598</v>
      </c>
      <c r="J151" s="43">
        <v>0.1523540461827009</v>
      </c>
      <c r="K151" s="66">
        <v>-0.56767820479303177</v>
      </c>
      <c r="L151" s="43">
        <v>9.0261712867689678E-2</v>
      </c>
      <c r="M151" s="66">
        <v>6.2504238015214595</v>
      </c>
      <c r="N151" s="43">
        <v>0.1523540461827009</v>
      </c>
      <c r="O151" s="44">
        <v>2</v>
      </c>
      <c r="P151" s="43">
        <v>0.10773057919699623</v>
      </c>
    </row>
    <row r="152" spans="1:16">
      <c r="A152" s="39" t="s">
        <v>153</v>
      </c>
      <c r="B152" s="53" t="s">
        <v>205</v>
      </c>
      <c r="C152" s="56">
        <v>47</v>
      </c>
      <c r="D152" s="56" t="s">
        <v>240</v>
      </c>
      <c r="E152" s="41" t="s">
        <v>199</v>
      </c>
      <c r="F152" s="53" t="s">
        <v>203</v>
      </c>
      <c r="G152" s="66">
        <v>0.38830300287073793</v>
      </c>
      <c r="H152" s="43">
        <v>8.9205087143010772E-2</v>
      </c>
      <c r="I152" s="42">
        <v>0.62970848014842762</v>
      </c>
      <c r="J152" s="43">
        <v>0.44741389098574164</v>
      </c>
      <c r="K152" s="66">
        <v>-0.23899126666593329</v>
      </c>
      <c r="L152" s="43">
        <v>0.27952704114142918</v>
      </c>
      <c r="M152" s="66">
        <v>5.5197084801484273</v>
      </c>
      <c r="N152" s="43">
        <v>0.44741389098574158</v>
      </c>
      <c r="O152" s="44">
        <v>2</v>
      </c>
      <c r="P152" s="43">
        <v>0.31636939631307659</v>
      </c>
    </row>
    <row r="153" spans="1:16">
      <c r="A153" s="39" t="s">
        <v>154</v>
      </c>
      <c r="B153" s="53" t="s">
        <v>206</v>
      </c>
      <c r="C153" s="56">
        <v>58</v>
      </c>
      <c r="D153" s="56" t="s">
        <v>436</v>
      </c>
      <c r="E153" s="41" t="s">
        <v>199</v>
      </c>
      <c r="F153" s="53" t="s">
        <v>203</v>
      </c>
      <c r="G153" s="66">
        <v>-0.19665083803560579</v>
      </c>
      <c r="H153" s="43">
        <v>5.067645757928084E-2</v>
      </c>
      <c r="I153" s="42">
        <v>-0.34660382251550104</v>
      </c>
      <c r="J153" s="43">
        <v>3.026557688038917E-2</v>
      </c>
      <c r="K153" s="66">
        <v>0.14432892418980714</v>
      </c>
      <c r="L153" s="43">
        <v>7.1775501715581308E-2</v>
      </c>
      <c r="M153" s="66">
        <v>4.5433961774844986</v>
      </c>
      <c r="N153" s="43">
        <v>3.0265576880389174E-2</v>
      </c>
      <c r="O153" s="44">
        <v>2</v>
      </c>
      <c r="P153" s="43">
        <v>2.1400994648645977E-2</v>
      </c>
    </row>
    <row r="154" spans="1:16">
      <c r="A154" s="58" t="s">
        <v>155</v>
      </c>
      <c r="B154" s="53" t="s">
        <v>206</v>
      </c>
      <c r="C154" s="56">
        <v>54</v>
      </c>
      <c r="D154" s="56" t="s">
        <v>436</v>
      </c>
      <c r="E154" s="41" t="s">
        <v>199</v>
      </c>
      <c r="F154" s="53" t="s">
        <v>203</v>
      </c>
      <c r="G154" s="66">
        <v>0.26307308063899804</v>
      </c>
      <c r="H154" s="43">
        <v>0.15</v>
      </c>
      <c r="I154" s="42">
        <v>0.40086531787619784</v>
      </c>
      <c r="J154" s="50">
        <v>0.1</v>
      </c>
      <c r="K154" s="66">
        <v>-0.116638280577952</v>
      </c>
      <c r="L154" s="44">
        <v>0.15</v>
      </c>
      <c r="M154" s="66">
        <v>5.2908653178761975</v>
      </c>
      <c r="N154" s="43">
        <v>0</v>
      </c>
      <c r="O154" s="44">
        <v>1</v>
      </c>
      <c r="P154" s="43">
        <v>0.1</v>
      </c>
    </row>
    <row r="155" spans="1:16">
      <c r="A155" s="39" t="s">
        <v>156</v>
      </c>
      <c r="B155" s="53" t="s">
        <v>207</v>
      </c>
      <c r="C155" s="56">
        <v>50</v>
      </c>
      <c r="D155" s="56" t="s">
        <v>437</v>
      </c>
      <c r="E155" s="41" t="s">
        <v>199</v>
      </c>
      <c r="F155" s="53" t="s">
        <v>203</v>
      </c>
      <c r="G155" s="66">
        <v>0.96410487044817916</v>
      </c>
      <c r="H155" s="43">
        <v>0.20513263500339629</v>
      </c>
      <c r="I155" s="42">
        <v>1.5820873983445338</v>
      </c>
      <c r="J155" s="43">
        <v>3.1353612276285379E-2</v>
      </c>
      <c r="K155" s="66">
        <v>-0.61072084538976723</v>
      </c>
      <c r="L155" s="43">
        <v>0.22640034226369579</v>
      </c>
      <c r="M155" s="66">
        <v>6.4720873983445335</v>
      </c>
      <c r="N155" s="43">
        <v>3.1353612276285379E-2</v>
      </c>
      <c r="O155" s="44">
        <v>2</v>
      </c>
      <c r="P155" s="43">
        <v>2.2170351855255174E-2</v>
      </c>
    </row>
    <row r="156" spans="1:16">
      <c r="A156" s="58" t="s">
        <v>157</v>
      </c>
      <c r="B156" s="59" t="s">
        <v>206</v>
      </c>
      <c r="C156" s="56">
        <v>78</v>
      </c>
      <c r="D156" s="56" t="s">
        <v>240</v>
      </c>
      <c r="E156" s="41" t="s">
        <v>199</v>
      </c>
      <c r="F156" s="53" t="s">
        <v>203</v>
      </c>
      <c r="G156" s="66">
        <v>0.60802800093195941</v>
      </c>
      <c r="H156" s="43">
        <v>0.15</v>
      </c>
      <c r="I156" s="42">
        <v>0.96751943547657149</v>
      </c>
      <c r="J156" s="50">
        <v>0.1</v>
      </c>
      <c r="K156" s="66">
        <v>-0.35823641608700996</v>
      </c>
      <c r="L156" s="44">
        <v>0.15</v>
      </c>
      <c r="M156" s="66">
        <v>5.8575194354765712</v>
      </c>
      <c r="N156" s="43">
        <v>0</v>
      </c>
      <c r="O156" s="44">
        <v>1</v>
      </c>
      <c r="P156" s="43">
        <v>0.1</v>
      </c>
    </row>
    <row r="157" spans="1:16">
      <c r="A157" s="39" t="s">
        <v>158</v>
      </c>
      <c r="B157" s="53" t="s">
        <v>206</v>
      </c>
      <c r="C157" s="56">
        <v>77</v>
      </c>
      <c r="D157" s="56" t="s">
        <v>240</v>
      </c>
      <c r="E157" s="41" t="s">
        <v>199</v>
      </c>
      <c r="F157" s="53" t="s">
        <v>203</v>
      </c>
      <c r="G157" s="66">
        <v>0.84079642381529318</v>
      </c>
      <c r="H157" s="43">
        <v>0.14074598186773821</v>
      </c>
      <c r="I157" s="42">
        <v>1.5777024851312271</v>
      </c>
      <c r="J157" s="43">
        <v>0.15750752523635467</v>
      </c>
      <c r="K157" s="66">
        <v>-0.73374923288171967</v>
      </c>
      <c r="L157" s="43">
        <v>2.9039086742195304E-2</v>
      </c>
      <c r="M157" s="66">
        <v>6.4677024851312268</v>
      </c>
      <c r="N157" s="43">
        <v>0.15750752523635467</v>
      </c>
      <c r="O157" s="44">
        <v>2</v>
      </c>
      <c r="P157" s="43">
        <v>0.11137463918253765</v>
      </c>
    </row>
    <row r="158" spans="1:16">
      <c r="A158" s="39" t="s">
        <v>159</v>
      </c>
      <c r="B158" s="53" t="s">
        <v>206</v>
      </c>
      <c r="C158" s="56">
        <v>40</v>
      </c>
      <c r="D158" s="56" t="s">
        <v>240</v>
      </c>
      <c r="E158" s="41" t="s">
        <v>199</v>
      </c>
      <c r="F158" s="53" t="s">
        <v>203</v>
      </c>
      <c r="G158" s="66">
        <v>1.141389955845562</v>
      </c>
      <c r="H158" s="43">
        <v>0.54018151499556399</v>
      </c>
      <c r="I158" s="42">
        <v>1.8191563867290261</v>
      </c>
      <c r="J158" s="43">
        <v>0.22666532544514512</v>
      </c>
      <c r="K158" s="66">
        <v>-0.68263667960560825</v>
      </c>
      <c r="L158" s="43">
        <v>0.32357443129295999</v>
      </c>
      <c r="M158" s="66">
        <v>6.7091563867290258</v>
      </c>
      <c r="N158" s="43">
        <v>0.22666532544514512</v>
      </c>
      <c r="O158" s="44">
        <v>2</v>
      </c>
      <c r="P158" s="43">
        <v>0.1602765886821178</v>
      </c>
    </row>
    <row r="159" spans="1:16">
      <c r="A159" s="39" t="s">
        <v>160</v>
      </c>
      <c r="B159" s="53" t="s">
        <v>205</v>
      </c>
      <c r="C159" s="56">
        <v>32</v>
      </c>
      <c r="D159" s="56" t="s">
        <v>240</v>
      </c>
      <c r="E159" s="41" t="s">
        <v>199</v>
      </c>
      <c r="F159" s="53" t="s">
        <v>203</v>
      </c>
      <c r="G159" s="66">
        <v>0.57668931905474619</v>
      </c>
      <c r="H159" s="43">
        <v>7.3433401048310837E-2</v>
      </c>
      <c r="I159" s="42">
        <v>0.79953938404719871</v>
      </c>
      <c r="J159" s="43">
        <v>1.4949160231611344E-2</v>
      </c>
      <c r="K159" s="66">
        <v>-0.2258415930102009</v>
      </c>
      <c r="L159" s="43">
        <v>8.2789366424294297E-2</v>
      </c>
      <c r="M159" s="66">
        <v>5.6895393840471984</v>
      </c>
      <c r="N159" s="43">
        <v>1.4949160231611342E-2</v>
      </c>
      <c r="O159" s="44">
        <v>2</v>
      </c>
      <c r="P159" s="43">
        <v>1.0570652572816639E-2</v>
      </c>
    </row>
    <row r="160" spans="1:16">
      <c r="A160" s="39" t="s">
        <v>161</v>
      </c>
      <c r="B160" s="53" t="s">
        <v>205</v>
      </c>
      <c r="C160" s="56">
        <v>71</v>
      </c>
      <c r="D160" s="56" t="s">
        <v>212</v>
      </c>
      <c r="E160" s="41" t="s">
        <v>199</v>
      </c>
      <c r="F160" s="53" t="s">
        <v>203</v>
      </c>
      <c r="G160" s="66">
        <v>0.47654287516263327</v>
      </c>
      <c r="H160" s="43">
        <v>0.20969723844811428</v>
      </c>
      <c r="I160" s="42">
        <v>0.68582661179228399</v>
      </c>
      <c r="J160" s="43">
        <v>0.28397783935716364</v>
      </c>
      <c r="K160" s="66">
        <v>-0.19773015949714479</v>
      </c>
      <c r="L160" s="43">
        <v>4.9563979933579763E-2</v>
      </c>
      <c r="M160" s="66">
        <v>5.5758266117922837</v>
      </c>
      <c r="N160" s="43">
        <v>0.28397783935716364</v>
      </c>
      <c r="O160" s="44">
        <v>2</v>
      </c>
      <c r="P160" s="43">
        <v>0.20080265591615445</v>
      </c>
    </row>
    <row r="161" spans="1:16">
      <c r="A161" s="39" t="s">
        <v>25</v>
      </c>
      <c r="B161" s="35" t="s">
        <v>205</v>
      </c>
      <c r="C161" s="60">
        <v>76.969863013698628</v>
      </c>
      <c r="D161" s="35" t="s">
        <v>438</v>
      </c>
      <c r="E161" s="35" t="s">
        <v>199</v>
      </c>
      <c r="F161" s="35" t="s">
        <v>203</v>
      </c>
      <c r="G161" s="66">
        <v>0.70037863843812609</v>
      </c>
      <c r="H161" s="43">
        <v>0.47403547426185805</v>
      </c>
      <c r="I161" s="42">
        <v>1.2578336127505363</v>
      </c>
      <c r="J161" s="43">
        <v>0.16653979299103833</v>
      </c>
      <c r="K161" s="66">
        <v>-0.564832581674235</v>
      </c>
      <c r="L161" s="43">
        <v>0.34254336828532361</v>
      </c>
      <c r="M161" s="66">
        <v>6.147833612750536</v>
      </c>
      <c r="N161" s="43">
        <v>0.16653979299103833</v>
      </c>
      <c r="O161" s="44">
        <v>5</v>
      </c>
      <c r="P161" s="43">
        <v>7.4478859617340937E-2</v>
      </c>
    </row>
    <row r="162" spans="1:16">
      <c r="A162" s="39" t="s">
        <v>26</v>
      </c>
      <c r="B162" s="35" t="s">
        <v>205</v>
      </c>
      <c r="C162" s="60">
        <v>72.101369863013701</v>
      </c>
      <c r="D162" s="35" t="s">
        <v>438</v>
      </c>
      <c r="E162" s="35" t="s">
        <v>199</v>
      </c>
      <c r="F162" s="35" t="s">
        <v>203</v>
      </c>
      <c r="G162" s="66">
        <v>1.0253558454181855</v>
      </c>
      <c r="H162" s="43">
        <v>0.43074834063230882</v>
      </c>
      <c r="I162" s="42">
        <v>1.6727252670317716</v>
      </c>
      <c r="J162" s="43">
        <v>0.14230989632404026</v>
      </c>
      <c r="K162" s="66">
        <v>-0.60113473979583887</v>
      </c>
      <c r="L162" s="43">
        <v>0.2779435268955866</v>
      </c>
      <c r="M162" s="66">
        <v>6.5627252670317713</v>
      </c>
      <c r="N162" s="43">
        <v>0.14230989632404026</v>
      </c>
      <c r="O162" s="51">
        <v>5</v>
      </c>
      <c r="P162" s="43">
        <v>6.3642920410300285E-2</v>
      </c>
    </row>
    <row r="163" spans="1:16">
      <c r="A163" s="39" t="s">
        <v>27</v>
      </c>
      <c r="B163" s="35" t="s">
        <v>205</v>
      </c>
      <c r="C163" s="60">
        <v>74.92328767123287</v>
      </c>
      <c r="D163" s="35" t="s">
        <v>438</v>
      </c>
      <c r="E163" s="35" t="s">
        <v>199</v>
      </c>
      <c r="F163" s="35" t="s">
        <v>203</v>
      </c>
      <c r="G163" s="66">
        <v>0.97267645345085663</v>
      </c>
      <c r="H163" s="43">
        <v>0.43379670706123541</v>
      </c>
      <c r="I163" s="42">
        <v>1.7618352696902779</v>
      </c>
      <c r="J163" s="43">
        <v>0.16645879232825556</v>
      </c>
      <c r="K163" s="66">
        <v>-0.79788586271001272</v>
      </c>
      <c r="L163" s="43">
        <v>0.62179937036927313</v>
      </c>
      <c r="M163" s="66">
        <v>6.6518352696902774</v>
      </c>
      <c r="N163" s="43">
        <v>0.16645879232825556</v>
      </c>
      <c r="O163" s="51">
        <v>3</v>
      </c>
      <c r="P163" s="43">
        <v>9.6105028559698366E-2</v>
      </c>
    </row>
    <row r="164" spans="1:16">
      <c r="A164" s="39" t="s">
        <v>28</v>
      </c>
      <c r="B164" s="35" t="s">
        <v>205</v>
      </c>
      <c r="C164" s="60">
        <v>55.095890410958901</v>
      </c>
      <c r="D164" s="35" t="s">
        <v>438</v>
      </c>
      <c r="E164" s="35" t="s">
        <v>199</v>
      </c>
      <c r="F164" s="35" t="s">
        <v>203</v>
      </c>
      <c r="G164" s="66">
        <v>0.95674774456240286</v>
      </c>
      <c r="H164" s="43">
        <v>0.2558124488087084</v>
      </c>
      <c r="I164" s="42">
        <v>1.8546062653503892</v>
      </c>
      <c r="J164" s="43">
        <v>8.7081611116632748E-2</v>
      </c>
      <c r="K164" s="66">
        <v>-0.87912685583586558</v>
      </c>
      <c r="L164" s="43">
        <v>0.37498658059723</v>
      </c>
      <c r="M164" s="66">
        <v>6.7446062653503889</v>
      </c>
      <c r="N164" s="43">
        <v>8.7081611116632748E-2</v>
      </c>
      <c r="O164" s="51">
        <v>5</v>
      </c>
      <c r="P164" s="43">
        <v>3.8944080409398438E-2</v>
      </c>
    </row>
    <row r="165" spans="1:16">
      <c r="A165" s="39" t="s">
        <v>29</v>
      </c>
      <c r="B165" s="35" t="s">
        <v>205</v>
      </c>
      <c r="C165" s="60">
        <v>50.345205479452055</v>
      </c>
      <c r="D165" s="35" t="s">
        <v>438</v>
      </c>
      <c r="E165" s="35" t="s">
        <v>199</v>
      </c>
      <c r="F165" s="35" t="s">
        <v>203</v>
      </c>
      <c r="G165" s="66">
        <v>0.58068797805488348</v>
      </c>
      <c r="H165" s="43">
        <v>0.24685483279981518</v>
      </c>
      <c r="I165" s="42">
        <v>1.0197123844143396</v>
      </c>
      <c r="J165" s="43">
        <v>0.14359359774214736</v>
      </c>
      <c r="K165" s="66">
        <v>-0.39642536452597077</v>
      </c>
      <c r="L165" s="43">
        <v>0.36944410603081634</v>
      </c>
      <c r="M165" s="66">
        <v>5.9097123844143393</v>
      </c>
      <c r="N165" s="43">
        <v>0.14359359774214736</v>
      </c>
      <c r="O165" s="51">
        <v>4</v>
      </c>
      <c r="P165" s="43">
        <v>7.179679887107368E-2</v>
      </c>
    </row>
    <row r="166" spans="1:16">
      <c r="A166" s="39" t="s">
        <v>30</v>
      </c>
      <c r="B166" s="35" t="s">
        <v>205</v>
      </c>
      <c r="C166" s="60">
        <v>82.578082191780823</v>
      </c>
      <c r="D166" s="35" t="s">
        <v>438</v>
      </c>
      <c r="E166" s="35" t="s">
        <v>199</v>
      </c>
      <c r="F166" s="35" t="s">
        <v>203</v>
      </c>
      <c r="G166" s="66">
        <v>1.2814604561753318</v>
      </c>
      <c r="H166" s="43">
        <v>0.42558841155380256</v>
      </c>
      <c r="I166" s="42">
        <v>2.395194994528671</v>
      </c>
      <c r="J166" s="43">
        <v>0.14982960116268737</v>
      </c>
      <c r="K166" s="66">
        <v>-1.0981827975116987</v>
      </c>
      <c r="L166" s="43">
        <v>0.33876744955915494</v>
      </c>
      <c r="M166" s="66">
        <v>7.2851949945286707</v>
      </c>
      <c r="N166" s="43">
        <v>0.14982960116268737</v>
      </c>
      <c r="O166" s="51">
        <v>4</v>
      </c>
      <c r="P166" s="43">
        <v>7.4914800581343685E-2</v>
      </c>
    </row>
    <row r="167" spans="1:16">
      <c r="A167" s="39" t="s">
        <v>31</v>
      </c>
      <c r="B167" s="35" t="s">
        <v>205</v>
      </c>
      <c r="C167" s="60">
        <v>48.734246575342468</v>
      </c>
      <c r="D167" s="35" t="s">
        <v>438</v>
      </c>
      <c r="E167" s="35" t="s">
        <v>199</v>
      </c>
      <c r="F167" s="35" t="s">
        <v>203</v>
      </c>
      <c r="G167" s="66">
        <v>0.816417760470034</v>
      </c>
      <c r="H167" s="43">
        <v>0.32336562028080285</v>
      </c>
      <c r="I167" s="42">
        <v>1.6102269081535447</v>
      </c>
      <c r="J167" s="43">
        <v>0.26931637326963792</v>
      </c>
      <c r="K167" s="66">
        <v>-0.75059549435399497</v>
      </c>
      <c r="L167" s="43">
        <v>0.11442985147950976</v>
      </c>
      <c r="M167" s="66">
        <v>6.5002269081535449</v>
      </c>
      <c r="N167" s="43">
        <v>0.26931637326963792</v>
      </c>
      <c r="O167" s="51">
        <v>4</v>
      </c>
      <c r="P167" s="43">
        <v>0.13465818663481896</v>
      </c>
    </row>
    <row r="168" spans="1:16">
      <c r="A168" s="39" t="s">
        <v>32</v>
      </c>
      <c r="B168" s="35" t="s">
        <v>205</v>
      </c>
      <c r="C168" s="60">
        <v>58.720547945205482</v>
      </c>
      <c r="D168" s="35" t="s">
        <v>438</v>
      </c>
      <c r="E168" s="35" t="s">
        <v>199</v>
      </c>
      <c r="F168" s="35" t="s">
        <v>203</v>
      </c>
      <c r="G168" s="66">
        <v>0.92512691249063694</v>
      </c>
      <c r="H168" s="43">
        <v>0.53734335878485184</v>
      </c>
      <c r="I168" s="42">
        <v>1.5725695598314826</v>
      </c>
      <c r="J168" s="43">
        <v>0.23812101548981432</v>
      </c>
      <c r="K168" s="66">
        <v>-0.67507322279006243</v>
      </c>
      <c r="L168" s="43">
        <v>0.40166260592171854</v>
      </c>
      <c r="M168" s="66">
        <v>6.4625695598314827</v>
      </c>
      <c r="N168" s="43">
        <v>0.23812101548981432</v>
      </c>
      <c r="O168" s="51">
        <v>4</v>
      </c>
      <c r="P168" s="43">
        <v>0.11906050774490716</v>
      </c>
    </row>
    <row r="169" spans="1:16">
      <c r="A169" s="39" t="s">
        <v>33</v>
      </c>
      <c r="B169" s="35" t="s">
        <v>205</v>
      </c>
      <c r="C169" s="60">
        <v>41.30684931506849</v>
      </c>
      <c r="D169" s="35" t="s">
        <v>438</v>
      </c>
      <c r="E169" s="35" t="s">
        <v>199</v>
      </c>
      <c r="F169" s="35" t="s">
        <v>203</v>
      </c>
      <c r="G169" s="66">
        <v>0.66637836987071264</v>
      </c>
      <c r="H169" s="43">
        <v>0.18690762579508385</v>
      </c>
      <c r="I169" s="42">
        <v>1.2478404607042526</v>
      </c>
      <c r="J169" s="43">
        <v>0.28088177193333347</v>
      </c>
      <c r="K169" s="66">
        <v>-0.57710740882366274</v>
      </c>
      <c r="L169" s="43">
        <v>0.12659186209212489</v>
      </c>
      <c r="M169" s="66">
        <v>6.1378404607042523</v>
      </c>
      <c r="N169" s="43">
        <v>0.28088177193333347</v>
      </c>
      <c r="O169" s="51">
        <v>2</v>
      </c>
      <c r="P169" s="43">
        <v>0.19861340564575336</v>
      </c>
    </row>
    <row r="170" spans="1:16">
      <c r="A170" s="39" t="s">
        <v>35</v>
      </c>
      <c r="B170" s="35" t="s">
        <v>205</v>
      </c>
      <c r="C170" s="60">
        <v>62.282191780821918</v>
      </c>
      <c r="D170" s="35" t="s">
        <v>438</v>
      </c>
      <c r="E170" s="35" t="s">
        <v>199</v>
      </c>
      <c r="F170" s="35" t="s">
        <v>203</v>
      </c>
      <c r="G170" s="66">
        <v>0.68646289696838725</v>
      </c>
      <c r="H170" s="43">
        <v>0.23378622641628966</v>
      </c>
      <c r="I170" s="42">
        <v>1.2048593647451256</v>
      </c>
      <c r="J170" s="43">
        <v>0.10883036868140165</v>
      </c>
      <c r="K170" s="66">
        <v>-0.51272818786676777</v>
      </c>
      <c r="L170" s="43">
        <v>0.15705471736402266</v>
      </c>
      <c r="M170" s="66">
        <v>6.0948593647451252</v>
      </c>
      <c r="N170" s="43">
        <v>0.10883036868140165</v>
      </c>
      <c r="O170" s="51">
        <v>4</v>
      </c>
      <c r="P170" s="43">
        <v>5.4415184340700827E-2</v>
      </c>
    </row>
    <row r="171" spans="1:16">
      <c r="A171" s="39" t="s">
        <v>36</v>
      </c>
      <c r="B171" s="35" t="s">
        <v>205</v>
      </c>
      <c r="C171" s="60">
        <v>51.517808219178079</v>
      </c>
      <c r="D171" s="35" t="s">
        <v>438</v>
      </c>
      <c r="E171" s="35" t="s">
        <v>199</v>
      </c>
      <c r="F171" s="35" t="s">
        <v>203</v>
      </c>
      <c r="G171" s="66">
        <v>1.0411163758466402</v>
      </c>
      <c r="H171" s="43">
        <v>0.31849544323926754</v>
      </c>
      <c r="I171" s="42">
        <v>2.0821642468490942</v>
      </c>
      <c r="J171" s="43">
        <v>0.10340398214070926</v>
      </c>
      <c r="K171" s="66">
        <v>-1.0350322047129878</v>
      </c>
      <c r="L171" s="43">
        <v>0.27053805909897266</v>
      </c>
      <c r="M171" s="66">
        <v>6.9721642468490934</v>
      </c>
      <c r="N171" s="43">
        <v>0.10340398214070926</v>
      </c>
      <c r="O171" s="51">
        <v>4</v>
      </c>
      <c r="P171" s="43">
        <v>5.1701991070354628E-2</v>
      </c>
    </row>
    <row r="172" spans="1:16">
      <c r="A172" s="39" t="s">
        <v>38</v>
      </c>
      <c r="B172" s="35" t="s">
        <v>205</v>
      </c>
      <c r="C172" s="60">
        <v>44.11780821917808</v>
      </c>
      <c r="D172" s="35" t="s">
        <v>438</v>
      </c>
      <c r="E172" s="35" t="s">
        <v>199</v>
      </c>
      <c r="F172" s="35" t="s">
        <v>203</v>
      </c>
      <c r="G172" s="66">
        <v>0.85054274383333794</v>
      </c>
      <c r="H172" s="43">
        <v>0.49291640080720706</v>
      </c>
      <c r="I172" s="42">
        <v>1.4691477930290908</v>
      </c>
      <c r="J172" s="43">
        <v>0.23317839908147794</v>
      </c>
      <c r="K172" s="66">
        <v>-0.57901565149751089</v>
      </c>
      <c r="L172" s="43">
        <v>0.41590727101427494</v>
      </c>
      <c r="M172" s="66">
        <v>6.3591477930290905</v>
      </c>
      <c r="N172" s="43">
        <v>0.23317839908147794</v>
      </c>
      <c r="O172" s="51">
        <v>4</v>
      </c>
      <c r="P172" s="43">
        <v>0.11658919954073897</v>
      </c>
    </row>
    <row r="173" spans="1:16">
      <c r="A173" s="39" t="s">
        <v>40</v>
      </c>
      <c r="B173" s="35" t="s">
        <v>205</v>
      </c>
      <c r="C173" s="60">
        <v>49.441095890410956</v>
      </c>
      <c r="D173" s="35" t="s">
        <v>438</v>
      </c>
      <c r="E173" s="35" t="s">
        <v>199</v>
      </c>
      <c r="F173" s="35" t="s">
        <v>203</v>
      </c>
      <c r="G173" s="66">
        <v>0.66266936195424897</v>
      </c>
      <c r="H173" s="43">
        <v>8.6479969308456139E-2</v>
      </c>
      <c r="I173" s="42">
        <v>1.0744759303740192</v>
      </c>
      <c r="J173" s="43">
        <v>3.4953018690099057E-2</v>
      </c>
      <c r="K173" s="66">
        <v>-0.39076004043192558</v>
      </c>
      <c r="L173" s="43">
        <v>6.3544590606767801E-2</v>
      </c>
      <c r="M173" s="66">
        <v>5.9644759303740189</v>
      </c>
      <c r="N173" s="43">
        <v>3.4953018690099057E-2</v>
      </c>
      <c r="O173" s="51">
        <v>2</v>
      </c>
      <c r="P173" s="43">
        <v>2.4715516538709178E-2</v>
      </c>
    </row>
    <row r="174" spans="1:16">
      <c r="A174" s="39" t="s">
        <v>41</v>
      </c>
      <c r="B174" s="35" t="s">
        <v>205</v>
      </c>
      <c r="C174" s="60">
        <v>52.172602739726024</v>
      </c>
      <c r="D174" s="35" t="s">
        <v>438</v>
      </c>
      <c r="E174" s="35" t="s">
        <v>199</v>
      </c>
      <c r="F174" s="35" t="s">
        <v>203</v>
      </c>
      <c r="G174" s="66">
        <v>0.29964996303211144</v>
      </c>
      <c r="H174" s="43">
        <v>3.5787473755823522E-2</v>
      </c>
      <c r="I174" s="42">
        <v>0.79693665374513944</v>
      </c>
      <c r="J174" s="43">
        <v>0.13127778500161266</v>
      </c>
      <c r="K174" s="66">
        <v>-0.4978944037712929</v>
      </c>
      <c r="L174" s="43">
        <v>8.5957226736377165E-2</v>
      </c>
      <c r="M174" s="66">
        <v>5.6869366537451391</v>
      </c>
      <c r="N174" s="43">
        <v>0.13127778500161266</v>
      </c>
      <c r="O174" s="51">
        <v>2</v>
      </c>
      <c r="P174" s="43">
        <v>9.2827411993789952E-2</v>
      </c>
    </row>
    <row r="175" spans="1:16">
      <c r="A175" s="39" t="s">
        <v>43</v>
      </c>
      <c r="B175" s="35" t="s">
        <v>205</v>
      </c>
      <c r="C175" s="60">
        <v>33.824657534246576</v>
      </c>
      <c r="D175" s="35" t="s">
        <v>438</v>
      </c>
      <c r="E175" s="35" t="s">
        <v>199</v>
      </c>
      <c r="F175" s="35" t="s">
        <v>203</v>
      </c>
      <c r="G175" s="66">
        <v>1.0201769985420661</v>
      </c>
      <c r="H175" s="43">
        <v>0.15</v>
      </c>
      <c r="I175" s="42">
        <v>1.8957608459051478</v>
      </c>
      <c r="J175" s="50">
        <v>0.1</v>
      </c>
      <c r="K175" s="66">
        <v>-0.88676206409776803</v>
      </c>
      <c r="L175" s="44">
        <v>0.15</v>
      </c>
      <c r="M175" s="66">
        <v>6.7857608459051475</v>
      </c>
      <c r="N175" s="43">
        <v>0.1</v>
      </c>
      <c r="O175" s="51">
        <v>1</v>
      </c>
      <c r="P175" s="43">
        <v>0.1</v>
      </c>
    </row>
    <row r="176" spans="1:16">
      <c r="A176" s="39" t="s">
        <v>47</v>
      </c>
      <c r="B176" s="35" t="s">
        <v>205</v>
      </c>
      <c r="C176" s="60">
        <v>54.375342465753427</v>
      </c>
      <c r="D176" s="35" t="s">
        <v>438</v>
      </c>
      <c r="E176" s="35" t="s">
        <v>199</v>
      </c>
      <c r="F176" s="35" t="s">
        <v>203</v>
      </c>
      <c r="G176" s="66">
        <v>0.40042961464203941</v>
      </c>
      <c r="H176" s="43">
        <v>0.26695958256054192</v>
      </c>
      <c r="I176" s="42">
        <v>1.0193340190610689</v>
      </c>
      <c r="J176" s="43">
        <v>0.15075128281338571</v>
      </c>
      <c r="K176" s="66">
        <v>-0.5903930920513889</v>
      </c>
      <c r="L176" s="43">
        <v>0.45598340487717964</v>
      </c>
      <c r="M176" s="66">
        <v>5.9093340190610686</v>
      </c>
      <c r="N176" s="43">
        <v>0.15075128281338571</v>
      </c>
      <c r="O176" s="51">
        <v>2</v>
      </c>
      <c r="P176" s="43">
        <v>0.10659725434991606</v>
      </c>
    </row>
    <row r="177" spans="1:28">
      <c r="A177" s="39" t="s">
        <v>48</v>
      </c>
      <c r="B177" s="35" t="s">
        <v>205</v>
      </c>
      <c r="C177" s="60">
        <v>47.301369863013697</v>
      </c>
      <c r="D177" s="35" t="s">
        <v>438</v>
      </c>
      <c r="E177" s="35" t="s">
        <v>199</v>
      </c>
      <c r="F177" s="35" t="s">
        <v>203</v>
      </c>
      <c r="G177" s="66">
        <v>0.54921451223566287</v>
      </c>
      <c r="H177" s="43">
        <v>1.2856074353613852E-2</v>
      </c>
      <c r="I177" s="42">
        <v>1.3261203342727068</v>
      </c>
      <c r="J177" s="43">
        <v>0.15441694432445668</v>
      </c>
      <c r="K177" s="66">
        <v>-0.74217718493674312</v>
      </c>
      <c r="L177" s="43">
        <v>0.10049002947972395</v>
      </c>
      <c r="M177" s="66">
        <v>6.2161203342727065</v>
      </c>
      <c r="N177" s="43">
        <v>0.15441694432445668</v>
      </c>
      <c r="O177" s="51">
        <v>2</v>
      </c>
      <c r="P177" s="43">
        <v>0.10918926846192888</v>
      </c>
    </row>
    <row r="178" spans="1:28">
      <c r="A178" s="39" t="s">
        <v>34</v>
      </c>
      <c r="B178" s="35" t="s">
        <v>206</v>
      </c>
      <c r="C178" s="60">
        <v>71.38082191780822</v>
      </c>
      <c r="D178" s="35" t="s">
        <v>438</v>
      </c>
      <c r="E178" s="35" t="s">
        <v>199</v>
      </c>
      <c r="F178" s="35" t="s">
        <v>203</v>
      </c>
      <c r="G178" s="66">
        <v>0.25954894186325239</v>
      </c>
      <c r="H178" s="43">
        <v>0.51244267807842447</v>
      </c>
      <c r="I178" s="42">
        <v>0.4440376931530432</v>
      </c>
      <c r="J178" s="43">
        <v>0.16691841972674804</v>
      </c>
      <c r="K178" s="66">
        <v>-0.16690782158015893</v>
      </c>
      <c r="L178" s="43">
        <v>0.34321572943374218</v>
      </c>
      <c r="M178" s="66">
        <v>5.3340376931530429</v>
      </c>
      <c r="N178" s="43">
        <v>0.16691841972674804</v>
      </c>
      <c r="O178" s="51">
        <v>4</v>
      </c>
      <c r="P178" s="43">
        <v>8.3459209863374018E-2</v>
      </c>
    </row>
    <row r="179" spans="1:28">
      <c r="A179" s="39" t="s">
        <v>37</v>
      </c>
      <c r="B179" s="35" t="s">
        <v>206</v>
      </c>
      <c r="C179" s="60">
        <v>57.43287671232877</v>
      </c>
      <c r="D179" s="35" t="s">
        <v>438</v>
      </c>
      <c r="E179" s="35" t="s">
        <v>199</v>
      </c>
      <c r="F179" s="35" t="s">
        <v>203</v>
      </c>
      <c r="G179" s="66">
        <v>0.21089899480039587</v>
      </c>
      <c r="H179" s="43">
        <v>0.43273434715637404</v>
      </c>
      <c r="I179" s="42">
        <v>0.39082340777141233</v>
      </c>
      <c r="J179" s="43">
        <v>0.10791938451458</v>
      </c>
      <c r="K179" s="66">
        <v>-0.17354596984617277</v>
      </c>
      <c r="L179" s="43">
        <v>0.44518208770630846</v>
      </c>
      <c r="M179" s="66">
        <v>5.280823407771412</v>
      </c>
      <c r="N179" s="43">
        <v>0.10791938451458</v>
      </c>
      <c r="O179" s="51">
        <v>4</v>
      </c>
      <c r="P179" s="43">
        <v>5.3959692257289998E-2</v>
      </c>
    </row>
    <row r="180" spans="1:28">
      <c r="A180" s="39" t="s">
        <v>39</v>
      </c>
      <c r="B180" s="35" t="s">
        <v>206</v>
      </c>
      <c r="C180" s="60">
        <v>69.715068493150682</v>
      </c>
      <c r="D180" s="35" t="s">
        <v>438</v>
      </c>
      <c r="E180" s="35" t="s">
        <v>199</v>
      </c>
      <c r="F180" s="35" t="s">
        <v>203</v>
      </c>
      <c r="G180" s="66">
        <v>0.40576873368453059</v>
      </c>
      <c r="H180" s="43">
        <v>0.24215466029089439</v>
      </c>
      <c r="I180" s="42">
        <v>0.68899438878611274</v>
      </c>
      <c r="J180" s="43">
        <v>9.239717478879339E-2</v>
      </c>
      <c r="K180" s="66">
        <v>-0.2881004899050188</v>
      </c>
      <c r="L180" s="43">
        <v>0.26421226814463933</v>
      </c>
      <c r="M180" s="66">
        <v>5.5789943887861124</v>
      </c>
      <c r="N180" s="43">
        <v>9.239717478879339E-2</v>
      </c>
      <c r="O180" s="51">
        <v>4</v>
      </c>
      <c r="P180" s="43">
        <v>4.6198587394396695E-2</v>
      </c>
    </row>
    <row r="181" spans="1:28">
      <c r="A181" s="39" t="s">
        <v>42</v>
      </c>
      <c r="B181" s="35" t="s">
        <v>206</v>
      </c>
      <c r="C181" s="60">
        <v>54.797260273972604</v>
      </c>
      <c r="D181" s="35" t="s">
        <v>438</v>
      </c>
      <c r="E181" s="35" t="s">
        <v>199</v>
      </c>
      <c r="F181" s="35" t="s">
        <v>203</v>
      </c>
      <c r="G181" s="66">
        <v>1.0936191738851742</v>
      </c>
      <c r="H181" s="43">
        <v>4.1175453255193985E-2</v>
      </c>
      <c r="I181" s="42">
        <v>1.8440681800837577</v>
      </c>
      <c r="J181" s="43">
        <v>0.10409469314810575</v>
      </c>
      <c r="K181" s="66">
        <v>-0.73610515880212501</v>
      </c>
      <c r="L181" s="43">
        <v>1.7117051048161181E-2</v>
      </c>
      <c r="M181" s="66">
        <v>6.7340681800837574</v>
      </c>
      <c r="N181" s="43">
        <v>0.10409469314810575</v>
      </c>
      <c r="O181" s="51">
        <v>2</v>
      </c>
      <c r="P181" s="43">
        <v>7.360606341055842E-2</v>
      </c>
    </row>
    <row r="182" spans="1:28">
      <c r="A182" s="39" t="s">
        <v>44</v>
      </c>
      <c r="B182" s="35" t="s">
        <v>206</v>
      </c>
      <c r="C182" s="60">
        <v>55.38082191780822</v>
      </c>
      <c r="D182" s="35" t="s">
        <v>438</v>
      </c>
      <c r="E182" s="35" t="s">
        <v>199</v>
      </c>
      <c r="F182" s="35" t="s">
        <v>203</v>
      </c>
      <c r="G182" s="66">
        <v>0.70469537547568351</v>
      </c>
      <c r="H182" s="43">
        <v>0.15</v>
      </c>
      <c r="I182" s="42">
        <v>0.74949630076370788</v>
      </c>
      <c r="J182" s="50">
        <v>0.1</v>
      </c>
      <c r="K182" s="66">
        <v>-5.6065099288238329E-2</v>
      </c>
      <c r="L182" s="44">
        <v>0.15</v>
      </c>
      <c r="M182" s="66">
        <v>5.6394963007637076</v>
      </c>
      <c r="N182" s="43">
        <v>0.1</v>
      </c>
      <c r="O182" s="51">
        <v>1</v>
      </c>
      <c r="P182" s="43">
        <v>0.1</v>
      </c>
    </row>
    <row r="183" spans="1:28">
      <c r="A183" s="39" t="s">
        <v>45</v>
      </c>
      <c r="B183" s="35" t="s">
        <v>206</v>
      </c>
      <c r="C183" s="60">
        <v>69.791780821917811</v>
      </c>
      <c r="D183" s="35" t="s">
        <v>438</v>
      </c>
      <c r="E183" s="35" t="s">
        <v>199</v>
      </c>
      <c r="F183" s="35" t="s">
        <v>203</v>
      </c>
      <c r="G183" s="66">
        <v>0.31653021935662551</v>
      </c>
      <c r="H183" s="43">
        <v>0.15</v>
      </c>
      <c r="I183" s="42">
        <v>0.31478392067296745</v>
      </c>
      <c r="J183" s="50">
        <v>0.1</v>
      </c>
      <c r="K183" s="66">
        <v>-2.1189812981381451E-2</v>
      </c>
      <c r="L183" s="44">
        <v>0.15</v>
      </c>
      <c r="M183" s="66">
        <v>5.2047839206729671</v>
      </c>
      <c r="N183" s="43">
        <v>0.1</v>
      </c>
      <c r="O183" s="51">
        <v>1</v>
      </c>
      <c r="P183" s="43">
        <v>0.1</v>
      </c>
    </row>
    <row r="184" spans="1:28">
      <c r="A184" s="39" t="s">
        <v>46</v>
      </c>
      <c r="B184" s="35" t="s">
        <v>206</v>
      </c>
      <c r="C184" s="60">
        <v>50.416438356164385</v>
      </c>
      <c r="D184" s="35" t="s">
        <v>438</v>
      </c>
      <c r="E184" s="35" t="s">
        <v>199</v>
      </c>
      <c r="F184" s="35" t="s">
        <v>203</v>
      </c>
      <c r="G184" s="66">
        <v>0.70364480457540957</v>
      </c>
      <c r="H184" s="43">
        <v>0.26634210174955109</v>
      </c>
      <c r="I184" s="42">
        <v>1.343762814382643</v>
      </c>
      <c r="J184" s="43">
        <v>0.1359179819146768</v>
      </c>
      <c r="K184" s="66">
        <v>-0.62029565830412636</v>
      </c>
      <c r="L184" s="43">
        <v>9.7302513558700024E-2</v>
      </c>
      <c r="M184" s="66">
        <v>6.2337628143826427</v>
      </c>
      <c r="N184" s="43">
        <v>0.1359179819146768</v>
      </c>
      <c r="O184" s="51">
        <v>2</v>
      </c>
      <c r="P184" s="43">
        <v>9.610852669705848E-2</v>
      </c>
    </row>
    <row r="185" spans="1:28">
      <c r="A185" s="39" t="s">
        <v>49</v>
      </c>
      <c r="B185" s="53" t="s">
        <v>251</v>
      </c>
      <c r="C185" s="60"/>
      <c r="D185" s="35" t="s">
        <v>209</v>
      </c>
      <c r="E185" s="35" t="s">
        <v>199</v>
      </c>
      <c r="F185" s="35" t="s">
        <v>203</v>
      </c>
      <c r="G185" s="66">
        <v>0.79382868536459483</v>
      </c>
      <c r="H185" s="43">
        <v>0.15</v>
      </c>
      <c r="I185" s="42">
        <v>1.5729558898815998</v>
      </c>
      <c r="J185" s="50">
        <v>0.1</v>
      </c>
      <c r="K185" s="66">
        <v>-0.77555703951404098</v>
      </c>
      <c r="L185" s="44">
        <v>0.15</v>
      </c>
      <c r="M185" s="66">
        <v>6.4629558898815995</v>
      </c>
      <c r="N185" s="43">
        <v>0.1</v>
      </c>
      <c r="O185" s="51">
        <v>1</v>
      </c>
      <c r="P185" s="43">
        <v>0.1</v>
      </c>
    </row>
    <row r="186" spans="1:28">
      <c r="A186" s="39" t="s">
        <v>50</v>
      </c>
      <c r="B186" s="53" t="s">
        <v>251</v>
      </c>
      <c r="D186" s="35" t="s">
        <v>209</v>
      </c>
      <c r="E186" s="35" t="s">
        <v>199</v>
      </c>
      <c r="F186" s="35" t="s">
        <v>203</v>
      </c>
      <c r="G186" s="66">
        <v>0.28628063277547078</v>
      </c>
      <c r="H186" s="43">
        <v>0.15</v>
      </c>
      <c r="I186" s="42">
        <v>0.55451438267617448</v>
      </c>
      <c r="J186" s="50">
        <v>0.1</v>
      </c>
      <c r="K186" s="66">
        <v>-0.26852740188076929</v>
      </c>
      <c r="L186" s="44">
        <v>0.15</v>
      </c>
      <c r="M186" s="66">
        <v>5.4445143826761742</v>
      </c>
      <c r="N186" s="43">
        <v>0.1</v>
      </c>
      <c r="O186" s="51">
        <v>1</v>
      </c>
      <c r="P186" s="43">
        <v>0.1</v>
      </c>
    </row>
    <row r="187" spans="1:28">
      <c r="A187" s="39" t="s">
        <v>24</v>
      </c>
      <c r="B187" s="35" t="s">
        <v>205</v>
      </c>
      <c r="C187" s="35">
        <v>76</v>
      </c>
      <c r="D187" s="35" t="s">
        <v>426</v>
      </c>
      <c r="E187" s="35" t="s">
        <v>199</v>
      </c>
      <c r="F187" s="35" t="s">
        <v>203</v>
      </c>
      <c r="G187" s="66">
        <v>0.75895440313589191</v>
      </c>
      <c r="H187" s="43">
        <v>6.4835346460337423E-2</v>
      </c>
      <c r="I187" s="42">
        <v>1.5330199112286724</v>
      </c>
      <c r="J187" s="43">
        <v>0.10775410207401216</v>
      </c>
      <c r="K187" s="66">
        <v>-0.78702453907253389</v>
      </c>
      <c r="L187" s="43">
        <v>0.29271082420354716</v>
      </c>
      <c r="M187" s="66">
        <v>6.4230199112286721</v>
      </c>
      <c r="N187" s="43">
        <v>0.10775410207401215</v>
      </c>
      <c r="O187" s="51">
        <v>2</v>
      </c>
      <c r="P187" s="43">
        <v>7.6193656277201413E-2</v>
      </c>
    </row>
    <row r="188" spans="1:28">
      <c r="A188" s="39" t="s">
        <v>23</v>
      </c>
      <c r="B188" s="35" t="s">
        <v>205</v>
      </c>
      <c r="C188" s="35">
        <v>61</v>
      </c>
      <c r="D188" s="35" t="s">
        <v>249</v>
      </c>
      <c r="E188" s="35" t="s">
        <v>199</v>
      </c>
      <c r="F188" s="35" t="s">
        <v>203</v>
      </c>
      <c r="G188" s="66">
        <v>0.92149462689383732</v>
      </c>
      <c r="H188" s="43">
        <v>0.16302411550450463</v>
      </c>
      <c r="I188" s="42">
        <v>1.9444936833604709</v>
      </c>
      <c r="J188" s="43">
        <v>0.2422361833045337</v>
      </c>
      <c r="K188" s="66">
        <v>-1.0392081749597271</v>
      </c>
      <c r="L188" s="43">
        <v>0.24445320386301195</v>
      </c>
      <c r="M188" s="66">
        <v>6.8344936833604706</v>
      </c>
      <c r="N188" s="43">
        <v>0.24223618330453367</v>
      </c>
      <c r="O188" s="51">
        <v>2</v>
      </c>
      <c r="P188" s="43">
        <v>0.1712868478633833</v>
      </c>
    </row>
    <row r="189" spans="1:28">
      <c r="A189" s="39">
        <v>692</v>
      </c>
      <c r="B189" s="35" t="s">
        <v>205</v>
      </c>
      <c r="C189" s="35">
        <v>64</v>
      </c>
      <c r="D189" s="35" t="s">
        <v>202</v>
      </c>
      <c r="E189" s="35" t="s">
        <v>199</v>
      </c>
      <c r="F189" s="35" t="s">
        <v>203</v>
      </c>
      <c r="G189" s="66">
        <v>1.0170153978628083</v>
      </c>
      <c r="H189" s="43">
        <v>1.1988151300666189E-2</v>
      </c>
      <c r="I189" s="42">
        <v>1.5984377060814792</v>
      </c>
      <c r="J189" s="43">
        <v>1.7152432298712511E-3</v>
      </c>
      <c r="K189" s="66">
        <v>-0.58312019948331129</v>
      </c>
      <c r="L189" s="43">
        <v>2.2578546593887458E-2</v>
      </c>
      <c r="M189" s="66">
        <v>6.4884377060814789</v>
      </c>
      <c r="N189" s="43">
        <v>1.7152432298712511E-3</v>
      </c>
      <c r="O189" s="44">
        <v>2</v>
      </c>
      <c r="P189" s="43">
        <v>1.2128601192262778E-3</v>
      </c>
      <c r="Q189" s="52"/>
      <c r="U189" s="52"/>
      <c r="V189" s="52"/>
      <c r="W189" s="52"/>
      <c r="X189" s="52"/>
      <c r="Y189" s="52"/>
      <c r="Z189" s="52"/>
      <c r="AA189" s="52"/>
      <c r="AB189" s="52"/>
    </row>
    <row r="190" spans="1:28">
      <c r="A190" s="39">
        <v>758</v>
      </c>
      <c r="B190" s="35" t="s">
        <v>205</v>
      </c>
      <c r="C190" s="35">
        <v>66</v>
      </c>
      <c r="D190" s="35" t="s">
        <v>202</v>
      </c>
      <c r="E190" s="35" t="s">
        <v>199</v>
      </c>
      <c r="F190" s="35" t="s">
        <v>203</v>
      </c>
      <c r="G190" s="66">
        <v>1.0943589415250976</v>
      </c>
      <c r="H190" s="43">
        <v>0.26574355474757705</v>
      </c>
      <c r="I190" s="42">
        <v>1.7404525678754723</v>
      </c>
      <c r="J190" s="43">
        <v>2.787844756385614E-2</v>
      </c>
      <c r="K190" s="66">
        <v>-0.64453471207648327</v>
      </c>
      <c r="L190" s="43">
        <v>0.24380755740362745</v>
      </c>
      <c r="M190" s="66">
        <v>6.630452567875472</v>
      </c>
      <c r="N190" s="43">
        <v>2.7878447563856136E-2</v>
      </c>
      <c r="O190" s="44">
        <v>2</v>
      </c>
      <c r="P190" s="43">
        <v>1.9713039321356259E-2</v>
      </c>
      <c r="Q190" s="52"/>
      <c r="U190" s="52"/>
      <c r="V190" s="52"/>
      <c r="W190" s="52"/>
      <c r="X190" s="52"/>
      <c r="Y190" s="52"/>
      <c r="Z190" s="52"/>
      <c r="AA190" s="52"/>
      <c r="AB190" s="52"/>
    </row>
    <row r="191" spans="1:28">
      <c r="A191" s="39">
        <v>1055</v>
      </c>
      <c r="B191" s="35" t="s">
        <v>205</v>
      </c>
      <c r="C191" s="35">
        <v>67</v>
      </c>
      <c r="D191" s="35" t="s">
        <v>202</v>
      </c>
      <c r="E191" s="35" t="s">
        <v>199</v>
      </c>
      <c r="F191" s="35" t="s">
        <v>203</v>
      </c>
      <c r="G191" s="66">
        <v>1.0786862266455681</v>
      </c>
      <c r="H191" s="43">
        <v>0.6047776342399942</v>
      </c>
      <c r="I191" s="42">
        <v>1.7413464408288319</v>
      </c>
      <c r="J191" s="43">
        <v>0.20196282046942898</v>
      </c>
      <c r="K191" s="66">
        <v>-0.64751031662961067</v>
      </c>
      <c r="L191" s="43">
        <v>0.46081327785717541</v>
      </c>
      <c r="M191" s="66">
        <v>6.6313464408288318</v>
      </c>
      <c r="N191" s="43">
        <v>0.20196282046942898</v>
      </c>
      <c r="O191" s="44">
        <v>3</v>
      </c>
      <c r="P191" s="43">
        <v>0.11660328876432088</v>
      </c>
      <c r="Q191" s="52"/>
      <c r="U191" s="52"/>
      <c r="V191" s="52"/>
      <c r="W191" s="52"/>
      <c r="X191" s="52"/>
      <c r="Y191" s="52"/>
      <c r="Z191" s="52"/>
      <c r="AA191" s="52"/>
      <c r="AB191" s="52"/>
    </row>
    <row r="192" spans="1:28">
      <c r="A192" s="39">
        <v>1065</v>
      </c>
      <c r="B192" s="35" t="s">
        <v>205</v>
      </c>
      <c r="C192" s="35">
        <v>75</v>
      </c>
      <c r="D192" s="35" t="s">
        <v>202</v>
      </c>
      <c r="E192" s="35" t="s">
        <v>199</v>
      </c>
      <c r="F192" s="35" t="s">
        <v>203</v>
      </c>
      <c r="G192" s="66">
        <v>0.78939017395329714</v>
      </c>
      <c r="H192" s="43">
        <v>1.7155637201584951E-2</v>
      </c>
      <c r="I192" s="42">
        <v>1.2776155042618642</v>
      </c>
      <c r="J192" s="43">
        <v>9.7129339910767803E-2</v>
      </c>
      <c r="K192" s="66">
        <v>-0.46614753649187879</v>
      </c>
      <c r="L192" s="43">
        <v>0.14453144997125525</v>
      </c>
      <c r="M192" s="66">
        <v>6.1676155042618639</v>
      </c>
      <c r="N192" s="43">
        <v>9.7129339910767803E-2</v>
      </c>
      <c r="O192" s="44">
        <v>2</v>
      </c>
      <c r="P192" s="43">
        <v>6.8680814903077078E-2</v>
      </c>
      <c r="Q192" s="52"/>
      <c r="U192" s="52"/>
      <c r="V192" s="52"/>
      <c r="W192" s="52"/>
      <c r="X192" s="52"/>
      <c r="Y192" s="52"/>
      <c r="Z192" s="52"/>
      <c r="AA192" s="52"/>
      <c r="AB192" s="52"/>
    </row>
    <row r="193" spans="1:28">
      <c r="A193" s="39">
        <v>1987</v>
      </c>
      <c r="B193" s="35" t="s">
        <v>205</v>
      </c>
      <c r="C193" s="35">
        <v>71</v>
      </c>
      <c r="D193" s="35" t="s">
        <v>202</v>
      </c>
      <c r="E193" s="35" t="s">
        <v>199</v>
      </c>
      <c r="F193" s="35" t="s">
        <v>203</v>
      </c>
      <c r="G193" s="66">
        <v>1.1433658289160542</v>
      </c>
      <c r="H193" s="43">
        <v>0.42967220661482558</v>
      </c>
      <c r="I193" s="42">
        <v>1.8412419815453385</v>
      </c>
      <c r="J193" s="43">
        <v>0.14940316859521435</v>
      </c>
      <c r="K193" s="66">
        <v>-0.70955482836754236</v>
      </c>
      <c r="L193" s="43">
        <v>0.28101680078475849</v>
      </c>
      <c r="M193" s="66">
        <v>6.7312419815453381</v>
      </c>
      <c r="N193" s="43">
        <v>0.14940316859521435</v>
      </c>
      <c r="O193" s="44">
        <v>2</v>
      </c>
      <c r="P193" s="43">
        <v>0.1056439936444331</v>
      </c>
      <c r="Q193" s="52"/>
      <c r="U193" s="52"/>
      <c r="V193" s="52"/>
      <c r="W193" s="52"/>
      <c r="X193" s="52"/>
      <c r="Y193" s="52"/>
      <c r="Z193" s="52"/>
      <c r="AA193" s="52"/>
      <c r="AB193" s="52"/>
    </row>
    <row r="194" spans="1:28">
      <c r="A194" s="39">
        <v>2007</v>
      </c>
      <c r="B194" s="35" t="s">
        <v>205</v>
      </c>
      <c r="C194" s="35">
        <v>78</v>
      </c>
      <c r="D194" s="35" t="s">
        <v>202</v>
      </c>
      <c r="E194" s="35" t="s">
        <v>199</v>
      </c>
      <c r="F194" s="35" t="s">
        <v>203</v>
      </c>
      <c r="G194" s="66">
        <v>0.70425212220981415</v>
      </c>
      <c r="H194" s="43">
        <v>0.30870196764415486</v>
      </c>
      <c r="I194" s="42">
        <v>1.0633313083996399</v>
      </c>
      <c r="J194" s="43">
        <v>7.3410364396460009E-2</v>
      </c>
      <c r="K194" s="66">
        <v>-0.34454936583772078</v>
      </c>
      <c r="L194" s="43">
        <v>0.15392133549848075</v>
      </c>
      <c r="M194" s="66">
        <v>5.9533313083996395</v>
      </c>
      <c r="N194" s="43">
        <v>7.3410364396460009E-2</v>
      </c>
      <c r="O194" s="44">
        <v>2</v>
      </c>
      <c r="P194" s="43">
        <v>5.1908966474112361E-2</v>
      </c>
    </row>
    <row r="195" spans="1:28">
      <c r="A195" s="58" t="s">
        <v>3</v>
      </c>
      <c r="B195" s="61" t="s">
        <v>206</v>
      </c>
      <c r="C195" s="62">
        <v>39</v>
      </c>
      <c r="D195" s="61" t="s">
        <v>204</v>
      </c>
      <c r="E195" s="35" t="s">
        <v>199</v>
      </c>
      <c r="F195" s="35" t="s">
        <v>203</v>
      </c>
      <c r="G195" s="66">
        <v>0.89166963205427052</v>
      </c>
      <c r="H195" s="43">
        <v>0.36802931044756693</v>
      </c>
      <c r="I195" s="42">
        <v>1.6366404530999468</v>
      </c>
      <c r="J195" s="43">
        <v>0.35078021731648695</v>
      </c>
      <c r="K195" s="66">
        <v>-0.75744763301708318</v>
      </c>
      <c r="L195" s="43">
        <v>0.40621591776151139</v>
      </c>
      <c r="M195" s="66">
        <v>6.5266404530999464</v>
      </c>
      <c r="N195" s="43">
        <v>0.35078021731648695</v>
      </c>
      <c r="O195" s="44">
        <v>5</v>
      </c>
      <c r="P195" s="43">
        <v>0.15687368221636272</v>
      </c>
    </row>
    <row r="196" spans="1:28">
      <c r="A196" s="58" t="s">
        <v>4</v>
      </c>
      <c r="B196" s="61" t="s">
        <v>206</v>
      </c>
      <c r="C196" s="62">
        <v>39</v>
      </c>
      <c r="D196" s="61" t="s">
        <v>204</v>
      </c>
      <c r="E196" s="35" t="s">
        <v>199</v>
      </c>
      <c r="F196" s="35" t="s">
        <v>203</v>
      </c>
      <c r="G196" s="66">
        <v>1.0060896423981225</v>
      </c>
      <c r="H196" s="43">
        <v>0.3819923209464941</v>
      </c>
      <c r="I196" s="42">
        <v>1.9683530009962373</v>
      </c>
      <c r="J196" s="43">
        <v>0.37484464639556797</v>
      </c>
      <c r="K196" s="66">
        <v>-0.95969222348210592</v>
      </c>
      <c r="L196" s="43">
        <v>0.377197340102993</v>
      </c>
      <c r="M196" s="66">
        <v>6.858353000996237</v>
      </c>
      <c r="N196" s="43">
        <v>0.37484464639556797</v>
      </c>
      <c r="O196" s="44">
        <v>4</v>
      </c>
      <c r="P196" s="43">
        <v>0.18742232319778399</v>
      </c>
    </row>
    <row r="197" spans="1:28">
      <c r="A197" s="58" t="s">
        <v>5</v>
      </c>
      <c r="B197" s="61" t="s">
        <v>206</v>
      </c>
      <c r="C197" s="62">
        <v>39</v>
      </c>
      <c r="D197" s="61" t="s">
        <v>204</v>
      </c>
      <c r="E197" s="35" t="s">
        <v>199</v>
      </c>
      <c r="F197" s="35" t="s">
        <v>203</v>
      </c>
      <c r="G197" s="66">
        <v>0.95440442491567801</v>
      </c>
      <c r="H197" s="43">
        <v>0.32418380604854918</v>
      </c>
      <c r="I197" s="42">
        <v>1.8461724857886292</v>
      </c>
      <c r="J197" s="43">
        <v>0.29956750719559172</v>
      </c>
      <c r="K197" s="66">
        <v>-0.87124008194172653</v>
      </c>
      <c r="L197" s="43">
        <v>8.5137256841580425E-2</v>
      </c>
      <c r="M197" s="66">
        <v>6.7361724857886287</v>
      </c>
      <c r="N197" s="43">
        <v>0.29956750719559172</v>
      </c>
      <c r="O197" s="44">
        <v>3</v>
      </c>
      <c r="P197" s="43">
        <v>0.17295538091984003</v>
      </c>
    </row>
    <row r="198" spans="1:28">
      <c r="A198" s="58" t="s">
        <v>6</v>
      </c>
      <c r="B198" s="61" t="s">
        <v>206</v>
      </c>
      <c r="C198" s="62">
        <v>39</v>
      </c>
      <c r="D198" s="61" t="s">
        <v>204</v>
      </c>
      <c r="E198" s="35" t="s">
        <v>199</v>
      </c>
      <c r="F198" s="35" t="s">
        <v>203</v>
      </c>
      <c r="G198" s="66">
        <v>1.1165591611754788</v>
      </c>
      <c r="H198" s="43">
        <v>0.36787104709714796</v>
      </c>
      <c r="I198" s="42">
        <v>1.95689774633373</v>
      </c>
      <c r="J198" s="43">
        <v>0.36467418553809777</v>
      </c>
      <c r="K198" s="66">
        <v>-0.81582504006705303</v>
      </c>
      <c r="L198" s="43">
        <v>0.39401811254077013</v>
      </c>
      <c r="M198" s="66">
        <v>6.8468977463337293</v>
      </c>
      <c r="N198" s="43">
        <v>0.36467418553809777</v>
      </c>
      <c r="O198" s="44">
        <v>4</v>
      </c>
      <c r="P198" s="43">
        <v>0.18233709276904889</v>
      </c>
    </row>
    <row r="199" spans="1:28">
      <c r="A199" s="58" t="s">
        <v>7</v>
      </c>
      <c r="B199" s="61" t="s">
        <v>206</v>
      </c>
      <c r="C199" s="62">
        <v>54</v>
      </c>
      <c r="D199" s="61" t="s">
        <v>204</v>
      </c>
      <c r="E199" s="35" t="s">
        <v>199</v>
      </c>
      <c r="F199" s="35" t="s">
        <v>203</v>
      </c>
      <c r="G199" s="66">
        <v>0.74290148692757185</v>
      </c>
      <c r="H199" s="43">
        <v>0.22913360757535073</v>
      </c>
      <c r="I199" s="42">
        <v>1.3700401232950761</v>
      </c>
      <c r="J199" s="43">
        <v>0.1879575728491403</v>
      </c>
      <c r="K199" s="66">
        <v>-0.59765511472390875</v>
      </c>
      <c r="L199" s="43">
        <v>6.3315147689603099E-2</v>
      </c>
      <c r="M199" s="66">
        <v>6.2600401232950755</v>
      </c>
      <c r="N199" s="43">
        <v>0.1879575728491403</v>
      </c>
      <c r="O199" s="44">
        <v>3</v>
      </c>
      <c r="P199" s="43">
        <v>0.10851735528067985</v>
      </c>
    </row>
    <row r="200" spans="1:28">
      <c r="A200" s="58" t="s">
        <v>8</v>
      </c>
      <c r="B200" s="61" t="s">
        <v>206</v>
      </c>
      <c r="C200" s="62">
        <v>54</v>
      </c>
      <c r="D200" s="61" t="s">
        <v>204</v>
      </c>
      <c r="E200" s="35" t="s">
        <v>199</v>
      </c>
      <c r="F200" s="35" t="s">
        <v>203</v>
      </c>
      <c r="G200" s="66">
        <v>0.50580295923521312</v>
      </c>
      <c r="H200" s="43">
        <v>0.11359398462951341</v>
      </c>
      <c r="I200" s="42">
        <v>0.79186995236746327</v>
      </c>
      <c r="J200" s="43">
        <v>0.30614182616910907</v>
      </c>
      <c r="K200" s="66">
        <v>-0.30563203494873292</v>
      </c>
      <c r="L200" s="43">
        <v>0.35181692442237011</v>
      </c>
      <c r="M200" s="66">
        <v>5.681869952367463</v>
      </c>
      <c r="N200" s="43">
        <v>0.30614182616910907</v>
      </c>
      <c r="O200" s="44">
        <v>5</v>
      </c>
      <c r="P200" s="43">
        <v>0.13691078681401037</v>
      </c>
    </row>
    <row r="201" spans="1:28">
      <c r="A201" s="58" t="s">
        <v>9</v>
      </c>
      <c r="B201" s="61" t="s">
        <v>206</v>
      </c>
      <c r="C201" s="62">
        <v>54</v>
      </c>
      <c r="D201" s="61" t="s">
        <v>204</v>
      </c>
      <c r="E201" s="35" t="s">
        <v>199</v>
      </c>
      <c r="F201" s="35" t="s">
        <v>203</v>
      </c>
      <c r="G201" s="66">
        <v>0.37565013253404445</v>
      </c>
      <c r="H201" s="43">
        <v>8.5017055015374196E-2</v>
      </c>
      <c r="I201" s="42">
        <v>0.66109968534326191</v>
      </c>
      <c r="J201" s="43">
        <v>0.19851757185597468</v>
      </c>
      <c r="K201" s="66">
        <v>-0.28293579013608888</v>
      </c>
      <c r="L201" s="43">
        <v>0.17745407806405078</v>
      </c>
      <c r="M201" s="66">
        <v>5.5510996853432619</v>
      </c>
      <c r="N201" s="43">
        <v>0.19851757185597468</v>
      </c>
      <c r="O201" s="44">
        <v>3</v>
      </c>
      <c r="P201" s="43">
        <v>0.11461417354991786</v>
      </c>
    </row>
    <row r="202" spans="1:28">
      <c r="A202" s="58" t="s">
        <v>10</v>
      </c>
      <c r="B202" s="61" t="s">
        <v>206</v>
      </c>
      <c r="C202" s="62">
        <v>54</v>
      </c>
      <c r="D202" s="61" t="s">
        <v>204</v>
      </c>
      <c r="E202" s="35" t="s">
        <v>199</v>
      </c>
      <c r="F202" s="35" t="s">
        <v>203</v>
      </c>
      <c r="G202" s="66">
        <v>0.2956122786483828</v>
      </c>
      <c r="H202" s="43">
        <v>0.33250679240520825</v>
      </c>
      <c r="I202" s="42">
        <v>0.47031453141251528</v>
      </c>
      <c r="J202" s="43">
        <v>0.17751810311240168</v>
      </c>
      <c r="K202" s="66">
        <v>-0.15219630762453029</v>
      </c>
      <c r="L202" s="43">
        <v>0.43485258666955778</v>
      </c>
      <c r="M202" s="66">
        <v>5.3603145314125147</v>
      </c>
      <c r="N202" s="43">
        <v>0.17751810311240168</v>
      </c>
      <c r="O202" s="44">
        <v>3</v>
      </c>
      <c r="P202" s="43">
        <v>0.10249012461797687</v>
      </c>
    </row>
    <row r="203" spans="1:28">
      <c r="A203" s="58" t="s">
        <v>11</v>
      </c>
      <c r="B203" s="61" t="s">
        <v>206</v>
      </c>
      <c r="C203" s="62">
        <v>49</v>
      </c>
      <c r="D203" s="61" t="s">
        <v>204</v>
      </c>
      <c r="E203" s="35" t="s">
        <v>199</v>
      </c>
      <c r="F203" s="35" t="s">
        <v>203</v>
      </c>
      <c r="G203" s="66">
        <v>0.67548028450448161</v>
      </c>
      <c r="H203" s="43">
        <v>0.2836122248977862</v>
      </c>
      <c r="I203" s="42">
        <v>1.3065656276427529</v>
      </c>
      <c r="J203" s="43">
        <v>5.567734393578435E-2</v>
      </c>
      <c r="K203" s="66">
        <v>-0.62205213247373825</v>
      </c>
      <c r="L203" s="43">
        <v>0.11451045814357047</v>
      </c>
      <c r="M203" s="66">
        <v>6.1965656276427525</v>
      </c>
      <c r="N203" s="43">
        <v>5.5677343935784357E-2</v>
      </c>
      <c r="O203" s="44">
        <v>2</v>
      </c>
      <c r="P203" s="43">
        <v>3.9369827455448814E-2</v>
      </c>
    </row>
    <row r="204" spans="1:28">
      <c r="A204" s="58" t="s">
        <v>12</v>
      </c>
      <c r="B204" s="61" t="s">
        <v>206</v>
      </c>
      <c r="C204" s="62">
        <v>49</v>
      </c>
      <c r="D204" s="61" t="s">
        <v>204</v>
      </c>
      <c r="E204" s="35" t="s">
        <v>199</v>
      </c>
      <c r="F204" s="35" t="s">
        <v>203</v>
      </c>
      <c r="G204" s="66">
        <v>0.43616829913976457</v>
      </c>
      <c r="H204" s="43">
        <v>0.17764246419121402</v>
      </c>
      <c r="I204" s="42">
        <v>0.87116542831933153</v>
      </c>
      <c r="J204" s="43">
        <v>0.18659768002217567</v>
      </c>
      <c r="K204" s="66">
        <v>-0.43816732854025836</v>
      </c>
      <c r="L204" s="43">
        <v>9.8289501406842408E-2</v>
      </c>
      <c r="M204" s="66">
        <v>5.7611654283193312</v>
      </c>
      <c r="N204" s="43">
        <v>0.18659768002217567</v>
      </c>
      <c r="O204" s="44">
        <v>3</v>
      </c>
      <c r="P204" s="43">
        <v>0.10773222079096278</v>
      </c>
    </row>
    <row r="205" spans="1:28">
      <c r="A205" s="58" t="s">
        <v>13</v>
      </c>
      <c r="B205" s="61" t="s">
        <v>206</v>
      </c>
      <c r="C205" s="62">
        <v>49</v>
      </c>
      <c r="D205" s="61" t="s">
        <v>204</v>
      </c>
      <c r="E205" s="35" t="s">
        <v>199</v>
      </c>
      <c r="F205" s="35" t="s">
        <v>203</v>
      </c>
      <c r="G205" s="66">
        <v>0.2337349155349111</v>
      </c>
      <c r="H205" s="43">
        <v>0.27216437144630273</v>
      </c>
      <c r="I205" s="42">
        <v>0.70451362862600231</v>
      </c>
      <c r="J205" s="43">
        <v>0.17438623233112191</v>
      </c>
      <c r="K205" s="66">
        <v>-0.50003849155250135</v>
      </c>
      <c r="L205" s="43">
        <v>4.0108052633163235E-2</v>
      </c>
      <c r="M205" s="66">
        <v>5.594513628626002</v>
      </c>
      <c r="N205" s="43">
        <v>0.17438623233112191</v>
      </c>
      <c r="O205" s="44">
        <v>2</v>
      </c>
      <c r="P205" s="43">
        <v>0.12330968742690905</v>
      </c>
    </row>
    <row r="206" spans="1:28">
      <c r="A206" s="58" t="s">
        <v>14</v>
      </c>
      <c r="B206" s="61" t="s">
        <v>206</v>
      </c>
      <c r="C206" s="62">
        <v>49</v>
      </c>
      <c r="D206" s="61" t="s">
        <v>204</v>
      </c>
      <c r="E206" s="35" t="s">
        <v>199</v>
      </c>
      <c r="F206" s="35" t="s">
        <v>203</v>
      </c>
      <c r="G206" s="66">
        <v>0.36404851596816279</v>
      </c>
      <c r="H206" s="43">
        <v>0.15</v>
      </c>
      <c r="I206" s="42">
        <v>0.76786512760951275</v>
      </c>
      <c r="J206" s="50">
        <v>0.1</v>
      </c>
      <c r="K206" s="66">
        <v>-0.40431499776638624</v>
      </c>
      <c r="L206" s="44">
        <v>0.15</v>
      </c>
      <c r="M206" s="66">
        <v>5.6578651276095124</v>
      </c>
      <c r="N206" s="43">
        <v>0.1</v>
      </c>
      <c r="O206" s="44">
        <v>1</v>
      </c>
      <c r="P206" s="43">
        <v>0.1</v>
      </c>
    </row>
    <row r="207" spans="1:28">
      <c r="A207" s="58" t="s">
        <v>15</v>
      </c>
      <c r="B207" s="61" t="s">
        <v>206</v>
      </c>
      <c r="C207" s="62">
        <v>38</v>
      </c>
      <c r="D207" s="61" t="s">
        <v>204</v>
      </c>
      <c r="E207" s="35" t="s">
        <v>199</v>
      </c>
      <c r="F207" s="35" t="s">
        <v>203</v>
      </c>
      <c r="G207" s="66">
        <v>0.70388812438467363</v>
      </c>
      <c r="H207" s="43">
        <v>0.26857414672222685</v>
      </c>
      <c r="I207" s="42">
        <v>1.1555481129881251</v>
      </c>
      <c r="J207" s="43">
        <v>0.26245260798804326</v>
      </c>
      <c r="K207" s="66">
        <v>-0.45002655436602684</v>
      </c>
      <c r="L207" s="43">
        <v>0.18629218894474125</v>
      </c>
      <c r="M207" s="66">
        <v>6.0455481129881248</v>
      </c>
      <c r="N207" s="43">
        <v>0.26245260798804326</v>
      </c>
      <c r="O207" s="44">
        <v>3</v>
      </c>
      <c r="P207" s="43">
        <v>0.15152708387141611</v>
      </c>
    </row>
    <row r="208" spans="1:28">
      <c r="A208" s="58" t="s">
        <v>16</v>
      </c>
      <c r="B208" s="61" t="s">
        <v>206</v>
      </c>
      <c r="C208" s="62">
        <v>38</v>
      </c>
      <c r="D208" s="61" t="s">
        <v>204</v>
      </c>
      <c r="E208" s="35" t="s">
        <v>199</v>
      </c>
      <c r="F208" s="35" t="s">
        <v>203</v>
      </c>
      <c r="G208" s="66">
        <v>0.61956918872541067</v>
      </c>
      <c r="H208" s="43">
        <v>0.15</v>
      </c>
      <c r="I208" s="42">
        <v>0.78039102843296959</v>
      </c>
      <c r="J208" s="50">
        <v>0.1</v>
      </c>
      <c r="K208" s="66">
        <v>-0.15698040357881027</v>
      </c>
      <c r="L208" s="44">
        <v>0.15</v>
      </c>
      <c r="M208" s="66">
        <v>5.6703910284329693</v>
      </c>
      <c r="N208" s="43">
        <v>0.1</v>
      </c>
      <c r="O208" s="44">
        <v>1</v>
      </c>
      <c r="P208" s="43">
        <v>0.1</v>
      </c>
    </row>
    <row r="209" spans="1:16">
      <c r="A209" s="58" t="s">
        <v>17</v>
      </c>
      <c r="B209" s="61" t="s">
        <v>206</v>
      </c>
      <c r="C209" s="62">
        <v>38</v>
      </c>
      <c r="D209" s="61" t="s">
        <v>204</v>
      </c>
      <c r="E209" s="35" t="s">
        <v>199</v>
      </c>
      <c r="F209" s="35" t="s">
        <v>203</v>
      </c>
      <c r="G209" s="66">
        <v>6.2613312568737811E-2</v>
      </c>
      <c r="H209" s="43">
        <v>0.15</v>
      </c>
      <c r="I209" s="42">
        <v>-0.13817037252294995</v>
      </c>
      <c r="J209" s="50">
        <v>0.1</v>
      </c>
      <c r="K209" s="66">
        <v>0.21659004776641844</v>
      </c>
      <c r="L209" s="44">
        <v>0.15</v>
      </c>
      <c r="M209" s="66">
        <v>4.7518296274770497</v>
      </c>
      <c r="N209" s="43">
        <v>0.1</v>
      </c>
      <c r="O209" s="44">
        <v>1</v>
      </c>
      <c r="P209" s="43">
        <v>0.1</v>
      </c>
    </row>
    <row r="210" spans="1:16">
      <c r="A210" s="58" t="s">
        <v>18</v>
      </c>
      <c r="B210" s="61" t="s">
        <v>206</v>
      </c>
      <c r="C210" s="62">
        <v>38</v>
      </c>
      <c r="D210" s="61" t="s">
        <v>204</v>
      </c>
      <c r="E210" s="35" t="s">
        <v>199</v>
      </c>
      <c r="F210" s="35" t="s">
        <v>203</v>
      </c>
      <c r="G210" s="66">
        <v>4.6325849194284174E-2</v>
      </c>
      <c r="H210" s="43">
        <v>0.15</v>
      </c>
      <c r="I210" s="42">
        <v>-6.4467113783273078E-2</v>
      </c>
      <c r="J210" s="50">
        <v>0.1</v>
      </c>
      <c r="K210" s="66">
        <v>0.12551234887747675</v>
      </c>
      <c r="L210" s="44">
        <v>0.15</v>
      </c>
      <c r="M210" s="66">
        <v>4.8255328862167266</v>
      </c>
      <c r="N210" s="43">
        <v>0.1</v>
      </c>
      <c r="O210" s="44">
        <v>1</v>
      </c>
      <c r="P210" s="43">
        <v>0.1</v>
      </c>
    </row>
    <row r="211" spans="1:16">
      <c r="A211" s="39" t="s">
        <v>20</v>
      </c>
      <c r="B211" s="35" t="s">
        <v>206</v>
      </c>
      <c r="C211" s="35">
        <v>49</v>
      </c>
      <c r="D211" s="35" t="s">
        <v>211</v>
      </c>
      <c r="E211" s="46" t="s">
        <v>200</v>
      </c>
      <c r="F211" s="53" t="s">
        <v>201</v>
      </c>
      <c r="G211" s="66">
        <v>4.3081536318480369</v>
      </c>
      <c r="H211" s="43">
        <v>0.19448943030147867</v>
      </c>
      <c r="I211" s="42">
        <v>8.533000116998684</v>
      </c>
      <c r="J211" s="43">
        <v>0.2608858813276036</v>
      </c>
      <c r="K211" s="66">
        <v>-4.195259056861171</v>
      </c>
      <c r="L211" s="43">
        <v>0.4438208331311031</v>
      </c>
      <c r="M211" s="66">
        <v>13.423000116998683</v>
      </c>
      <c r="N211" s="43">
        <v>0.2608858813276036</v>
      </c>
      <c r="O211" s="44">
        <v>3</v>
      </c>
      <c r="P211" s="43">
        <v>0.1506225338122647</v>
      </c>
    </row>
    <row r="212" spans="1:16">
      <c r="A212" s="39" t="s">
        <v>21</v>
      </c>
      <c r="B212" s="35" t="s">
        <v>206</v>
      </c>
      <c r="C212" s="35">
        <v>65</v>
      </c>
      <c r="D212" s="35" t="s">
        <v>204</v>
      </c>
      <c r="E212" s="46" t="s">
        <v>200</v>
      </c>
      <c r="F212" s="46" t="s">
        <v>248</v>
      </c>
      <c r="G212" s="66">
        <v>3.5697805535762628</v>
      </c>
      <c r="H212" s="43">
        <v>0.13938996375671303</v>
      </c>
      <c r="I212" s="42">
        <v>6.8814614822453324</v>
      </c>
      <c r="J212" s="43">
        <v>0.12260633366228041</v>
      </c>
      <c r="K212" s="66">
        <v>-3.3029093436163226</v>
      </c>
      <c r="L212" s="43">
        <v>4.7590835588211894E-2</v>
      </c>
      <c r="M212" s="66">
        <v>11.771461482245332</v>
      </c>
      <c r="N212" s="43">
        <v>0.12260633366228041</v>
      </c>
      <c r="O212" s="44">
        <v>2</v>
      </c>
      <c r="P212" s="43">
        <v>8.6695769949018939E-2</v>
      </c>
    </row>
    <row r="213" spans="1:16">
      <c r="A213" s="39" t="s">
        <v>185</v>
      </c>
      <c r="B213" s="35" t="s">
        <v>206</v>
      </c>
      <c r="C213" s="35">
        <v>57</v>
      </c>
      <c r="D213" s="35" t="s">
        <v>210</v>
      </c>
      <c r="E213" s="35" t="s">
        <v>199</v>
      </c>
      <c r="F213" s="35" t="s">
        <v>248</v>
      </c>
      <c r="G213" s="66">
        <v>3.4325223207773981</v>
      </c>
      <c r="H213" s="43">
        <v>6.8292571819488557E-2</v>
      </c>
      <c r="I213" s="42">
        <v>6.4595540347281988</v>
      </c>
      <c r="J213" s="43">
        <v>0.13000328882896961</v>
      </c>
      <c r="K213" s="66">
        <v>-3.0142889245996507</v>
      </c>
      <c r="L213" s="43">
        <v>6.5868585225283771E-2</v>
      </c>
      <c r="M213" s="66">
        <v>11.349554034728198</v>
      </c>
      <c r="N213" s="43">
        <v>0.13000328882896961</v>
      </c>
      <c r="O213" s="44">
        <v>2</v>
      </c>
      <c r="P213" s="43">
        <v>9.1926207107517741E-2</v>
      </c>
    </row>
    <row r="214" spans="1:16">
      <c r="A214" s="39" t="s">
        <v>22</v>
      </c>
      <c r="B214" s="35" t="s">
        <v>205</v>
      </c>
      <c r="C214" s="35">
        <v>57</v>
      </c>
      <c r="D214" s="35" t="s">
        <v>210</v>
      </c>
      <c r="E214" s="35" t="s">
        <v>200</v>
      </c>
      <c r="F214" s="53" t="s">
        <v>201</v>
      </c>
      <c r="G214" s="66">
        <v>3.8539603662575881</v>
      </c>
      <c r="H214" s="43">
        <v>0.35322015894590381</v>
      </c>
      <c r="I214" s="42">
        <v>6.9808445951884401</v>
      </c>
      <c r="J214" s="43">
        <v>9.0419388271087017E-2</v>
      </c>
      <c r="K214" s="66">
        <v>-3.1628410403003273</v>
      </c>
      <c r="L214" s="43">
        <v>0.36625264470953045</v>
      </c>
      <c r="M214" s="66">
        <v>11.870844595188441</v>
      </c>
      <c r="N214" s="43">
        <v>9.0419388271087017E-2</v>
      </c>
      <c r="O214" s="44">
        <v>3</v>
      </c>
      <c r="P214" s="43">
        <v>5.2203658158273381E-2</v>
      </c>
    </row>
    <row r="215" spans="1:16">
      <c r="A215" s="39" t="s">
        <v>19</v>
      </c>
      <c r="B215" s="35" t="s">
        <v>205</v>
      </c>
      <c r="C215" s="35">
        <v>64</v>
      </c>
      <c r="D215" s="35" t="s">
        <v>210</v>
      </c>
      <c r="E215" s="35" t="s">
        <v>199</v>
      </c>
      <c r="F215" s="35" t="s">
        <v>248</v>
      </c>
      <c r="G215" s="66">
        <v>3.5923883498302005</v>
      </c>
      <c r="H215" s="43">
        <v>0.45329972684999492</v>
      </c>
      <c r="I215" s="42">
        <v>6.581167577057867</v>
      </c>
      <c r="J215" s="43">
        <v>0.1378585060308995</v>
      </c>
      <c r="K215" s="66">
        <v>-2.9596652412846147</v>
      </c>
      <c r="L215" s="43">
        <v>0.39748780285163582</v>
      </c>
      <c r="M215" s="66">
        <v>11.471167577057866</v>
      </c>
      <c r="N215" s="43">
        <v>0.1378585060308995</v>
      </c>
      <c r="O215" s="44">
        <v>5</v>
      </c>
      <c r="P215" s="43">
        <v>6.1652198152331195E-2</v>
      </c>
    </row>
    <row r="217" spans="1:16">
      <c r="A217" s="39" t="s">
        <v>430</v>
      </c>
    </row>
    <row r="218" spans="1:16" ht="15">
      <c r="A218"/>
      <c r="B218"/>
      <c r="C218"/>
    </row>
    <row r="219" spans="1:16" ht="15">
      <c r="A219"/>
      <c r="B219"/>
      <c r="C219"/>
    </row>
  </sheetData>
  <sortState ref="A131:AE142">
    <sortCondition descending="1" ref="G72:G87"/>
  </sortState>
  <phoneticPr fontId="10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sqref="A1:F19"/>
    </sheetView>
  </sheetViews>
  <sheetFormatPr baseColWidth="10" defaultRowHeight="15" x14ac:dyDescent="0"/>
  <cols>
    <col min="2" max="2" width="20.33203125" customWidth="1"/>
    <col min="3" max="3" width="2.1640625" customWidth="1"/>
  </cols>
  <sheetData>
    <row r="2" spans="2:6">
      <c r="B2" s="9" t="s">
        <v>244</v>
      </c>
      <c r="C2" s="7"/>
      <c r="D2" s="8" t="s">
        <v>245</v>
      </c>
      <c r="E2" s="8" t="s">
        <v>246</v>
      </c>
      <c r="F2" s="8" t="s">
        <v>247</v>
      </c>
    </row>
    <row r="3" spans="2:6">
      <c r="B3" s="10"/>
      <c r="C3" s="1"/>
      <c r="D3" s="4"/>
      <c r="E3" s="4"/>
      <c r="F3" s="4"/>
    </row>
    <row r="4" spans="2:6">
      <c r="B4" s="10" t="s">
        <v>209</v>
      </c>
      <c r="C4" s="1"/>
      <c r="D4" s="12">
        <f ca="1">AVERAGE(INDIRECT(B4))</f>
        <v>6.141812055698372</v>
      </c>
      <c r="E4" s="12">
        <f ca="1">2*STDEV(INDIRECT(B4))</f>
        <v>0.91764522159745732</v>
      </c>
      <c r="F4" s="6">
        <f ca="1">COUNTA(INDIRECT(B4))</f>
        <v>59</v>
      </c>
    </row>
    <row r="5" spans="2:6">
      <c r="B5" s="10" t="s">
        <v>229</v>
      </c>
      <c r="C5" s="1"/>
      <c r="D5" s="12">
        <f ca="1">AVERAGE(INDIRECT(B5))</f>
        <v>5.9775973057256522</v>
      </c>
      <c r="E5" s="12">
        <f t="shared" ref="E5:E19" ca="1" si="0">2*STDEV(INDIRECT(B5))</f>
        <v>0.70968393039111477</v>
      </c>
      <c r="F5" s="6">
        <f t="shared" ref="F5:F18" ca="1" si="1">COUNTA(INDIRECT(B5))</f>
        <v>25</v>
      </c>
    </row>
    <row r="6" spans="2:6">
      <c r="B6" s="10" t="s">
        <v>226</v>
      </c>
      <c r="C6" s="1"/>
      <c r="D6" s="12">
        <f t="shared" ref="D6:D18" ca="1" si="2">AVERAGE(INDIRECT(B6))</f>
        <v>6.1696154972879746</v>
      </c>
      <c r="E6" s="12">
        <f t="shared" ca="1" si="0"/>
        <v>0.68413194435200186</v>
      </c>
      <c r="F6" s="6">
        <f t="shared" ca="1" si="1"/>
        <v>11</v>
      </c>
    </row>
    <row r="7" spans="2:6">
      <c r="B7" s="10" t="s">
        <v>227</v>
      </c>
      <c r="C7" s="1"/>
      <c r="D7" s="12">
        <f t="shared" ca="1" si="2"/>
        <v>5.8267258694981141</v>
      </c>
      <c r="E7" s="12">
        <f t="shared" ca="1" si="0"/>
        <v>0.58901871056989052</v>
      </c>
      <c r="F7" s="6">
        <f t="shared" ca="1" si="1"/>
        <v>14</v>
      </c>
    </row>
    <row r="8" spans="2:6">
      <c r="B8" s="10" t="s">
        <v>228</v>
      </c>
      <c r="C8" s="1"/>
      <c r="D8" s="12">
        <f t="shared" ca="1" si="2"/>
        <v>6.2625581953841953</v>
      </c>
      <c r="E8" s="12">
        <f t="shared" ca="1" si="0"/>
        <v>0.98585620052487433</v>
      </c>
      <c r="F8" s="6">
        <f t="shared" ca="1" si="1"/>
        <v>34</v>
      </c>
    </row>
    <row r="9" spans="2:6">
      <c r="B9" s="10" t="s">
        <v>230</v>
      </c>
      <c r="C9" s="1"/>
      <c r="D9" s="12">
        <f t="shared" ca="1" si="2"/>
        <v>6.4351631750389959</v>
      </c>
      <c r="E9" s="12">
        <f t="shared" ca="1" si="0"/>
        <v>1.0833225398960564</v>
      </c>
      <c r="F9" s="6">
        <f t="shared" ca="1" si="1"/>
        <v>14</v>
      </c>
    </row>
    <row r="10" spans="2:6">
      <c r="B10" s="10" t="s">
        <v>231</v>
      </c>
      <c r="C10" s="1"/>
      <c r="D10" s="12">
        <f t="shared" ca="1" si="2"/>
        <v>6.1417347096258341</v>
      </c>
      <c r="E10" s="12">
        <f t="shared" ca="1" si="0"/>
        <v>0.85778866112616348</v>
      </c>
      <c r="F10" s="6">
        <f t="shared" ca="1" si="1"/>
        <v>20</v>
      </c>
    </row>
    <row r="11" spans="2:6">
      <c r="B11" s="10" t="s">
        <v>237</v>
      </c>
      <c r="C11" s="1"/>
      <c r="D11" s="12">
        <f t="shared" ca="1" si="2"/>
        <v>6.1855273634038772</v>
      </c>
      <c r="E11" s="12">
        <f t="shared" ca="1" si="0"/>
        <v>1.3100628826880436</v>
      </c>
      <c r="F11" s="6">
        <f t="shared" ca="1" si="1"/>
        <v>10</v>
      </c>
    </row>
    <row r="12" spans="2:6">
      <c r="B12" s="10" t="s">
        <v>238</v>
      </c>
      <c r="C12" s="1"/>
      <c r="D12" s="12">
        <f t="shared" ca="1" si="2"/>
        <v>6.1644571527080565</v>
      </c>
      <c r="E12" s="12">
        <f t="shared" ca="1" si="0"/>
        <v>1.8667712376004548</v>
      </c>
      <c r="F12" s="6">
        <f t="shared" ca="1" si="1"/>
        <v>3</v>
      </c>
    </row>
    <row r="13" spans="2:6">
      <c r="B13" s="10" t="s">
        <v>239</v>
      </c>
      <c r="C13" s="1"/>
      <c r="D13" s="12">
        <f t="shared" ca="1" si="2"/>
        <v>6.1945574537020871</v>
      </c>
      <c r="E13" s="12">
        <f t="shared" ca="1" si="0"/>
        <v>1.188072841909674</v>
      </c>
      <c r="F13" s="6">
        <f t="shared" ca="1" si="1"/>
        <v>7</v>
      </c>
    </row>
    <row r="14" spans="2:6">
      <c r="B14" s="10" t="s">
        <v>232</v>
      </c>
      <c r="C14" s="1"/>
      <c r="D14" s="12">
        <f t="shared" ca="1" si="2"/>
        <v>6.1042319201344881</v>
      </c>
      <c r="E14" s="12">
        <f t="shared" ca="1" si="0"/>
        <v>1.3022621390599334</v>
      </c>
      <c r="F14" s="6">
        <f t="shared" ca="1" si="1"/>
        <v>78</v>
      </c>
    </row>
    <row r="15" spans="2:6">
      <c r="B15" s="10" t="s">
        <v>233</v>
      </c>
      <c r="C15" s="1"/>
      <c r="D15" s="12">
        <f t="shared" ca="1" si="2"/>
        <v>5.9227337704435641</v>
      </c>
      <c r="E15" s="12">
        <f t="shared" ca="1" si="0"/>
        <v>1.3706319155117237</v>
      </c>
      <c r="F15" s="6">
        <f t="shared" ca="1" si="1"/>
        <v>24</v>
      </c>
    </row>
    <row r="16" spans="2:6">
      <c r="B16" s="10" t="s">
        <v>234</v>
      </c>
      <c r="C16" s="1"/>
      <c r="D16" s="12">
        <f t="shared" ca="1" si="2"/>
        <v>6.1869662935808485</v>
      </c>
      <c r="E16" s="12">
        <f t="shared" ca="1" si="0"/>
        <v>1.309192765158655</v>
      </c>
      <c r="F16" s="6">
        <f t="shared" ca="1" si="1"/>
        <v>43</v>
      </c>
    </row>
    <row r="17" spans="2:6">
      <c r="B17" s="10" t="s">
        <v>235</v>
      </c>
      <c r="C17" s="1"/>
      <c r="D17" s="12">
        <f t="shared" ca="1" si="2"/>
        <v>6.4337375848321043</v>
      </c>
      <c r="E17" s="12">
        <f t="shared" ca="1" si="0"/>
        <v>0.6137479391758337</v>
      </c>
      <c r="F17" s="6">
        <f t="shared" ca="1" si="1"/>
        <v>6</v>
      </c>
    </row>
    <row r="18" spans="2:6">
      <c r="B18" s="10" t="s">
        <v>236</v>
      </c>
      <c r="C18" s="1"/>
      <c r="D18" s="12">
        <f t="shared" ca="1" si="2"/>
        <v>5.8952999653718328</v>
      </c>
      <c r="E18" s="12">
        <f t="shared" ca="1" si="0"/>
        <v>1.2964179616860558</v>
      </c>
      <c r="F18" s="6">
        <f t="shared" ca="1" si="1"/>
        <v>16</v>
      </c>
    </row>
    <row r="19" spans="2:6">
      <c r="B19" s="11" t="s">
        <v>278</v>
      </c>
      <c r="D19" s="12">
        <f>AVERAGE(cancer.victoria)</f>
        <v>11.977205561243704</v>
      </c>
      <c r="E19" s="12">
        <f t="shared" ca="1" si="0"/>
        <v>1.67152207845722</v>
      </c>
      <c r="F19" s="6">
        <v>5</v>
      </c>
    </row>
  </sheetData>
  <phoneticPr fontId="10" type="noConversion"/>
  <pageMargins left="0.75000000000000011" right="0.75000000000000011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4" workbookViewId="0">
      <selection activeCell="H35" sqref="H35"/>
    </sheetView>
  </sheetViews>
  <sheetFormatPr baseColWidth="10" defaultRowHeight="15" x14ac:dyDescent="0"/>
  <cols>
    <col min="2" max="2" width="19.83203125" customWidth="1"/>
  </cols>
  <sheetData>
    <row r="1" spans="1:5">
      <c r="A1" t="s">
        <v>380</v>
      </c>
    </row>
    <row r="2" spans="1:5">
      <c r="A2" s="14"/>
      <c r="B2" s="14"/>
      <c r="C2" s="149" t="s">
        <v>271</v>
      </c>
      <c r="D2" s="149"/>
      <c r="E2" s="18" t="s">
        <v>272</v>
      </c>
    </row>
    <row r="3" spans="1:5">
      <c r="A3" s="15" t="s">
        <v>273</v>
      </c>
      <c r="B3" s="16" t="s">
        <v>274</v>
      </c>
      <c r="C3" s="17">
        <v>1</v>
      </c>
      <c r="D3" s="17">
        <v>2</v>
      </c>
      <c r="E3" s="14"/>
    </row>
    <row r="4" spans="1:5">
      <c r="A4" s="106">
        <v>259</v>
      </c>
      <c r="B4" s="102" t="s">
        <v>199</v>
      </c>
      <c r="C4" s="19">
        <v>4.37</v>
      </c>
      <c r="D4" s="19">
        <v>4.3348368901115428</v>
      </c>
      <c r="E4" s="21">
        <v>2.69</v>
      </c>
    </row>
    <row r="5" spans="1:5">
      <c r="A5" s="106">
        <v>162</v>
      </c>
      <c r="B5" s="102" t="s">
        <v>199</v>
      </c>
      <c r="C5" s="19">
        <v>1.97</v>
      </c>
      <c r="D5" s="19">
        <v>2.0397287156668718</v>
      </c>
      <c r="E5" s="21">
        <v>0.44</v>
      </c>
    </row>
    <row r="6" spans="1:5">
      <c r="A6" s="106">
        <v>204</v>
      </c>
      <c r="B6" s="102" t="s">
        <v>199</v>
      </c>
      <c r="C6" s="19">
        <v>4.74</v>
      </c>
      <c r="D6" s="19">
        <v>4.6500000000000004</v>
      </c>
      <c r="E6" s="21">
        <v>3.6</v>
      </c>
    </row>
    <row r="7" spans="1:5">
      <c r="A7" s="106">
        <v>119</v>
      </c>
      <c r="B7" s="102" t="s">
        <v>199</v>
      </c>
      <c r="C7" s="19">
        <v>8.08</v>
      </c>
      <c r="D7" s="19">
        <v>7.96</v>
      </c>
      <c r="E7" s="21">
        <v>7.16</v>
      </c>
    </row>
    <row r="8" spans="1:5">
      <c r="A8" s="106">
        <v>46</v>
      </c>
      <c r="B8" s="102" t="s">
        <v>199</v>
      </c>
      <c r="C8" s="19">
        <v>8.08</v>
      </c>
      <c r="D8" s="19">
        <v>8.0299999999999994</v>
      </c>
      <c r="E8" s="21">
        <v>6.15</v>
      </c>
    </row>
    <row r="9" spans="1:5">
      <c r="A9" s="106">
        <v>86</v>
      </c>
      <c r="B9" s="102" t="s">
        <v>199</v>
      </c>
      <c r="C9" s="19">
        <v>3.78</v>
      </c>
      <c r="D9" s="19">
        <v>3.82</v>
      </c>
      <c r="E9" s="21">
        <v>1.7</v>
      </c>
    </row>
    <row r="10" spans="1:5">
      <c r="A10" s="106">
        <v>62</v>
      </c>
      <c r="B10" s="102" t="s">
        <v>199</v>
      </c>
      <c r="C10" s="19">
        <v>7.77</v>
      </c>
      <c r="D10" s="19">
        <v>7.67</v>
      </c>
      <c r="E10" s="21">
        <v>6.48</v>
      </c>
    </row>
    <row r="11" spans="1:5">
      <c r="A11" s="106"/>
      <c r="B11" s="102"/>
      <c r="C11" s="20"/>
      <c r="D11" s="20"/>
      <c r="E11" s="22"/>
    </row>
    <row r="12" spans="1:5">
      <c r="A12" s="106">
        <v>259</v>
      </c>
      <c r="B12" s="102" t="s">
        <v>279</v>
      </c>
      <c r="C12" s="19">
        <v>4.1399999999999997</v>
      </c>
      <c r="D12" s="19">
        <v>4.26</v>
      </c>
      <c r="E12" s="21">
        <v>3.05</v>
      </c>
    </row>
    <row r="13" spans="1:5">
      <c r="A13" s="106">
        <v>162</v>
      </c>
      <c r="B13" s="102" t="s">
        <v>279</v>
      </c>
      <c r="C13" s="19">
        <v>1.91</v>
      </c>
      <c r="D13" s="19">
        <v>1.89</v>
      </c>
      <c r="E13" s="21">
        <v>1.37</v>
      </c>
    </row>
    <row r="14" spans="1:5">
      <c r="A14" s="106">
        <v>204</v>
      </c>
      <c r="B14" s="102" t="s">
        <v>279</v>
      </c>
      <c r="C14" s="19">
        <v>4.04</v>
      </c>
      <c r="D14" s="19">
        <v>4.0199999999999996</v>
      </c>
      <c r="E14" s="21">
        <v>3.23</v>
      </c>
    </row>
    <row r="15" spans="1:5">
      <c r="A15" s="106">
        <v>119</v>
      </c>
      <c r="B15" s="102" t="s">
        <v>279</v>
      </c>
      <c r="C15" s="19">
        <v>7.44</v>
      </c>
      <c r="D15" s="19">
        <v>7.44</v>
      </c>
      <c r="E15" s="21">
        <v>7.1</v>
      </c>
    </row>
    <row r="16" spans="1:5">
      <c r="A16" s="106">
        <v>46</v>
      </c>
      <c r="B16" s="102" t="s">
        <v>279</v>
      </c>
      <c r="C16" s="19">
        <v>6.9</v>
      </c>
      <c r="D16" s="19">
        <v>6.97</v>
      </c>
      <c r="E16" s="21">
        <v>5.57</v>
      </c>
    </row>
    <row r="17" spans="1:5">
      <c r="A17" s="106">
        <v>86</v>
      </c>
      <c r="B17" s="102" t="s">
        <v>279</v>
      </c>
      <c r="C17" s="19">
        <v>3.12</v>
      </c>
      <c r="D17" s="19">
        <v>2.87</v>
      </c>
      <c r="E17" s="21">
        <v>1.97</v>
      </c>
    </row>
    <row r="18" spans="1:5">
      <c r="A18" s="106">
        <v>62</v>
      </c>
      <c r="B18" s="102" t="s">
        <v>279</v>
      </c>
      <c r="C18" s="19">
        <v>7.42</v>
      </c>
      <c r="D18" s="19">
        <v>7.52</v>
      </c>
      <c r="E18" s="21">
        <v>6.93</v>
      </c>
    </row>
    <row r="19" spans="1:5">
      <c r="A19" s="105"/>
      <c r="B19" s="103"/>
      <c r="C19" s="23"/>
      <c r="D19" s="19"/>
      <c r="E19" s="5"/>
    </row>
    <row r="20" spans="1:5">
      <c r="A20" s="105" t="s">
        <v>275</v>
      </c>
      <c r="B20" s="104" t="s">
        <v>199</v>
      </c>
      <c r="C20" s="19">
        <v>5.63250526095021</v>
      </c>
      <c r="D20" s="19">
        <v>5.5831359276638679</v>
      </c>
      <c r="E20" s="21">
        <v>5.7</v>
      </c>
    </row>
    <row r="21" spans="1:5">
      <c r="A21" s="105" t="s">
        <v>276</v>
      </c>
      <c r="B21" s="105" t="s">
        <v>277</v>
      </c>
      <c r="C21" s="19">
        <v>5.3959455593416914</v>
      </c>
      <c r="D21" s="19">
        <v>5.6398492137694154</v>
      </c>
      <c r="E21" s="21">
        <v>5.43</v>
      </c>
    </row>
  </sheetData>
  <mergeCells count="1">
    <mergeCell ref="C2:D2"/>
  </mergeCells>
  <phoneticPr fontId="10" type="noConversion"/>
  <pageMargins left="0.75000000000000011" right="0.75000000000000011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Matrix effect</vt:lpstr>
      <vt:lpstr>Tubes</vt:lpstr>
      <vt:lpstr>Standards</vt:lpstr>
      <vt:lpstr>Proteins</vt:lpstr>
      <vt:lpstr>Medic</vt:lpstr>
      <vt:lpstr>Stats</vt:lpstr>
      <vt:lpstr>EAIRMS vs MCICPMS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ealbalat</dc:creator>
  <cp:lastModifiedBy>francis albarede</cp:lastModifiedBy>
  <cp:lastPrinted>2016-01-18T10:24:03Z</cp:lastPrinted>
  <dcterms:created xsi:type="dcterms:W3CDTF">2015-07-29T15:32:41Z</dcterms:created>
  <dcterms:modified xsi:type="dcterms:W3CDTF">2016-02-16T20:12:39Z</dcterms:modified>
</cp:coreProperties>
</file>