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60" yWindow="465" windowWidth="20730" windowHeight="11760" activeTab="2"/>
  </bookViews>
  <sheets>
    <sheet name="TableS2-S3. Analysis workflow" sheetId="4" r:id="rId1"/>
    <sheet name="TableS4. Dataset 42 parameters" sheetId="1" r:id="rId2"/>
    <sheet name="Table S5-S6. Correlations" sheetId="2" r:id="rId3"/>
    <sheet name="Table S7. FEM Dataset" sheetId="9" r:id="rId4"/>
  </sheets>
  <definedNames>
    <definedName name="_xlnm._FilterDatabase" localSheetId="2" hidden="1">'Table S5-S6. Correlations'!$C$4:$C$44</definedName>
    <definedName name="_xlnm.Print_Area" localSheetId="3">'Table S7. FEM Dataset'!$A$1:$J$20</definedName>
    <definedName name="d_imagej_suite" localSheetId="0">'TableS2-S3. Analysis workflow'!$D$3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3" i="1" l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E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E26" i="1"/>
  <c r="F9" i="9" l="1"/>
  <c r="J8" i="9"/>
  <c r="J9" i="9" s="1"/>
  <c r="I8" i="9"/>
  <c r="I9" i="9" s="1"/>
  <c r="H8" i="9"/>
  <c r="H9" i="9" s="1"/>
  <c r="G8" i="9"/>
  <c r="G9" i="9" s="1"/>
  <c r="E8" i="9"/>
  <c r="E9" i="9" s="1"/>
  <c r="B10" i="4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<sst xmlns="http://schemas.openxmlformats.org/spreadsheetml/2006/main" count="246" uniqueCount="154">
  <si>
    <t>#</t>
  </si>
  <si>
    <t>Parameter</t>
  </si>
  <si>
    <t>Microaspiration</t>
  </si>
  <si>
    <t xml:space="preserve">Actin texture </t>
  </si>
  <si>
    <t xml:space="preserve">Actin skewness </t>
  </si>
  <si>
    <t>Actin kurtosis</t>
  </si>
  <si>
    <t xml:space="preserve">Category </t>
  </si>
  <si>
    <t xml:space="preserve">Cell surface area </t>
  </si>
  <si>
    <t>Correlation matrix</t>
  </si>
  <si>
    <t xml:space="preserve">Cell compactness </t>
  </si>
  <si>
    <t xml:space="preserve">Cell volume </t>
  </si>
  <si>
    <t xml:space="preserve">Actin integrated density  </t>
  </si>
  <si>
    <t xml:space="preserve">Actin mean intensity  </t>
  </si>
  <si>
    <t>Nucleus surface area</t>
  </si>
  <si>
    <t xml:space="preserve">Nucleus volume </t>
  </si>
  <si>
    <t xml:space="preserve">Nucleus compactness </t>
  </si>
  <si>
    <t>DAPI</t>
  </si>
  <si>
    <t>Actin intensity</t>
  </si>
  <si>
    <t>DAPI intensity</t>
  </si>
  <si>
    <t>Ratio betweeen nuclear and cell volume</t>
  </si>
  <si>
    <t xml:space="preserve">DAPI mean intensity  </t>
  </si>
  <si>
    <t xml:space="preserve">DAPI texture </t>
  </si>
  <si>
    <t xml:space="preserve">DAPI integrated density  </t>
  </si>
  <si>
    <t xml:space="preserve">DAPI skewness </t>
  </si>
  <si>
    <t>DAPI kurtosis</t>
  </si>
  <si>
    <t>Nucleus/Cell ratio</t>
  </si>
  <si>
    <t>Mechanics</t>
  </si>
  <si>
    <t>Cell geometry</t>
  </si>
  <si>
    <t>Nucleus geometry</t>
  </si>
  <si>
    <t>MorphoLibJ</t>
  </si>
  <si>
    <t>3D ConvexHull</t>
  </si>
  <si>
    <t>https://imagej.nih.gov/ij/plugins/3d-convex-hull/index.html</t>
  </si>
  <si>
    <t>3D Image Suite</t>
  </si>
  <si>
    <t xml:space="preserve">Substract background </t>
  </si>
  <si>
    <t xml:space="preserve">Input: binary z-stack of the nucleus </t>
  </si>
  <si>
    <t xml:space="preserve">Input: binary z-stack of the 3DconvexHull nucleus </t>
  </si>
  <si>
    <t xml:space="preserve">Segmentation </t>
  </si>
  <si>
    <t>Process-&gt;Substract background (50 pixels, light background, create background)</t>
  </si>
  <si>
    <t>Process-&gt;Binary-&gt;Make binary (Otsu's method, dark, black background)</t>
  </si>
  <si>
    <t>Geometry measures of the segmented nucleus z-stack</t>
  </si>
  <si>
    <t xml:space="preserve">DAPI + actin </t>
  </si>
  <si>
    <t>Geometry measures of the segmented cell z-stack</t>
  </si>
  <si>
    <t xml:space="preserve">Input: DAPI channel z-stack </t>
  </si>
  <si>
    <t xml:space="preserve">   i) Plugins-&gt;3D-&gt;3D Geometrical Measures </t>
  </si>
  <si>
    <t xml:space="preserve">   ii) Plugins-&gt;3D-&gt;3D Shape Measures </t>
  </si>
  <si>
    <t xml:space="preserve">   iii) Plugins-&gt;3D-&gt; 3D Ellipsoid fitting</t>
  </si>
  <si>
    <t xml:space="preserve">   iv) Plugins-&gt;3D-&gt;3D convex hull</t>
  </si>
  <si>
    <t xml:space="preserve">   v) Analyze-&gt;3D ConvexHull-&gt;Measure all…</t>
  </si>
  <si>
    <t xml:space="preserve">   vi) Plugins-&gt;3D-&gt;3D Intensity Measurements </t>
  </si>
  <si>
    <t xml:space="preserve">   vii) Plugins-&gt;MorphoLibJ-&gt;Analyze-&gt;2D/3D Intensity measurements</t>
  </si>
  <si>
    <t>Intensity measures of the nucleus</t>
  </si>
  <si>
    <t xml:space="preserve">Make composite </t>
  </si>
  <si>
    <t>Image-&gt;Color-&gt;Channel tools-&gt; Compoite-&gt;MakeRGB</t>
  </si>
  <si>
    <t>Actin</t>
  </si>
  <si>
    <t xml:space="preserve">Intensity measures of the actin content 
</t>
  </si>
  <si>
    <t xml:space="preserve">Input: actin composite z-stack </t>
  </si>
  <si>
    <t>Channels</t>
  </si>
  <si>
    <t>Image processing tools</t>
  </si>
  <si>
    <t xml:space="preserve">Plugins-&gt;Macros-&gt;Record; Write in a .txt macro the command for all the cells </t>
  </si>
  <si>
    <t xml:space="preserve">Fityk -&gt; Gaussian Fits -&gt; FWHM </t>
  </si>
  <si>
    <t>Cortical thickness measurement of actin content</t>
  </si>
  <si>
    <t>Process-&gt;PlotProfile-&gt; Save list in a text file the 4 sets of data (lines across the cell cortex in the middle z plane)</t>
  </si>
  <si>
    <t xml:space="preserve"># Tasks </t>
  </si>
  <si>
    <t>Rn/Rc</t>
  </si>
  <si>
    <t>2Rp (um)</t>
  </si>
  <si>
    <t>2Rc (um)</t>
  </si>
  <si>
    <t>2Rn(um)</t>
  </si>
  <si>
    <t xml:space="preserve">Number of nodes </t>
  </si>
  <si>
    <t>Elastic properties</t>
  </si>
  <si>
    <t>En/E0</t>
  </si>
  <si>
    <t>E0</t>
  </si>
  <si>
    <t>n</t>
  </si>
  <si>
    <t xml:space="preserve">Cell geometry </t>
  </si>
  <si>
    <t xml:space="preserve">Numerical simulation </t>
  </si>
  <si>
    <t>C1n</t>
  </si>
  <si>
    <t>C1c</t>
  </si>
  <si>
    <t>pen_n</t>
  </si>
  <si>
    <t>pen_c</t>
  </si>
  <si>
    <t>NormContStiff</t>
  </si>
  <si>
    <t>TimeSteps</t>
  </si>
  <si>
    <t>t_final</t>
  </si>
  <si>
    <t xml:space="preserve">Ratio between the Young's modulus of the nucleus and the reference Young's modulus </t>
  </si>
  <si>
    <t>Ratio between nuclear and cell radii</t>
  </si>
  <si>
    <t xml:space="preserve">Numerical parameter to account for the normal contact stiffness between the cell and the tip of the micropipette </t>
  </si>
  <si>
    <t xml:space="preserve">Number of time steps in the simulation  </t>
  </si>
  <si>
    <t>Time step size in the simulation [s]</t>
  </si>
  <si>
    <t xml:space="preserve">Number of elements </t>
  </si>
  <si>
    <t>Number of nodes used in the numerical simulation of the geometry</t>
  </si>
  <si>
    <t>Reference Young's modulus (i.e. relationship in the linear elasticity regime between stress and strain in a material under uniaxial deformation), equal to a typical value of T cell bulk stiffness [Pa]</t>
  </si>
  <si>
    <t xml:space="preserve">Number of quadrilateral elemetns used in the numerical simulation of the geometry    </t>
  </si>
  <si>
    <t>Standard error of E</t>
  </si>
  <si>
    <t>Mean apparent elastic modulus, E</t>
  </si>
  <si>
    <t xml:space="preserve">Cell sphericity </t>
  </si>
  <si>
    <t xml:space="preserve">Cell equivalent radius </t>
  </si>
  <si>
    <t>Cell elongation</t>
  </si>
  <si>
    <t xml:space="preserve">Cell flatness </t>
  </si>
  <si>
    <t xml:space="preserve">Cell spareness </t>
  </si>
  <si>
    <t xml:space="preserve">Cell x-axis </t>
  </si>
  <si>
    <t xml:space="preserve">Cell y-axis </t>
  </si>
  <si>
    <t xml:space="preserve">Cell z-axis </t>
  </si>
  <si>
    <t>Cell solidity</t>
  </si>
  <si>
    <t xml:space="preserve">Cell convexity </t>
  </si>
  <si>
    <t xml:space="preserve">Nucleus sphericity </t>
  </si>
  <si>
    <t>Nucleus equivalent radius</t>
  </si>
  <si>
    <t xml:space="preserve">Nucleus elongation </t>
  </si>
  <si>
    <t>Nucleus flatness</t>
  </si>
  <si>
    <t xml:space="preserve">Nucleus spareness </t>
  </si>
  <si>
    <t xml:space="preserve">Nucleus x-axis </t>
  </si>
  <si>
    <t xml:space="preserve">Nucleus y-axis </t>
  </si>
  <si>
    <t xml:space="preserve">Nucleus z-axis </t>
  </si>
  <si>
    <t xml:space="preserve">Nucleus solidity </t>
  </si>
  <si>
    <t xml:space="preserve">Nucleus convexity </t>
  </si>
  <si>
    <t xml:space="preserve">Mean actin cortical thickness </t>
  </si>
  <si>
    <t>Morphological descriptors</t>
  </si>
  <si>
    <t>Biomolecular-based descriptors</t>
  </si>
  <si>
    <r>
      <t xml:space="preserve">Mean apparent viscosity, </t>
    </r>
    <r>
      <rPr>
        <sz val="8"/>
        <rFont val="Symbol"/>
        <charset val="2"/>
      </rPr>
      <t>m</t>
    </r>
  </si>
  <si>
    <r>
      <t xml:space="preserve">Standard error of </t>
    </r>
    <r>
      <rPr>
        <i/>
        <sz val="8"/>
        <color theme="1"/>
        <rFont val="Symbol"/>
        <charset val="2"/>
      </rPr>
      <t>m</t>
    </r>
  </si>
  <si>
    <t>Parameter                                        Cell #</t>
  </si>
  <si>
    <t>Definition</t>
  </si>
  <si>
    <r>
      <t xml:space="preserve">Geometry </t>
    </r>
    <r>
      <rPr>
        <b/>
        <i/>
        <sz val="10"/>
        <rFont val="Arial"/>
        <family val="2"/>
      </rPr>
      <t>#</t>
    </r>
  </si>
  <si>
    <r>
      <t xml:space="preserve">Poisson's ratio, i.e. transverse strain to axial strain. For a perfectly incompressible material </t>
    </r>
    <r>
      <rPr>
        <sz val="10"/>
        <color theme="1"/>
        <rFont val="Symbol"/>
        <charset val="2"/>
      </rPr>
      <t>n</t>
    </r>
    <r>
      <rPr>
        <sz val="10"/>
        <color theme="1"/>
        <rFont val="Calibri"/>
        <family val="2"/>
        <scheme val="minor"/>
      </rPr>
      <t xml:space="preserve"> =0.5. </t>
    </r>
  </si>
  <si>
    <r>
      <t>Internal diameter of the glass micropipette [</t>
    </r>
    <r>
      <rPr>
        <sz val="10"/>
        <color theme="1"/>
        <rFont val="Symbol"/>
        <charset val="2"/>
      </rPr>
      <t>m</t>
    </r>
    <r>
      <rPr>
        <sz val="10"/>
        <color theme="1"/>
        <rFont val="Calibri"/>
        <family val="2"/>
        <scheme val="minor"/>
      </rPr>
      <t>m]</t>
    </r>
  </si>
  <si>
    <r>
      <t>Cell's diameter [</t>
    </r>
    <r>
      <rPr>
        <sz val="10"/>
        <color theme="1"/>
        <rFont val="Symbol"/>
        <charset val="2"/>
      </rPr>
      <t>m</t>
    </r>
    <r>
      <rPr>
        <sz val="10"/>
        <color theme="1"/>
        <rFont val="Calibri"/>
        <family val="2"/>
        <scheme val="minor"/>
      </rPr>
      <t>m]</t>
    </r>
  </si>
  <si>
    <r>
      <t>Nucleus's diameter [</t>
    </r>
    <r>
      <rPr>
        <sz val="10"/>
        <color theme="1"/>
        <rFont val="Symbol"/>
        <charset val="2"/>
      </rPr>
      <t>m</t>
    </r>
    <r>
      <rPr>
        <sz val="10"/>
        <color theme="1"/>
        <rFont val="Calibri"/>
        <family val="2"/>
        <scheme val="minor"/>
      </rPr>
      <t>m]</t>
    </r>
  </si>
  <si>
    <r>
      <t>Cytosol and cortex (excluding nucleus) material constant for incompressible Neohokean material (C1c=Gc/2, where Gc is the cytosol and cortex shear modulus, given by Gc=Ec/2(1+</t>
    </r>
    <r>
      <rPr>
        <sz val="10"/>
        <color theme="1"/>
        <rFont val="Symbol"/>
        <charset val="2"/>
      </rPr>
      <t>n</t>
    </r>
    <r>
      <rPr>
        <sz val="10"/>
        <color theme="1"/>
        <rFont val="Calibri"/>
        <family val="2"/>
        <scheme val="minor"/>
      </rPr>
      <t xml:space="preserve">)) </t>
    </r>
    <r>
      <rPr>
        <sz val="10"/>
        <color rgb="FF000000"/>
        <rFont val="Arial"/>
        <family val="2"/>
      </rPr>
      <t>for isotropic materials)  [Pa]</t>
    </r>
  </si>
  <si>
    <r>
      <rPr>
        <sz val="10"/>
        <color theme="1"/>
        <rFont val="Symbol"/>
        <charset val="2"/>
      </rPr>
      <t>D</t>
    </r>
    <r>
      <rPr>
        <sz val="10"/>
        <color theme="1"/>
        <rFont val="Calibri"/>
        <family val="2"/>
        <scheme val="minor"/>
      </rPr>
      <t>t</t>
    </r>
  </si>
  <si>
    <r>
      <rPr>
        <sz val="10"/>
        <color theme="1"/>
        <rFont val="Symbol"/>
        <charset val="2"/>
      </rPr>
      <t>D</t>
    </r>
    <r>
      <rPr>
        <sz val="10"/>
        <color theme="1"/>
        <rFont val="Arial"/>
        <family val="2"/>
      </rPr>
      <t>P_final</t>
    </r>
  </si>
  <si>
    <t>Penalty parameter to account for incompressibility of the cytsol region (excluding nucleus and cortex) in the FEM simulation [Pa]</t>
  </si>
  <si>
    <t>Penalty parameter to account for incompressibility of the nucleus in the FEM simulation [Pa]</t>
  </si>
  <si>
    <r>
      <t xml:space="preserve">Final time of the simulation </t>
    </r>
    <r>
      <rPr>
        <sz val="10"/>
        <color theme="1"/>
        <rFont val="Calibri"/>
        <family val="2"/>
        <scheme val="minor"/>
      </rPr>
      <t>[s]</t>
    </r>
  </si>
  <si>
    <r>
      <t xml:space="preserve">Maximum aspiration pressure applied </t>
    </r>
    <r>
      <rPr>
        <sz val="10"/>
        <color theme="1"/>
        <rFont val="Calibri"/>
        <family val="2"/>
        <scheme val="minor"/>
      </rPr>
      <t>[Pa]</t>
    </r>
  </si>
  <si>
    <r>
      <t>Nucleus material constant for incompressible Neohokean material  (C1n=Gn/2, where Gn is the nuclear shear modulus, given by Gn=En/2(1+</t>
    </r>
    <r>
      <rPr>
        <sz val="10"/>
        <color theme="1"/>
        <rFont val="Symbol"/>
        <charset val="2"/>
      </rPr>
      <t>n</t>
    </r>
    <r>
      <rPr>
        <sz val="10"/>
        <color theme="1"/>
        <rFont val="Calibri"/>
        <family val="2"/>
        <scheme val="minor"/>
      </rPr>
      <t>))</t>
    </r>
    <r>
      <rPr>
        <sz val="10"/>
        <color rgb="FF000000"/>
        <rFont val="Arial"/>
        <family val="2"/>
      </rPr>
      <t xml:space="preserve"> for isotropic materials)  [Pa]</t>
    </r>
  </si>
  <si>
    <t>Legland, D., Arganda-Carreras, I., &amp; Andrey, P. (2016). MorphoLibJ: integrated library and plugins for mathematical morphology with ImageJ. Bioinformatics, 32(22), 3532-3534.</t>
  </si>
  <si>
    <t>Ollion, J., Cochennec, J., Loll, F., Escudé, C., &amp; Boudier, T. (2013). TANGO: a generic tool for high-throughput 3D image analysis for studying nuclear organization. Bioinformatics, 29(14), 1840-1841.</t>
  </si>
  <si>
    <t>Sheets, K. G., Jun, B., Zhou, Y., Winkler, J., Zhu, M., Petasis, N., ... &amp; Bazan, N. G. (2011). Topical neuroprotectin D1 attenuates experimental CNV and induces activated microglia redistribution. Investigative Ophthalmology &amp; Visual Science, 52(14), 5470-5470.</t>
  </si>
  <si>
    <t>https://imagejdocu.tudor.lu/plugin/stacks/3d_ij_suite/start</t>
  </si>
  <si>
    <t>https://imagej.net/MorphoLibJ</t>
  </si>
  <si>
    <t>Citation</t>
  </si>
  <si>
    <t>Plugins</t>
  </si>
  <si>
    <t>Source (Image J libraries)</t>
  </si>
  <si>
    <t>Supplementary Table 2: Plugins and references for quantification of confocal z-stack morphological and intensity measures</t>
  </si>
  <si>
    <t>Supplementary Table 3: Workflow of the confocal z-stack analysis process</t>
  </si>
  <si>
    <t>Nucleus solidity *</t>
  </si>
  <si>
    <t>Nucleus convexity *</t>
  </si>
  <si>
    <t>Ratio betweeen nuclear and cell volume ***</t>
  </si>
  <si>
    <t>Cell equivalent radius *</t>
  </si>
  <si>
    <t>Cell volume *</t>
  </si>
  <si>
    <r>
      <t xml:space="preserve">Standard error of </t>
    </r>
    <r>
      <rPr>
        <i/>
        <sz val="8"/>
        <color theme="1"/>
        <rFont val="Symbol"/>
        <charset val="2"/>
      </rPr>
      <t>m</t>
    </r>
    <r>
      <rPr>
        <i/>
        <sz val="8"/>
        <color theme="1"/>
        <rFont val="Arial"/>
        <family val="2"/>
      </rPr>
      <t xml:space="preserve"> ***</t>
    </r>
  </si>
  <si>
    <r>
      <t xml:space="preserve">Mean apparent viscosity, </t>
    </r>
    <r>
      <rPr>
        <sz val="8"/>
        <rFont val="Symbol"/>
        <charset val="2"/>
      </rPr>
      <t>m</t>
    </r>
    <r>
      <rPr>
        <sz val="8"/>
        <rFont val="Arial"/>
        <family val="2"/>
      </rPr>
      <t xml:space="preserve"> ***</t>
    </r>
  </si>
  <si>
    <t>Standard error of E ***</t>
  </si>
  <si>
    <t xml:space="preserve">Supplementary Table 5: Dataset of Spearman's correlation coefficients </t>
  </si>
  <si>
    <t xml:space="preserve">Supplementary Table 7: Parameters of the 8 geometries used in the numerical simulations  </t>
  </si>
  <si>
    <t xml:space="preserve">Supplementary Table 4: Dataset of biomechanical parameters  </t>
  </si>
  <si>
    <t>Supplementary Table 6: Dataset of p-values associated with the Spearman rank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</si>
</sst>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E+00"/>
  </numFmts>
  <fonts count="33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Helvetica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sz val="8"/>
      <name val="Symbol"/>
      <charset val="2"/>
    </font>
    <font>
      <i/>
      <sz val="8"/>
      <color theme="1"/>
      <name val="Symbol"/>
      <charset val="2"/>
    </font>
    <font>
      <sz val="8"/>
      <color theme="1"/>
      <name val="Arial"/>
      <family val="2"/>
    </font>
    <font>
      <b/>
      <sz val="8"/>
      <color indexed="8"/>
      <name val="Helvetica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000000"/>
      <name val="Helvetica"/>
      <family val="2"/>
    </font>
    <font>
      <sz val="10"/>
      <color rgb="FF000000"/>
      <name val="Arial"/>
      <family val="2"/>
    </font>
    <font>
      <sz val="10"/>
      <color theme="1"/>
      <name val="Symbol"/>
      <charset val="2"/>
    </font>
    <font>
      <sz val="10"/>
      <color theme="1"/>
      <name val="Arial"/>
      <family val="2"/>
      <charset val="2"/>
    </font>
    <font>
      <sz val="8"/>
      <color rgb="FFFF0000"/>
      <name val="Arial"/>
      <family val="2"/>
    </font>
    <font>
      <i/>
      <sz val="8"/>
      <color theme="2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6D6"/>
        <bgColor indexed="64"/>
      </patternFill>
    </fill>
    <fill>
      <patternFill patternType="solid">
        <fgColor rgb="FFFCF5D6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6D7E9"/>
        <bgColor indexed="64"/>
      </patternFill>
    </fill>
    <fill>
      <patternFill patternType="solid">
        <fgColor rgb="FFFFD5D3"/>
        <bgColor indexed="64"/>
      </patternFill>
    </fill>
    <fill>
      <patternFill patternType="solid">
        <fgColor rgb="FFF1D230"/>
        <bgColor indexed="64"/>
      </patternFill>
    </fill>
    <fill>
      <patternFill patternType="solid">
        <fgColor rgb="FFF1D230"/>
        <bgColor auto="1"/>
      </patternFill>
    </fill>
    <fill>
      <patternFill patternType="solid">
        <fgColor rgb="FFF1D23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4B184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/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18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1" fontId="18" fillId="0" borderId="0" xfId="0" applyNumberFormat="1" applyFont="1"/>
    <xf numFmtId="49" fontId="10" fillId="15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left" vertical="center"/>
    </xf>
    <xf numFmtId="0" fontId="19" fillId="10" borderId="1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9" fillId="14" borderId="5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49" fontId="4" fillId="15" borderId="1" xfId="0" applyNumberFormat="1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/>
    </xf>
    <xf numFmtId="0" fontId="26" fillId="17" borderId="1" xfId="0" applyFont="1" applyFill="1" applyBorder="1" applyAlignment="1">
      <alignment horizontal="left" vertical="center" wrapText="1"/>
    </xf>
    <xf numFmtId="2" fontId="26" fillId="17" borderId="1" xfId="0" applyNumberFormat="1" applyFont="1" applyFill="1" applyBorder="1" applyAlignment="1">
      <alignment horizontal="center" vertical="center" wrapText="1"/>
    </xf>
    <xf numFmtId="11" fontId="26" fillId="17" borderId="1" xfId="0" applyNumberFormat="1" applyFont="1" applyFill="1" applyBorder="1" applyAlignment="1">
      <alignment horizontal="center" vertical="center" wrapText="1"/>
    </xf>
    <xf numFmtId="0" fontId="26" fillId="17" borderId="3" xfId="0" applyFont="1" applyFill="1" applyBorder="1" applyAlignment="1">
      <alignment horizontal="left" vertical="center" wrapText="1"/>
    </xf>
    <xf numFmtId="0" fontId="26" fillId="17" borderId="5" xfId="0" applyFont="1" applyFill="1" applyBorder="1" applyAlignment="1">
      <alignment horizontal="left" vertical="center" wrapText="1"/>
    </xf>
    <xf numFmtId="1" fontId="26" fillId="17" borderId="1" xfId="0" applyNumberFormat="1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left" vertical="center" wrapText="1"/>
    </xf>
    <xf numFmtId="0" fontId="19" fillId="14" borderId="7" xfId="0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11" fillId="0" borderId="12" xfId="0" applyFont="1" applyBorder="1" applyAlignment="1">
      <alignment horizontal="right" vertical="center" wrapText="1"/>
    </xf>
    <xf numFmtId="0" fontId="16" fillId="0" borderId="9" xfId="0" applyFont="1" applyBorder="1"/>
    <xf numFmtId="2" fontId="2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 wrapText="1"/>
    </xf>
    <xf numFmtId="164" fontId="32" fillId="0" borderId="0" xfId="0" applyNumberFormat="1" applyFont="1"/>
    <xf numFmtId="0" fontId="31" fillId="0" borderId="0" xfId="0" applyFont="1"/>
    <xf numFmtId="0" fontId="20" fillId="6" borderId="1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13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 wrapText="1"/>
    </xf>
    <xf numFmtId="0" fontId="10" fillId="7" borderId="6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26" fillId="17" borderId="3" xfId="0" applyFont="1" applyFill="1" applyBorder="1" applyAlignment="1">
      <alignment horizontal="left" vertical="center" wrapText="1"/>
    </xf>
    <xf numFmtId="0" fontId="26" fillId="17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3" fillId="18" borderId="2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3" fillId="18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2D050"/>
      <color rgb="FF3B4E5E"/>
      <color rgb="FFF5B283"/>
      <color rgb="FFB5C7E8"/>
      <color rgb="FFF1D230"/>
      <color rgb="FFD9D9D9"/>
      <color rgb="FFFFD5D3"/>
      <color rgb="FFB6D7E9"/>
      <color rgb="FFF4B184"/>
      <color rgb="FFFD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agej.nih.gov/ij/plugins/3d-convex-hull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7" sqref="B7:D7"/>
    </sheetView>
  </sheetViews>
  <sheetFormatPr baseColWidth="10" defaultRowHeight="15.75"/>
  <cols>
    <col min="1" max="1" width="15.625" style="29" customWidth="1"/>
    <col min="2" max="2" width="2.5" style="29" customWidth="1"/>
    <col min="3" max="3" width="38.5" style="29" customWidth="1"/>
    <col min="4" max="4" width="110.125" style="29" customWidth="1"/>
    <col min="5" max="5" width="10.875" style="1"/>
    <col min="6" max="6" width="27.875" style="1" customWidth="1"/>
    <col min="7" max="7" width="91.875" style="1" customWidth="1"/>
    <col min="8" max="10" width="10.875" style="1"/>
  </cols>
  <sheetData>
    <row r="1" spans="1:10" ht="15.95" customHeight="1">
      <c r="A1" s="78" t="s">
        <v>140</v>
      </c>
      <c r="B1" s="78"/>
      <c r="C1" s="78"/>
      <c r="D1" s="78"/>
      <c r="E1" s="78"/>
      <c r="F1" s="78"/>
    </row>
    <row r="2" spans="1:10" ht="12.95" customHeight="1">
      <c r="A2" s="57" t="s">
        <v>138</v>
      </c>
      <c r="B2" s="82" t="s">
        <v>139</v>
      </c>
      <c r="C2" s="82"/>
      <c r="D2" s="81" t="s">
        <v>137</v>
      </c>
      <c r="E2" s="81"/>
      <c r="F2" s="81"/>
    </row>
    <row r="3" spans="1:10" ht="12.95" customHeight="1">
      <c r="A3" s="39" t="s">
        <v>32</v>
      </c>
      <c r="B3" s="79" t="s">
        <v>135</v>
      </c>
      <c r="C3" s="79"/>
      <c r="D3" s="80" t="s">
        <v>133</v>
      </c>
      <c r="E3" s="80"/>
      <c r="F3" s="80"/>
    </row>
    <row r="4" spans="1:10" ht="12.95" customHeight="1">
      <c r="A4" s="10" t="s">
        <v>29</v>
      </c>
      <c r="B4" s="79" t="s">
        <v>136</v>
      </c>
      <c r="C4" s="79"/>
      <c r="D4" s="80" t="s">
        <v>132</v>
      </c>
      <c r="E4" s="80"/>
      <c r="F4" s="80"/>
    </row>
    <row r="5" spans="1:10" ht="12.95" customHeight="1">
      <c r="A5" s="10" t="s">
        <v>30</v>
      </c>
      <c r="B5" s="79" t="s">
        <v>31</v>
      </c>
      <c r="C5" s="79"/>
      <c r="D5" s="80" t="s">
        <v>134</v>
      </c>
      <c r="E5" s="80"/>
      <c r="F5" s="80"/>
    </row>
    <row r="6" spans="1:10" ht="12.95" customHeight="1">
      <c r="C6" s="59"/>
      <c r="D6" s="60"/>
      <c r="E6" s="58"/>
      <c r="F6" s="58"/>
    </row>
    <row r="7" spans="1:10" ht="15.95" customHeight="1">
      <c r="B7" s="83" t="s">
        <v>141</v>
      </c>
      <c r="C7" s="84"/>
      <c r="D7" s="85"/>
    </row>
    <row r="8" spans="1:10">
      <c r="A8" s="31" t="s">
        <v>56</v>
      </c>
      <c r="B8" s="70" t="s">
        <v>62</v>
      </c>
      <c r="C8" s="71"/>
      <c r="D8" s="32" t="s">
        <v>57</v>
      </c>
    </row>
    <row r="9" spans="1:10" ht="12.95" customHeight="1">
      <c r="A9" s="72" t="s">
        <v>16</v>
      </c>
      <c r="B9" s="33">
        <v>1</v>
      </c>
      <c r="C9" s="12" t="s">
        <v>33</v>
      </c>
      <c r="D9" s="41" t="s">
        <v>37</v>
      </c>
    </row>
    <row r="10" spans="1:10" ht="12.95" customHeight="1">
      <c r="A10" s="73"/>
      <c r="B10" s="33">
        <f>B9+1</f>
        <v>2</v>
      </c>
      <c r="C10" s="30" t="s">
        <v>36</v>
      </c>
      <c r="D10" s="41" t="s">
        <v>38</v>
      </c>
    </row>
    <row r="11" spans="1:10" ht="12.95" customHeight="1">
      <c r="A11" s="73"/>
      <c r="B11" s="96">
        <v>3</v>
      </c>
      <c r="C11" s="95" t="s">
        <v>39</v>
      </c>
      <c r="D11" s="41" t="s">
        <v>34</v>
      </c>
    </row>
    <row r="12" spans="1:10" ht="12.95" customHeight="1">
      <c r="A12" s="73"/>
      <c r="B12" s="97"/>
      <c r="C12" s="95"/>
      <c r="D12" s="41" t="s">
        <v>43</v>
      </c>
    </row>
    <row r="13" spans="1:10" ht="12.95" customHeight="1">
      <c r="A13" s="73"/>
      <c r="B13" s="97"/>
      <c r="C13" s="95"/>
      <c r="D13" s="41" t="s">
        <v>44</v>
      </c>
    </row>
    <row r="14" spans="1:10" ht="12.95" customHeight="1">
      <c r="A14" s="73"/>
      <c r="B14" s="97"/>
      <c r="C14" s="95"/>
      <c r="D14" s="41" t="s">
        <v>45</v>
      </c>
    </row>
    <row r="15" spans="1:10" ht="12.95" customHeight="1">
      <c r="A15" s="73"/>
      <c r="B15" s="97"/>
      <c r="C15" s="95"/>
      <c r="D15" s="41" t="s">
        <v>46</v>
      </c>
      <c r="E15" s="6"/>
      <c r="H15" s="6"/>
      <c r="I15" s="6"/>
      <c r="J15" s="6"/>
    </row>
    <row r="16" spans="1:10" ht="12.95" customHeight="1">
      <c r="A16" s="73"/>
      <c r="B16" s="97"/>
      <c r="C16" s="95"/>
      <c r="D16" s="41" t="s">
        <v>35</v>
      </c>
      <c r="E16" s="6"/>
      <c r="H16" s="6"/>
      <c r="I16" s="6"/>
      <c r="J16" s="6"/>
    </row>
    <row r="17" spans="1:10" ht="12.95" customHeight="1">
      <c r="A17" s="73"/>
      <c r="B17" s="98"/>
      <c r="C17" s="95"/>
      <c r="D17" s="41" t="s">
        <v>47</v>
      </c>
      <c r="E17" s="6"/>
      <c r="H17" s="6"/>
      <c r="I17" s="6"/>
      <c r="J17" s="6"/>
    </row>
    <row r="18" spans="1:10" ht="12.95" customHeight="1">
      <c r="A18" s="73"/>
      <c r="B18" s="96">
        <v>4</v>
      </c>
      <c r="C18" s="92" t="s">
        <v>50</v>
      </c>
      <c r="D18" s="41" t="s">
        <v>42</v>
      </c>
      <c r="E18" s="6"/>
      <c r="H18" s="6"/>
      <c r="I18" s="6"/>
      <c r="J18" s="6"/>
    </row>
    <row r="19" spans="1:10" ht="12.95" customHeight="1">
      <c r="A19" s="73"/>
      <c r="B19" s="97"/>
      <c r="C19" s="93"/>
      <c r="D19" s="41" t="s">
        <v>48</v>
      </c>
      <c r="E19" s="6"/>
      <c r="F19" s="6"/>
      <c r="G19" s="6"/>
      <c r="H19" s="6"/>
      <c r="I19" s="6"/>
      <c r="J19" s="6"/>
    </row>
    <row r="20" spans="1:10" ht="12.95" customHeight="1">
      <c r="A20" s="74"/>
      <c r="B20" s="98"/>
      <c r="C20" s="94"/>
      <c r="D20" s="41" t="s">
        <v>49</v>
      </c>
      <c r="E20" s="6"/>
      <c r="F20" s="6"/>
      <c r="G20" s="6"/>
      <c r="H20" s="6"/>
      <c r="I20" s="6"/>
      <c r="J20" s="6"/>
    </row>
    <row r="21" spans="1:10" ht="12.95" customHeight="1">
      <c r="A21" s="75" t="s">
        <v>40</v>
      </c>
      <c r="B21" s="34">
        <v>5</v>
      </c>
      <c r="C21" s="35" t="s">
        <v>51</v>
      </c>
      <c r="D21" s="41" t="s">
        <v>52</v>
      </c>
      <c r="E21" s="6"/>
      <c r="F21" s="6"/>
      <c r="G21" s="6"/>
      <c r="H21" s="6"/>
      <c r="I21" s="6"/>
      <c r="J21" s="6"/>
    </row>
    <row r="22" spans="1:10" ht="12.95" customHeight="1">
      <c r="A22" s="76"/>
      <c r="B22" s="36">
        <v>6</v>
      </c>
      <c r="C22" s="12" t="s">
        <v>33</v>
      </c>
      <c r="D22" s="41" t="s">
        <v>37</v>
      </c>
      <c r="E22" s="6"/>
      <c r="F22" s="6"/>
      <c r="G22" s="6"/>
      <c r="H22" s="6"/>
      <c r="I22" s="6"/>
      <c r="J22" s="6"/>
    </row>
    <row r="23" spans="1:10" ht="12.95" customHeight="1">
      <c r="A23" s="76"/>
      <c r="B23" s="36">
        <v>7</v>
      </c>
      <c r="C23" s="30" t="s">
        <v>36</v>
      </c>
      <c r="D23" s="41" t="s">
        <v>38</v>
      </c>
      <c r="E23" s="6"/>
      <c r="F23" s="6"/>
      <c r="G23" s="6"/>
      <c r="H23" s="6"/>
      <c r="I23" s="6"/>
      <c r="J23" s="6"/>
    </row>
    <row r="24" spans="1:10" ht="12.95" customHeight="1">
      <c r="A24" s="76"/>
      <c r="B24" s="96">
        <v>8</v>
      </c>
      <c r="C24" s="95" t="s">
        <v>41</v>
      </c>
      <c r="D24" s="41" t="s">
        <v>34</v>
      </c>
      <c r="E24" s="6"/>
      <c r="F24" s="6"/>
      <c r="G24" s="6"/>
      <c r="H24" s="6"/>
      <c r="I24" s="6"/>
      <c r="J24" s="6"/>
    </row>
    <row r="25" spans="1:10" ht="12.95" customHeight="1">
      <c r="A25" s="76"/>
      <c r="B25" s="97"/>
      <c r="C25" s="95"/>
      <c r="D25" s="41" t="s">
        <v>43</v>
      </c>
      <c r="E25" s="6"/>
      <c r="F25" s="6"/>
      <c r="G25" s="6"/>
      <c r="H25" s="6"/>
      <c r="I25" s="6"/>
      <c r="J25" s="6"/>
    </row>
    <row r="26" spans="1:10" ht="12.95" customHeight="1">
      <c r="A26" s="76"/>
      <c r="B26" s="97"/>
      <c r="C26" s="95"/>
      <c r="D26" s="41" t="s">
        <v>44</v>
      </c>
      <c r="E26" s="6"/>
      <c r="F26" s="6"/>
      <c r="G26" s="6"/>
      <c r="H26" s="6"/>
      <c r="I26" s="6"/>
      <c r="J26" s="6"/>
    </row>
    <row r="27" spans="1:10" ht="12.95" customHeight="1">
      <c r="A27" s="76"/>
      <c r="B27" s="97"/>
      <c r="C27" s="95"/>
      <c r="D27" s="41" t="s">
        <v>45</v>
      </c>
      <c r="E27" s="6"/>
      <c r="F27" s="6"/>
      <c r="G27" s="6"/>
      <c r="H27" s="6"/>
      <c r="I27" s="6"/>
      <c r="J27" s="6"/>
    </row>
    <row r="28" spans="1:10" ht="12.95" customHeight="1">
      <c r="A28" s="76"/>
      <c r="B28" s="97"/>
      <c r="C28" s="95"/>
      <c r="D28" s="41" t="s">
        <v>46</v>
      </c>
      <c r="E28" s="6"/>
      <c r="F28" s="6"/>
      <c r="G28" s="6"/>
      <c r="H28" s="6"/>
      <c r="I28" s="6"/>
      <c r="J28" s="6"/>
    </row>
    <row r="29" spans="1:10" ht="12.95" customHeight="1">
      <c r="A29" s="76"/>
      <c r="B29" s="97"/>
      <c r="C29" s="95"/>
      <c r="D29" s="41" t="s">
        <v>35</v>
      </c>
      <c r="E29" s="6"/>
      <c r="F29" s="6"/>
      <c r="G29" s="6"/>
      <c r="H29" s="6"/>
      <c r="I29" s="6"/>
      <c r="J29" s="6"/>
    </row>
    <row r="30" spans="1:10" ht="12.95" customHeight="1">
      <c r="A30" s="77"/>
      <c r="B30" s="98"/>
      <c r="C30" s="95"/>
      <c r="D30" s="41" t="s">
        <v>47</v>
      </c>
      <c r="E30" s="6"/>
      <c r="F30" s="6"/>
      <c r="G30" s="6"/>
      <c r="H30" s="6"/>
      <c r="I30" s="6"/>
      <c r="J30" s="6"/>
    </row>
    <row r="31" spans="1:10" ht="12.95" customHeight="1">
      <c r="A31" s="69" t="s">
        <v>53</v>
      </c>
      <c r="B31" s="86">
        <v>9</v>
      </c>
      <c r="C31" s="89" t="s">
        <v>54</v>
      </c>
      <c r="D31" s="41" t="s">
        <v>55</v>
      </c>
      <c r="E31" s="6"/>
      <c r="F31" s="6"/>
      <c r="G31" s="6"/>
      <c r="H31" s="6"/>
      <c r="I31" s="6"/>
      <c r="J31" s="6"/>
    </row>
    <row r="32" spans="1:10" ht="12.95" customHeight="1">
      <c r="A32" s="69"/>
      <c r="B32" s="87"/>
      <c r="C32" s="90"/>
      <c r="D32" s="41" t="s">
        <v>48</v>
      </c>
    </row>
    <row r="33" spans="1:4" ht="12.95" customHeight="1">
      <c r="A33" s="69"/>
      <c r="B33" s="88"/>
      <c r="C33" s="91"/>
      <c r="D33" s="41" t="s">
        <v>49</v>
      </c>
    </row>
    <row r="34" spans="1:4" ht="12.95" customHeight="1">
      <c r="A34" s="69"/>
      <c r="B34" s="86">
        <v>10</v>
      </c>
      <c r="C34" s="92" t="s">
        <v>60</v>
      </c>
      <c r="D34" s="41" t="s">
        <v>58</v>
      </c>
    </row>
    <row r="35" spans="1:4" ht="12.95" customHeight="1">
      <c r="A35" s="69"/>
      <c r="B35" s="87"/>
      <c r="C35" s="93"/>
      <c r="D35" s="41" t="s">
        <v>61</v>
      </c>
    </row>
    <row r="36" spans="1:4" ht="12.95" customHeight="1">
      <c r="A36" s="69"/>
      <c r="B36" s="88"/>
      <c r="C36" s="94"/>
      <c r="D36" s="41" t="s">
        <v>59</v>
      </c>
    </row>
    <row r="37" spans="1:4" ht="12.95" customHeight="1">
      <c r="C37" s="37"/>
      <c r="D37" s="38"/>
    </row>
    <row r="38" spans="1:4" ht="12.95" customHeight="1">
      <c r="C38" s="40"/>
    </row>
    <row r="39" spans="1:4" ht="12.95" customHeight="1"/>
  </sheetData>
  <mergeCells count="24">
    <mergeCell ref="C11:C17"/>
    <mergeCell ref="B11:B17"/>
    <mergeCell ref="B34:B36"/>
    <mergeCell ref="C34:C36"/>
    <mergeCell ref="C24:C30"/>
    <mergeCell ref="B24:B30"/>
    <mergeCell ref="C18:C20"/>
    <mergeCell ref="B18:B20"/>
    <mergeCell ref="A31:A36"/>
    <mergeCell ref="B8:C8"/>
    <mergeCell ref="A9:A20"/>
    <mergeCell ref="A21:A30"/>
    <mergeCell ref="A1:F1"/>
    <mergeCell ref="B5:C5"/>
    <mergeCell ref="D3:F3"/>
    <mergeCell ref="D4:F4"/>
    <mergeCell ref="D5:F5"/>
    <mergeCell ref="D2:F2"/>
    <mergeCell ref="B2:C2"/>
    <mergeCell ref="B3:C3"/>
    <mergeCell ref="B4:C4"/>
    <mergeCell ref="B7:D7"/>
    <mergeCell ref="B31:B33"/>
    <mergeCell ref="C31:C33"/>
  </mergeCells>
  <hyperlinks>
    <hyperlink ref="B5" r:id="rId1"/>
  </hyperlinks>
  <pageMargins left="0.7" right="0.7" top="0.75" bottom="0.75" header="0.3" footer="0.3"/>
  <pageSetup paperSize="9" scale="4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2"/>
  <sheetViews>
    <sheetView topLeftCell="A5" zoomScaleNormal="100" workbookViewId="0">
      <selection activeCell="K39" sqref="K39"/>
    </sheetView>
  </sheetViews>
  <sheetFormatPr baseColWidth="10" defaultRowHeight="15.75"/>
  <cols>
    <col min="1" max="2" width="4" style="21" customWidth="1"/>
    <col min="3" max="3" width="17.875" style="22" customWidth="1"/>
    <col min="4" max="4" width="24.375" style="22" customWidth="1"/>
    <col min="5" max="5" width="7.875" style="22" customWidth="1"/>
    <col min="6" max="34" width="5.875" style="22" customWidth="1"/>
  </cols>
  <sheetData>
    <row r="1" spans="1:35" ht="15.95" customHeight="1">
      <c r="A1" s="99" t="s">
        <v>152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1"/>
    </row>
    <row r="2" spans="1:35" ht="12.95" customHeight="1">
      <c r="A2" s="10" t="s">
        <v>0</v>
      </c>
      <c r="B2" s="110" t="s">
        <v>6</v>
      </c>
      <c r="C2" s="110"/>
      <c r="D2" s="28" t="s">
        <v>117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1">
        <v>21</v>
      </c>
      <c r="Z2" s="11">
        <v>22</v>
      </c>
      <c r="AA2" s="11">
        <v>23</v>
      </c>
      <c r="AB2" s="11">
        <v>24</v>
      </c>
      <c r="AC2" s="11">
        <v>25</v>
      </c>
      <c r="AD2" s="11">
        <v>26</v>
      </c>
      <c r="AE2" s="11">
        <v>27</v>
      </c>
      <c r="AF2" s="11">
        <v>28</v>
      </c>
      <c r="AG2" s="11">
        <v>29</v>
      </c>
      <c r="AH2" s="11">
        <v>30</v>
      </c>
    </row>
    <row r="3" spans="1:35" ht="12.95" customHeight="1">
      <c r="A3" s="10">
        <f>1</f>
        <v>1</v>
      </c>
      <c r="B3" s="105" t="s">
        <v>26</v>
      </c>
      <c r="C3" s="111" t="s">
        <v>2</v>
      </c>
      <c r="D3" s="12" t="s">
        <v>91</v>
      </c>
      <c r="E3" s="13">
        <v>1.2289311881542302</v>
      </c>
      <c r="F3" s="13">
        <v>0.64954716385979305</v>
      </c>
      <c r="G3" s="13">
        <v>0.96769292991431699</v>
      </c>
      <c r="H3" s="13">
        <v>0.59891355745379493</v>
      </c>
      <c r="I3" s="13">
        <v>1.22401735225268</v>
      </c>
      <c r="J3" s="13">
        <v>8.5662561150203098E-2</v>
      </c>
      <c r="K3" s="13">
        <v>0.16025432459896999</v>
      </c>
      <c r="L3" s="13">
        <v>0.24688625612321102</v>
      </c>
      <c r="M3" s="13">
        <v>0.25493939670664101</v>
      </c>
      <c r="N3" s="13">
        <v>0.36510332129892403</v>
      </c>
      <c r="O3" s="13">
        <v>0.33728432870813496</v>
      </c>
      <c r="P3" s="13">
        <v>0.20664068271434</v>
      </c>
      <c r="Q3" s="66">
        <v>1.8720000000000001</v>
      </c>
      <c r="R3" s="13">
        <v>0.238226248717748</v>
      </c>
      <c r="S3" s="13">
        <v>0.10213426147034499</v>
      </c>
      <c r="T3" s="13">
        <v>0.13358804669730601</v>
      </c>
      <c r="U3" s="13">
        <v>0.19583348734455799</v>
      </c>
      <c r="V3" s="13">
        <v>0.145153180999436</v>
      </c>
      <c r="W3" s="13">
        <v>0.176752142899672</v>
      </c>
      <c r="X3" s="13">
        <v>0.14255330978338798</v>
      </c>
      <c r="Y3" s="13">
        <v>0.18504361999056201</v>
      </c>
      <c r="Z3" s="13">
        <v>0.18651619728079399</v>
      </c>
      <c r="AA3" s="13">
        <v>0.17713928505237</v>
      </c>
      <c r="AB3" s="13">
        <v>0.248177630412102</v>
      </c>
      <c r="AC3" s="13">
        <v>0.61044251783088899</v>
      </c>
      <c r="AD3" s="13">
        <v>0.49936100062093103</v>
      </c>
      <c r="AE3" s="13">
        <v>0.15528852574302701</v>
      </c>
      <c r="AF3" s="13">
        <v>0.2024207671719</v>
      </c>
      <c r="AG3" s="13">
        <v>0.78831431945375408</v>
      </c>
      <c r="AH3" s="13">
        <v>0.53236698103044999</v>
      </c>
    </row>
    <row r="4" spans="1:35" ht="12.95" customHeight="1">
      <c r="A4" s="10">
        <f t="shared" ref="A4:A44" si="0">A3+1</f>
        <v>2</v>
      </c>
      <c r="B4" s="106"/>
      <c r="C4" s="112"/>
      <c r="D4" s="14" t="s">
        <v>90</v>
      </c>
      <c r="E4" s="13">
        <v>0.13761509679792</v>
      </c>
      <c r="F4" s="13">
        <v>8.6855764443657307E-2</v>
      </c>
      <c r="G4" s="13">
        <v>8.076706516695209E-2</v>
      </c>
      <c r="H4" s="13">
        <v>5.9962413111018104E-2</v>
      </c>
      <c r="I4" s="13">
        <v>9.3628373318412506E-2</v>
      </c>
      <c r="J4" s="13">
        <v>2.7750373096360002E-2</v>
      </c>
      <c r="K4" s="13">
        <v>2.7447331663341897E-2</v>
      </c>
      <c r="L4" s="13">
        <v>4.2807456131086802E-2</v>
      </c>
      <c r="M4" s="13">
        <v>3.5926496719820497E-2</v>
      </c>
      <c r="N4" s="13">
        <v>4.3367219053276597E-2</v>
      </c>
      <c r="O4" s="13">
        <v>3.1360029025904804E-2</v>
      </c>
      <c r="P4" s="13">
        <v>3.5360415186840098E-2</v>
      </c>
      <c r="Q4" s="66">
        <v>0.29899999999999999</v>
      </c>
      <c r="R4" s="13">
        <v>2.27342421457234E-2</v>
      </c>
      <c r="S4" s="13">
        <v>1.8080839506003803E-2</v>
      </c>
      <c r="T4" s="13">
        <v>2.4083796153913099E-2</v>
      </c>
      <c r="U4" s="13">
        <v>3.00335681471278E-2</v>
      </c>
      <c r="V4" s="13">
        <v>3.6430448376304499E-2</v>
      </c>
      <c r="W4" s="13">
        <v>2.21213888858326E-2</v>
      </c>
      <c r="X4" s="13">
        <v>2.2378049026957701E-2</v>
      </c>
      <c r="Y4" s="13">
        <v>3.75421246609988E-2</v>
      </c>
      <c r="Z4" s="13">
        <v>2.3860354283754701E-2</v>
      </c>
      <c r="AA4" s="13">
        <v>2.52387718823835E-2</v>
      </c>
      <c r="AB4" s="13">
        <v>3.22493128981882E-2</v>
      </c>
      <c r="AC4" s="13">
        <v>8.1322488141119809E-2</v>
      </c>
      <c r="AD4" s="13">
        <v>6.4390196986177109E-2</v>
      </c>
      <c r="AE4" s="13">
        <v>2.8454858019524198E-2</v>
      </c>
      <c r="AF4" s="13">
        <v>3.9847383259650496E-2</v>
      </c>
      <c r="AG4" s="13">
        <v>9.3489025918456092E-2</v>
      </c>
      <c r="AH4" s="13">
        <v>5.99373422287382E-2</v>
      </c>
    </row>
    <row r="5" spans="1:35" ht="12.95" customHeight="1">
      <c r="A5" s="10">
        <f t="shared" si="0"/>
        <v>3</v>
      </c>
      <c r="B5" s="106"/>
      <c r="C5" s="112"/>
      <c r="D5" s="12" t="s">
        <v>115</v>
      </c>
      <c r="E5" s="13">
        <v>2.4584379042382301</v>
      </c>
      <c r="F5" s="13">
        <v>1.01449183811706</v>
      </c>
      <c r="G5" s="13">
        <v>1.7390019736395099</v>
      </c>
      <c r="H5" s="13">
        <v>1.0756181790072901</v>
      </c>
      <c r="I5" s="13">
        <v>14.153953796141401</v>
      </c>
      <c r="J5" s="13">
        <v>0.6408525167818</v>
      </c>
      <c r="K5" s="13"/>
      <c r="L5" s="13">
        <v>1.252457020209</v>
      </c>
      <c r="M5" s="13">
        <v>0.29481110100434499</v>
      </c>
      <c r="N5" s="13">
        <v>0.50550960752556395</v>
      </c>
      <c r="O5" s="13">
        <v>0.638283505448347</v>
      </c>
      <c r="P5" s="13"/>
      <c r="Q5" s="13"/>
      <c r="R5" s="13">
        <v>0.30148872467712001</v>
      </c>
      <c r="S5" s="13">
        <v>0.26302523712228298</v>
      </c>
      <c r="T5" s="13">
        <v>0.21920548986129601</v>
      </c>
      <c r="U5" s="13">
        <v>0.53403000116461208</v>
      </c>
      <c r="V5" s="13">
        <v>0.322213259968049</v>
      </c>
      <c r="W5" s="13">
        <v>0.69673589697681593</v>
      </c>
      <c r="X5" s="13">
        <v>0.338579278615873</v>
      </c>
      <c r="Y5" s="13">
        <v>0.76822580334619994</v>
      </c>
      <c r="Z5" s="13">
        <v>0.75305485951194595</v>
      </c>
      <c r="AA5" s="13">
        <v>0.35174477304257101</v>
      </c>
      <c r="AB5" s="13">
        <v>0.82871838456783098</v>
      </c>
      <c r="AC5" s="13">
        <v>2.8393404013926702</v>
      </c>
      <c r="AD5" s="13">
        <v>3.61555145898993</v>
      </c>
      <c r="AE5" s="13">
        <v>0.31610723419231801</v>
      </c>
      <c r="AF5" s="13">
        <v>0.62797676134767</v>
      </c>
      <c r="AG5" s="13">
        <v>7.4542931946849302</v>
      </c>
      <c r="AH5" s="13">
        <v>4.8308286305652004</v>
      </c>
    </row>
    <row r="6" spans="1:35" ht="12.95" customHeight="1">
      <c r="A6" s="10">
        <f t="shared" si="0"/>
        <v>4</v>
      </c>
      <c r="B6" s="107"/>
      <c r="C6" s="113"/>
      <c r="D6" s="14" t="s">
        <v>116</v>
      </c>
      <c r="E6" s="13">
        <v>0.535314310198577</v>
      </c>
      <c r="F6" s="13">
        <v>4.6136671159273899</v>
      </c>
      <c r="G6" s="13">
        <v>0.77770532521284896</v>
      </c>
      <c r="H6" s="13">
        <v>4.8103107321896896</v>
      </c>
      <c r="I6" s="13">
        <v>3.1649202838563402</v>
      </c>
      <c r="J6" s="13">
        <v>0.118496270310032</v>
      </c>
      <c r="K6" s="13"/>
      <c r="L6" s="13">
        <v>0.22046679298518299</v>
      </c>
      <c r="M6" s="13">
        <v>8.0017551660737193E-2</v>
      </c>
      <c r="N6" s="13">
        <v>0.14236040130705299</v>
      </c>
      <c r="O6" s="13">
        <v>0.17025583943313</v>
      </c>
      <c r="P6" s="13"/>
      <c r="Q6" s="13"/>
      <c r="R6" s="13">
        <v>89.488018800649698</v>
      </c>
      <c r="S6" s="13">
        <v>5.3793199649767601E-2</v>
      </c>
      <c r="T6" s="13">
        <v>5.3214611289851499E-2</v>
      </c>
      <c r="U6" s="13">
        <v>0.12594774921927601</v>
      </c>
      <c r="V6" s="13">
        <v>6.5650623238820802E-2</v>
      </c>
      <c r="W6" s="13">
        <v>0.15747139895380702</v>
      </c>
      <c r="X6" s="13">
        <v>6.3187142607184305E-2</v>
      </c>
      <c r="Y6" s="13">
        <v>0.19042504039937599</v>
      </c>
      <c r="Z6" s="13">
        <v>0.23813685591158601</v>
      </c>
      <c r="AA6" s="13">
        <v>0.10503760408823101</v>
      </c>
      <c r="AB6" s="13">
        <v>0.23704304868293999</v>
      </c>
      <c r="AC6" s="13">
        <v>0.89132426050763902</v>
      </c>
      <c r="AD6" s="13">
        <v>0.97997946739694808</v>
      </c>
      <c r="AE6" s="13">
        <v>7.4572331044056001E-2</v>
      </c>
      <c r="AF6" s="13">
        <v>0.146182542623192</v>
      </c>
      <c r="AG6" s="13">
        <v>2.2291162061041798</v>
      </c>
      <c r="AH6" s="13">
        <v>1.22482637320915</v>
      </c>
    </row>
    <row r="7" spans="1:35" ht="12.95" customHeight="1">
      <c r="A7" s="10">
        <f t="shared" si="0"/>
        <v>5</v>
      </c>
      <c r="B7" s="105" t="s">
        <v>113</v>
      </c>
      <c r="C7" s="117" t="s">
        <v>27</v>
      </c>
      <c r="D7" s="12" t="s">
        <v>7</v>
      </c>
      <c r="E7" s="13">
        <v>279.58</v>
      </c>
      <c r="F7" s="13">
        <v>360.65</v>
      </c>
      <c r="G7" s="13">
        <v>248.77</v>
      </c>
      <c r="H7" s="13">
        <v>270.25</v>
      </c>
      <c r="I7" s="13">
        <v>255.6</v>
      </c>
      <c r="J7" s="13">
        <v>231.98</v>
      </c>
      <c r="K7" s="13">
        <v>257.17</v>
      </c>
      <c r="L7" s="13">
        <v>278.43200000000002</v>
      </c>
      <c r="M7" s="13">
        <v>254.27</v>
      </c>
      <c r="N7" s="13">
        <v>262.69900000000001</v>
      </c>
      <c r="O7" s="13">
        <v>361.04</v>
      </c>
      <c r="P7" s="13">
        <v>166.29</v>
      </c>
      <c r="Q7" s="13">
        <v>383.73</v>
      </c>
      <c r="R7" s="13">
        <v>180.08</v>
      </c>
      <c r="S7" s="13">
        <v>313.83999999999997</v>
      </c>
      <c r="T7" s="13">
        <v>300.37</v>
      </c>
      <c r="U7" s="13">
        <v>205.85</v>
      </c>
      <c r="V7" s="13">
        <v>253.19</v>
      </c>
      <c r="W7" s="13">
        <v>314.97000000000003</v>
      </c>
      <c r="X7" s="13">
        <v>355.84</v>
      </c>
      <c r="Y7" s="13">
        <v>314.58</v>
      </c>
      <c r="Z7" s="13">
        <v>277.8</v>
      </c>
      <c r="AA7" s="13">
        <v>188.48</v>
      </c>
      <c r="AB7" s="13">
        <v>247.95</v>
      </c>
      <c r="AC7" s="13">
        <v>298.12</v>
      </c>
      <c r="AD7" s="13">
        <v>180.7</v>
      </c>
      <c r="AE7" s="13">
        <v>298.14999999999998</v>
      </c>
      <c r="AF7" s="13">
        <v>157.63</v>
      </c>
      <c r="AG7" s="13">
        <v>196.73</v>
      </c>
      <c r="AH7" s="13">
        <v>144.65</v>
      </c>
      <c r="AI7" s="3"/>
    </row>
    <row r="8" spans="1:35" ht="12.95" customHeight="1">
      <c r="A8" s="10">
        <f t="shared" si="0"/>
        <v>6</v>
      </c>
      <c r="B8" s="106"/>
      <c r="C8" s="118"/>
      <c r="D8" s="12" t="s">
        <v>10</v>
      </c>
      <c r="E8" s="13">
        <v>153.86000000000001</v>
      </c>
      <c r="F8" s="13">
        <v>197.17</v>
      </c>
      <c r="G8" s="13">
        <v>164.39</v>
      </c>
      <c r="H8" s="13">
        <v>186.79</v>
      </c>
      <c r="I8" s="13">
        <v>180.34</v>
      </c>
      <c r="J8" s="13">
        <v>161.19</v>
      </c>
      <c r="K8" s="13">
        <v>200.09</v>
      </c>
      <c r="L8" s="13">
        <v>191.45099999999999</v>
      </c>
      <c r="M8" s="13">
        <v>179.78</v>
      </c>
      <c r="N8" s="13">
        <v>176.321</v>
      </c>
      <c r="O8" s="13">
        <v>239.83</v>
      </c>
      <c r="P8" s="13">
        <v>96.65</v>
      </c>
      <c r="Q8" s="13">
        <v>269.70999999999998</v>
      </c>
      <c r="R8" s="13">
        <v>107.77</v>
      </c>
      <c r="S8" s="13">
        <v>212.36</v>
      </c>
      <c r="T8" s="13">
        <v>224.24</v>
      </c>
      <c r="U8" s="13">
        <v>124.99</v>
      </c>
      <c r="V8" s="13">
        <v>183.71</v>
      </c>
      <c r="W8" s="13">
        <v>240.11</v>
      </c>
      <c r="X8" s="13">
        <v>259.7</v>
      </c>
      <c r="Y8" s="13">
        <v>222.76</v>
      </c>
      <c r="Z8" s="13">
        <v>203</v>
      </c>
      <c r="AA8" s="13">
        <v>122.34</v>
      </c>
      <c r="AB8" s="13">
        <v>145.83000000000001</v>
      </c>
      <c r="AC8" s="13">
        <v>210.14</v>
      </c>
      <c r="AD8" s="13">
        <v>88.05</v>
      </c>
      <c r="AE8" s="13">
        <v>285.69</v>
      </c>
      <c r="AF8" s="13">
        <v>114.4</v>
      </c>
      <c r="AG8" s="13">
        <v>142.69999999999999</v>
      </c>
      <c r="AH8" s="13">
        <v>172.02</v>
      </c>
      <c r="AI8" s="3"/>
    </row>
    <row r="9" spans="1:35" ht="12.95" customHeight="1">
      <c r="A9" s="10">
        <f t="shared" si="0"/>
        <v>7</v>
      </c>
      <c r="B9" s="106"/>
      <c r="C9" s="118"/>
      <c r="D9" s="12" t="s">
        <v>92</v>
      </c>
      <c r="E9" s="13">
        <v>0.5</v>
      </c>
      <c r="F9" s="13">
        <v>0.45</v>
      </c>
      <c r="G9" s="13">
        <v>0.57999999999999996</v>
      </c>
      <c r="H9" s="13">
        <v>0.57999999999999996</v>
      </c>
      <c r="I9" s="13">
        <v>0.6</v>
      </c>
      <c r="J9" s="13">
        <v>0.62</v>
      </c>
      <c r="K9" s="13">
        <v>0.64</v>
      </c>
      <c r="L9" s="13">
        <v>0.6</v>
      </c>
      <c r="M9" s="13">
        <v>0.60599999999999998</v>
      </c>
      <c r="N9" s="13">
        <v>0.57899999999999996</v>
      </c>
      <c r="O9" s="13">
        <v>0.52</v>
      </c>
      <c r="P9" s="13">
        <v>0.61</v>
      </c>
      <c r="Q9" s="13">
        <v>0.53</v>
      </c>
      <c r="R9" s="13">
        <v>0.61</v>
      </c>
      <c r="S9" s="13">
        <v>0.55000000000000004</v>
      </c>
      <c r="T9" s="13">
        <v>0.59</v>
      </c>
      <c r="U9" s="13">
        <v>0.59</v>
      </c>
      <c r="V9" s="13">
        <v>0.57999999999999996</v>
      </c>
      <c r="W9" s="13">
        <v>0.59</v>
      </c>
      <c r="X9" s="13">
        <v>0.55000000000000004</v>
      </c>
      <c r="Y9" s="13">
        <v>0.56000000000000005</v>
      </c>
      <c r="Z9" s="13">
        <v>0.6</v>
      </c>
      <c r="AA9" s="13">
        <v>0.63</v>
      </c>
      <c r="AB9" s="13">
        <v>0.5</v>
      </c>
      <c r="AC9" s="13">
        <v>0.56999999999999995</v>
      </c>
      <c r="AD9" s="13">
        <v>0.54</v>
      </c>
      <c r="AE9" s="13">
        <v>0.56999999999999995</v>
      </c>
      <c r="AF9" s="13">
        <v>0.64</v>
      </c>
      <c r="AG9" s="13">
        <v>0.56999999999999995</v>
      </c>
      <c r="AH9" s="13">
        <v>0.63</v>
      </c>
      <c r="AI9" s="61"/>
    </row>
    <row r="10" spans="1:35" ht="12.95" customHeight="1">
      <c r="A10" s="10">
        <f t="shared" si="0"/>
        <v>8</v>
      </c>
      <c r="B10" s="106"/>
      <c r="C10" s="118"/>
      <c r="D10" s="12" t="s">
        <v>93</v>
      </c>
      <c r="E10" s="13">
        <v>3.3241379585578232</v>
      </c>
      <c r="F10" s="13">
        <v>3.6106390571735618</v>
      </c>
      <c r="G10" s="13">
        <v>3.3983042767393821</v>
      </c>
      <c r="H10" s="13">
        <v>3.5461328710076474</v>
      </c>
      <c r="I10" s="13">
        <v>3.5048369492192268</v>
      </c>
      <c r="J10" s="13">
        <v>3.3761092771566932</v>
      </c>
      <c r="K10" s="13">
        <v>3.6283757717437872</v>
      </c>
      <c r="L10" s="13">
        <v>3.5753866148094033</v>
      </c>
      <c r="M10" s="13">
        <v>3.5012053944379482</v>
      </c>
      <c r="N10" s="13">
        <v>3.4786052146315782</v>
      </c>
      <c r="O10" s="13">
        <v>3.8542359629061065</v>
      </c>
      <c r="P10" s="13">
        <v>2.8468925965456742</v>
      </c>
      <c r="Q10" s="13">
        <v>4.0080778335031972</v>
      </c>
      <c r="R10" s="13">
        <v>2.9521364328760638</v>
      </c>
      <c r="S10" s="13">
        <v>3.7010762774118473</v>
      </c>
      <c r="T10" s="13">
        <v>3.7688439737911641</v>
      </c>
      <c r="U10" s="13">
        <v>3.1016697388924248</v>
      </c>
      <c r="V10" s="13">
        <v>3.5265338969060331</v>
      </c>
      <c r="W10" s="13">
        <v>3.8557353115570212</v>
      </c>
      <c r="X10" s="13">
        <v>3.9578662466983205</v>
      </c>
      <c r="Y10" s="13">
        <v>3.7605341186289181</v>
      </c>
      <c r="Z10" s="13">
        <v>3.6458808895212966</v>
      </c>
      <c r="AA10" s="13">
        <v>3.0795927529377383</v>
      </c>
      <c r="AB10" s="13">
        <v>3.2652724356074456</v>
      </c>
      <c r="AC10" s="13">
        <v>3.6881341225535054</v>
      </c>
      <c r="AD10" s="13">
        <v>2.7598167765394916</v>
      </c>
      <c r="AE10" s="13">
        <v>4.0857219699441822</v>
      </c>
      <c r="AF10" s="13">
        <v>3.0114741415044874</v>
      </c>
      <c r="AG10" s="13">
        <v>3.2417420510669754</v>
      </c>
      <c r="AH10" s="13">
        <v>3.4500875134561237</v>
      </c>
      <c r="AI10" s="3"/>
    </row>
    <row r="11" spans="1:35" ht="12.95" customHeight="1">
      <c r="A11" s="10">
        <f t="shared" si="0"/>
        <v>9</v>
      </c>
      <c r="B11" s="106"/>
      <c r="C11" s="118"/>
      <c r="D11" s="12" t="s">
        <v>9</v>
      </c>
      <c r="E11" s="13">
        <v>0.12</v>
      </c>
      <c r="F11" s="13">
        <v>0.09</v>
      </c>
      <c r="G11" s="13">
        <v>0.2</v>
      </c>
      <c r="H11" s="13">
        <v>0.2</v>
      </c>
      <c r="I11" s="13">
        <v>0.22</v>
      </c>
      <c r="J11" s="13">
        <v>0.24</v>
      </c>
      <c r="K11" s="13">
        <v>0.27</v>
      </c>
      <c r="L11" s="13">
        <v>0.22</v>
      </c>
      <c r="M11" s="13">
        <v>0.222</v>
      </c>
      <c r="N11" s="13">
        <v>0.19400000000000001</v>
      </c>
      <c r="O11" s="13">
        <v>0.14000000000000001</v>
      </c>
      <c r="P11" s="13">
        <v>0.23</v>
      </c>
      <c r="Q11" s="13">
        <v>0.15</v>
      </c>
      <c r="R11" s="13">
        <v>0.22</v>
      </c>
      <c r="S11" s="13">
        <v>0.16</v>
      </c>
      <c r="T11" s="13">
        <v>0.21</v>
      </c>
      <c r="U11" s="13">
        <v>0.2</v>
      </c>
      <c r="V11" s="13">
        <v>0.19</v>
      </c>
      <c r="W11" s="13">
        <v>0.21</v>
      </c>
      <c r="X11" s="13">
        <v>0.17</v>
      </c>
      <c r="Y11" s="13">
        <v>0.18</v>
      </c>
      <c r="Z11" s="13">
        <v>0.22</v>
      </c>
      <c r="AA11" s="13">
        <v>0.25</v>
      </c>
      <c r="AB11" s="13">
        <v>0.12</v>
      </c>
      <c r="AC11" s="13">
        <v>0.19</v>
      </c>
      <c r="AD11" s="13">
        <v>0.15</v>
      </c>
      <c r="AE11" s="13">
        <v>0.18</v>
      </c>
      <c r="AF11" s="13">
        <v>0.26</v>
      </c>
      <c r="AG11" s="13">
        <v>0.19</v>
      </c>
      <c r="AH11" s="13">
        <v>0.25</v>
      </c>
      <c r="AI11" s="3"/>
    </row>
    <row r="12" spans="1:35" s="8" customFormat="1" ht="12.95" customHeight="1">
      <c r="A12" s="15">
        <f t="shared" si="0"/>
        <v>10</v>
      </c>
      <c r="B12" s="106"/>
      <c r="C12" s="118"/>
      <c r="D12" s="16" t="s">
        <v>94</v>
      </c>
      <c r="E12" s="17">
        <f>E16/E15</f>
        <v>0.60197093703023219</v>
      </c>
      <c r="F12" s="17">
        <f t="shared" ref="F12:AH12" si="1">F16/F15</f>
        <v>0.76047649436290166</v>
      </c>
      <c r="G12" s="17">
        <f t="shared" si="1"/>
        <v>0.68485251718784645</v>
      </c>
      <c r="H12" s="17">
        <f t="shared" si="1"/>
        <v>0.79682811830261457</v>
      </c>
      <c r="I12" s="17">
        <f t="shared" si="1"/>
        <v>0.68318777292576416</v>
      </c>
      <c r="J12" s="17">
        <f t="shared" si="1"/>
        <v>0.73064372589735982</v>
      </c>
      <c r="K12" s="17">
        <f t="shared" si="1"/>
        <v>0.96317280453257792</v>
      </c>
      <c r="L12" s="17">
        <f t="shared" si="1"/>
        <v>0.72019464720194637</v>
      </c>
      <c r="M12" s="17">
        <f t="shared" si="1"/>
        <v>0.62809430255402754</v>
      </c>
      <c r="N12" s="17">
        <f t="shared" si="1"/>
        <v>0.62200117027501467</v>
      </c>
      <c r="O12" s="17">
        <f t="shared" si="1"/>
        <v>0.66521896489323207</v>
      </c>
      <c r="P12" s="17">
        <f t="shared" si="1"/>
        <v>0.81216708718811315</v>
      </c>
      <c r="Q12" s="17">
        <f t="shared" si="1"/>
        <v>0.56738016279770875</v>
      </c>
      <c r="R12" s="17">
        <f t="shared" si="1"/>
        <v>0.8223647518126046</v>
      </c>
      <c r="S12" s="17">
        <f t="shared" si="1"/>
        <v>0.77534911961141473</v>
      </c>
      <c r="T12" s="17">
        <f t="shared" si="1"/>
        <v>0.84136093461774975</v>
      </c>
      <c r="U12" s="17">
        <f t="shared" si="1"/>
        <v>0.9312288613303269</v>
      </c>
      <c r="V12" s="17">
        <f t="shared" si="1"/>
        <v>0.62354625156557519</v>
      </c>
      <c r="W12" s="17">
        <f t="shared" si="1"/>
        <v>0.65042766827817033</v>
      </c>
      <c r="X12" s="17">
        <f t="shared" si="1"/>
        <v>0.65395942408376961</v>
      </c>
      <c r="Y12" s="17">
        <f t="shared" si="1"/>
        <v>0.62361904761904763</v>
      </c>
      <c r="Z12" s="17">
        <f t="shared" si="1"/>
        <v>0.81602434077079111</v>
      </c>
      <c r="AA12" s="17">
        <f t="shared" si="1"/>
        <v>0.93768723786698616</v>
      </c>
      <c r="AB12" s="17">
        <f t="shared" si="1"/>
        <v>0.66507291417642844</v>
      </c>
      <c r="AC12" s="17">
        <f t="shared" si="1"/>
        <v>0.77063280770018427</v>
      </c>
      <c r="AD12" s="17">
        <f t="shared" si="1"/>
        <v>0.64670369475971989</v>
      </c>
      <c r="AE12" s="17">
        <f t="shared" si="1"/>
        <v>0.82209783402287662</v>
      </c>
      <c r="AF12" s="17">
        <f t="shared" si="1"/>
        <v>0.8570977917981073</v>
      </c>
      <c r="AG12" s="17">
        <f t="shared" si="1"/>
        <v>0.74554639723477789</v>
      </c>
      <c r="AH12" s="17">
        <f t="shared" si="1"/>
        <v>0.85166718603926461</v>
      </c>
      <c r="AI12" s="7"/>
    </row>
    <row r="13" spans="1:35" s="8" customFormat="1" ht="12.95" customHeight="1">
      <c r="A13" s="15">
        <f t="shared" si="0"/>
        <v>11</v>
      </c>
      <c r="B13" s="106"/>
      <c r="C13" s="118"/>
      <c r="D13" s="16" t="s">
        <v>95</v>
      </c>
      <c r="E13" s="17">
        <f>E17/E16</f>
        <v>0.85849056603773577</v>
      </c>
      <c r="F13" s="17">
        <f t="shared" ref="F13:AH13" si="2">F17/F16</f>
        <v>0.85202797202797198</v>
      </c>
      <c r="G13" s="17">
        <f t="shared" si="2"/>
        <v>0.95660621761658038</v>
      </c>
      <c r="H13" s="17">
        <f t="shared" si="2"/>
        <v>0.72996234534696069</v>
      </c>
      <c r="I13" s="17">
        <f t="shared" si="2"/>
        <v>0.98114413550655155</v>
      </c>
      <c r="J13" s="17">
        <f t="shared" si="2"/>
        <v>0.87170117742590325</v>
      </c>
      <c r="K13" s="17">
        <f t="shared" si="2"/>
        <v>0.88449197860962558</v>
      </c>
      <c r="L13" s="17">
        <f t="shared" si="2"/>
        <v>0.85844594594594592</v>
      </c>
      <c r="M13" s="17">
        <f t="shared" si="2"/>
        <v>0.84673131060369089</v>
      </c>
      <c r="N13" s="17">
        <f t="shared" si="2"/>
        <v>0.79711508309814982</v>
      </c>
      <c r="O13" s="17">
        <f t="shared" si="2"/>
        <v>0.84058759521218707</v>
      </c>
      <c r="P13" s="17">
        <f t="shared" si="2"/>
        <v>0.83120469451156376</v>
      </c>
      <c r="Q13" s="17">
        <f t="shared" si="2"/>
        <v>0.84697130712008506</v>
      </c>
      <c r="R13" s="17">
        <f t="shared" si="2"/>
        <v>0.84164123431671767</v>
      </c>
      <c r="S13" s="17">
        <f t="shared" si="2"/>
        <v>0.73688332028191073</v>
      </c>
      <c r="T13" s="17">
        <f t="shared" si="2"/>
        <v>0.68526187576126674</v>
      </c>
      <c r="U13" s="17">
        <f t="shared" si="2"/>
        <v>0.79600484261501214</v>
      </c>
      <c r="V13" s="17">
        <f t="shared" si="2"/>
        <v>0.91477761836441907</v>
      </c>
      <c r="W13" s="17">
        <f t="shared" si="2"/>
        <v>0.89908519153802169</v>
      </c>
      <c r="X13" s="17">
        <f t="shared" si="2"/>
        <v>0.66549912434325753</v>
      </c>
      <c r="Y13" s="17">
        <f t="shared" si="2"/>
        <v>0.98014660965180211</v>
      </c>
      <c r="Z13" s="17">
        <f t="shared" si="2"/>
        <v>0.65100671140939603</v>
      </c>
      <c r="AA13" s="17">
        <f t="shared" si="2"/>
        <v>0.90958466453674125</v>
      </c>
      <c r="AB13" s="17">
        <f t="shared" si="2"/>
        <v>0.93493889288281806</v>
      </c>
      <c r="AC13" s="17">
        <f t="shared" si="2"/>
        <v>0.75976614403401543</v>
      </c>
      <c r="AD13" s="17">
        <f t="shared" si="2"/>
        <v>0.81179985063480209</v>
      </c>
      <c r="AE13" s="17">
        <f t="shared" si="2"/>
        <v>0.92510361160449972</v>
      </c>
      <c r="AF13" s="17">
        <f t="shared" si="2"/>
        <v>0.97092381302907615</v>
      </c>
      <c r="AG13" s="17">
        <f t="shared" si="2"/>
        <v>0.94329529243937238</v>
      </c>
      <c r="AH13" s="17">
        <f t="shared" si="2"/>
        <v>0.84449323088181472</v>
      </c>
      <c r="AI13" s="9"/>
    </row>
    <row r="14" spans="1:35" s="8" customFormat="1" ht="12.95" customHeight="1">
      <c r="A14" s="15">
        <f t="shared" si="0"/>
        <v>12</v>
      </c>
      <c r="B14" s="106"/>
      <c r="C14" s="118"/>
      <c r="D14" s="16" t="s">
        <v>96</v>
      </c>
      <c r="E14" s="17">
        <v>0.96399999999999997</v>
      </c>
      <c r="F14" s="17">
        <v>0.92</v>
      </c>
      <c r="G14" s="17">
        <v>0.95399999999999996</v>
      </c>
      <c r="H14" s="17">
        <v>0.94699999999999995</v>
      </c>
      <c r="I14" s="17">
        <v>0.97899999999999998</v>
      </c>
      <c r="J14" s="17">
        <v>0.79100000000000004</v>
      </c>
      <c r="K14" s="17">
        <v>0.99399999999999999</v>
      </c>
      <c r="L14" s="17">
        <v>0.95499999999999996</v>
      </c>
      <c r="M14" s="17">
        <v>0.97399999999999998</v>
      </c>
      <c r="N14" s="17">
        <v>0.95499999999999996</v>
      </c>
      <c r="O14" s="17">
        <v>0.91200000000000003</v>
      </c>
      <c r="P14" s="17">
        <v>0.92700000000000005</v>
      </c>
      <c r="Q14" s="17">
        <v>0.96599999999999997</v>
      </c>
      <c r="R14" s="17">
        <v>0.98</v>
      </c>
      <c r="S14" s="17">
        <v>0.94899999999999995</v>
      </c>
      <c r="T14" s="17">
        <v>0.95</v>
      </c>
      <c r="U14" s="17">
        <v>0.96799999999999997</v>
      </c>
      <c r="V14" s="17">
        <v>0.93100000000000005</v>
      </c>
      <c r="W14" s="17">
        <v>0.96899999999999997</v>
      </c>
      <c r="X14" s="17">
        <v>0.95399999999999996</v>
      </c>
      <c r="Y14" s="17">
        <v>0.96399999999999997</v>
      </c>
      <c r="Z14" s="17">
        <v>0.95</v>
      </c>
      <c r="AA14" s="17">
        <v>0.98199999999999998</v>
      </c>
      <c r="AB14" s="17">
        <v>0.95299999999999996</v>
      </c>
      <c r="AC14" s="17">
        <v>0.95499999999999996</v>
      </c>
      <c r="AD14" s="17">
        <v>0.90500000000000003</v>
      </c>
      <c r="AE14" s="17">
        <v>0.96699999999999997</v>
      </c>
      <c r="AF14" s="17">
        <v>0.99199999999999999</v>
      </c>
      <c r="AG14" s="17">
        <v>0.96399999999999997</v>
      </c>
      <c r="AH14" s="17">
        <v>0.96699999999999997</v>
      </c>
      <c r="AI14" s="9"/>
    </row>
    <row r="15" spans="1:35" s="8" customFormat="1" ht="12.95" customHeight="1">
      <c r="A15" s="15">
        <f t="shared" si="0"/>
        <v>13</v>
      </c>
      <c r="B15" s="106"/>
      <c r="C15" s="118"/>
      <c r="D15" s="16" t="s">
        <v>97</v>
      </c>
      <c r="E15" s="17">
        <v>5.9870000000000001</v>
      </c>
      <c r="F15" s="17">
        <v>4.7009999999999996</v>
      </c>
      <c r="G15" s="17">
        <v>4.5090000000000003</v>
      </c>
      <c r="H15" s="17">
        <v>4.6660000000000004</v>
      </c>
      <c r="I15" s="17">
        <v>4.58</v>
      </c>
      <c r="J15" s="17">
        <v>3.371</v>
      </c>
      <c r="K15" s="17">
        <v>3.883</v>
      </c>
      <c r="L15" s="17">
        <v>4.1100000000000003</v>
      </c>
      <c r="M15" s="17">
        <v>5.09</v>
      </c>
      <c r="N15" s="17">
        <v>5.1269999999999998</v>
      </c>
      <c r="O15" s="17">
        <v>5.5259999999999998</v>
      </c>
      <c r="P15" s="17">
        <v>3.5670000000000002</v>
      </c>
      <c r="Q15" s="17">
        <v>6.6340000000000003</v>
      </c>
      <c r="R15" s="17">
        <v>3.5859999999999999</v>
      </c>
      <c r="S15" s="17">
        <v>4.9409999999999998</v>
      </c>
      <c r="T15" s="17">
        <v>4.8789999999999996</v>
      </c>
      <c r="U15" s="17">
        <v>3.548</v>
      </c>
      <c r="V15" s="17">
        <v>5.5890000000000004</v>
      </c>
      <c r="W15" s="17">
        <v>5.3780000000000001</v>
      </c>
      <c r="X15" s="17">
        <v>6.1120000000000001</v>
      </c>
      <c r="Y15" s="17">
        <v>5.25</v>
      </c>
      <c r="Z15" s="17">
        <v>4.93</v>
      </c>
      <c r="AA15" s="17">
        <v>3.3380000000000001</v>
      </c>
      <c r="AB15" s="17">
        <v>4.1829999999999998</v>
      </c>
      <c r="AC15" s="17">
        <v>4.883</v>
      </c>
      <c r="AD15" s="17">
        <v>4.141</v>
      </c>
      <c r="AE15" s="17">
        <v>4.109</v>
      </c>
      <c r="AF15" s="17">
        <v>3.17</v>
      </c>
      <c r="AG15" s="17">
        <v>3.7610000000000001</v>
      </c>
      <c r="AH15" s="17">
        <v>3.2090000000000001</v>
      </c>
    </row>
    <row r="16" spans="1:35" s="8" customFormat="1" ht="12.95" customHeight="1">
      <c r="A16" s="15">
        <f t="shared" si="0"/>
        <v>14</v>
      </c>
      <c r="B16" s="106"/>
      <c r="C16" s="118"/>
      <c r="D16" s="16" t="s">
        <v>98</v>
      </c>
      <c r="E16" s="17">
        <v>3.6040000000000001</v>
      </c>
      <c r="F16" s="17">
        <v>3.5750000000000002</v>
      </c>
      <c r="G16" s="17">
        <v>3.0880000000000001</v>
      </c>
      <c r="H16" s="17">
        <v>3.718</v>
      </c>
      <c r="I16" s="17">
        <v>3.129</v>
      </c>
      <c r="J16" s="17">
        <v>2.4630000000000001</v>
      </c>
      <c r="K16" s="17">
        <v>3.74</v>
      </c>
      <c r="L16" s="17">
        <v>2.96</v>
      </c>
      <c r="M16" s="17">
        <v>3.1970000000000001</v>
      </c>
      <c r="N16" s="17">
        <v>3.1890000000000001</v>
      </c>
      <c r="O16" s="17">
        <v>3.6760000000000002</v>
      </c>
      <c r="P16" s="17">
        <v>2.8969999999999998</v>
      </c>
      <c r="Q16" s="17">
        <v>3.7639999999999998</v>
      </c>
      <c r="R16" s="17">
        <v>2.9489999999999998</v>
      </c>
      <c r="S16" s="17">
        <v>3.831</v>
      </c>
      <c r="T16" s="17">
        <v>4.1050000000000004</v>
      </c>
      <c r="U16" s="17">
        <v>3.3039999999999998</v>
      </c>
      <c r="V16" s="17">
        <v>3.4849999999999999</v>
      </c>
      <c r="W16" s="17">
        <v>3.4980000000000002</v>
      </c>
      <c r="X16" s="17">
        <v>3.9969999999999999</v>
      </c>
      <c r="Y16" s="17">
        <v>3.274</v>
      </c>
      <c r="Z16" s="17">
        <v>4.0229999999999997</v>
      </c>
      <c r="AA16" s="17">
        <v>3.13</v>
      </c>
      <c r="AB16" s="17">
        <v>2.782</v>
      </c>
      <c r="AC16" s="17">
        <v>3.7629999999999999</v>
      </c>
      <c r="AD16" s="17">
        <v>2.6779999999999999</v>
      </c>
      <c r="AE16" s="17">
        <v>3.3780000000000001</v>
      </c>
      <c r="AF16" s="17">
        <v>2.7170000000000001</v>
      </c>
      <c r="AG16" s="17">
        <v>2.8039999999999998</v>
      </c>
      <c r="AH16" s="17">
        <v>2.7330000000000001</v>
      </c>
    </row>
    <row r="17" spans="1:35" s="8" customFormat="1" ht="12.95" customHeight="1">
      <c r="A17" s="15">
        <f t="shared" si="0"/>
        <v>15</v>
      </c>
      <c r="B17" s="106"/>
      <c r="C17" s="118"/>
      <c r="D17" s="16" t="s">
        <v>99</v>
      </c>
      <c r="E17" s="17">
        <v>3.0939999999999999</v>
      </c>
      <c r="F17" s="17">
        <v>3.0459999999999998</v>
      </c>
      <c r="G17" s="17">
        <v>2.9540000000000002</v>
      </c>
      <c r="H17" s="17">
        <v>2.714</v>
      </c>
      <c r="I17" s="17">
        <v>3.07</v>
      </c>
      <c r="J17" s="17">
        <v>2.1469999999999998</v>
      </c>
      <c r="K17" s="17">
        <v>3.3079999999999998</v>
      </c>
      <c r="L17" s="17">
        <v>2.5409999999999999</v>
      </c>
      <c r="M17" s="17">
        <v>2.7069999999999999</v>
      </c>
      <c r="N17" s="17">
        <v>2.5419999999999998</v>
      </c>
      <c r="O17" s="17">
        <v>3.09</v>
      </c>
      <c r="P17" s="17">
        <v>2.4079999999999999</v>
      </c>
      <c r="Q17" s="17">
        <v>3.1880000000000002</v>
      </c>
      <c r="R17" s="17">
        <v>2.4820000000000002</v>
      </c>
      <c r="S17" s="17">
        <v>2.823</v>
      </c>
      <c r="T17" s="17">
        <v>2.8130000000000002</v>
      </c>
      <c r="U17" s="17">
        <v>2.63</v>
      </c>
      <c r="V17" s="17">
        <v>3.1880000000000002</v>
      </c>
      <c r="W17" s="17">
        <v>3.145</v>
      </c>
      <c r="X17" s="17">
        <v>2.66</v>
      </c>
      <c r="Y17" s="17">
        <v>3.2090000000000001</v>
      </c>
      <c r="Z17" s="17">
        <v>2.6190000000000002</v>
      </c>
      <c r="AA17" s="17">
        <v>2.847</v>
      </c>
      <c r="AB17" s="17">
        <v>2.601</v>
      </c>
      <c r="AC17" s="17">
        <v>2.859</v>
      </c>
      <c r="AD17" s="17">
        <v>2.1739999999999999</v>
      </c>
      <c r="AE17" s="17">
        <v>3.125</v>
      </c>
      <c r="AF17" s="17">
        <v>2.6379999999999999</v>
      </c>
      <c r="AG17" s="17">
        <v>2.645</v>
      </c>
      <c r="AH17" s="17">
        <v>2.3079999999999998</v>
      </c>
    </row>
    <row r="18" spans="1:35" s="8" customFormat="1" ht="12.95" customHeight="1">
      <c r="A18" s="15">
        <f t="shared" si="0"/>
        <v>16</v>
      </c>
      <c r="B18" s="106"/>
      <c r="C18" s="118"/>
      <c r="D18" s="16" t="s">
        <v>100</v>
      </c>
      <c r="E18" s="17">
        <v>0.78</v>
      </c>
      <c r="F18" s="17">
        <v>0.78900000000000003</v>
      </c>
      <c r="G18" s="17">
        <v>0.65</v>
      </c>
      <c r="H18" s="17">
        <v>0.66</v>
      </c>
      <c r="I18" s="17">
        <v>0.65400000000000003</v>
      </c>
      <c r="J18" s="17">
        <v>0.72</v>
      </c>
      <c r="K18" s="17">
        <v>0.66800000000000004</v>
      </c>
      <c r="L18" s="17">
        <v>0.69899999999999995</v>
      </c>
      <c r="M18" s="17">
        <v>0.63600000000000001</v>
      </c>
      <c r="N18" s="17">
        <v>0.67300000000000004</v>
      </c>
      <c r="O18" s="17">
        <v>0.92300000000000004</v>
      </c>
      <c r="P18" s="17">
        <v>0.65500000000000003</v>
      </c>
      <c r="Q18" s="17">
        <v>0.73799999999999999</v>
      </c>
      <c r="R18" s="17">
        <v>0.61899999999999999</v>
      </c>
      <c r="S18" s="17">
        <v>0.67400000000000004</v>
      </c>
      <c r="T18" s="17">
        <v>0.66900000000000004</v>
      </c>
      <c r="U18" s="17">
        <v>0.63900000000000001</v>
      </c>
      <c r="V18" s="17">
        <v>0.67400000000000004</v>
      </c>
      <c r="W18" s="17">
        <v>0.66300000000000003</v>
      </c>
      <c r="X18" s="17">
        <v>0.66400000000000003</v>
      </c>
      <c r="Y18" s="17">
        <v>0.64800000000000002</v>
      </c>
      <c r="Z18" s="17">
        <v>0.66100000000000003</v>
      </c>
      <c r="AA18" s="17">
        <v>0.65</v>
      </c>
      <c r="AB18" s="17">
        <v>0.63800000000000001</v>
      </c>
      <c r="AC18" s="17">
        <v>0.66800000000000004</v>
      </c>
      <c r="AD18" s="17">
        <v>0.65300000000000002</v>
      </c>
      <c r="AE18" s="17">
        <v>0.67300000000000004</v>
      </c>
      <c r="AF18" s="17">
        <v>0.60799999999999998</v>
      </c>
      <c r="AG18" s="17">
        <v>0.63400000000000001</v>
      </c>
      <c r="AH18" s="17">
        <v>0.63800000000000001</v>
      </c>
    </row>
    <row r="19" spans="1:35" s="8" customFormat="1" ht="12.95" customHeight="1">
      <c r="A19" s="15">
        <f t="shared" si="0"/>
        <v>17</v>
      </c>
      <c r="B19" s="106"/>
      <c r="C19" s="118"/>
      <c r="D19" s="16" t="s">
        <v>101</v>
      </c>
      <c r="E19" s="17">
        <v>1.077</v>
      </c>
      <c r="F19" s="17">
        <v>1.099</v>
      </c>
      <c r="G19" s="17">
        <v>0.90200000000000002</v>
      </c>
      <c r="H19" s="17">
        <v>0.89800000000000002</v>
      </c>
      <c r="I19" s="17">
        <v>0.878</v>
      </c>
      <c r="J19" s="17">
        <v>0.90200000000000002</v>
      </c>
      <c r="K19" s="17">
        <v>0.84499999999999997</v>
      </c>
      <c r="L19" s="17">
        <v>0.92300000000000004</v>
      </c>
      <c r="M19" s="17">
        <v>0.88300000000000001</v>
      </c>
      <c r="N19" s="17">
        <v>0.90700000000000003</v>
      </c>
      <c r="O19" s="17">
        <v>1.256</v>
      </c>
      <c r="P19" s="17">
        <v>0.874</v>
      </c>
      <c r="Q19" s="17">
        <v>0.96599999999999997</v>
      </c>
      <c r="R19" s="17">
        <v>0.82</v>
      </c>
      <c r="S19" s="17">
        <v>0.94699999999999995</v>
      </c>
      <c r="T19" s="17">
        <v>0.92200000000000004</v>
      </c>
      <c r="U19" s="17">
        <v>0.85</v>
      </c>
      <c r="V19" s="17">
        <v>0.91400000000000003</v>
      </c>
      <c r="W19" s="17">
        <v>0.92300000000000004</v>
      </c>
      <c r="X19" s="17">
        <v>0.93400000000000005</v>
      </c>
      <c r="Y19" s="17">
        <v>0.9</v>
      </c>
      <c r="Z19" s="17">
        <v>0.9</v>
      </c>
      <c r="AA19" s="17">
        <v>0.88300000000000001</v>
      </c>
      <c r="AB19" s="17">
        <v>0.88100000000000001</v>
      </c>
      <c r="AC19" s="17">
        <v>0.93100000000000005</v>
      </c>
      <c r="AD19" s="17">
        <v>0.74399999999999999</v>
      </c>
      <c r="AE19" s="17">
        <v>0.91500000000000004</v>
      </c>
      <c r="AF19" s="17">
        <v>0.81699999999999995</v>
      </c>
      <c r="AG19" s="17">
        <v>0.872</v>
      </c>
      <c r="AH19" s="17">
        <v>0.84</v>
      </c>
    </row>
    <row r="20" spans="1:35" s="8" customFormat="1" ht="12.95" customHeight="1">
      <c r="A20" s="15">
        <f t="shared" si="0"/>
        <v>18</v>
      </c>
      <c r="B20" s="106"/>
      <c r="C20" s="102" t="s">
        <v>28</v>
      </c>
      <c r="D20" s="16" t="s">
        <v>13</v>
      </c>
      <c r="E20" s="17">
        <v>283.14</v>
      </c>
      <c r="F20" s="17">
        <v>307.08999999999997</v>
      </c>
      <c r="G20" s="17">
        <v>248.40700000000001</v>
      </c>
      <c r="H20" s="17">
        <v>268.25</v>
      </c>
      <c r="I20" s="17">
        <v>263.33</v>
      </c>
      <c r="J20" s="17">
        <v>200.03200000000001</v>
      </c>
      <c r="K20" s="17">
        <v>214.51900000000001</v>
      </c>
      <c r="L20" s="17">
        <v>245.595</v>
      </c>
      <c r="M20" s="17">
        <v>242.541</v>
      </c>
      <c r="N20" s="17">
        <v>252.91499999999999</v>
      </c>
      <c r="O20" s="17">
        <v>315.25</v>
      </c>
      <c r="P20" s="17">
        <v>154.19</v>
      </c>
      <c r="Q20" s="17">
        <v>250.81</v>
      </c>
      <c r="R20" s="17">
        <v>161.69</v>
      </c>
      <c r="S20" s="17">
        <v>247.37</v>
      </c>
      <c r="T20" s="17">
        <v>244.28</v>
      </c>
      <c r="U20" s="17">
        <v>181.75</v>
      </c>
      <c r="V20" s="17">
        <v>235.9</v>
      </c>
      <c r="W20" s="17">
        <v>281.08</v>
      </c>
      <c r="X20" s="17">
        <v>296.44</v>
      </c>
      <c r="Y20" s="17">
        <v>271.68</v>
      </c>
      <c r="Z20" s="17">
        <v>268.39</v>
      </c>
      <c r="AA20" s="17">
        <v>161.58000000000001</v>
      </c>
      <c r="AB20" s="17">
        <v>216.02</v>
      </c>
      <c r="AC20" s="17">
        <v>301.85000000000002</v>
      </c>
      <c r="AD20" s="17">
        <v>160.66999999999999</v>
      </c>
      <c r="AE20" s="17">
        <v>285.95</v>
      </c>
      <c r="AF20" s="17">
        <v>159.33000000000001</v>
      </c>
      <c r="AG20" s="17">
        <v>221.6</v>
      </c>
      <c r="AH20" s="17">
        <v>232</v>
      </c>
      <c r="AI20" s="9"/>
    </row>
    <row r="21" spans="1:35" s="8" customFormat="1" ht="12.95" customHeight="1">
      <c r="A21" s="15">
        <f t="shared" si="0"/>
        <v>19</v>
      </c>
      <c r="B21" s="106"/>
      <c r="C21" s="103"/>
      <c r="D21" s="16" t="s">
        <v>14</v>
      </c>
      <c r="E21" s="17">
        <v>148.94999999999999</v>
      </c>
      <c r="F21" s="17">
        <v>185.53</v>
      </c>
      <c r="G21" s="17">
        <v>157.797</v>
      </c>
      <c r="H21" s="17">
        <v>177.65</v>
      </c>
      <c r="I21" s="17">
        <v>172.87</v>
      </c>
      <c r="J21" s="17">
        <v>94.411000000000001</v>
      </c>
      <c r="K21" s="17">
        <v>153.702</v>
      </c>
      <c r="L21" s="17">
        <v>168.607</v>
      </c>
      <c r="M21" s="17">
        <v>158.809</v>
      </c>
      <c r="N21" s="17">
        <v>158.821</v>
      </c>
      <c r="O21" s="17">
        <v>213.95</v>
      </c>
      <c r="P21" s="17">
        <v>82.61</v>
      </c>
      <c r="Q21" s="17">
        <v>168.24</v>
      </c>
      <c r="R21" s="17">
        <v>93.69</v>
      </c>
      <c r="S21" s="17">
        <v>142.22999999999999</v>
      </c>
      <c r="T21" s="17">
        <v>152.04</v>
      </c>
      <c r="U21" s="17">
        <v>106.6</v>
      </c>
      <c r="V21" s="17">
        <v>137.72999999999999</v>
      </c>
      <c r="W21" s="17">
        <v>192.79</v>
      </c>
      <c r="X21" s="17">
        <v>183.16</v>
      </c>
      <c r="Y21" s="17">
        <v>182.49</v>
      </c>
      <c r="Z21" s="17">
        <v>168.76</v>
      </c>
      <c r="AA21" s="17">
        <v>99.06</v>
      </c>
      <c r="AB21" s="17">
        <v>130.88</v>
      </c>
      <c r="AC21" s="17">
        <v>199.74</v>
      </c>
      <c r="AD21" s="17">
        <v>82.08</v>
      </c>
      <c r="AE21" s="17">
        <v>219.82</v>
      </c>
      <c r="AF21" s="17">
        <v>95.52</v>
      </c>
      <c r="AG21" s="17">
        <v>136.11000000000001</v>
      </c>
      <c r="AH21" s="17">
        <v>163.32</v>
      </c>
      <c r="AI21" s="9"/>
    </row>
    <row r="22" spans="1:35" s="8" customFormat="1" ht="12.95" customHeight="1">
      <c r="A22" s="15">
        <f t="shared" si="0"/>
        <v>20</v>
      </c>
      <c r="B22" s="106"/>
      <c r="C22" s="103"/>
      <c r="D22" s="16" t="s">
        <v>102</v>
      </c>
      <c r="E22" s="17">
        <v>0.48</v>
      </c>
      <c r="F22" s="17">
        <v>0.51</v>
      </c>
      <c r="G22" s="17">
        <v>0.56799999999999995</v>
      </c>
      <c r="H22" s="17">
        <v>0.56999999999999995</v>
      </c>
      <c r="I22" s="17">
        <v>0.56999999999999995</v>
      </c>
      <c r="J22" s="17">
        <v>0.501</v>
      </c>
      <c r="K22" s="17">
        <v>0.64700000000000002</v>
      </c>
      <c r="L22" s="17">
        <v>0.60099999999999998</v>
      </c>
      <c r="M22" s="17">
        <v>0.58499999999999996</v>
      </c>
      <c r="N22" s="17">
        <v>0.56100000000000005</v>
      </c>
      <c r="O22" s="17">
        <v>0.55000000000000004</v>
      </c>
      <c r="P22" s="17">
        <v>0.59</v>
      </c>
      <c r="Q22" s="17">
        <v>0.59</v>
      </c>
      <c r="R22" s="17">
        <v>0.62</v>
      </c>
      <c r="S22" s="17">
        <v>0.53</v>
      </c>
      <c r="T22" s="17">
        <v>0.56000000000000005</v>
      </c>
      <c r="U22" s="17">
        <v>0.6</v>
      </c>
      <c r="V22" s="17">
        <v>0.55000000000000004</v>
      </c>
      <c r="W22" s="17">
        <v>0.56999999999999995</v>
      </c>
      <c r="X22" s="17">
        <v>0.53</v>
      </c>
      <c r="Y22" s="17">
        <v>0.56999999999999995</v>
      </c>
      <c r="Z22" s="17">
        <v>0.55000000000000004</v>
      </c>
      <c r="AA22" s="17">
        <v>0.64</v>
      </c>
      <c r="AB22" s="17">
        <v>0.57999999999999996</v>
      </c>
      <c r="AC22" s="17">
        <v>0.55000000000000004</v>
      </c>
      <c r="AD22" s="17">
        <v>0.56999999999999995</v>
      </c>
      <c r="AE22" s="17">
        <v>0.62</v>
      </c>
      <c r="AF22" s="17">
        <v>0.63</v>
      </c>
      <c r="AG22" s="17">
        <v>0.57999999999999996</v>
      </c>
      <c r="AH22" s="17">
        <v>0.62</v>
      </c>
      <c r="AI22" s="9"/>
    </row>
    <row r="23" spans="1:35" s="8" customFormat="1" ht="12.95" customHeight="1">
      <c r="A23" s="15">
        <f t="shared" si="0"/>
        <v>21</v>
      </c>
      <c r="B23" s="106"/>
      <c r="C23" s="103"/>
      <c r="D23" s="16" t="s">
        <v>103</v>
      </c>
      <c r="E23" s="17">
        <v>3.2883949007594455</v>
      </c>
      <c r="F23" s="17">
        <v>3.5381413441835732</v>
      </c>
      <c r="G23" s="17">
        <v>3.3522524046705633</v>
      </c>
      <c r="H23" s="17">
        <v>3.4873232146468327</v>
      </c>
      <c r="I23" s="17">
        <v>3.455760802169018</v>
      </c>
      <c r="J23" s="17">
        <v>2.8247368537983104</v>
      </c>
      <c r="K23" s="17">
        <v>3.3229997080224916</v>
      </c>
      <c r="L23" s="17">
        <v>3.4271175208292384</v>
      </c>
      <c r="M23" s="17">
        <v>3.3594034760475115</v>
      </c>
      <c r="N23" s="17">
        <v>3.3594880888557186</v>
      </c>
      <c r="O23" s="17">
        <v>3.7102903246758339</v>
      </c>
      <c r="P23" s="17">
        <v>2.7017676935213308</v>
      </c>
      <c r="Q23" s="17">
        <v>3.4246291587382141</v>
      </c>
      <c r="R23" s="17">
        <v>2.8175278002843038</v>
      </c>
      <c r="S23" s="17">
        <v>3.238179111161736</v>
      </c>
      <c r="T23" s="17">
        <v>3.3109789312078166</v>
      </c>
      <c r="U23" s="17">
        <v>2.9414142932565515</v>
      </c>
      <c r="V23" s="17">
        <v>3.2036616765421173</v>
      </c>
      <c r="W23" s="17">
        <v>3.5837026239311975</v>
      </c>
      <c r="X23" s="17">
        <v>3.5230110756370365</v>
      </c>
      <c r="Y23" s="17">
        <v>3.5187100975800787</v>
      </c>
      <c r="Z23" s="17">
        <v>3.4281538369495244</v>
      </c>
      <c r="AA23" s="17">
        <v>2.870361336175137</v>
      </c>
      <c r="AB23" s="17">
        <v>3.149644653887163</v>
      </c>
      <c r="AC23" s="17">
        <v>3.6262589364851561</v>
      </c>
      <c r="AD23" s="17">
        <v>2.6959773932101414</v>
      </c>
      <c r="AE23" s="17">
        <v>3.7439168784986481</v>
      </c>
      <c r="AF23" s="17">
        <v>2.8357540966900547</v>
      </c>
      <c r="AG23" s="17">
        <v>3.1910514628999636</v>
      </c>
      <c r="AH23" s="17">
        <v>3.3909151341881314</v>
      </c>
      <c r="AI23" s="7"/>
    </row>
    <row r="24" spans="1:35" s="8" customFormat="1" ht="12.95" customHeight="1">
      <c r="A24" s="15">
        <f t="shared" si="0"/>
        <v>22</v>
      </c>
      <c r="B24" s="106"/>
      <c r="C24" s="103"/>
      <c r="D24" s="16" t="s">
        <v>15</v>
      </c>
      <c r="E24" s="17">
        <v>0.11</v>
      </c>
      <c r="F24" s="17">
        <v>0.13</v>
      </c>
      <c r="G24" s="17">
        <v>0.184</v>
      </c>
      <c r="H24" s="17">
        <v>0.185</v>
      </c>
      <c r="I24" s="17">
        <v>0.19</v>
      </c>
      <c r="J24" s="17">
        <v>0.126</v>
      </c>
      <c r="K24" s="17">
        <v>0.27100000000000002</v>
      </c>
      <c r="L24" s="17">
        <v>0.217</v>
      </c>
      <c r="M24" s="17">
        <v>0.2</v>
      </c>
      <c r="N24" s="17">
        <v>0.17599999999999999</v>
      </c>
      <c r="O24" s="17">
        <v>0.17</v>
      </c>
      <c r="P24" s="17">
        <v>0.21</v>
      </c>
      <c r="Q24" s="17">
        <v>0.2</v>
      </c>
      <c r="R24" s="17">
        <v>0.23</v>
      </c>
      <c r="S24" s="17">
        <v>0.15</v>
      </c>
      <c r="T24" s="17">
        <v>0.18</v>
      </c>
      <c r="U24" s="17">
        <v>0.21</v>
      </c>
      <c r="V24" s="17">
        <v>0.16</v>
      </c>
      <c r="W24" s="17">
        <v>0.19</v>
      </c>
      <c r="X24" s="17">
        <v>0.15</v>
      </c>
      <c r="Y24" s="17">
        <v>0.19</v>
      </c>
      <c r="Z24" s="17">
        <v>0.17</v>
      </c>
      <c r="AA24" s="17">
        <v>0.26</v>
      </c>
      <c r="AB24" s="17">
        <v>0.19</v>
      </c>
      <c r="AC24" s="17">
        <v>0.16</v>
      </c>
      <c r="AD24" s="17">
        <v>0.18</v>
      </c>
      <c r="AE24" s="17">
        <v>0.23</v>
      </c>
      <c r="AF24" s="17">
        <v>0.26</v>
      </c>
      <c r="AG24" s="17">
        <v>0.19</v>
      </c>
      <c r="AH24" s="17">
        <v>0.24</v>
      </c>
      <c r="AI24" s="9"/>
    </row>
    <row r="25" spans="1:35" s="8" customFormat="1" ht="12.95" customHeight="1">
      <c r="A25" s="15">
        <f t="shared" si="0"/>
        <v>23</v>
      </c>
      <c r="B25" s="106"/>
      <c r="C25" s="103"/>
      <c r="D25" s="16" t="s">
        <v>104</v>
      </c>
      <c r="E25" s="18">
        <f t="shared" ref="E25:AH25" si="3">E29/E28</f>
        <v>0.74429744525547437</v>
      </c>
      <c r="F25" s="18">
        <f t="shared" si="3"/>
        <v>0.73868706182281707</v>
      </c>
      <c r="G25" s="18">
        <f t="shared" si="3"/>
        <v>0.63975955345641899</v>
      </c>
      <c r="H25" s="18">
        <f t="shared" si="3"/>
        <v>0.75776397515527949</v>
      </c>
      <c r="I25" s="18">
        <f t="shared" si="3"/>
        <v>0.62658486707566463</v>
      </c>
      <c r="J25" s="18">
        <f t="shared" si="3"/>
        <v>0.81900937081659986</v>
      </c>
      <c r="K25" s="18">
        <f t="shared" si="3"/>
        <v>0.86548156009551602</v>
      </c>
      <c r="L25" s="18">
        <f t="shared" si="3"/>
        <v>0.63805291860230262</v>
      </c>
      <c r="M25" s="18">
        <f t="shared" si="3"/>
        <v>0.60979494326099948</v>
      </c>
      <c r="N25" s="18">
        <f t="shared" si="3"/>
        <v>0.63761467889908252</v>
      </c>
      <c r="O25" s="18">
        <f t="shared" si="3"/>
        <v>0.50024228719108388</v>
      </c>
      <c r="P25" s="18">
        <f t="shared" si="3"/>
        <v>0.857100149476831</v>
      </c>
      <c r="Q25" s="18">
        <f t="shared" si="3"/>
        <v>0.74762010183750272</v>
      </c>
      <c r="R25" s="18">
        <f t="shared" si="3"/>
        <v>0.7180783817951959</v>
      </c>
      <c r="S25" s="18">
        <f t="shared" si="3"/>
        <v>0.793480687653494</v>
      </c>
      <c r="T25" s="18">
        <f t="shared" si="3"/>
        <v>0.62908564335953665</v>
      </c>
      <c r="U25" s="18">
        <f t="shared" si="3"/>
        <v>0.93728323699421967</v>
      </c>
      <c r="V25" s="18">
        <f t="shared" si="3"/>
        <v>0.6792701692679709</v>
      </c>
      <c r="W25" s="18">
        <f t="shared" si="3"/>
        <v>0.61680482290881689</v>
      </c>
      <c r="X25" s="18">
        <f t="shared" si="3"/>
        <v>0.61283071070378692</v>
      </c>
      <c r="Y25" s="18">
        <f t="shared" si="3"/>
        <v>0.58972856863893763</v>
      </c>
      <c r="Z25" s="18">
        <f t="shared" si="3"/>
        <v>0.77067436584862858</v>
      </c>
      <c r="AA25" s="18">
        <f t="shared" si="3"/>
        <v>0.8455164249778041</v>
      </c>
      <c r="AB25" s="18">
        <f t="shared" si="3"/>
        <v>0.63143631436314362</v>
      </c>
      <c r="AC25" s="18">
        <f t="shared" si="3"/>
        <v>0.67145829392850387</v>
      </c>
      <c r="AD25" s="18">
        <f t="shared" si="3"/>
        <v>0.54258241758241754</v>
      </c>
      <c r="AE25" s="18">
        <f t="shared" si="3"/>
        <v>0.66987053746567282</v>
      </c>
      <c r="AF25" s="18">
        <f t="shared" si="3"/>
        <v>0.82902829028290292</v>
      </c>
      <c r="AG25" s="18">
        <f t="shared" si="3"/>
        <v>0.61905790838375108</v>
      </c>
      <c r="AH25" s="18">
        <f t="shared" si="3"/>
        <v>0.76696629213483136</v>
      </c>
      <c r="AI25" s="9"/>
    </row>
    <row r="26" spans="1:35" s="8" customFormat="1" ht="12.95" customHeight="1">
      <c r="A26" s="15">
        <f t="shared" si="0"/>
        <v>24</v>
      </c>
      <c r="B26" s="106"/>
      <c r="C26" s="103"/>
      <c r="D26" s="16" t="s">
        <v>105</v>
      </c>
      <c r="E26" s="18">
        <f t="shared" ref="E26:AH26" si="4">E30/E29</f>
        <v>0.81428133619368681</v>
      </c>
      <c r="F26" s="18">
        <f t="shared" si="4"/>
        <v>0.84613172274949677</v>
      </c>
      <c r="G26" s="18">
        <f t="shared" si="4"/>
        <v>0.95369127516778529</v>
      </c>
      <c r="H26" s="18">
        <f t="shared" si="4"/>
        <v>0.70846994535519126</v>
      </c>
      <c r="I26" s="18">
        <f t="shared" si="4"/>
        <v>0.94647519582245421</v>
      </c>
      <c r="J26" s="18">
        <f t="shared" si="4"/>
        <v>0.75809087937234387</v>
      </c>
      <c r="K26" s="18">
        <f t="shared" si="4"/>
        <v>0.92703862660944203</v>
      </c>
      <c r="L26" s="18">
        <f t="shared" si="4"/>
        <v>0.84267173156062047</v>
      </c>
      <c r="M26" s="18">
        <f t="shared" si="4"/>
        <v>0.82794645772118836</v>
      </c>
      <c r="N26" s="18">
        <f t="shared" si="4"/>
        <v>0.77666562402252115</v>
      </c>
      <c r="O26" s="18">
        <f t="shared" si="4"/>
        <v>0.90636099451081686</v>
      </c>
      <c r="P26" s="18">
        <f t="shared" si="4"/>
        <v>0.78514126264387862</v>
      </c>
      <c r="Q26" s="18">
        <f t="shared" si="4"/>
        <v>0.75214687592537766</v>
      </c>
      <c r="R26" s="18">
        <f t="shared" si="4"/>
        <v>0.846537558685446</v>
      </c>
      <c r="S26" s="18">
        <f t="shared" si="4"/>
        <v>0.64040517726505342</v>
      </c>
      <c r="T26" s="18">
        <f t="shared" si="4"/>
        <v>0.94343965800723451</v>
      </c>
      <c r="U26" s="18">
        <f t="shared" si="4"/>
        <v>0.73358001850138765</v>
      </c>
      <c r="V26" s="18">
        <f t="shared" si="4"/>
        <v>0.83365695792880268</v>
      </c>
      <c r="W26" s="18">
        <f t="shared" si="4"/>
        <v>0.84147831398900419</v>
      </c>
      <c r="X26" s="18">
        <f t="shared" si="4"/>
        <v>0.64136568848758468</v>
      </c>
      <c r="Y26" s="18">
        <f t="shared" si="4"/>
        <v>0.96225165562913906</v>
      </c>
      <c r="Z26" s="18">
        <f t="shared" si="4"/>
        <v>0.62376237623762376</v>
      </c>
      <c r="AA26" s="18">
        <f t="shared" si="4"/>
        <v>0.87609380469023446</v>
      </c>
      <c r="AB26" s="18">
        <f t="shared" si="4"/>
        <v>0.92560801144492144</v>
      </c>
      <c r="AC26" s="18">
        <f t="shared" si="4"/>
        <v>0.75521126760563384</v>
      </c>
      <c r="AD26" s="18">
        <f t="shared" si="4"/>
        <v>0.85654008438818552</v>
      </c>
      <c r="AE26" s="18">
        <f t="shared" si="4"/>
        <v>0.9019033674963397</v>
      </c>
      <c r="AF26" s="18">
        <f t="shared" si="4"/>
        <v>0.97143916913946593</v>
      </c>
      <c r="AG26" s="18">
        <f t="shared" si="4"/>
        <v>0.90575916230366493</v>
      </c>
      <c r="AH26" s="18">
        <f t="shared" si="4"/>
        <v>0.7664811016700851</v>
      </c>
    </row>
    <row r="27" spans="1:35" s="8" customFormat="1" ht="12.95" customHeight="1">
      <c r="A27" s="15">
        <f t="shared" si="0"/>
        <v>25</v>
      </c>
      <c r="B27" s="106"/>
      <c r="C27" s="103"/>
      <c r="D27" s="16" t="s">
        <v>106</v>
      </c>
      <c r="E27" s="17">
        <v>0.94</v>
      </c>
      <c r="F27" s="17">
        <v>0.96</v>
      </c>
      <c r="G27" s="17">
        <v>0.96</v>
      </c>
      <c r="H27" s="17">
        <v>0.93</v>
      </c>
      <c r="I27" s="17">
        <v>0.97</v>
      </c>
      <c r="J27" s="17">
        <v>0.85</v>
      </c>
      <c r="K27" s="17">
        <v>0.99</v>
      </c>
      <c r="L27" s="17">
        <v>0.97</v>
      </c>
      <c r="M27" s="17">
        <v>0.97</v>
      </c>
      <c r="N27" s="17">
        <v>0.95</v>
      </c>
      <c r="O27" s="17">
        <v>0.95</v>
      </c>
      <c r="P27" s="17">
        <v>0.91</v>
      </c>
      <c r="Q27" s="17">
        <v>0.98</v>
      </c>
      <c r="R27" s="17">
        <v>0.95</v>
      </c>
      <c r="S27" s="17">
        <v>0.94</v>
      </c>
      <c r="T27" s="17">
        <v>0.98</v>
      </c>
      <c r="U27" s="17">
        <v>0.95</v>
      </c>
      <c r="V27" s="17">
        <v>0.91</v>
      </c>
      <c r="W27" s="17">
        <v>0.96</v>
      </c>
      <c r="X27" s="17">
        <v>0.94</v>
      </c>
      <c r="Y27" s="17">
        <v>0.97</v>
      </c>
      <c r="Z27" s="17">
        <v>0.95</v>
      </c>
      <c r="AA27" s="17">
        <v>0.98</v>
      </c>
      <c r="AB27" s="17">
        <v>0.97</v>
      </c>
      <c r="AC27" s="17">
        <v>0.95</v>
      </c>
      <c r="AD27" s="17">
        <v>0.96</v>
      </c>
      <c r="AE27" s="17">
        <v>0.98</v>
      </c>
      <c r="AF27" s="17">
        <v>0.99</v>
      </c>
      <c r="AG27" s="17">
        <v>0.96</v>
      </c>
      <c r="AH27" s="17">
        <v>0.98</v>
      </c>
      <c r="AI27" s="9"/>
    </row>
    <row r="28" spans="1:35" s="8" customFormat="1" ht="12.95" customHeight="1">
      <c r="A28" s="15">
        <f t="shared" si="0"/>
        <v>26</v>
      </c>
      <c r="B28" s="106"/>
      <c r="C28" s="103"/>
      <c r="D28" s="16" t="s">
        <v>107</v>
      </c>
      <c r="E28" s="17">
        <v>4.3840000000000003</v>
      </c>
      <c r="F28" s="17">
        <v>4.7069999999999999</v>
      </c>
      <c r="G28" s="17">
        <v>4.6580000000000004</v>
      </c>
      <c r="H28" s="17">
        <v>4.83</v>
      </c>
      <c r="I28" s="17">
        <v>4.8899999999999997</v>
      </c>
      <c r="J28" s="17">
        <v>3.7349999999999999</v>
      </c>
      <c r="K28" s="17">
        <v>3.7690000000000001</v>
      </c>
      <c r="L28" s="17">
        <v>4.9509999999999996</v>
      </c>
      <c r="M28" s="17">
        <v>5.0229999999999997</v>
      </c>
      <c r="N28" s="17">
        <v>5.0140000000000002</v>
      </c>
      <c r="O28" s="17">
        <v>6.1909999999999998</v>
      </c>
      <c r="P28" s="17">
        <v>3.3450000000000002</v>
      </c>
      <c r="Q28" s="17">
        <v>4.5170000000000003</v>
      </c>
      <c r="R28" s="17">
        <v>4.7460000000000004</v>
      </c>
      <c r="S28" s="17">
        <v>4.4790000000000001</v>
      </c>
      <c r="T28" s="17">
        <v>4.8339999999999996</v>
      </c>
      <c r="U28" s="17">
        <v>3.46</v>
      </c>
      <c r="V28" s="17">
        <v>4.5490000000000004</v>
      </c>
      <c r="W28" s="17">
        <v>5.3079999999999998</v>
      </c>
      <c r="X28" s="17">
        <v>5.7830000000000004</v>
      </c>
      <c r="Y28" s="17">
        <v>5.1210000000000004</v>
      </c>
      <c r="Z28" s="17">
        <v>4.8490000000000002</v>
      </c>
      <c r="AA28" s="17">
        <v>3.379</v>
      </c>
      <c r="AB28" s="17">
        <v>4.4279999999999999</v>
      </c>
      <c r="AC28" s="17">
        <v>5.2869999999999999</v>
      </c>
      <c r="AD28" s="17">
        <v>4.3680000000000003</v>
      </c>
      <c r="AE28" s="17">
        <v>5.0979999999999999</v>
      </c>
      <c r="AF28" s="17">
        <v>3.2519999999999998</v>
      </c>
      <c r="AG28" s="17">
        <v>4.6280000000000001</v>
      </c>
      <c r="AH28" s="17">
        <v>4.45</v>
      </c>
    </row>
    <row r="29" spans="1:35" s="8" customFormat="1" ht="12.95" customHeight="1">
      <c r="A29" s="15">
        <f t="shared" si="0"/>
        <v>27</v>
      </c>
      <c r="B29" s="106"/>
      <c r="C29" s="103"/>
      <c r="D29" s="16" t="s">
        <v>108</v>
      </c>
      <c r="E29" s="17">
        <v>3.2629999999999999</v>
      </c>
      <c r="F29" s="17">
        <v>3.4769999999999999</v>
      </c>
      <c r="G29" s="17">
        <v>2.98</v>
      </c>
      <c r="H29" s="17">
        <v>3.66</v>
      </c>
      <c r="I29" s="17">
        <v>3.0640000000000001</v>
      </c>
      <c r="J29" s="17">
        <v>3.0590000000000002</v>
      </c>
      <c r="K29" s="17">
        <v>3.262</v>
      </c>
      <c r="L29" s="17">
        <v>3.1589999999999998</v>
      </c>
      <c r="M29" s="17">
        <v>3.0630000000000002</v>
      </c>
      <c r="N29" s="17">
        <v>3.1970000000000001</v>
      </c>
      <c r="O29" s="17">
        <v>3.097</v>
      </c>
      <c r="P29" s="17">
        <v>2.867</v>
      </c>
      <c r="Q29" s="17">
        <v>3.3769999999999998</v>
      </c>
      <c r="R29" s="17">
        <v>3.4079999999999999</v>
      </c>
      <c r="S29" s="17">
        <v>3.5539999999999998</v>
      </c>
      <c r="T29" s="17">
        <v>3.0409999999999999</v>
      </c>
      <c r="U29" s="17">
        <v>3.2429999999999999</v>
      </c>
      <c r="V29" s="17">
        <v>3.09</v>
      </c>
      <c r="W29" s="17">
        <v>3.274</v>
      </c>
      <c r="X29" s="17">
        <v>3.544</v>
      </c>
      <c r="Y29" s="17">
        <v>3.02</v>
      </c>
      <c r="Z29" s="17">
        <v>3.7370000000000001</v>
      </c>
      <c r="AA29" s="17">
        <v>2.8570000000000002</v>
      </c>
      <c r="AB29" s="17">
        <v>2.7959999999999998</v>
      </c>
      <c r="AC29" s="17">
        <v>3.55</v>
      </c>
      <c r="AD29" s="17">
        <v>2.37</v>
      </c>
      <c r="AE29" s="17">
        <v>3.415</v>
      </c>
      <c r="AF29" s="17">
        <v>2.6960000000000002</v>
      </c>
      <c r="AG29" s="17">
        <v>2.8650000000000002</v>
      </c>
      <c r="AH29" s="17">
        <v>3.4129999999999998</v>
      </c>
    </row>
    <row r="30" spans="1:35" s="8" customFormat="1" ht="12.95" customHeight="1">
      <c r="A30" s="15">
        <f t="shared" si="0"/>
        <v>28</v>
      </c>
      <c r="B30" s="106"/>
      <c r="C30" s="103"/>
      <c r="D30" s="16" t="s">
        <v>109</v>
      </c>
      <c r="E30" s="17">
        <v>2.657</v>
      </c>
      <c r="F30" s="17">
        <v>2.9420000000000002</v>
      </c>
      <c r="G30" s="17">
        <v>2.8420000000000001</v>
      </c>
      <c r="H30" s="17">
        <v>2.593</v>
      </c>
      <c r="I30" s="17">
        <v>2.9</v>
      </c>
      <c r="J30" s="17">
        <v>2.319</v>
      </c>
      <c r="K30" s="17">
        <v>3.024</v>
      </c>
      <c r="L30" s="17">
        <v>2.6619999999999999</v>
      </c>
      <c r="M30" s="17">
        <v>2.536</v>
      </c>
      <c r="N30" s="17">
        <v>2.4830000000000001</v>
      </c>
      <c r="O30" s="17">
        <v>2.8069999999999999</v>
      </c>
      <c r="P30" s="17">
        <v>2.2509999999999999</v>
      </c>
      <c r="Q30" s="17">
        <v>2.54</v>
      </c>
      <c r="R30" s="17">
        <v>2.8849999999999998</v>
      </c>
      <c r="S30" s="17">
        <v>2.2759999999999998</v>
      </c>
      <c r="T30" s="17">
        <v>2.8690000000000002</v>
      </c>
      <c r="U30" s="17">
        <v>2.379</v>
      </c>
      <c r="V30" s="17">
        <v>2.5760000000000001</v>
      </c>
      <c r="W30" s="17">
        <v>2.7549999999999999</v>
      </c>
      <c r="X30" s="17">
        <v>2.2730000000000001</v>
      </c>
      <c r="Y30" s="17">
        <v>2.9060000000000001</v>
      </c>
      <c r="Z30" s="17">
        <v>2.331</v>
      </c>
      <c r="AA30" s="17">
        <v>2.5030000000000001</v>
      </c>
      <c r="AB30" s="17">
        <v>2.5880000000000001</v>
      </c>
      <c r="AC30" s="17">
        <v>2.681</v>
      </c>
      <c r="AD30" s="17">
        <v>2.0299999999999998</v>
      </c>
      <c r="AE30" s="17">
        <v>3.08</v>
      </c>
      <c r="AF30" s="17">
        <v>2.6190000000000002</v>
      </c>
      <c r="AG30" s="17">
        <v>2.5950000000000002</v>
      </c>
      <c r="AH30" s="17">
        <v>2.6160000000000001</v>
      </c>
    </row>
    <row r="31" spans="1:35" s="8" customFormat="1" ht="12.95" customHeight="1">
      <c r="A31" s="15">
        <f t="shared" si="0"/>
        <v>29</v>
      </c>
      <c r="B31" s="106"/>
      <c r="C31" s="103"/>
      <c r="D31" s="16" t="s">
        <v>110</v>
      </c>
      <c r="E31" s="17">
        <v>0.84799999999999998</v>
      </c>
      <c r="F31" s="17">
        <v>0.86</v>
      </c>
      <c r="G31" s="17">
        <v>0.78</v>
      </c>
      <c r="H31" s="17">
        <v>0.74099999999999999</v>
      </c>
      <c r="I31" s="17">
        <v>0.80300000000000005</v>
      </c>
      <c r="J31" s="17">
        <v>0.66600000000000004</v>
      </c>
      <c r="K31" s="17">
        <v>0.66</v>
      </c>
      <c r="L31" s="17">
        <v>0.70099999999999996</v>
      </c>
      <c r="M31" s="17">
        <v>0.629</v>
      </c>
      <c r="N31" s="17">
        <v>0.67600000000000005</v>
      </c>
      <c r="O31" s="17">
        <v>0.93500000000000005</v>
      </c>
      <c r="P31" s="17">
        <v>0.65</v>
      </c>
      <c r="Q31" s="17">
        <v>0.624</v>
      </c>
      <c r="R31" s="17">
        <v>0.86799999999999999</v>
      </c>
      <c r="S31" s="17">
        <v>0.63500000000000001</v>
      </c>
      <c r="T31" s="17">
        <v>0.76700000000000002</v>
      </c>
      <c r="U31" s="17">
        <v>0.64800000000000002</v>
      </c>
      <c r="V31" s="17">
        <v>0.622</v>
      </c>
      <c r="W31" s="17">
        <v>0.64300000000000002</v>
      </c>
      <c r="X31" s="17">
        <v>0.65700000000000003</v>
      </c>
      <c r="Y31" s="17">
        <v>0.63</v>
      </c>
      <c r="Z31" s="17">
        <v>0.66400000000000003</v>
      </c>
      <c r="AA31" s="17">
        <v>0.62</v>
      </c>
      <c r="AB31" s="17">
        <v>0.626</v>
      </c>
      <c r="AC31" s="17">
        <v>0.66100000000000003</v>
      </c>
      <c r="AD31" s="17">
        <v>0.624</v>
      </c>
      <c r="AE31" s="17">
        <v>0.65300000000000002</v>
      </c>
      <c r="AF31" s="17">
        <v>0.60399999999999998</v>
      </c>
      <c r="AG31" s="17">
        <v>0.64500000000000002</v>
      </c>
      <c r="AH31" s="17">
        <v>0.65200000000000002</v>
      </c>
    </row>
    <row r="32" spans="1:35" ht="12.95" customHeight="1">
      <c r="A32" s="10">
        <f t="shared" si="0"/>
        <v>30</v>
      </c>
      <c r="B32" s="106"/>
      <c r="C32" s="103"/>
      <c r="D32" s="12" t="s">
        <v>111</v>
      </c>
      <c r="E32" s="13">
        <v>0.98699999999999999</v>
      </c>
      <c r="F32" s="13">
        <v>1.212</v>
      </c>
      <c r="G32" s="13">
        <v>1.135</v>
      </c>
      <c r="H32" s="13">
        <v>0.99099999999999999</v>
      </c>
      <c r="I32" s="13">
        <v>1.048</v>
      </c>
      <c r="J32" s="13">
        <v>0.84599999999999997</v>
      </c>
      <c r="K32" s="13">
        <v>0.82699999999999996</v>
      </c>
      <c r="L32" s="13">
        <v>0.90800000000000003</v>
      </c>
      <c r="M32" s="13">
        <v>0.876</v>
      </c>
      <c r="N32" s="13">
        <v>0.90900000000000003</v>
      </c>
      <c r="O32" s="13">
        <v>1.2270000000000001</v>
      </c>
      <c r="P32" s="13">
        <v>0.86399999999999999</v>
      </c>
      <c r="Q32" s="13">
        <v>0.86299999999999999</v>
      </c>
      <c r="R32" s="13">
        <v>1.1930000000000001</v>
      </c>
      <c r="S32" s="13">
        <v>0.90900000000000003</v>
      </c>
      <c r="T32" s="13">
        <v>1.0109999999999999</v>
      </c>
      <c r="U32" s="13">
        <v>0.877</v>
      </c>
      <c r="V32" s="13">
        <v>0.871</v>
      </c>
      <c r="W32" s="13">
        <v>0.89100000000000001</v>
      </c>
      <c r="X32" s="13">
        <v>0.93500000000000005</v>
      </c>
      <c r="Y32" s="13">
        <v>0.88800000000000001</v>
      </c>
      <c r="Z32" s="13">
        <v>0.90100000000000002</v>
      </c>
      <c r="AA32" s="13">
        <v>0.82699999999999996</v>
      </c>
      <c r="AB32" s="13">
        <v>0.86499999999999999</v>
      </c>
      <c r="AC32" s="13">
        <v>0.92300000000000004</v>
      </c>
      <c r="AD32" s="13">
        <v>0.748</v>
      </c>
      <c r="AE32" s="13">
        <v>0.86699999999999999</v>
      </c>
      <c r="AF32" s="13">
        <v>0.80600000000000005</v>
      </c>
      <c r="AG32" s="13">
        <v>0.89100000000000001</v>
      </c>
      <c r="AH32" s="13">
        <v>0.84399999999999997</v>
      </c>
    </row>
    <row r="33" spans="1:35" ht="12.95" customHeight="1">
      <c r="A33" s="10">
        <f t="shared" si="0"/>
        <v>31</v>
      </c>
      <c r="B33" s="107"/>
      <c r="C33" s="19" t="s">
        <v>25</v>
      </c>
      <c r="D33" s="12" t="s">
        <v>19</v>
      </c>
      <c r="E33" s="13">
        <v>0.98924742046088698</v>
      </c>
      <c r="F33" s="13">
        <v>0.97992108548043555</v>
      </c>
      <c r="G33" s="13">
        <v>0.98644857307686262</v>
      </c>
      <c r="H33" s="13">
        <v>0.98341583395206966</v>
      </c>
      <c r="I33" s="13">
        <v>0.98599759482074012</v>
      </c>
      <c r="J33" s="13">
        <v>0.83668407089513996</v>
      </c>
      <c r="K33" s="13">
        <v>0.91583670409789641</v>
      </c>
      <c r="L33" s="13">
        <v>0.95853061222357661</v>
      </c>
      <c r="M33" s="13">
        <v>0.95949911461472537</v>
      </c>
      <c r="N33" s="13">
        <v>0.96575721634785294</v>
      </c>
      <c r="O33" s="13">
        <v>0.96265261400297419</v>
      </c>
      <c r="P33" s="13">
        <v>0.94902340074211677</v>
      </c>
      <c r="Q33" s="13">
        <v>0.85443180022903176</v>
      </c>
      <c r="R33" s="13">
        <v>0.95440297708035804</v>
      </c>
      <c r="S33" s="13">
        <v>0.87492903913512043</v>
      </c>
      <c r="T33" s="13">
        <v>0.87851313406249321</v>
      </c>
      <c r="U33" s="13">
        <v>0.94833252437343674</v>
      </c>
      <c r="V33" s="13">
        <v>0.90844488389940492</v>
      </c>
      <c r="W33" s="13">
        <v>0.92944726086086771</v>
      </c>
      <c r="X33" s="13">
        <v>0.89012888663833867</v>
      </c>
      <c r="Y33" s="13">
        <v>0.93569423560049825</v>
      </c>
      <c r="Z33" s="13">
        <v>0.94028135883496733</v>
      </c>
      <c r="AA33" s="13">
        <v>0.93205873842799258</v>
      </c>
      <c r="AB33" s="13">
        <v>0.96458862652335708</v>
      </c>
      <c r="AC33" s="13">
        <v>0.98322317355814881</v>
      </c>
      <c r="AD33" s="13">
        <v>0.97686825304055225</v>
      </c>
      <c r="AE33" s="13">
        <v>0.91634156852572035</v>
      </c>
      <c r="AF33" s="13">
        <v>0.9416498244522048</v>
      </c>
      <c r="AG33" s="13">
        <v>0.98436316419737102</v>
      </c>
      <c r="AH33" s="13">
        <v>0.98284902077492042</v>
      </c>
    </row>
    <row r="34" spans="1:35" ht="12.95" customHeight="1">
      <c r="A34" s="10">
        <f t="shared" si="0"/>
        <v>32</v>
      </c>
      <c r="B34" s="104" t="s">
        <v>114</v>
      </c>
      <c r="C34" s="114" t="s">
        <v>17</v>
      </c>
      <c r="D34" s="12" t="s">
        <v>112</v>
      </c>
      <c r="E34" s="20">
        <v>7.5522075000000008E-2</v>
      </c>
      <c r="F34" s="20">
        <v>0.24092734999999998</v>
      </c>
      <c r="G34" s="20">
        <v>0.1620646</v>
      </c>
      <c r="H34" s="20">
        <v>0.1008073</v>
      </c>
      <c r="I34" s="20">
        <v>8.3962500000000023E-2</v>
      </c>
      <c r="J34" s="20">
        <v>0.2300585</v>
      </c>
      <c r="K34" s="20">
        <v>0.31742325000000005</v>
      </c>
      <c r="L34" s="20">
        <v>0.128994</v>
      </c>
      <c r="M34" s="20">
        <v>0.24739900000000001</v>
      </c>
      <c r="N34" s="20">
        <v>0.23466300000000001</v>
      </c>
      <c r="O34" s="20">
        <v>0.131986675</v>
      </c>
      <c r="P34" s="20">
        <v>9.7564907500000006E-2</v>
      </c>
      <c r="Q34" s="20">
        <v>0.441529</v>
      </c>
      <c r="R34" s="20">
        <v>0.11091624999999999</v>
      </c>
      <c r="S34" s="20">
        <v>0.35498400000000008</v>
      </c>
      <c r="T34" s="20">
        <v>0.23289124999999999</v>
      </c>
      <c r="U34" s="20">
        <v>0.14847725000000001</v>
      </c>
      <c r="V34" s="20">
        <v>0.22882350000000001</v>
      </c>
      <c r="W34" s="20">
        <v>0.22989299999999999</v>
      </c>
      <c r="X34" s="20">
        <v>0.17541599999999999</v>
      </c>
      <c r="Y34" s="20">
        <v>0.18505299999999997</v>
      </c>
      <c r="Z34" s="20">
        <v>0.10942800000000001</v>
      </c>
      <c r="AA34" s="20">
        <v>0.20059175000000001</v>
      </c>
      <c r="AB34" s="20">
        <v>0.13234399999999999</v>
      </c>
      <c r="AC34" s="20">
        <v>0.14680700999999999</v>
      </c>
      <c r="AD34" s="20">
        <v>0.12667500000000001</v>
      </c>
      <c r="AE34" s="20">
        <v>0.27214125</v>
      </c>
      <c r="AF34" s="20">
        <v>0.10024965</v>
      </c>
      <c r="AG34" s="20">
        <v>0.20936125</v>
      </c>
      <c r="AH34" s="20">
        <v>0.15828709999999999</v>
      </c>
      <c r="AI34" s="2"/>
    </row>
    <row r="35" spans="1:35" ht="12.95" customHeight="1">
      <c r="A35" s="10">
        <f t="shared" si="0"/>
        <v>33</v>
      </c>
      <c r="B35" s="104"/>
      <c r="C35" s="115"/>
      <c r="D35" s="12" t="s">
        <v>12</v>
      </c>
      <c r="E35" s="13">
        <v>42.703000000000003</v>
      </c>
      <c r="F35" s="13">
        <v>15.333</v>
      </c>
      <c r="G35" s="13">
        <v>24.263999999999999</v>
      </c>
      <c r="H35" s="13">
        <v>30.491</v>
      </c>
      <c r="I35" s="13">
        <v>25.815999999999999</v>
      </c>
      <c r="J35" s="13">
        <v>1.169</v>
      </c>
      <c r="K35" s="13">
        <v>1.863</v>
      </c>
      <c r="L35" s="13">
        <v>0.67900000000000005</v>
      </c>
      <c r="M35" s="13">
        <v>19.559000000000001</v>
      </c>
      <c r="N35" s="13">
        <v>17.600000000000001</v>
      </c>
      <c r="O35" s="13">
        <v>26.329000000000001</v>
      </c>
      <c r="P35" s="13">
        <v>34.720999999999997</v>
      </c>
      <c r="Q35" s="13">
        <v>22.481999999999999</v>
      </c>
      <c r="R35" s="13">
        <v>46.866</v>
      </c>
      <c r="S35" s="13">
        <v>57.296999999999997</v>
      </c>
      <c r="T35" s="13">
        <v>37.110999999999997</v>
      </c>
      <c r="U35" s="13">
        <v>70.935000000000002</v>
      </c>
      <c r="V35" s="13">
        <v>9.8179999999999996</v>
      </c>
      <c r="W35" s="13">
        <v>18.710999999999999</v>
      </c>
      <c r="X35" s="13">
        <v>19.126999999999999</v>
      </c>
      <c r="Y35" s="13">
        <v>20.686</v>
      </c>
      <c r="Z35" s="13">
        <v>23.452999999999999</v>
      </c>
      <c r="AA35" s="13">
        <v>71.17</v>
      </c>
      <c r="AB35" s="13">
        <v>6.7270000000000003</v>
      </c>
      <c r="AC35" s="13">
        <v>22.861000000000001</v>
      </c>
      <c r="AD35" s="13">
        <v>4.3049999999999997</v>
      </c>
      <c r="AE35" s="13">
        <v>44.021000000000001</v>
      </c>
      <c r="AF35" s="13">
        <v>32.531999999999996</v>
      </c>
      <c r="AG35" s="13">
        <v>15.727</v>
      </c>
      <c r="AH35" s="13">
        <v>72.869</v>
      </c>
    </row>
    <row r="36" spans="1:35" ht="12.95" customHeight="1">
      <c r="A36" s="10">
        <f t="shared" si="0"/>
        <v>34</v>
      </c>
      <c r="B36" s="104"/>
      <c r="C36" s="115"/>
      <c r="D36" s="12" t="s">
        <v>3</v>
      </c>
      <c r="E36" s="13">
        <v>95.213999999999999</v>
      </c>
      <c r="F36" s="13">
        <v>16.591999999999999</v>
      </c>
      <c r="G36" s="13">
        <v>20.227</v>
      </c>
      <c r="H36" s="13">
        <v>29.289000000000001</v>
      </c>
      <c r="I36" s="13">
        <v>22.042999999999999</v>
      </c>
      <c r="J36" s="13">
        <v>2.5990000000000002</v>
      </c>
      <c r="K36" s="13">
        <v>3.605</v>
      </c>
      <c r="L36" s="13">
        <v>1.954</v>
      </c>
      <c r="M36" s="13">
        <v>17.835000000000001</v>
      </c>
      <c r="N36" s="13">
        <v>16.734999999999999</v>
      </c>
      <c r="O36" s="13">
        <v>19.635999999999999</v>
      </c>
      <c r="P36" s="13">
        <v>23.416</v>
      </c>
      <c r="Q36" s="13">
        <v>19.847000000000001</v>
      </c>
      <c r="R36" s="13">
        <v>26.92</v>
      </c>
      <c r="S36" s="13">
        <v>31.739000000000001</v>
      </c>
      <c r="T36" s="13">
        <v>26.542000000000002</v>
      </c>
      <c r="U36" s="13">
        <v>39.219000000000001</v>
      </c>
      <c r="V36" s="13">
        <v>12.122999999999999</v>
      </c>
      <c r="W36" s="13">
        <v>16.366</v>
      </c>
      <c r="X36" s="13">
        <v>16.765999999999998</v>
      </c>
      <c r="Y36" s="13">
        <v>17.036999999999999</v>
      </c>
      <c r="Z36" s="13">
        <v>18.079000000000001</v>
      </c>
      <c r="AA36" s="13">
        <v>38.298000000000002</v>
      </c>
      <c r="AB36" s="13">
        <v>8.69</v>
      </c>
      <c r="AC36" s="13">
        <v>18.184999999999999</v>
      </c>
      <c r="AD36" s="13">
        <v>7.3120000000000003</v>
      </c>
      <c r="AE36" s="13">
        <v>26.928000000000001</v>
      </c>
      <c r="AF36" s="13">
        <v>21.841000000000001</v>
      </c>
      <c r="AG36" s="13">
        <v>14.178000000000001</v>
      </c>
      <c r="AH36" s="13">
        <v>42.072000000000003</v>
      </c>
    </row>
    <row r="37" spans="1:35" ht="12.95" customHeight="1">
      <c r="A37" s="10">
        <f t="shared" si="0"/>
        <v>35</v>
      </c>
      <c r="B37" s="104"/>
      <c r="C37" s="115"/>
      <c r="D37" s="12" t="s">
        <v>11</v>
      </c>
      <c r="E37" s="20">
        <v>7922.6448870000004</v>
      </c>
      <c r="F37" s="20">
        <v>3024.050925</v>
      </c>
      <c r="G37" s="20">
        <v>3988.7832239999998</v>
      </c>
      <c r="H37" s="20">
        <v>5417.0920420000002</v>
      </c>
      <c r="I37" s="20">
        <v>4655.7090720000006</v>
      </c>
      <c r="J37" s="20">
        <v>69.025942999999998</v>
      </c>
      <c r="K37" s="20">
        <v>372.76953300000002</v>
      </c>
      <c r="L37" s="20">
        <v>83.942733000000004</v>
      </c>
      <c r="M37" s="20">
        <v>3516.3170200000004</v>
      </c>
      <c r="N37" s="20">
        <v>2927.2496000000001</v>
      </c>
      <c r="O37" s="20">
        <v>6315.8005199999998</v>
      </c>
      <c r="P37" s="20">
        <v>3355.8193709999996</v>
      </c>
      <c r="Q37" s="20">
        <v>7242.8910479999995</v>
      </c>
      <c r="R37" s="20">
        <v>5050.8425520000001</v>
      </c>
      <c r="S37" s="20">
        <v>12167.934702</v>
      </c>
      <c r="T37" s="20">
        <v>8321.6593069999999</v>
      </c>
      <c r="U37" s="20">
        <v>8866.4493899999998</v>
      </c>
      <c r="V37" s="20">
        <v>16573.333807999999</v>
      </c>
      <c r="W37" s="20">
        <v>4492.7730539999993</v>
      </c>
      <c r="X37" s="20">
        <v>4967.3584080000001</v>
      </c>
      <c r="Y37" s="20">
        <v>4608.0547319999996</v>
      </c>
      <c r="Z37" s="20">
        <v>4849.9162290000004</v>
      </c>
      <c r="AA37" s="20">
        <v>8707.1513100000011</v>
      </c>
      <c r="AB37" s="20">
        <v>812.80995600000006</v>
      </c>
      <c r="AC37" s="20">
        <v>4804.0562620000001</v>
      </c>
      <c r="AD37" s="20">
        <v>393.40381499999995</v>
      </c>
      <c r="AE37" s="20">
        <v>7733.961448</v>
      </c>
      <c r="AF37" s="20">
        <v>3070.9557359999994</v>
      </c>
      <c r="AG37" s="20">
        <v>1772.7159860000002</v>
      </c>
      <c r="AH37" s="20">
        <v>5976.5696420000004</v>
      </c>
    </row>
    <row r="38" spans="1:35" ht="12.95" customHeight="1">
      <c r="A38" s="10">
        <f t="shared" si="0"/>
        <v>36</v>
      </c>
      <c r="B38" s="104"/>
      <c r="C38" s="115"/>
      <c r="D38" s="12" t="s">
        <v>4</v>
      </c>
      <c r="E38" s="13">
        <v>1.7809999999999999</v>
      </c>
      <c r="F38" s="13">
        <v>1.675</v>
      </c>
      <c r="G38" s="13">
        <v>1.2150000000000001</v>
      </c>
      <c r="H38" s="13">
        <v>1.3089999999999999</v>
      </c>
      <c r="I38" s="13">
        <v>1.278</v>
      </c>
      <c r="J38" s="13">
        <v>3.2410000000000001</v>
      </c>
      <c r="K38" s="13">
        <v>2.976</v>
      </c>
      <c r="L38" s="13">
        <v>4.1239999999999997</v>
      </c>
      <c r="M38" s="13">
        <v>1.298</v>
      </c>
      <c r="N38" s="13">
        <v>1.35</v>
      </c>
      <c r="O38" s="13">
        <v>1.0960000000000001</v>
      </c>
      <c r="P38" s="13">
        <v>0.91500000000000004</v>
      </c>
      <c r="Q38" s="13">
        <v>1.3660000000000001</v>
      </c>
      <c r="R38" s="13">
        <v>0.79800000000000004</v>
      </c>
      <c r="S38" s="13">
        <v>0.746</v>
      </c>
      <c r="T38" s="13">
        <v>1.0489999999999999</v>
      </c>
      <c r="U38" s="13">
        <v>1.0329999999999999</v>
      </c>
      <c r="V38" s="13">
        <v>2.0499999999999998</v>
      </c>
      <c r="W38" s="13">
        <v>1.3029999999999999</v>
      </c>
      <c r="X38" s="13">
        <v>1.3580000000000001</v>
      </c>
      <c r="Y38" s="13">
        <v>1.2130000000000001</v>
      </c>
      <c r="Z38" s="13">
        <v>1.0980000000000001</v>
      </c>
      <c r="AA38" s="13">
        <v>0.92200000000000004</v>
      </c>
      <c r="AB38" s="13">
        <v>1.806</v>
      </c>
      <c r="AC38" s="13">
        <v>1.206</v>
      </c>
      <c r="AD38" s="13">
        <v>2.52</v>
      </c>
      <c r="AE38" s="13">
        <v>0.92500000000000004</v>
      </c>
      <c r="AF38" s="13">
        <v>0.95699999999999996</v>
      </c>
      <c r="AG38" s="13">
        <v>1.329</v>
      </c>
      <c r="AH38" s="13">
        <v>1.25</v>
      </c>
    </row>
    <row r="39" spans="1:35" ht="12.95" customHeight="1">
      <c r="A39" s="10">
        <f t="shared" si="0"/>
        <v>37</v>
      </c>
      <c r="B39" s="104"/>
      <c r="C39" s="116"/>
      <c r="D39" s="12" t="s">
        <v>5</v>
      </c>
      <c r="E39" s="13">
        <v>1.173</v>
      </c>
      <c r="F39" s="13">
        <v>4.1020000000000003</v>
      </c>
      <c r="G39" s="13">
        <v>2.008</v>
      </c>
      <c r="H39" s="13">
        <v>2.13</v>
      </c>
      <c r="I39" s="13">
        <v>2.2250000000000001</v>
      </c>
      <c r="J39" s="13">
        <v>14.773</v>
      </c>
      <c r="K39" s="13">
        <v>12.606999999999999</v>
      </c>
      <c r="L39" s="13">
        <v>23.404</v>
      </c>
      <c r="M39" s="13">
        <v>2.1789999999999998</v>
      </c>
      <c r="N39" s="13">
        <v>2.3690000000000002</v>
      </c>
      <c r="O39" s="13">
        <v>1.6319999999999999</v>
      </c>
      <c r="P39" s="13">
        <v>1.034</v>
      </c>
      <c r="Q39" s="13">
        <v>2.617</v>
      </c>
      <c r="R39" s="13">
        <v>0.82099999999999995</v>
      </c>
      <c r="S39" s="13">
        <v>0.64300000000000002</v>
      </c>
      <c r="T39" s="13">
        <v>1.45</v>
      </c>
      <c r="U39" s="13">
        <v>1.524</v>
      </c>
      <c r="V39" s="13">
        <v>6.2220000000000004</v>
      </c>
      <c r="W39" s="13">
        <v>2.2879999999999998</v>
      </c>
      <c r="X39" s="13">
        <v>2.6749999999999998</v>
      </c>
      <c r="Y39" s="13">
        <v>2.0230000000000001</v>
      </c>
      <c r="Z39" s="13">
        <v>1.53</v>
      </c>
      <c r="AA39" s="13">
        <v>1.0309999999999999</v>
      </c>
      <c r="AB39" s="13">
        <v>4.1340000000000003</v>
      </c>
      <c r="AC39" s="13">
        <v>2.06</v>
      </c>
      <c r="AD39" s="13">
        <v>8.8230000000000004</v>
      </c>
      <c r="AE39" s="13">
        <v>1.139</v>
      </c>
      <c r="AF39" s="13">
        <v>1.1739999999999999</v>
      </c>
      <c r="AG39" s="13">
        <v>2.3889999999999998</v>
      </c>
      <c r="AH39" s="13">
        <v>2.0169999999999999</v>
      </c>
    </row>
    <row r="40" spans="1:35" ht="12.95" customHeight="1">
      <c r="A40" s="10">
        <f t="shared" si="0"/>
        <v>38</v>
      </c>
      <c r="B40" s="104"/>
      <c r="C40" s="108" t="s">
        <v>18</v>
      </c>
      <c r="D40" s="12" t="s">
        <v>20</v>
      </c>
      <c r="E40" s="13">
        <v>8.4870000000000001</v>
      </c>
      <c r="F40" s="13">
        <v>23.541</v>
      </c>
      <c r="G40" s="13">
        <v>67.239000000000004</v>
      </c>
      <c r="H40" s="13">
        <v>60.756999999999998</v>
      </c>
      <c r="I40" s="13">
        <v>49.48</v>
      </c>
      <c r="J40" s="13">
        <v>95.049000000000007</v>
      </c>
      <c r="K40" s="13">
        <v>52.779000000000003</v>
      </c>
      <c r="L40" s="13">
        <v>67.793000000000006</v>
      </c>
      <c r="M40" s="13">
        <v>122.18600000000001</v>
      </c>
      <c r="N40" s="13">
        <v>86.103999999999999</v>
      </c>
      <c r="O40" s="13">
        <v>11.776</v>
      </c>
      <c r="P40" s="13">
        <v>67.087000000000003</v>
      </c>
      <c r="Q40" s="13">
        <v>12.36</v>
      </c>
      <c r="R40" s="13">
        <v>255</v>
      </c>
      <c r="S40" s="13">
        <v>102.093</v>
      </c>
      <c r="T40" s="13">
        <v>73.126999999999995</v>
      </c>
      <c r="U40" s="13">
        <v>44.86</v>
      </c>
      <c r="V40" s="13">
        <v>18.806999999999999</v>
      </c>
      <c r="W40" s="13">
        <v>67.019000000000005</v>
      </c>
      <c r="X40" s="13">
        <v>70.887</v>
      </c>
      <c r="Y40" s="13">
        <v>71.638000000000005</v>
      </c>
      <c r="Z40" s="13">
        <v>59.374000000000002</v>
      </c>
      <c r="AA40" s="13">
        <v>126.709</v>
      </c>
      <c r="AB40" s="13">
        <v>55.776000000000003</v>
      </c>
      <c r="AC40" s="13">
        <v>47.606999999999999</v>
      </c>
      <c r="AD40" s="13">
        <v>0.40899999999999997</v>
      </c>
      <c r="AE40" s="13">
        <v>72.147000000000006</v>
      </c>
      <c r="AF40" s="13">
        <v>105.35899999999999</v>
      </c>
      <c r="AG40" s="13">
        <v>52.161000000000001</v>
      </c>
      <c r="AH40" s="13">
        <v>107.80200000000001</v>
      </c>
    </row>
    <row r="41" spans="1:35" ht="12.95" customHeight="1">
      <c r="A41" s="10">
        <f t="shared" si="0"/>
        <v>39</v>
      </c>
      <c r="B41" s="104"/>
      <c r="C41" s="108"/>
      <c r="D41" s="12" t="s">
        <v>21</v>
      </c>
      <c r="E41" s="13">
        <v>16.363</v>
      </c>
      <c r="F41" s="13">
        <v>27.184999999999999</v>
      </c>
      <c r="G41" s="13">
        <v>48.286000000000001</v>
      </c>
      <c r="H41" s="13">
        <v>64.423000000000002</v>
      </c>
      <c r="I41" s="13">
        <v>42.552999999999997</v>
      </c>
      <c r="J41" s="13">
        <v>40.113999999999997</v>
      </c>
      <c r="K41" s="13">
        <v>31.675000000000001</v>
      </c>
      <c r="L41" s="13">
        <v>44.192999999999998</v>
      </c>
      <c r="M41" s="13">
        <v>53.070999999999998</v>
      </c>
      <c r="N41" s="13">
        <v>43.511000000000003</v>
      </c>
      <c r="O41" s="13">
        <v>9.3179999999999996</v>
      </c>
      <c r="P41" s="13">
        <v>30.443000000000001</v>
      </c>
      <c r="Q41" s="13">
        <v>30.277000000000001</v>
      </c>
      <c r="R41" s="13">
        <v>29.331</v>
      </c>
      <c r="S41" s="13">
        <v>46.173999999999999</v>
      </c>
      <c r="T41" s="13">
        <v>44.579000000000001</v>
      </c>
      <c r="U41" s="13">
        <v>25.809000000000001</v>
      </c>
      <c r="V41" s="13">
        <v>11.603999999999999</v>
      </c>
      <c r="W41" s="13">
        <v>41.887999999999998</v>
      </c>
      <c r="X41" s="13">
        <v>38.048000000000002</v>
      </c>
      <c r="Y41" s="13">
        <v>43.072000000000003</v>
      </c>
      <c r="Z41" s="13">
        <v>37.238</v>
      </c>
      <c r="AA41" s="13">
        <v>56.808</v>
      </c>
      <c r="AB41" s="13">
        <v>30.581</v>
      </c>
      <c r="AC41" s="13">
        <v>29.773</v>
      </c>
      <c r="AD41" s="13">
        <v>2.5910000000000002</v>
      </c>
      <c r="AE41" s="13">
        <v>41.753999999999998</v>
      </c>
      <c r="AF41" s="13">
        <v>46.956000000000003</v>
      </c>
      <c r="AG41" s="13">
        <v>30.917999999999999</v>
      </c>
      <c r="AH41" s="13">
        <v>70.84</v>
      </c>
    </row>
    <row r="42" spans="1:35" ht="12.95" customHeight="1">
      <c r="A42" s="10">
        <f t="shared" si="0"/>
        <v>40</v>
      </c>
      <c r="B42" s="104"/>
      <c r="C42" s="108"/>
      <c r="D42" s="12" t="s">
        <v>22</v>
      </c>
      <c r="E42" s="20">
        <v>1574.584623</v>
      </c>
      <c r="F42" s="20">
        <v>4543.7425739999999</v>
      </c>
      <c r="G42" s="20">
        <v>10610.919351</v>
      </c>
      <c r="H42" s="20">
        <v>10794.210134000001</v>
      </c>
      <c r="I42" s="20">
        <v>8776.9603199999983</v>
      </c>
      <c r="J42" s="20">
        <v>8974.1463839999997</v>
      </c>
      <c r="K42" s="20">
        <v>8112.2378580000004</v>
      </c>
      <c r="L42" s="20">
        <v>11430.374351</v>
      </c>
      <c r="M42" s="20">
        <v>19404.236474000001</v>
      </c>
      <c r="N42" s="20">
        <v>13675.381696</v>
      </c>
      <c r="O42" s="20">
        <v>2521.2180480000002</v>
      </c>
      <c r="P42" s="20">
        <v>5541.9228960000009</v>
      </c>
      <c r="Q42" s="20">
        <v>1956.1677599999998</v>
      </c>
      <c r="R42" s="20">
        <v>86.947000000000003</v>
      </c>
      <c r="S42" s="20">
        <v>14521.299948</v>
      </c>
      <c r="T42" s="20">
        <v>13646.302596999998</v>
      </c>
      <c r="U42" s="20">
        <v>4781.8965600000001</v>
      </c>
      <c r="V42" s="20">
        <v>2590.2881099999995</v>
      </c>
      <c r="W42" s="20">
        <v>12921.062143000001</v>
      </c>
      <c r="X42" s="20">
        <v>12983.379372000001</v>
      </c>
      <c r="Y42" s="20">
        <v>13073.290258000003</v>
      </c>
      <c r="Z42" s="20">
        <v>10020.371858</v>
      </c>
      <c r="AA42" s="20">
        <v>12551.540122</v>
      </c>
      <c r="AB42" s="20">
        <v>7299.8513279999997</v>
      </c>
      <c r="AC42" s="20">
        <v>9509.0221799999999</v>
      </c>
      <c r="AD42" s="20">
        <v>35.236985999999995</v>
      </c>
      <c r="AE42" s="20">
        <v>15859.064952000001</v>
      </c>
      <c r="AF42" s="20">
        <v>10064.313115999999</v>
      </c>
      <c r="AG42" s="20">
        <v>7099.8423540000003</v>
      </c>
      <c r="AH42" s="20">
        <v>17606.438244000001</v>
      </c>
    </row>
    <row r="43" spans="1:35" ht="12.95" customHeight="1">
      <c r="A43" s="10">
        <f t="shared" si="0"/>
        <v>41</v>
      </c>
      <c r="B43" s="104"/>
      <c r="C43" s="108"/>
      <c r="D43" s="12" t="s">
        <v>23</v>
      </c>
      <c r="E43" s="13">
        <v>2.3620000000000001</v>
      </c>
      <c r="F43" s="13">
        <v>1.218</v>
      </c>
      <c r="G43" s="13">
        <v>0.88500000000000001</v>
      </c>
      <c r="H43" s="13">
        <v>1.0249999999999999</v>
      </c>
      <c r="I43" s="13">
        <v>0.98399999999999999</v>
      </c>
      <c r="J43" s="13">
        <v>0.64100000000000001</v>
      </c>
      <c r="K43" s="13">
        <v>0.94599999999999995</v>
      </c>
      <c r="L43" s="13">
        <v>0.89300000000000002</v>
      </c>
      <c r="M43" s="13">
        <v>0.47699999999999998</v>
      </c>
      <c r="N43" s="13">
        <v>0.65700000000000003</v>
      </c>
      <c r="O43" s="13">
        <v>0.91200000000000003</v>
      </c>
      <c r="P43" s="13">
        <v>0.622</v>
      </c>
      <c r="Q43" s="13">
        <v>3.7040000000000002</v>
      </c>
      <c r="R43" s="13">
        <v>46.598999999999997</v>
      </c>
      <c r="S43" s="13">
        <v>0.61599999999999999</v>
      </c>
      <c r="T43" s="13">
        <v>0.61299999999999999</v>
      </c>
      <c r="U43" s="13">
        <v>0.73799999999999999</v>
      </c>
      <c r="V43" s="13">
        <v>0.72499999999999998</v>
      </c>
      <c r="W43" s="13">
        <v>0.93799999999999994</v>
      </c>
      <c r="X43" s="13">
        <v>0.67100000000000004</v>
      </c>
      <c r="Y43" s="13">
        <v>0.85899999999999999</v>
      </c>
      <c r="Z43" s="13">
        <v>0.85799999999999998</v>
      </c>
      <c r="AA43" s="13">
        <v>0.40799999999999997</v>
      </c>
      <c r="AB43" s="13">
        <v>0.63900000000000001</v>
      </c>
      <c r="AC43" s="13">
        <v>0.83799999999999997</v>
      </c>
      <c r="AD43" s="13">
        <v>7.0750000000000002</v>
      </c>
      <c r="AE43" s="13">
        <v>0.82799999999999996</v>
      </c>
      <c r="AF43" s="13">
        <v>0.85399999999999998</v>
      </c>
      <c r="AG43" s="13">
        <v>0.69699999999999995</v>
      </c>
      <c r="AH43" s="13">
        <v>0.55200000000000005</v>
      </c>
    </row>
    <row r="44" spans="1:35" ht="12.95" customHeight="1">
      <c r="A44" s="10">
        <f t="shared" si="0"/>
        <v>42</v>
      </c>
      <c r="B44" s="104"/>
      <c r="C44" s="109"/>
      <c r="D44" s="12" t="s">
        <v>24</v>
      </c>
      <c r="E44" s="13">
        <v>6.7050000000000001</v>
      </c>
      <c r="F44" s="13">
        <v>1.6970000000000001</v>
      </c>
      <c r="G44" s="13">
        <v>0.78500000000000003</v>
      </c>
      <c r="H44" s="13">
        <v>0.245</v>
      </c>
      <c r="I44" s="13">
        <v>1.0449999999999999</v>
      </c>
      <c r="J44" s="13">
        <v>0.45600000000000002</v>
      </c>
      <c r="K44" s="13">
        <v>1.472</v>
      </c>
      <c r="L44" s="13">
        <v>0.625</v>
      </c>
      <c r="M44" s="13">
        <v>-0.28999999999999998</v>
      </c>
      <c r="N44" s="13">
        <v>0.315</v>
      </c>
      <c r="O44" s="13">
        <v>0.88800000000000001</v>
      </c>
      <c r="P44" s="13">
        <v>0.68899999999999995</v>
      </c>
      <c r="Q44" s="13">
        <v>15.965</v>
      </c>
      <c r="R44" s="13">
        <v>1.81</v>
      </c>
      <c r="S44" s="13">
        <v>0.27700000000000002</v>
      </c>
      <c r="T44" s="13">
        <v>0.218</v>
      </c>
      <c r="U44" s="13">
        <v>0.32800000000000001</v>
      </c>
      <c r="V44" s="13">
        <v>0.58799999999999997</v>
      </c>
      <c r="W44" s="13">
        <v>1.0940000000000001</v>
      </c>
      <c r="X44" s="13">
        <v>0.56399999999999995</v>
      </c>
      <c r="Y44" s="13">
        <v>0.86399999999999999</v>
      </c>
      <c r="Z44" s="13">
        <v>0.96199999999999997</v>
      </c>
      <c r="AA44" s="13">
        <v>-0.47099999999999997</v>
      </c>
      <c r="AB44" s="13">
        <v>0.45900000000000002</v>
      </c>
      <c r="AC44" s="13">
        <v>0.82199999999999995</v>
      </c>
      <c r="AD44" s="13">
        <v>57.804000000000002</v>
      </c>
      <c r="AE44" s="13">
        <v>0.89200000000000002</v>
      </c>
      <c r="AF44" s="13">
        <v>0.71399999999999997</v>
      </c>
      <c r="AG44" s="13">
        <v>0.46100000000000002</v>
      </c>
      <c r="AH44" s="13">
        <v>-0.72899999999999998</v>
      </c>
    </row>
    <row r="45" spans="1:3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5"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</row>
    <row r="47" spans="1:35">
      <c r="D47" s="2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9" spans="4:43">
      <c r="D49" s="2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"/>
      <c r="AJ49" s="2"/>
      <c r="AK49" s="2"/>
      <c r="AL49" s="2"/>
      <c r="AM49" s="2"/>
      <c r="AN49" s="2"/>
      <c r="AO49" s="2"/>
      <c r="AP49" s="2"/>
      <c r="AQ49" s="2"/>
    </row>
    <row r="50" spans="4:43">
      <c r="D50" s="25"/>
    </row>
    <row r="51" spans="4:43">
      <c r="D51" s="25"/>
    </row>
    <row r="52" spans="4:43">
      <c r="D52" s="25"/>
      <c r="E52" s="23"/>
      <c r="F52" s="23"/>
    </row>
    <row r="53" spans="4:43">
      <c r="D53" s="25"/>
      <c r="E53" s="23"/>
    </row>
    <row r="54" spans="4:43">
      <c r="D54" s="25"/>
      <c r="E54" s="23"/>
    </row>
    <row r="55" spans="4:43">
      <c r="D55" s="25"/>
      <c r="E55" s="23"/>
    </row>
    <row r="56" spans="4:43">
      <c r="D56" s="25"/>
      <c r="E56" s="23"/>
    </row>
    <row r="57" spans="4:43">
      <c r="D57" s="25"/>
      <c r="E57" s="23"/>
    </row>
    <row r="58" spans="4:43">
      <c r="D58" s="25"/>
      <c r="E58" s="23"/>
    </row>
    <row r="59" spans="4:43">
      <c r="D59" s="26"/>
      <c r="E59" s="23"/>
    </row>
    <row r="60" spans="4:43">
      <c r="D60" s="26"/>
      <c r="E60" s="23"/>
    </row>
    <row r="61" spans="4:43">
      <c r="D61" s="25"/>
      <c r="E61" s="23"/>
    </row>
    <row r="62" spans="4:43">
      <c r="D62" s="25"/>
      <c r="E62" s="23"/>
    </row>
    <row r="63" spans="4:43">
      <c r="D63" s="25"/>
      <c r="E63" s="23"/>
    </row>
    <row r="64" spans="4:43">
      <c r="D64" s="25"/>
      <c r="E64" s="23"/>
    </row>
    <row r="65" spans="4:15">
      <c r="D65" s="26"/>
      <c r="E65" s="23"/>
    </row>
    <row r="66" spans="4:15">
      <c r="D66" s="25"/>
      <c r="E66" s="23"/>
    </row>
    <row r="67" spans="4:15">
      <c r="D67" s="26"/>
      <c r="E67" s="23"/>
    </row>
    <row r="68" spans="4:15">
      <c r="D68" s="26"/>
      <c r="E68" s="23"/>
    </row>
    <row r="69" spans="4:15">
      <c r="D69" s="26"/>
      <c r="E69" s="23"/>
    </row>
    <row r="70" spans="4:15">
      <c r="D70" s="26"/>
      <c r="E70" s="23"/>
    </row>
    <row r="71" spans="4:15">
      <c r="D71" s="24"/>
      <c r="E71" s="23"/>
    </row>
    <row r="72" spans="4:15">
      <c r="D72" s="24"/>
      <c r="E72" s="23"/>
    </row>
    <row r="73" spans="4:15">
      <c r="D73" s="24"/>
      <c r="E73" s="23"/>
    </row>
    <row r="74" spans="4:15">
      <c r="E74" s="23"/>
    </row>
    <row r="75" spans="4:15">
      <c r="E75" s="23"/>
      <c r="O75" s="27"/>
    </row>
    <row r="76" spans="4:15">
      <c r="E76" s="23"/>
    </row>
    <row r="77" spans="4:15">
      <c r="E77" s="23"/>
    </row>
    <row r="78" spans="4:15">
      <c r="E78" s="23"/>
    </row>
    <row r="79" spans="4:15">
      <c r="E79" s="23"/>
      <c r="J79" s="23"/>
      <c r="K79" s="23"/>
      <c r="L79" s="23"/>
    </row>
    <row r="80" spans="4:15">
      <c r="E80" s="23"/>
      <c r="J80" s="23"/>
      <c r="K80" s="23"/>
    </row>
    <row r="81" spans="5:17">
      <c r="E81" s="23"/>
      <c r="J81" s="23"/>
      <c r="K81" s="23"/>
    </row>
    <row r="92" spans="5:17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</sheetData>
  <mergeCells count="10">
    <mergeCell ref="A1:AH1"/>
    <mergeCell ref="C20:C32"/>
    <mergeCell ref="B34:B44"/>
    <mergeCell ref="B7:B33"/>
    <mergeCell ref="C40:C44"/>
    <mergeCell ref="B2:C2"/>
    <mergeCell ref="C3:C6"/>
    <mergeCell ref="C34:C39"/>
    <mergeCell ref="B3:B6"/>
    <mergeCell ref="C7:C19"/>
  </mergeCells>
  <pageMargins left="0.7" right="0.7" top="0.75" bottom="0.75" header="0.3" footer="0.3"/>
  <pageSetup paperSize="9" scale="5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topLeftCell="A22" zoomScaleNormal="100" workbookViewId="0">
      <selection activeCell="A47" sqref="A47"/>
    </sheetView>
  </sheetViews>
  <sheetFormatPr baseColWidth="10" defaultRowHeight="15.75"/>
  <cols>
    <col min="1" max="1" width="3.375" style="4" customWidth="1"/>
    <col min="2" max="2" width="24.875" style="4" customWidth="1"/>
    <col min="3" max="44" width="4.875" customWidth="1"/>
  </cols>
  <sheetData>
    <row r="1" spans="1:44" s="5" customFormat="1" ht="15.95" customHeight="1">
      <c r="A1" s="119" t="s">
        <v>150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s="4" customFormat="1" ht="15" customHeight="1">
      <c r="A2" s="44" t="s">
        <v>0</v>
      </c>
      <c r="B2" s="45" t="s">
        <v>8</v>
      </c>
      <c r="C2" s="42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3">
        <v>14</v>
      </c>
      <c r="Q2" s="43">
        <v>15</v>
      </c>
      <c r="R2" s="43">
        <v>16</v>
      </c>
      <c r="S2" s="43">
        <v>17</v>
      </c>
      <c r="T2" s="43">
        <v>18</v>
      </c>
      <c r="U2" s="43">
        <v>19</v>
      </c>
      <c r="V2" s="43">
        <v>20</v>
      </c>
      <c r="W2" s="43">
        <v>21</v>
      </c>
      <c r="X2" s="43">
        <v>22</v>
      </c>
      <c r="Y2" s="43">
        <v>23</v>
      </c>
      <c r="Z2" s="43">
        <v>24</v>
      </c>
      <c r="AA2" s="43">
        <v>25</v>
      </c>
      <c r="AB2" s="43">
        <v>26</v>
      </c>
      <c r="AC2" s="43">
        <v>27</v>
      </c>
      <c r="AD2" s="43">
        <v>28</v>
      </c>
      <c r="AE2" s="43">
        <v>29</v>
      </c>
      <c r="AF2" s="43">
        <v>30</v>
      </c>
      <c r="AG2" s="43">
        <v>31</v>
      </c>
      <c r="AH2" s="43">
        <v>32</v>
      </c>
      <c r="AI2" s="43">
        <v>33</v>
      </c>
      <c r="AJ2" s="43">
        <v>34</v>
      </c>
      <c r="AK2" s="43">
        <v>35</v>
      </c>
      <c r="AL2" s="43">
        <v>36</v>
      </c>
      <c r="AM2" s="43">
        <v>37</v>
      </c>
      <c r="AN2" s="43">
        <v>38</v>
      </c>
      <c r="AO2" s="43">
        <v>39</v>
      </c>
      <c r="AP2" s="43">
        <v>40</v>
      </c>
      <c r="AQ2" s="43">
        <v>41</v>
      </c>
      <c r="AR2" s="43">
        <v>42</v>
      </c>
    </row>
    <row r="3" spans="1:44" ht="12.95" customHeight="1">
      <c r="A3" s="43">
        <v>1</v>
      </c>
      <c r="B3" s="12" t="s">
        <v>91</v>
      </c>
      <c r="C3" s="46">
        <v>1</v>
      </c>
      <c r="D3" s="46">
        <v>0.67969287041974102</v>
      </c>
      <c r="E3" s="46">
        <v>0.73656097594828296</v>
      </c>
      <c r="F3" s="46">
        <v>0.784863705407569</v>
      </c>
      <c r="G3" s="46">
        <v>-0.229391479893155</v>
      </c>
      <c r="H3" s="46">
        <v>-0.39626210057197703</v>
      </c>
      <c r="I3" s="46">
        <v>-0.18164630363437501</v>
      </c>
      <c r="J3" s="46">
        <v>-0.39626210057197703</v>
      </c>
      <c r="K3" s="46">
        <v>-0.147000219458787</v>
      </c>
      <c r="L3" s="46">
        <v>-0.13487647785658199</v>
      </c>
      <c r="M3" s="46">
        <v>0.14932680630999601</v>
      </c>
      <c r="N3" s="46">
        <v>8.9106760553661103E-4</v>
      </c>
      <c r="O3" s="46">
        <v>-8.8330181879323302E-2</v>
      </c>
      <c r="P3" s="46">
        <v>-0.30392702379636199</v>
      </c>
      <c r="Q3" s="46">
        <v>-0.13084112149532701</v>
      </c>
      <c r="R3" s="46">
        <v>-0.22428764467073301</v>
      </c>
      <c r="S3" s="46">
        <v>-0.153589324087131</v>
      </c>
      <c r="T3" s="46">
        <v>0.16976304477058901</v>
      </c>
      <c r="U3" s="46">
        <v>0.102347314016344</v>
      </c>
      <c r="V3" s="46">
        <v>-8.0653020350524102E-2</v>
      </c>
      <c r="W3" s="46">
        <v>0.101913662661326</v>
      </c>
      <c r="X3" s="46">
        <v>-9.1619654810144793E-2</v>
      </c>
      <c r="Y3" s="46">
        <v>-0.242545616377392</v>
      </c>
      <c r="Z3" s="46">
        <v>0.20271473075211399</v>
      </c>
      <c r="AA3" s="46">
        <v>-5.6484223285195402E-2</v>
      </c>
      <c r="AB3" s="46">
        <v>8.3212816178506094E-2</v>
      </c>
      <c r="AC3" s="46">
        <v>-9.1000111810184497E-2</v>
      </c>
      <c r="AD3" s="46">
        <v>0.229391479893155</v>
      </c>
      <c r="AE3" s="46">
        <v>0.41210502892745898</v>
      </c>
      <c r="AF3" s="46">
        <v>0.38437570504672902</v>
      </c>
      <c r="AG3" s="46">
        <v>0.99398819772439795</v>
      </c>
      <c r="AH3" s="46">
        <v>-0.52842995764990397</v>
      </c>
      <c r="AI3" s="46">
        <v>1.6019579585167001E-2</v>
      </c>
      <c r="AJ3" s="46">
        <v>0.101902325694534</v>
      </c>
      <c r="AK3" s="46">
        <v>-0.26054066241986801</v>
      </c>
      <c r="AL3" s="46">
        <v>0.11035710380892801</v>
      </c>
      <c r="AM3" s="46">
        <v>1.4017132137021099E-2</v>
      </c>
      <c r="AN3" s="46">
        <v>-0.29569473984287298</v>
      </c>
      <c r="AO3" s="46">
        <v>-5.8515964318040403E-2</v>
      </c>
      <c r="AP3" s="46">
        <v>-0.214039382790703</v>
      </c>
      <c r="AQ3" s="46">
        <v>0.294137280716538</v>
      </c>
      <c r="AR3" s="46">
        <v>0.13104906077310199</v>
      </c>
    </row>
    <row r="4" spans="1:44" ht="12.95" customHeight="1">
      <c r="A4" s="43">
        <v>2</v>
      </c>
      <c r="B4" s="14" t="s">
        <v>90</v>
      </c>
      <c r="C4" s="46">
        <v>0.67969287041974102</v>
      </c>
      <c r="D4" s="46">
        <v>1</v>
      </c>
      <c r="E4" s="46">
        <v>0.45261167466701502</v>
      </c>
      <c r="F4" s="46">
        <v>0.459516675609277</v>
      </c>
      <c r="G4" s="46">
        <v>-6.1894708762110701E-2</v>
      </c>
      <c r="H4" s="46">
        <v>-0.204163481780056</v>
      </c>
      <c r="I4" s="46">
        <v>-0.29636278071262101</v>
      </c>
      <c r="J4" s="46">
        <v>-0.204163481780056</v>
      </c>
      <c r="K4" s="46">
        <v>-0.25937541354531302</v>
      </c>
      <c r="L4" s="46">
        <v>-0.38129179729186002</v>
      </c>
      <c r="M4" s="46">
        <v>0.302193566484941</v>
      </c>
      <c r="N4" s="46">
        <v>-3.4774858560795201E-2</v>
      </c>
      <c r="O4" s="46">
        <v>6.3007922948479594E-2</v>
      </c>
      <c r="P4" s="46">
        <v>-0.24913733490935899</v>
      </c>
      <c r="Q4" s="46">
        <v>9.2073055501576698E-2</v>
      </c>
      <c r="R4" s="46">
        <v>4.1657385751824601E-2</v>
      </c>
      <c r="S4" s="46">
        <v>1.00233884645746E-2</v>
      </c>
      <c r="T4" s="46">
        <v>0.13469891655063701</v>
      </c>
      <c r="U4" s="46">
        <v>8.9057134909511795E-2</v>
      </c>
      <c r="V4" s="46">
        <v>-5.23141774541983E-2</v>
      </c>
      <c r="W4" s="46">
        <v>8.8176372378777207E-2</v>
      </c>
      <c r="X4" s="46">
        <v>-8.3417314795869099E-2</v>
      </c>
      <c r="Y4" s="46">
        <v>-0.12936987967694299</v>
      </c>
      <c r="Z4" s="46">
        <v>0.14807395866638101</v>
      </c>
      <c r="AA4" s="46">
        <v>0.107639444099106</v>
      </c>
      <c r="AB4" s="46">
        <v>-8.5272206675857595E-2</v>
      </c>
      <c r="AC4" s="46">
        <v>-0.162306628372585</v>
      </c>
      <c r="AD4" s="46">
        <v>0.15763112878983601</v>
      </c>
      <c r="AE4" s="46">
        <v>9.9977755550684305E-2</v>
      </c>
      <c r="AF4" s="46">
        <v>6.5478848366709697E-2</v>
      </c>
      <c r="AG4" s="46">
        <v>0.68092691622103396</v>
      </c>
      <c r="AH4" s="46">
        <v>-0.231377388045581</v>
      </c>
      <c r="AI4" s="46">
        <v>-0.16698212795533501</v>
      </c>
      <c r="AJ4" s="46">
        <v>-2.02604981919139E-2</v>
      </c>
      <c r="AK4" s="46">
        <v>-0.21618619499284</v>
      </c>
      <c r="AL4" s="46">
        <v>0.37604375215541402</v>
      </c>
      <c r="AM4" s="46">
        <v>0.278748832266772</v>
      </c>
      <c r="AN4" s="46">
        <v>-0.48157645702318502</v>
      </c>
      <c r="AO4" s="46">
        <v>-0.123789417524221</v>
      </c>
      <c r="AP4" s="46">
        <v>-0.32060568567424302</v>
      </c>
      <c r="AQ4" s="46">
        <v>0.36936446703719999</v>
      </c>
      <c r="AR4" s="46">
        <v>0.24512976383843099</v>
      </c>
    </row>
    <row r="5" spans="1:44" ht="12.95" customHeight="1">
      <c r="A5" s="43">
        <v>3</v>
      </c>
      <c r="B5" s="12" t="s">
        <v>115</v>
      </c>
      <c r="C5" s="46">
        <v>0.73656097594828296</v>
      </c>
      <c r="D5" s="46">
        <v>0.45261167466701502</v>
      </c>
      <c r="E5" s="46">
        <v>1</v>
      </c>
      <c r="F5" s="46">
        <v>0.94878646181251403</v>
      </c>
      <c r="G5" s="46">
        <v>-0.26507903805841598</v>
      </c>
      <c r="H5" s="46">
        <v>-0.35143560125460799</v>
      </c>
      <c r="I5" s="46">
        <v>-0.103513850358319</v>
      </c>
      <c r="J5" s="46">
        <v>-0.35143560125460799</v>
      </c>
      <c r="K5" s="46">
        <v>-0.10175187427388201</v>
      </c>
      <c r="L5" s="46">
        <v>-7.8592898182626603E-2</v>
      </c>
      <c r="M5" s="46">
        <v>0.19746215983511001</v>
      </c>
      <c r="N5" s="46">
        <v>1.2033429843891E-2</v>
      </c>
      <c r="O5" s="46">
        <v>-0.1960828148862</v>
      </c>
      <c r="P5" s="46">
        <v>-0.41553531826621498</v>
      </c>
      <c r="Q5" s="46">
        <v>-0.26911520698745101</v>
      </c>
      <c r="R5" s="46">
        <v>-0.30108005976640201</v>
      </c>
      <c r="S5" s="46">
        <v>-0.22756624359830799</v>
      </c>
      <c r="T5" s="46">
        <v>9.9488102445098106E-2</v>
      </c>
      <c r="U5" s="46">
        <v>3.71689331282581E-2</v>
      </c>
      <c r="V5" s="46">
        <v>-9.2077953121298795E-2</v>
      </c>
      <c r="W5" s="46">
        <v>3.6060102176978498E-2</v>
      </c>
      <c r="X5" s="46">
        <v>-0.106943897996882</v>
      </c>
      <c r="Y5" s="46">
        <v>-0.276015596910206</v>
      </c>
      <c r="Z5" s="46">
        <v>0.15915415466999799</v>
      </c>
      <c r="AA5" s="46">
        <v>-8.3966737275891198E-2</v>
      </c>
      <c r="AB5" s="46">
        <v>0.120409537858609</v>
      </c>
      <c r="AC5" s="46">
        <v>-9.1253069356801407E-3</v>
      </c>
      <c r="AD5" s="46">
        <v>0.239261096484296</v>
      </c>
      <c r="AE5" s="46">
        <v>0.362159174332988</v>
      </c>
      <c r="AF5" s="46">
        <v>0.32216408971745297</v>
      </c>
      <c r="AG5" s="46">
        <v>0.74752203749138901</v>
      </c>
      <c r="AH5" s="46">
        <v>-0.56478184836716405</v>
      </c>
      <c r="AI5" s="46">
        <v>-3.98397546704084E-2</v>
      </c>
      <c r="AJ5" s="46">
        <v>-1.4021813096289E-2</v>
      </c>
      <c r="AK5" s="46">
        <v>-0.24015137033167999</v>
      </c>
      <c r="AL5" s="46">
        <v>0.148898300974878</v>
      </c>
      <c r="AM5" s="46">
        <v>9.9042965521406401E-2</v>
      </c>
      <c r="AN5" s="46">
        <v>-0.15379480713548699</v>
      </c>
      <c r="AO5" s="46">
        <v>-8.5688857810654898E-2</v>
      </c>
      <c r="AP5" s="46">
        <v>-0.25261520419504802</v>
      </c>
      <c r="AQ5" s="46">
        <v>0.40618744286868902</v>
      </c>
      <c r="AR5" s="46">
        <v>0.22145561953662801</v>
      </c>
    </row>
    <row r="6" spans="1:44" ht="12.95" customHeight="1">
      <c r="A6" s="43">
        <v>4</v>
      </c>
      <c r="B6" s="14" t="s">
        <v>116</v>
      </c>
      <c r="C6" s="46">
        <v>0.784863705407569</v>
      </c>
      <c r="D6" s="46">
        <v>0.459516675609277</v>
      </c>
      <c r="E6" s="46">
        <v>0.94878646181251403</v>
      </c>
      <c r="F6" s="46">
        <v>1</v>
      </c>
      <c r="G6" s="46">
        <v>-0.20097932104680899</v>
      </c>
      <c r="H6" s="46">
        <v>-0.31137327812235399</v>
      </c>
      <c r="I6" s="46">
        <v>-0.14523171677428001</v>
      </c>
      <c r="J6" s="46">
        <v>-0.31137327812235399</v>
      </c>
      <c r="K6" s="46">
        <v>-0.140801387427236</v>
      </c>
      <c r="L6" s="46">
        <v>-2.4935990358227099E-2</v>
      </c>
      <c r="M6" s="46">
        <v>0.119100626281605</v>
      </c>
      <c r="N6" s="46">
        <v>-3.3871876597619199E-2</v>
      </c>
      <c r="O6" s="46">
        <v>-0.16670377792254701</v>
      </c>
      <c r="P6" s="46">
        <v>-0.318495468901421</v>
      </c>
      <c r="Q6" s="46">
        <v>-0.22659990133434599</v>
      </c>
      <c r="R6" s="46">
        <v>-0.28749582630060999</v>
      </c>
      <c r="S6" s="46">
        <v>-0.20329547984858601</v>
      </c>
      <c r="T6" s="46">
        <v>0.17382596870161399</v>
      </c>
      <c r="U6" s="46">
        <v>0.122190085553375</v>
      </c>
      <c r="V6" s="46">
        <v>-9.9453128978101796E-2</v>
      </c>
      <c r="W6" s="46">
        <v>0.12131330670650201</v>
      </c>
      <c r="X6" s="46">
        <v>-0.11498143521585499</v>
      </c>
      <c r="Y6" s="46">
        <v>-0.234168070927046</v>
      </c>
      <c r="Z6" s="46">
        <v>0.127991103405942</v>
      </c>
      <c r="AA6" s="46">
        <v>-8.6893191926257399E-2</v>
      </c>
      <c r="AB6" s="46">
        <v>0.15468508098287101</v>
      </c>
      <c r="AC6" s="46">
        <v>8.9695090123880397E-2</v>
      </c>
      <c r="AD6" s="46">
        <v>0.28065883038762601</v>
      </c>
      <c r="AE6" s="46">
        <v>0.412910429248735</v>
      </c>
      <c r="AF6" s="46">
        <v>0.40520984332119098</v>
      </c>
      <c r="AG6" s="46">
        <v>0.78516542972501302</v>
      </c>
      <c r="AH6" s="46">
        <v>-0.52938558747225695</v>
      </c>
      <c r="AI6" s="46">
        <v>-2.22568461845857E-4</v>
      </c>
      <c r="AJ6" s="46">
        <v>3.8949480823024997E-2</v>
      </c>
      <c r="AK6" s="46">
        <v>-0.211217470291718</v>
      </c>
      <c r="AL6" s="46">
        <v>8.8359679352805198E-2</v>
      </c>
      <c r="AM6" s="46">
        <v>5.1413314686393E-2</v>
      </c>
      <c r="AN6" s="46">
        <v>-0.16091699791455499</v>
      </c>
      <c r="AO6" s="46">
        <v>-5.2303588533776403E-2</v>
      </c>
      <c r="AP6" s="46">
        <v>-0.23792568571322101</v>
      </c>
      <c r="AQ6" s="46">
        <v>0.44936572446678502</v>
      </c>
      <c r="AR6" s="46">
        <v>0.20498555336003399</v>
      </c>
    </row>
    <row r="7" spans="1:44" ht="12.95" customHeight="1">
      <c r="A7" s="43">
        <v>5</v>
      </c>
      <c r="B7" s="12" t="s">
        <v>7</v>
      </c>
      <c r="C7" s="46">
        <v>-0.229391479893155</v>
      </c>
      <c r="D7" s="46">
        <v>-6.1894708762110701E-2</v>
      </c>
      <c r="E7" s="46">
        <v>-0.26507903805841598</v>
      </c>
      <c r="F7" s="46">
        <v>-0.20097932104680899</v>
      </c>
      <c r="G7" s="46">
        <v>1</v>
      </c>
      <c r="H7" s="46">
        <v>0.88876529477196897</v>
      </c>
      <c r="I7" s="46">
        <v>-0.60096050556832603</v>
      </c>
      <c r="J7" s="46">
        <v>0.88876529477196897</v>
      </c>
      <c r="K7" s="46">
        <v>-0.56875396192579897</v>
      </c>
      <c r="L7" s="46">
        <v>-0.401691354304686</v>
      </c>
      <c r="M7" s="46">
        <v>-0.212060530394691</v>
      </c>
      <c r="N7" s="46">
        <v>-0.207372914274154</v>
      </c>
      <c r="O7" s="46">
        <v>0.78331479421579497</v>
      </c>
      <c r="P7" s="46">
        <v>0.77441601779755298</v>
      </c>
      <c r="Q7" s="46">
        <v>0.61875626147707397</v>
      </c>
      <c r="R7" s="46">
        <v>0.689371280919156</v>
      </c>
      <c r="S7" s="46">
        <v>0.86312049503823296</v>
      </c>
      <c r="T7" s="46">
        <v>0.84471635150166902</v>
      </c>
      <c r="U7" s="46">
        <v>0.76240266963292602</v>
      </c>
      <c r="V7" s="46">
        <v>-0.49458704498210299</v>
      </c>
      <c r="W7" s="46">
        <v>0.76182000693905105</v>
      </c>
      <c r="X7" s="46">
        <v>-0.460613718746059</v>
      </c>
      <c r="Y7" s="46">
        <v>-0.35732562241358501</v>
      </c>
      <c r="Z7" s="46">
        <v>-0.16086327833438499</v>
      </c>
      <c r="AA7" s="46">
        <v>-4.1627166880518998E-2</v>
      </c>
      <c r="AB7" s="46">
        <v>0.65962180200222498</v>
      </c>
      <c r="AC7" s="46">
        <v>0.50967741935483901</v>
      </c>
      <c r="AD7" s="46">
        <v>0.28765294771968902</v>
      </c>
      <c r="AE7" s="46">
        <v>0.274112806235079</v>
      </c>
      <c r="AF7" s="46">
        <v>0.48625795521093601</v>
      </c>
      <c r="AG7" s="46">
        <v>-0.25848833407485799</v>
      </c>
      <c r="AH7" s="46">
        <v>0.39408100664112999</v>
      </c>
      <c r="AI7" s="46">
        <v>-0.15550611790878799</v>
      </c>
      <c r="AJ7" s="46">
        <v>-0.106117908787542</v>
      </c>
      <c r="AK7" s="46">
        <v>0.22892102335928799</v>
      </c>
      <c r="AL7" s="46">
        <v>0.118576195773081</v>
      </c>
      <c r="AM7" s="46">
        <v>0.12035595105673</v>
      </c>
      <c r="AN7" s="46">
        <v>-0.30322580645161301</v>
      </c>
      <c r="AO7" s="46">
        <v>-0.12880978865406001</v>
      </c>
      <c r="AP7" s="46">
        <v>0.128364849833148</v>
      </c>
      <c r="AQ7" s="46">
        <v>0.26629588431590701</v>
      </c>
      <c r="AR7" s="46">
        <v>0.28364849833147898</v>
      </c>
    </row>
    <row r="8" spans="1:44" ht="12.95" customHeight="1">
      <c r="A8" s="43">
        <v>6</v>
      </c>
      <c r="B8" s="12" t="s">
        <v>10</v>
      </c>
      <c r="C8" s="46">
        <v>-0.39626210057197703</v>
      </c>
      <c r="D8" s="46">
        <v>-0.204163481780056</v>
      </c>
      <c r="E8" s="46">
        <v>-0.35143560125460799</v>
      </c>
      <c r="F8" s="46">
        <v>-0.31137327812235399</v>
      </c>
      <c r="G8" s="46">
        <v>0.88876529477196897</v>
      </c>
      <c r="H8" s="46">
        <v>1</v>
      </c>
      <c r="I8" s="46">
        <v>-0.33738524858065899</v>
      </c>
      <c r="J8" s="46">
        <v>1</v>
      </c>
      <c r="K8" s="46">
        <v>-0.31047275098067201</v>
      </c>
      <c r="L8" s="46">
        <v>-0.202514754801808</v>
      </c>
      <c r="M8" s="46">
        <v>-0.176012465416789</v>
      </c>
      <c r="N8" s="46">
        <v>-7.0831994349281294E-2</v>
      </c>
      <c r="O8" s="46">
        <v>0.637819799777531</v>
      </c>
      <c r="P8" s="46">
        <v>0.75350389321468303</v>
      </c>
      <c r="Q8" s="46">
        <v>0.60785404759272399</v>
      </c>
      <c r="R8" s="46">
        <v>0.55537014720480904</v>
      </c>
      <c r="S8" s="46">
        <v>0.70353890789475404</v>
      </c>
      <c r="T8" s="46">
        <v>0.76774193548387104</v>
      </c>
      <c r="U8" s="46">
        <v>0.82736373748609604</v>
      </c>
      <c r="V8" s="46">
        <v>-0.28973775851029199</v>
      </c>
      <c r="W8" s="46">
        <v>0.82767827856695897</v>
      </c>
      <c r="X8" s="46">
        <v>-0.24235779968905999</v>
      </c>
      <c r="Y8" s="46">
        <v>-0.29591723400377801</v>
      </c>
      <c r="Z8" s="46">
        <v>-0.153075982702706</v>
      </c>
      <c r="AA8" s="46">
        <v>0.11880618439413</v>
      </c>
      <c r="AB8" s="46">
        <v>0.69877641824249204</v>
      </c>
      <c r="AC8" s="46">
        <v>0.568854282536151</v>
      </c>
      <c r="AD8" s="46">
        <v>0.33793103448275902</v>
      </c>
      <c r="AE8" s="46">
        <v>0.15463344182904201</v>
      </c>
      <c r="AF8" s="46">
        <v>0.30622011275526201</v>
      </c>
      <c r="AG8" s="46">
        <v>-0.40765903504828999</v>
      </c>
      <c r="AH8" s="46">
        <v>0.496217190745184</v>
      </c>
      <c r="AI8" s="46">
        <v>-8.9655172413793102E-2</v>
      </c>
      <c r="AJ8" s="46">
        <v>-8.6095661846496099E-2</v>
      </c>
      <c r="AK8" s="46">
        <v>0.27919911012235799</v>
      </c>
      <c r="AL8" s="46">
        <v>3.0033370411568401E-2</v>
      </c>
      <c r="AM8" s="46">
        <v>0.111902113459399</v>
      </c>
      <c r="AN8" s="46">
        <v>-0.10745272525027801</v>
      </c>
      <c r="AO8" s="46">
        <v>7.6307007786429404E-2</v>
      </c>
      <c r="AP8" s="46">
        <v>0.36774193548387102</v>
      </c>
      <c r="AQ8" s="46">
        <v>8.6095661846496099E-2</v>
      </c>
      <c r="AR8" s="46">
        <v>0.13236929922135701</v>
      </c>
    </row>
    <row r="9" spans="1:44" ht="12.95" customHeight="1">
      <c r="A9" s="43">
        <v>7</v>
      </c>
      <c r="B9" s="12" t="s">
        <v>92</v>
      </c>
      <c r="C9" s="46">
        <v>-0.18164630363437501</v>
      </c>
      <c r="D9" s="46">
        <v>-0.29636278071262101</v>
      </c>
      <c r="E9" s="46">
        <v>-0.103513850358319</v>
      </c>
      <c r="F9" s="46">
        <v>-0.14523171677428001</v>
      </c>
      <c r="G9" s="46">
        <v>-0.60096050556832603</v>
      </c>
      <c r="H9" s="46">
        <v>-0.33738524858065899</v>
      </c>
      <c r="I9" s="46">
        <v>1</v>
      </c>
      <c r="J9" s="46">
        <v>-0.33738524858065899</v>
      </c>
      <c r="K9" s="46">
        <v>0.99251064407436396</v>
      </c>
      <c r="L9" s="46">
        <v>0.59446918815897898</v>
      </c>
      <c r="M9" s="46">
        <v>0.111631788455374</v>
      </c>
      <c r="N9" s="46">
        <v>0.46885494719390602</v>
      </c>
      <c r="O9" s="46">
        <v>-0.63284820586378798</v>
      </c>
      <c r="P9" s="46">
        <v>-0.32645869393396199</v>
      </c>
      <c r="Q9" s="46">
        <v>-0.29705693854019299</v>
      </c>
      <c r="R9" s="46">
        <v>-0.42447635667635802</v>
      </c>
      <c r="S9" s="46">
        <v>-0.59531618465770597</v>
      </c>
      <c r="T9" s="46">
        <v>-0.58445917814270198</v>
      </c>
      <c r="U9" s="46">
        <v>-0.341845066803801</v>
      </c>
      <c r="V9" s="46">
        <v>0.55821854003085303</v>
      </c>
      <c r="W9" s="46">
        <v>-0.339652940988525</v>
      </c>
      <c r="X9" s="46">
        <v>0.60261734160425595</v>
      </c>
      <c r="Y9" s="46">
        <v>0.47100919984751399</v>
      </c>
      <c r="Z9" s="46">
        <v>8.78681935321593E-2</v>
      </c>
      <c r="AA9" s="46">
        <v>0.23456074001966101</v>
      </c>
      <c r="AB9" s="46">
        <v>-0.32355981208891998</v>
      </c>
      <c r="AC9" s="46">
        <v>-0.16412131061161001</v>
      </c>
      <c r="AD9" s="46">
        <v>-1.3602445580581801E-2</v>
      </c>
      <c r="AE9" s="46">
        <v>-0.102587231027394</v>
      </c>
      <c r="AF9" s="46">
        <v>-0.37976877780137402</v>
      </c>
      <c r="AG9" s="46">
        <v>-0.17998236644934401</v>
      </c>
      <c r="AH9" s="46">
        <v>-0.113862193819118</v>
      </c>
      <c r="AI9" s="46">
        <v>0.17906170165913399</v>
      </c>
      <c r="AJ9" s="46">
        <v>9.6109082708700694E-2</v>
      </c>
      <c r="AK9" s="46">
        <v>-0.13758539218391699</v>
      </c>
      <c r="AL9" s="46">
        <v>-0.22633577482443401</v>
      </c>
      <c r="AM9" s="46">
        <v>-0.14828895591945701</v>
      </c>
      <c r="AN9" s="46">
        <v>0.58334422358691596</v>
      </c>
      <c r="AO9" s="46">
        <v>0.47720054987614702</v>
      </c>
      <c r="AP9" s="46">
        <v>0.27227190252279199</v>
      </c>
      <c r="AQ9" s="46">
        <v>-0.28877322994841598</v>
      </c>
      <c r="AR9" s="46">
        <v>-0.311518302886438</v>
      </c>
    </row>
    <row r="10" spans="1:44" ht="12.95" customHeight="1">
      <c r="A10" s="43">
        <v>8</v>
      </c>
      <c r="B10" s="12" t="s">
        <v>93</v>
      </c>
      <c r="C10" s="46">
        <v>-0.39626210057197703</v>
      </c>
      <c r="D10" s="46">
        <v>-0.204163481780056</v>
      </c>
      <c r="E10" s="46">
        <v>-0.35143560125460799</v>
      </c>
      <c r="F10" s="46">
        <v>-0.31137327812235399</v>
      </c>
      <c r="G10" s="46">
        <v>0.88876529477196897</v>
      </c>
      <c r="H10" s="46">
        <v>1</v>
      </c>
      <c r="I10" s="46">
        <v>-0.33738524858065899</v>
      </c>
      <c r="J10" s="46">
        <v>1</v>
      </c>
      <c r="K10" s="46">
        <v>-0.31047275098067201</v>
      </c>
      <c r="L10" s="46">
        <v>-0.202514754801808</v>
      </c>
      <c r="M10" s="46">
        <v>-0.176012465416789</v>
      </c>
      <c r="N10" s="46">
        <v>-7.0831994349281294E-2</v>
      </c>
      <c r="O10" s="46">
        <v>0.637819799777531</v>
      </c>
      <c r="P10" s="46">
        <v>0.75350389321468303</v>
      </c>
      <c r="Q10" s="46">
        <v>0.60785404759272399</v>
      </c>
      <c r="R10" s="46">
        <v>0.55537014720480904</v>
      </c>
      <c r="S10" s="46">
        <v>0.70353890789475404</v>
      </c>
      <c r="T10" s="46">
        <v>0.76774193548387104</v>
      </c>
      <c r="U10" s="46">
        <v>0.82736373748609604</v>
      </c>
      <c r="V10" s="46">
        <v>-0.28973775851029199</v>
      </c>
      <c r="W10" s="46">
        <v>0.82767827856695897</v>
      </c>
      <c r="X10" s="46">
        <v>-0.24235779968905999</v>
      </c>
      <c r="Y10" s="46">
        <v>-0.29591723400377801</v>
      </c>
      <c r="Z10" s="46">
        <v>-0.153075982702706</v>
      </c>
      <c r="AA10" s="46">
        <v>0.11880618439413</v>
      </c>
      <c r="AB10" s="46">
        <v>0.69877641824249204</v>
      </c>
      <c r="AC10" s="46">
        <v>0.568854282536151</v>
      </c>
      <c r="AD10" s="46">
        <v>0.33793103448275902</v>
      </c>
      <c r="AE10" s="46">
        <v>0.15463344182904201</v>
      </c>
      <c r="AF10" s="46">
        <v>0.30622011275526201</v>
      </c>
      <c r="AG10" s="46">
        <v>-0.40765903504828999</v>
      </c>
      <c r="AH10" s="46">
        <v>0.496217190745184</v>
      </c>
      <c r="AI10" s="46">
        <v>-8.9655172413793102E-2</v>
      </c>
      <c r="AJ10" s="46">
        <v>-8.6095661846496099E-2</v>
      </c>
      <c r="AK10" s="46">
        <v>0.27919911012235799</v>
      </c>
      <c r="AL10" s="46">
        <v>3.0033370411568401E-2</v>
      </c>
      <c r="AM10" s="46">
        <v>0.111902113459399</v>
      </c>
      <c r="AN10" s="46">
        <v>-0.10745272525027801</v>
      </c>
      <c r="AO10" s="46">
        <v>7.6307007786429404E-2</v>
      </c>
      <c r="AP10" s="46">
        <v>0.36774193548387102</v>
      </c>
      <c r="AQ10" s="46">
        <v>8.6095661846496099E-2</v>
      </c>
      <c r="AR10" s="46">
        <v>0.13236929922135701</v>
      </c>
    </row>
    <row r="11" spans="1:44" ht="12.95" customHeight="1">
      <c r="A11" s="43">
        <v>9</v>
      </c>
      <c r="B11" s="12" t="s">
        <v>9</v>
      </c>
      <c r="C11" s="46">
        <v>-0.147000219458787</v>
      </c>
      <c r="D11" s="46">
        <v>-0.25937541354531302</v>
      </c>
      <c r="E11" s="46">
        <v>-0.10175187427388201</v>
      </c>
      <c r="F11" s="46">
        <v>-0.140801387427236</v>
      </c>
      <c r="G11" s="46">
        <v>-0.56875396192579897</v>
      </c>
      <c r="H11" s="46">
        <v>-0.31047275098067201</v>
      </c>
      <c r="I11" s="46">
        <v>0.99251064407436396</v>
      </c>
      <c r="J11" s="46">
        <v>-0.31047275098067201</v>
      </c>
      <c r="K11" s="46">
        <v>1</v>
      </c>
      <c r="L11" s="46">
        <v>0.57117500488272599</v>
      </c>
      <c r="M11" s="46">
        <v>0.104294764662691</v>
      </c>
      <c r="N11" s="46">
        <v>0.460250524798482</v>
      </c>
      <c r="O11" s="46">
        <v>-0.61001650426159304</v>
      </c>
      <c r="P11" s="46">
        <v>-0.30935754713375802</v>
      </c>
      <c r="Q11" s="46">
        <v>-0.293442774959081</v>
      </c>
      <c r="R11" s="46">
        <v>-0.41754156969689599</v>
      </c>
      <c r="S11" s="46">
        <v>-0.57224272275300703</v>
      </c>
      <c r="T11" s="46">
        <v>-0.54823421114259396</v>
      </c>
      <c r="U11" s="46">
        <v>-0.29954375328092098</v>
      </c>
      <c r="V11" s="46">
        <v>0.538970427188878</v>
      </c>
      <c r="W11" s="46">
        <v>-0.29734642266853301</v>
      </c>
      <c r="X11" s="46">
        <v>0.58742597845810496</v>
      </c>
      <c r="Y11" s="46">
        <v>0.44289671583523699</v>
      </c>
      <c r="Z11" s="46">
        <v>8.8333971025310501E-2</v>
      </c>
      <c r="AA11" s="46">
        <v>0.25401389082028503</v>
      </c>
      <c r="AB11" s="46">
        <v>-0.29307557096882397</v>
      </c>
      <c r="AC11" s="46">
        <v>-0.16995706626959201</v>
      </c>
      <c r="AD11" s="46">
        <v>-1.6728057703699999E-2</v>
      </c>
      <c r="AE11" s="46">
        <v>-8.6995577524926995E-2</v>
      </c>
      <c r="AF11" s="46">
        <v>-0.36747079415697298</v>
      </c>
      <c r="AG11" s="46">
        <v>-0.14631719757224801</v>
      </c>
      <c r="AH11" s="46">
        <v>-0.10909120838514599</v>
      </c>
      <c r="AI11" s="46">
        <v>0.14832211163947301</v>
      </c>
      <c r="AJ11" s="46">
        <v>7.3380413126897304E-2</v>
      </c>
      <c r="AK11" s="46">
        <v>-0.19003073551403199</v>
      </c>
      <c r="AL11" s="46">
        <v>-0.20073669244440001</v>
      </c>
      <c r="AM11" s="46">
        <v>-0.120665056236023</v>
      </c>
      <c r="AN11" s="46">
        <v>0.58213640808875899</v>
      </c>
      <c r="AO11" s="46">
        <v>0.52816054189815398</v>
      </c>
      <c r="AP11" s="46">
        <v>0.31582572944585602</v>
      </c>
      <c r="AQ11" s="46">
        <v>-0.302666324052278</v>
      </c>
      <c r="AR11" s="46">
        <v>-0.32898513483943298</v>
      </c>
    </row>
    <row r="12" spans="1:44" ht="12.95" customHeight="1">
      <c r="A12" s="43">
        <v>10</v>
      </c>
      <c r="B12" s="16" t="s">
        <v>94</v>
      </c>
      <c r="C12" s="46">
        <v>-0.13487647785658199</v>
      </c>
      <c r="D12" s="46">
        <v>-0.38129179729186002</v>
      </c>
      <c r="E12" s="46">
        <v>-7.8592898182626603E-2</v>
      </c>
      <c r="F12" s="46">
        <v>-2.4935990358227099E-2</v>
      </c>
      <c r="G12" s="46">
        <v>-0.401691354304686</v>
      </c>
      <c r="H12" s="46">
        <v>-0.202514754801808</v>
      </c>
      <c r="I12" s="46">
        <v>0.59446918815897898</v>
      </c>
      <c r="J12" s="46">
        <v>-0.202514754801808</v>
      </c>
      <c r="K12" s="46">
        <v>0.57117500488272599</v>
      </c>
      <c r="L12" s="46">
        <v>1</v>
      </c>
      <c r="M12" s="46">
        <v>-0.13043962239941501</v>
      </c>
      <c r="N12" s="46">
        <v>0.27796356851132598</v>
      </c>
      <c r="O12" s="46">
        <v>-0.75264274806562204</v>
      </c>
      <c r="P12" s="46">
        <v>-3.6052077228453799E-2</v>
      </c>
      <c r="Q12" s="46">
        <v>-0.22579568776485601</v>
      </c>
      <c r="R12" s="46">
        <v>-0.31340459472111298</v>
      </c>
      <c r="S12" s="46">
        <v>-0.43671379542555899</v>
      </c>
      <c r="T12" s="46">
        <v>-0.39034162628832098</v>
      </c>
      <c r="U12" s="46">
        <v>-0.210303783832647</v>
      </c>
      <c r="V12" s="46">
        <v>0.48436103694253502</v>
      </c>
      <c r="W12" s="46">
        <v>-0.209659475480034</v>
      </c>
      <c r="X12" s="46">
        <v>0.49849507624768202</v>
      </c>
      <c r="Y12" s="46">
        <v>0.621633667744941</v>
      </c>
      <c r="Z12" s="46">
        <v>6.7104386260329302E-2</v>
      </c>
      <c r="AA12" s="46">
        <v>0.26796588041122898</v>
      </c>
      <c r="AB12" s="46">
        <v>-0.38121733513791001</v>
      </c>
      <c r="AC12" s="46">
        <v>9.5026154176233196E-2</v>
      </c>
      <c r="AD12" s="46">
        <v>0.14287304679424301</v>
      </c>
      <c r="AE12" s="46">
        <v>4.9410194858351901E-2</v>
      </c>
      <c r="AF12" s="46">
        <v>-0.17097061442564601</v>
      </c>
      <c r="AG12" s="46">
        <v>-0.12416482300830101</v>
      </c>
      <c r="AH12" s="46">
        <v>-7.0339455082278401E-2</v>
      </c>
      <c r="AI12" s="46">
        <v>0.471124984522449</v>
      </c>
      <c r="AJ12" s="46">
        <v>0.37587628665961997</v>
      </c>
      <c r="AK12" s="46">
        <v>0.119505959701727</v>
      </c>
      <c r="AL12" s="46">
        <v>-0.50650943069111698</v>
      </c>
      <c r="AM12" s="46">
        <v>-0.42327809190443899</v>
      </c>
      <c r="AN12" s="46">
        <v>0.37787917983897901</v>
      </c>
      <c r="AO12" s="46">
        <v>0.26816514234744998</v>
      </c>
      <c r="AP12" s="46">
        <v>0.15689329904975299</v>
      </c>
      <c r="AQ12" s="46">
        <v>-0.24190498732919299</v>
      </c>
      <c r="AR12" s="46">
        <v>-0.27306110345254803</v>
      </c>
    </row>
    <row r="13" spans="1:44" ht="12.95" customHeight="1">
      <c r="A13" s="43">
        <v>11</v>
      </c>
      <c r="B13" s="16" t="s">
        <v>95</v>
      </c>
      <c r="C13" s="46">
        <v>0.14932680630999601</v>
      </c>
      <c r="D13" s="46">
        <v>0.302193566484941</v>
      </c>
      <c r="E13" s="46">
        <v>0.19746215983511001</v>
      </c>
      <c r="F13" s="46">
        <v>0.119100626281605</v>
      </c>
      <c r="G13" s="46">
        <v>-0.212060530394691</v>
      </c>
      <c r="H13" s="46">
        <v>-0.176012465416789</v>
      </c>
      <c r="I13" s="46">
        <v>0.111631788455374</v>
      </c>
      <c r="J13" s="46">
        <v>-0.176012465416789</v>
      </c>
      <c r="K13" s="46">
        <v>0.104294764662691</v>
      </c>
      <c r="L13" s="46">
        <v>-0.13043962239941501</v>
      </c>
      <c r="M13" s="46">
        <v>1</v>
      </c>
      <c r="N13" s="46">
        <v>0.39233616687497203</v>
      </c>
      <c r="O13" s="46">
        <v>-0.22607922233054101</v>
      </c>
      <c r="P13" s="46">
        <v>-0.51290610971643502</v>
      </c>
      <c r="Q13" s="46">
        <v>0.350617560866466</v>
      </c>
      <c r="R13" s="46">
        <v>-0.240454204659316</v>
      </c>
      <c r="S13" s="46">
        <v>-0.211487093397243</v>
      </c>
      <c r="T13" s="46">
        <v>-0.14597241126853799</v>
      </c>
      <c r="U13" s="46">
        <v>-6.9425902920402405E-2</v>
      </c>
      <c r="V13" s="46">
        <v>0.31695025007139199</v>
      </c>
      <c r="W13" s="46">
        <v>-6.7987092887785094E-2</v>
      </c>
      <c r="X13" s="46">
        <v>0.33973357319970499</v>
      </c>
      <c r="Y13" s="46">
        <v>-0.118281963567456</v>
      </c>
      <c r="Z13" s="46">
        <v>0.72304440193916097</v>
      </c>
      <c r="AA13" s="46">
        <v>0.42964295291327098</v>
      </c>
      <c r="AB13" s="46">
        <v>-0.154650649133589</v>
      </c>
      <c r="AC13" s="46">
        <v>-0.54005341790966899</v>
      </c>
      <c r="AD13" s="46">
        <v>0.46706721227539999</v>
      </c>
      <c r="AE13" s="46">
        <v>-0.236230111621551</v>
      </c>
      <c r="AF13" s="46">
        <v>-0.24462994030197499</v>
      </c>
      <c r="AG13" s="46">
        <v>0.14207774164877801</v>
      </c>
      <c r="AH13" s="46">
        <v>1.8028043623414199E-2</v>
      </c>
      <c r="AI13" s="46">
        <v>-0.201602141172707</v>
      </c>
      <c r="AJ13" s="46">
        <v>-0.207387633082741</v>
      </c>
      <c r="AK13" s="46">
        <v>-0.269692930575409</v>
      </c>
      <c r="AL13" s="46">
        <v>0.165776595114422</v>
      </c>
      <c r="AM13" s="46">
        <v>0.161103697802472</v>
      </c>
      <c r="AN13" s="46">
        <v>1.7578994649717301E-2</v>
      </c>
      <c r="AO13" s="46">
        <v>0.108811751692554</v>
      </c>
      <c r="AP13" s="46">
        <v>-5.3404540708001901E-2</v>
      </c>
      <c r="AQ13" s="46">
        <v>9.6128173274403303E-2</v>
      </c>
      <c r="AR13" s="46">
        <v>0.186248335719156</v>
      </c>
    </row>
    <row r="14" spans="1:44" ht="12.95" customHeight="1">
      <c r="A14" s="43">
        <v>12</v>
      </c>
      <c r="B14" s="16" t="s">
        <v>96</v>
      </c>
      <c r="C14" s="46">
        <v>8.9106760553661103E-4</v>
      </c>
      <c r="D14" s="46">
        <v>-3.4774858560795201E-2</v>
      </c>
      <c r="E14" s="46">
        <v>1.2033429843891E-2</v>
      </c>
      <c r="F14" s="46">
        <v>-3.3871876597619199E-2</v>
      </c>
      <c r="G14" s="46">
        <v>-0.207372914274154</v>
      </c>
      <c r="H14" s="46">
        <v>-7.0831994349281294E-2</v>
      </c>
      <c r="I14" s="46">
        <v>0.46885494719390602</v>
      </c>
      <c r="J14" s="46">
        <v>-7.0831994349281294E-2</v>
      </c>
      <c r="K14" s="46">
        <v>0.460250524798482</v>
      </c>
      <c r="L14" s="46">
        <v>0.27796356851132598</v>
      </c>
      <c r="M14" s="46">
        <v>0.39233616687497203</v>
      </c>
      <c r="N14" s="46">
        <v>1</v>
      </c>
      <c r="O14" s="46">
        <v>-0.24947117506665101</v>
      </c>
      <c r="P14" s="46">
        <v>-8.6646684911542204E-2</v>
      </c>
      <c r="Q14" s="46">
        <v>0.245266358423952</v>
      </c>
      <c r="R14" s="46">
        <v>-0.48083362652702899</v>
      </c>
      <c r="S14" s="46">
        <v>-0.373927690334244</v>
      </c>
      <c r="T14" s="46">
        <v>-0.18353950737046501</v>
      </c>
      <c r="U14" s="46">
        <v>5.1230687736901603E-3</v>
      </c>
      <c r="V14" s="46">
        <v>0.68888683061862399</v>
      </c>
      <c r="W14" s="46">
        <v>7.3513077456770397E-3</v>
      </c>
      <c r="X14" s="46">
        <v>0.71746303009019297</v>
      </c>
      <c r="Y14" s="46">
        <v>0.15927833448966899</v>
      </c>
      <c r="Z14" s="46">
        <v>0.28335949856064202</v>
      </c>
      <c r="AA14" s="46">
        <v>0.61627406414543395</v>
      </c>
      <c r="AB14" s="46">
        <v>-5.1007945616306401E-2</v>
      </c>
      <c r="AC14" s="46">
        <v>-2.8510991436188699E-2</v>
      </c>
      <c r="AD14" s="46">
        <v>0.364183367173192</v>
      </c>
      <c r="AE14" s="46">
        <v>-0.21029195490663999</v>
      </c>
      <c r="AF14" s="46">
        <v>-0.22459901968690699</v>
      </c>
      <c r="AG14" s="46">
        <v>1.4712440160336401E-2</v>
      </c>
      <c r="AH14" s="46">
        <v>5.8148631206341603E-2</v>
      </c>
      <c r="AI14" s="46">
        <v>0.30181557340652898</v>
      </c>
      <c r="AJ14" s="46">
        <v>0.27642297165867302</v>
      </c>
      <c r="AK14" s="46">
        <v>8.6201200670351794E-2</v>
      </c>
      <c r="AL14" s="46">
        <v>-0.23922503751927099</v>
      </c>
      <c r="AM14" s="46">
        <v>-0.240116006001652</v>
      </c>
      <c r="AN14" s="46">
        <v>0.33767705482235999</v>
      </c>
      <c r="AO14" s="46">
        <v>0.31005703186855199</v>
      </c>
      <c r="AP14" s="46">
        <v>0.216505341218558</v>
      </c>
      <c r="AQ14" s="46">
        <v>3.0292928400950499E-2</v>
      </c>
      <c r="AR14" s="46">
        <v>4.2321002913092598E-2</v>
      </c>
    </row>
    <row r="15" spans="1:44" ht="12.95" customHeight="1">
      <c r="A15" s="43">
        <v>13</v>
      </c>
      <c r="B15" s="16" t="s">
        <v>97</v>
      </c>
      <c r="C15" s="46">
        <v>-8.8330181879323302E-2</v>
      </c>
      <c r="D15" s="46">
        <v>6.3007922948479594E-2</v>
      </c>
      <c r="E15" s="46">
        <v>-0.1960828148862</v>
      </c>
      <c r="F15" s="46">
        <v>-0.16670377792254701</v>
      </c>
      <c r="G15" s="46">
        <v>0.78331479421579497</v>
      </c>
      <c r="H15" s="46">
        <v>0.637819799777531</v>
      </c>
      <c r="I15" s="46">
        <v>-0.63284820586378798</v>
      </c>
      <c r="J15" s="46">
        <v>0.637819799777531</v>
      </c>
      <c r="K15" s="46">
        <v>-0.61001650426159304</v>
      </c>
      <c r="L15" s="46">
        <v>-0.75264274806562204</v>
      </c>
      <c r="M15" s="46">
        <v>-0.22607922233054101</v>
      </c>
      <c r="N15" s="46">
        <v>-0.24947117506665101</v>
      </c>
      <c r="O15" s="46">
        <v>1</v>
      </c>
      <c r="P15" s="46">
        <v>0.66674082313681904</v>
      </c>
      <c r="Q15" s="46">
        <v>0.537990881068524</v>
      </c>
      <c r="R15" s="46">
        <v>0.51597114277384704</v>
      </c>
      <c r="S15" s="46">
        <v>0.72067667945688496</v>
      </c>
      <c r="T15" s="46">
        <v>0.70589543937708599</v>
      </c>
      <c r="U15" s="46">
        <v>0.527474972191324</v>
      </c>
      <c r="V15" s="46">
        <v>-0.60940987294994398</v>
      </c>
      <c r="W15" s="46">
        <v>0.52731116134507905</v>
      </c>
      <c r="X15" s="46">
        <v>-0.59384355890661999</v>
      </c>
      <c r="Y15" s="46">
        <v>-0.49727444962289102</v>
      </c>
      <c r="Z15" s="46">
        <v>-0.24630103612194201</v>
      </c>
      <c r="AA15" s="46">
        <v>-0.272264172569881</v>
      </c>
      <c r="AB15" s="46">
        <v>0.605339265850945</v>
      </c>
      <c r="AC15" s="46">
        <v>0.35083426028921</v>
      </c>
      <c r="AD15" s="46">
        <v>1.5572858731924401E-3</v>
      </c>
      <c r="AE15" s="46">
        <v>0.1047947497863</v>
      </c>
      <c r="AF15" s="46">
        <v>0.43574053835378102</v>
      </c>
      <c r="AG15" s="46">
        <v>-0.105977990542319</v>
      </c>
      <c r="AH15" s="46">
        <v>0.21918113582242399</v>
      </c>
      <c r="AI15" s="46">
        <v>-0.213348164627364</v>
      </c>
      <c r="AJ15" s="46">
        <v>-0.135483870967742</v>
      </c>
      <c r="AK15" s="46">
        <v>0.284538375973304</v>
      </c>
      <c r="AL15" s="46">
        <v>0.22981090100111201</v>
      </c>
      <c r="AM15" s="46">
        <v>0.16129032258064499</v>
      </c>
      <c r="AN15" s="46">
        <v>-0.389988876529477</v>
      </c>
      <c r="AO15" s="46">
        <v>-0.239599555061179</v>
      </c>
      <c r="AP15" s="46">
        <v>-1.0456062291434901E-2</v>
      </c>
      <c r="AQ15" s="46">
        <v>0.22847608453837601</v>
      </c>
      <c r="AR15" s="46">
        <v>0.25784204671857602</v>
      </c>
    </row>
    <row r="16" spans="1:44" ht="12.95" customHeight="1">
      <c r="A16" s="43">
        <v>14</v>
      </c>
      <c r="B16" s="16" t="s">
        <v>98</v>
      </c>
      <c r="C16" s="46">
        <v>-0.30392702379636199</v>
      </c>
      <c r="D16" s="46">
        <v>-0.24913733490935899</v>
      </c>
      <c r="E16" s="46">
        <v>-0.41553531826621498</v>
      </c>
      <c r="F16" s="46">
        <v>-0.318495468901421</v>
      </c>
      <c r="G16" s="46">
        <v>0.77441601779755298</v>
      </c>
      <c r="H16" s="46">
        <v>0.75350389321468303</v>
      </c>
      <c r="I16" s="46">
        <v>-0.32645869393396199</v>
      </c>
      <c r="J16" s="46">
        <v>0.75350389321468303</v>
      </c>
      <c r="K16" s="46">
        <v>-0.30935754713375802</v>
      </c>
      <c r="L16" s="46">
        <v>-3.6052077228453799E-2</v>
      </c>
      <c r="M16" s="46">
        <v>-0.51290610971643502</v>
      </c>
      <c r="N16" s="46">
        <v>-8.6646684911542204E-2</v>
      </c>
      <c r="O16" s="46">
        <v>0.66674082313681904</v>
      </c>
      <c r="P16" s="46">
        <v>1</v>
      </c>
      <c r="Q16" s="46">
        <v>0.56936255775614197</v>
      </c>
      <c r="R16" s="46">
        <v>0.51107409137564797</v>
      </c>
      <c r="S16" s="46">
        <v>0.63610066395545894</v>
      </c>
      <c r="T16" s="46">
        <v>0.63114571746384895</v>
      </c>
      <c r="U16" s="46">
        <v>0.55461624026696299</v>
      </c>
      <c r="V16" s="46">
        <v>-0.39138053424058</v>
      </c>
      <c r="W16" s="46">
        <v>0.55490043729731098</v>
      </c>
      <c r="X16" s="46">
        <v>-0.36398303065640603</v>
      </c>
      <c r="Y16" s="46">
        <v>3.3374124135764501E-3</v>
      </c>
      <c r="Z16" s="46">
        <v>-0.36511291804526302</v>
      </c>
      <c r="AA16" s="46">
        <v>-0.113855926711041</v>
      </c>
      <c r="AB16" s="46">
        <v>0.43626251390433801</v>
      </c>
      <c r="AC16" s="46">
        <v>0.65739710789766403</v>
      </c>
      <c r="AD16" s="46">
        <v>0.12302558398220199</v>
      </c>
      <c r="AE16" s="46">
        <v>0.21915674849152</v>
      </c>
      <c r="AF16" s="46">
        <v>0.42639370351677502</v>
      </c>
      <c r="AG16" s="46">
        <v>-0.316152828928767</v>
      </c>
      <c r="AH16" s="46">
        <v>0.30752114691024401</v>
      </c>
      <c r="AI16" s="46">
        <v>0.14260289210233601</v>
      </c>
      <c r="AJ16" s="46">
        <v>0.18531701890989999</v>
      </c>
      <c r="AK16" s="46">
        <v>0.52480533926585105</v>
      </c>
      <c r="AL16" s="46">
        <v>-0.119911012235818</v>
      </c>
      <c r="AM16" s="46">
        <v>-0.14705228031145701</v>
      </c>
      <c r="AN16" s="46">
        <v>-0.24360400444938801</v>
      </c>
      <c r="AO16" s="46">
        <v>-8.7875417130144601E-2</v>
      </c>
      <c r="AP16" s="46">
        <v>0.12302558398220199</v>
      </c>
      <c r="AQ16" s="46">
        <v>0.11101223581757499</v>
      </c>
      <c r="AR16" s="46">
        <v>0.106562847608454</v>
      </c>
    </row>
    <row r="17" spans="1:44" ht="12.95" customHeight="1">
      <c r="A17" s="43">
        <v>15</v>
      </c>
      <c r="B17" s="16" t="s">
        <v>99</v>
      </c>
      <c r="C17" s="46">
        <v>-0.13084112149532701</v>
      </c>
      <c r="D17" s="46">
        <v>9.2073055501576698E-2</v>
      </c>
      <c r="E17" s="46">
        <v>-0.26911520698745101</v>
      </c>
      <c r="F17" s="46">
        <v>-0.22659990133434599</v>
      </c>
      <c r="G17" s="46">
        <v>0.61875626147707397</v>
      </c>
      <c r="H17" s="46">
        <v>0.60785404759272399</v>
      </c>
      <c r="I17" s="46">
        <v>-0.29705693854019299</v>
      </c>
      <c r="J17" s="46">
        <v>0.60785404759272399</v>
      </c>
      <c r="K17" s="46">
        <v>-0.293442774959081</v>
      </c>
      <c r="L17" s="46">
        <v>-0.22579568776485601</v>
      </c>
      <c r="M17" s="46">
        <v>0.350617560866466</v>
      </c>
      <c r="N17" s="46">
        <v>0.245266358423952</v>
      </c>
      <c r="O17" s="46">
        <v>0.537990881068524</v>
      </c>
      <c r="P17" s="46">
        <v>0.56936255775614197</v>
      </c>
      <c r="Q17" s="46">
        <v>1</v>
      </c>
      <c r="R17" s="46">
        <v>0.35563227033399097</v>
      </c>
      <c r="S17" s="46">
        <v>0.46700058251420301</v>
      </c>
      <c r="T17" s="46">
        <v>0.53198353872408599</v>
      </c>
      <c r="U17" s="46">
        <v>0.52508621973602798</v>
      </c>
      <c r="V17" s="46">
        <v>-9.7632603582213401E-2</v>
      </c>
      <c r="W17" s="46">
        <v>0.526702269692924</v>
      </c>
      <c r="X17" s="46">
        <v>-5.84758819981923E-2</v>
      </c>
      <c r="Y17" s="46">
        <v>-0.13529149977748101</v>
      </c>
      <c r="Z17" s="46">
        <v>0.27280818869603901</v>
      </c>
      <c r="AA17" s="46">
        <v>0.231450293421607</v>
      </c>
      <c r="AB17" s="46">
        <v>0.30882189533627402</v>
      </c>
      <c r="AC17" s="46">
        <v>0.187562577642996</v>
      </c>
      <c r="AD17" s="46">
        <v>0.56424519205532497</v>
      </c>
      <c r="AE17" s="46">
        <v>-1.39074321317312E-2</v>
      </c>
      <c r="AF17" s="46">
        <v>0.1889606100664</v>
      </c>
      <c r="AG17" s="46">
        <v>-0.15274997841374</v>
      </c>
      <c r="AH17" s="46">
        <v>0.36385890956310502</v>
      </c>
      <c r="AI17" s="46">
        <v>6.0073423444376101E-3</v>
      </c>
      <c r="AJ17" s="46">
        <v>5.5178551904464003E-2</v>
      </c>
      <c r="AK17" s="46">
        <v>0.36800534213703001</v>
      </c>
      <c r="AL17" s="46">
        <v>1.6687062067882199E-2</v>
      </c>
      <c r="AM17" s="46">
        <v>-2.1136945285984199E-2</v>
      </c>
      <c r="AN17" s="46">
        <v>-0.3448659494029</v>
      </c>
      <c r="AO17" s="46">
        <v>-9.9454889924578196E-2</v>
      </c>
      <c r="AP17" s="46">
        <v>-1.26821671715905E-2</v>
      </c>
      <c r="AQ17" s="46">
        <v>0.300589611382785</v>
      </c>
      <c r="AR17" s="46">
        <v>0.35799310489629999</v>
      </c>
    </row>
    <row r="18" spans="1:44" ht="12.95" customHeight="1">
      <c r="A18" s="43">
        <v>16</v>
      </c>
      <c r="B18" s="16" t="s">
        <v>100</v>
      </c>
      <c r="C18" s="46">
        <v>-0.22428764467073301</v>
      </c>
      <c r="D18" s="46">
        <v>4.1657385751824601E-2</v>
      </c>
      <c r="E18" s="46">
        <v>-0.30108005976640201</v>
      </c>
      <c r="F18" s="46">
        <v>-0.28749582630060999</v>
      </c>
      <c r="G18" s="46">
        <v>0.689371280919156</v>
      </c>
      <c r="H18" s="46">
        <v>0.55537014720480904</v>
      </c>
      <c r="I18" s="46">
        <v>-0.42447635667635802</v>
      </c>
      <c r="J18" s="46">
        <v>0.55537014720480904</v>
      </c>
      <c r="K18" s="46">
        <v>-0.41754156969689599</v>
      </c>
      <c r="L18" s="46">
        <v>-0.31340459472111298</v>
      </c>
      <c r="M18" s="46">
        <v>-0.240454204659316</v>
      </c>
      <c r="N18" s="46">
        <v>-0.48083362652702899</v>
      </c>
      <c r="O18" s="46">
        <v>0.51597114277384704</v>
      </c>
      <c r="P18" s="46">
        <v>0.51107409137564797</v>
      </c>
      <c r="Q18" s="46">
        <v>0.35563227033399097</v>
      </c>
      <c r="R18" s="46">
        <v>1</v>
      </c>
      <c r="S18" s="46">
        <v>0.825075163782929</v>
      </c>
      <c r="T18" s="46">
        <v>0.54780197686213905</v>
      </c>
      <c r="U18" s="46">
        <v>0.39666116325409601</v>
      </c>
      <c r="V18" s="46">
        <v>-0.56750474658428895</v>
      </c>
      <c r="W18" s="46">
        <v>0.39280947793698101</v>
      </c>
      <c r="X18" s="46">
        <v>-0.56615124689746699</v>
      </c>
      <c r="Y18" s="46">
        <v>1.12422094847365E-2</v>
      </c>
      <c r="Z18" s="46">
        <v>-0.28984864849756298</v>
      </c>
      <c r="AA18" s="46">
        <v>-0.29245291484123798</v>
      </c>
      <c r="AB18" s="46">
        <v>0.22415139809027801</v>
      </c>
      <c r="AC18" s="46">
        <v>0.39799672272633202</v>
      </c>
      <c r="AD18" s="46">
        <v>6.7890939838664094E-2</v>
      </c>
      <c r="AE18" s="46">
        <v>0.373775638116289</v>
      </c>
      <c r="AF18" s="46">
        <v>0.28456914533114203</v>
      </c>
      <c r="AG18" s="46">
        <v>-0.255847633882195</v>
      </c>
      <c r="AH18" s="46">
        <v>0.304464004510754</v>
      </c>
      <c r="AI18" s="46">
        <v>-0.231719568432949</v>
      </c>
      <c r="AJ18" s="46">
        <v>-0.15937676368683101</v>
      </c>
      <c r="AK18" s="46">
        <v>0.15114081360804199</v>
      </c>
      <c r="AL18" s="46">
        <v>0.33478024104049398</v>
      </c>
      <c r="AM18" s="46">
        <v>0.229048449488476</v>
      </c>
      <c r="AN18" s="46">
        <v>-0.39777412948096003</v>
      </c>
      <c r="AO18" s="46">
        <v>-0.31519203544769903</v>
      </c>
      <c r="AP18" s="46">
        <v>-0.14245967703850801</v>
      </c>
      <c r="AQ18" s="46">
        <v>0.21480248178462599</v>
      </c>
      <c r="AR18" s="46">
        <v>0.25575963893319698</v>
      </c>
    </row>
    <row r="19" spans="1:44" ht="12.95" customHeight="1">
      <c r="A19" s="43">
        <v>17</v>
      </c>
      <c r="B19" s="16" t="s">
        <v>101</v>
      </c>
      <c r="C19" s="46">
        <v>-0.153589324087131</v>
      </c>
      <c r="D19" s="46">
        <v>1.00233884645746E-2</v>
      </c>
      <c r="E19" s="46">
        <v>-0.22756624359830799</v>
      </c>
      <c r="F19" s="46">
        <v>-0.20329547984858601</v>
      </c>
      <c r="G19" s="46">
        <v>0.86312049503823296</v>
      </c>
      <c r="H19" s="46">
        <v>0.70353890789475404</v>
      </c>
      <c r="I19" s="46">
        <v>-0.59531618465770597</v>
      </c>
      <c r="J19" s="46">
        <v>0.70353890789475404</v>
      </c>
      <c r="K19" s="46">
        <v>-0.57224272275300703</v>
      </c>
      <c r="L19" s="46">
        <v>-0.43671379542555899</v>
      </c>
      <c r="M19" s="46">
        <v>-0.211487093397243</v>
      </c>
      <c r="N19" s="46">
        <v>-0.373927690334244</v>
      </c>
      <c r="O19" s="46">
        <v>0.72067667945688496</v>
      </c>
      <c r="P19" s="46">
        <v>0.63610066395545894</v>
      </c>
      <c r="Q19" s="46">
        <v>0.46700058251420301</v>
      </c>
      <c r="R19" s="46">
        <v>0.825075163782929</v>
      </c>
      <c r="S19" s="46">
        <v>1</v>
      </c>
      <c r="T19" s="46">
        <v>0.77943475338419099</v>
      </c>
      <c r="U19" s="46">
        <v>0.60271539467858104</v>
      </c>
      <c r="V19" s="46">
        <v>-0.64868024013245096</v>
      </c>
      <c r="W19" s="46">
        <v>0.60133559278461401</v>
      </c>
      <c r="X19" s="46">
        <v>-0.62436035646822896</v>
      </c>
      <c r="Y19" s="46">
        <v>-0.22448526571285701</v>
      </c>
      <c r="Z19" s="46">
        <v>-0.27779634269672299</v>
      </c>
      <c r="AA19" s="46">
        <v>-0.26281813879250099</v>
      </c>
      <c r="AB19" s="46">
        <v>0.50612068223747897</v>
      </c>
      <c r="AC19" s="46">
        <v>0.45003342985232297</v>
      </c>
      <c r="AD19" s="46">
        <v>0.127976865561368</v>
      </c>
      <c r="AE19" s="46">
        <v>0.32276017380628902</v>
      </c>
      <c r="AF19" s="46">
        <v>0.51274630174104596</v>
      </c>
      <c r="AG19" s="46">
        <v>-0.18120058924292201</v>
      </c>
      <c r="AH19" s="46">
        <v>0.325690123831754</v>
      </c>
      <c r="AI19" s="46">
        <v>-9.1030500894955499E-2</v>
      </c>
      <c r="AJ19" s="46">
        <v>-3.0714447734728301E-2</v>
      </c>
      <c r="AK19" s="46">
        <v>0.296906328102373</v>
      </c>
      <c r="AL19" s="46">
        <v>0.12953484479428901</v>
      </c>
      <c r="AM19" s="46">
        <v>5.0077903915317801E-2</v>
      </c>
      <c r="AN19" s="46">
        <v>-0.262408216516265</v>
      </c>
      <c r="AO19" s="46">
        <v>-0.15223682790256601</v>
      </c>
      <c r="AP19" s="46">
        <v>7.2112181638057701E-2</v>
      </c>
      <c r="AQ19" s="46">
        <v>9.2143343204184797E-2</v>
      </c>
      <c r="AR19" s="46">
        <v>0.13509905634043501</v>
      </c>
    </row>
    <row r="20" spans="1:44" ht="12.95" customHeight="1">
      <c r="A20" s="43">
        <v>18</v>
      </c>
      <c r="B20" s="16" t="s">
        <v>13</v>
      </c>
      <c r="C20" s="46">
        <v>0.16976304477058901</v>
      </c>
      <c r="D20" s="46">
        <v>0.13469891655063701</v>
      </c>
      <c r="E20" s="46">
        <v>9.9488102445098106E-2</v>
      </c>
      <c r="F20" s="46">
        <v>0.17382596870161399</v>
      </c>
      <c r="G20" s="46">
        <v>0.84471635150166902</v>
      </c>
      <c r="H20" s="46">
        <v>0.76774193548387104</v>
      </c>
      <c r="I20" s="46">
        <v>-0.58445917814270198</v>
      </c>
      <c r="J20" s="46">
        <v>0.76774193548387104</v>
      </c>
      <c r="K20" s="46">
        <v>-0.54823421114259396</v>
      </c>
      <c r="L20" s="46">
        <v>-0.39034162628832098</v>
      </c>
      <c r="M20" s="46">
        <v>-0.14597241126853799</v>
      </c>
      <c r="N20" s="46">
        <v>-0.18353950737046501</v>
      </c>
      <c r="O20" s="46">
        <v>0.70589543937708599</v>
      </c>
      <c r="P20" s="46">
        <v>0.63114571746384895</v>
      </c>
      <c r="Q20" s="46">
        <v>0.53198353872408599</v>
      </c>
      <c r="R20" s="46">
        <v>0.54780197686213905</v>
      </c>
      <c r="S20" s="46">
        <v>0.77943475338419099</v>
      </c>
      <c r="T20" s="46">
        <v>1</v>
      </c>
      <c r="U20" s="46">
        <v>0.90878754171301501</v>
      </c>
      <c r="V20" s="46">
        <v>-0.56205104118110705</v>
      </c>
      <c r="W20" s="46">
        <v>0.90755368233188904</v>
      </c>
      <c r="X20" s="46">
        <v>-0.52310007594029195</v>
      </c>
      <c r="Y20" s="46">
        <v>-0.421626434915158</v>
      </c>
      <c r="Z20" s="46">
        <v>-0.16575814987429699</v>
      </c>
      <c r="AA20" s="46">
        <v>-0.14400749623530901</v>
      </c>
      <c r="AB20" s="46">
        <v>0.78375973303670698</v>
      </c>
      <c r="AC20" s="46">
        <v>0.60133481646273601</v>
      </c>
      <c r="AD20" s="46">
        <v>0.38197997775305897</v>
      </c>
      <c r="AE20" s="46">
        <v>0.46278785468260097</v>
      </c>
      <c r="AF20" s="46">
        <v>0.63469459417006302</v>
      </c>
      <c r="AG20" s="46">
        <v>0.14516312990250399</v>
      </c>
      <c r="AH20" s="46">
        <v>0.13106364365422099</v>
      </c>
      <c r="AI20" s="46">
        <v>-4.6496106785317001E-2</v>
      </c>
      <c r="AJ20" s="46">
        <v>1.8464961067853201E-2</v>
      </c>
      <c r="AK20" s="46">
        <v>0.21601779755283601</v>
      </c>
      <c r="AL20" s="46">
        <v>7.6307007786429404E-2</v>
      </c>
      <c r="AM20" s="46">
        <v>4.6496106785317001E-2</v>
      </c>
      <c r="AN20" s="46">
        <v>-0.307230255839822</v>
      </c>
      <c r="AO20" s="46">
        <v>-8.1201334816462703E-2</v>
      </c>
      <c r="AP20" s="46">
        <v>0.176418242491657</v>
      </c>
      <c r="AQ20" s="46">
        <v>0.28186874304783099</v>
      </c>
      <c r="AR20" s="46">
        <v>0.26051167964404898</v>
      </c>
    </row>
    <row r="21" spans="1:44" ht="12.95" customHeight="1">
      <c r="A21" s="43">
        <v>19</v>
      </c>
      <c r="B21" s="16" t="s">
        <v>14</v>
      </c>
      <c r="C21" s="46">
        <v>0.102347314016344</v>
      </c>
      <c r="D21" s="46">
        <v>8.9057134909511795E-2</v>
      </c>
      <c r="E21" s="46">
        <v>3.71689331282581E-2</v>
      </c>
      <c r="F21" s="46">
        <v>0.122190085553375</v>
      </c>
      <c r="G21" s="46">
        <v>0.76240266963292602</v>
      </c>
      <c r="H21" s="46">
        <v>0.82736373748609604</v>
      </c>
      <c r="I21" s="46">
        <v>-0.341845066803801</v>
      </c>
      <c r="J21" s="46">
        <v>0.82736373748609604</v>
      </c>
      <c r="K21" s="46">
        <v>-0.29954375328092098</v>
      </c>
      <c r="L21" s="46">
        <v>-0.210303783832647</v>
      </c>
      <c r="M21" s="46">
        <v>-6.9425902920402405E-2</v>
      </c>
      <c r="N21" s="46">
        <v>5.1230687736901603E-3</v>
      </c>
      <c r="O21" s="46">
        <v>0.527474972191324</v>
      </c>
      <c r="P21" s="46">
        <v>0.55461624026696299</v>
      </c>
      <c r="Q21" s="46">
        <v>0.52508621973602798</v>
      </c>
      <c r="R21" s="46">
        <v>0.39666116325409601</v>
      </c>
      <c r="S21" s="46">
        <v>0.60271539467858104</v>
      </c>
      <c r="T21" s="46">
        <v>0.90878754171301501</v>
      </c>
      <c r="U21" s="46">
        <v>1</v>
      </c>
      <c r="V21" s="46">
        <v>-0.24505961533214399</v>
      </c>
      <c r="W21" s="46">
        <v>0.99988875910750397</v>
      </c>
      <c r="X21" s="46">
        <v>-0.194823535109162</v>
      </c>
      <c r="Y21" s="46">
        <v>-0.39158972319296997</v>
      </c>
      <c r="Z21" s="46">
        <v>-8.43252869830316E-2</v>
      </c>
      <c r="AA21" s="46">
        <v>0.10958070416655501</v>
      </c>
      <c r="AB21" s="46">
        <v>0.81979977753058997</v>
      </c>
      <c r="AC21" s="46">
        <v>0.582647385984427</v>
      </c>
      <c r="AD21" s="46">
        <v>0.47675194660734199</v>
      </c>
      <c r="AE21" s="46">
        <v>0.34553343188561503</v>
      </c>
      <c r="AF21" s="46">
        <v>0.46044288756586998</v>
      </c>
      <c r="AG21" s="46">
        <v>8.6830706536774105E-2</v>
      </c>
      <c r="AH21" s="46">
        <v>0.19336894114688999</v>
      </c>
      <c r="AI21" s="46">
        <v>-5.4505005561735299E-2</v>
      </c>
      <c r="AJ21" s="46">
        <v>-2.46941045606229E-2</v>
      </c>
      <c r="AK21" s="46">
        <v>0.134149054505006</v>
      </c>
      <c r="AL21" s="46">
        <v>3.5817575083426E-2</v>
      </c>
      <c r="AM21" s="46">
        <v>0.110567296996663</v>
      </c>
      <c r="AN21" s="46">
        <v>-0.175528364849833</v>
      </c>
      <c r="AO21" s="46">
        <v>0.108342602892102</v>
      </c>
      <c r="AP21" s="46">
        <v>0.34949944382647402</v>
      </c>
      <c r="AQ21" s="46">
        <v>0.21245828698553901</v>
      </c>
      <c r="AR21" s="46">
        <v>0.168409343715239</v>
      </c>
    </row>
    <row r="22" spans="1:44" ht="12.95" customHeight="1">
      <c r="A22" s="43">
        <v>20</v>
      </c>
      <c r="B22" s="16" t="s">
        <v>102</v>
      </c>
      <c r="C22" s="46">
        <v>-8.0653020350524102E-2</v>
      </c>
      <c r="D22" s="46">
        <v>-5.23141774541983E-2</v>
      </c>
      <c r="E22" s="46">
        <v>-9.2077953121298795E-2</v>
      </c>
      <c r="F22" s="46">
        <v>-9.9453128978101796E-2</v>
      </c>
      <c r="G22" s="46">
        <v>-0.49458704498210299</v>
      </c>
      <c r="H22" s="46">
        <v>-0.28973775851029199</v>
      </c>
      <c r="I22" s="46">
        <v>0.55821854003085303</v>
      </c>
      <c r="J22" s="46">
        <v>-0.28973775851029199</v>
      </c>
      <c r="K22" s="46">
        <v>0.538970427188878</v>
      </c>
      <c r="L22" s="46">
        <v>0.48436103694253502</v>
      </c>
      <c r="M22" s="46">
        <v>0.31695025007139199</v>
      </c>
      <c r="N22" s="46">
        <v>0.68888683061862399</v>
      </c>
      <c r="O22" s="46">
        <v>-0.60940987294994398</v>
      </c>
      <c r="P22" s="46">
        <v>-0.39138053424058</v>
      </c>
      <c r="Q22" s="46">
        <v>-9.7632603582213401E-2</v>
      </c>
      <c r="R22" s="46">
        <v>-0.56750474658428895</v>
      </c>
      <c r="S22" s="46">
        <v>-0.64868024013245096</v>
      </c>
      <c r="T22" s="46">
        <v>-0.56205104118110705</v>
      </c>
      <c r="U22" s="46">
        <v>-0.24505961533214399</v>
      </c>
      <c r="V22" s="46">
        <v>1</v>
      </c>
      <c r="W22" s="46">
        <v>-0.24307613889576299</v>
      </c>
      <c r="X22" s="46">
        <v>0.99047669407297101</v>
      </c>
      <c r="Y22" s="46">
        <v>0.26027913769629002</v>
      </c>
      <c r="Z22" s="46">
        <v>0.33355944427515899</v>
      </c>
      <c r="AA22" s="46">
        <v>0.65421953934763799</v>
      </c>
      <c r="AB22" s="46">
        <v>-0.30827918792922399</v>
      </c>
      <c r="AC22" s="46">
        <v>-0.27477058054561299</v>
      </c>
      <c r="AD22" s="46">
        <v>0.175361711974232</v>
      </c>
      <c r="AE22" s="46">
        <v>-0.373885954450421</v>
      </c>
      <c r="AF22" s="46">
        <v>-0.52871889891858803</v>
      </c>
      <c r="AG22" s="46">
        <v>-4.1583064130260201E-2</v>
      </c>
      <c r="AH22" s="46">
        <v>-1.49705088154976E-2</v>
      </c>
      <c r="AI22" s="46">
        <v>0.218029338709364</v>
      </c>
      <c r="AJ22" s="46">
        <v>0.14810804463556199</v>
      </c>
      <c r="AK22" s="46">
        <v>-9.9408868571380204E-2</v>
      </c>
      <c r="AL22" s="46">
        <v>-0.23411347025349799</v>
      </c>
      <c r="AM22" s="46">
        <v>-0.14498057461309199</v>
      </c>
      <c r="AN22" s="46">
        <v>0.33731998099501997</v>
      </c>
      <c r="AO22" s="46">
        <v>0.279461785579318</v>
      </c>
      <c r="AP22" s="46">
        <v>0.10387668288919499</v>
      </c>
      <c r="AQ22" s="46">
        <v>-5.4730725393231802E-2</v>
      </c>
      <c r="AR22" s="46">
        <v>-7.7963359845868899E-2</v>
      </c>
    </row>
    <row r="23" spans="1:44" ht="12.95" customHeight="1">
      <c r="A23" s="43">
        <v>21</v>
      </c>
      <c r="B23" s="16" t="s">
        <v>103</v>
      </c>
      <c r="C23" s="46">
        <v>0.101913662661326</v>
      </c>
      <c r="D23" s="46">
        <v>8.8176372378777207E-2</v>
      </c>
      <c r="E23" s="46">
        <v>3.6060102176978498E-2</v>
      </c>
      <c r="F23" s="46">
        <v>0.12131330670650201</v>
      </c>
      <c r="G23" s="46">
        <v>0.76182000693905105</v>
      </c>
      <c r="H23" s="46">
        <v>0.82767827856695897</v>
      </c>
      <c r="I23" s="46">
        <v>-0.339652940988525</v>
      </c>
      <c r="J23" s="46">
        <v>0.82767827856695897</v>
      </c>
      <c r="K23" s="46">
        <v>-0.29734642266853301</v>
      </c>
      <c r="L23" s="46">
        <v>-0.209659475480034</v>
      </c>
      <c r="M23" s="46">
        <v>-6.7987092887785094E-2</v>
      </c>
      <c r="N23" s="46">
        <v>7.3513077456770397E-3</v>
      </c>
      <c r="O23" s="46">
        <v>0.52731116134507905</v>
      </c>
      <c r="P23" s="46">
        <v>0.55490043729731098</v>
      </c>
      <c r="Q23" s="46">
        <v>0.526702269692924</v>
      </c>
      <c r="R23" s="46">
        <v>0.39280947793698101</v>
      </c>
      <c r="S23" s="46">
        <v>0.60133559278461401</v>
      </c>
      <c r="T23" s="46">
        <v>0.90755368233188904</v>
      </c>
      <c r="U23" s="46">
        <v>0.99988875910750397</v>
      </c>
      <c r="V23" s="46">
        <v>-0.24307613889576299</v>
      </c>
      <c r="W23" s="46">
        <v>1</v>
      </c>
      <c r="X23" s="46">
        <v>-0.192501710776492</v>
      </c>
      <c r="Y23" s="46">
        <v>-0.39330218068535799</v>
      </c>
      <c r="Z23" s="46">
        <v>-8.3667111704494895E-2</v>
      </c>
      <c r="AA23" s="46">
        <v>0.111955781212688</v>
      </c>
      <c r="AB23" s="46">
        <v>0.82011347709618598</v>
      </c>
      <c r="AC23" s="46">
        <v>0.58159973660592301</v>
      </c>
      <c r="AD23" s="46">
        <v>0.47724997514143203</v>
      </c>
      <c r="AE23" s="46">
        <v>0.342456608811749</v>
      </c>
      <c r="AF23" s="46">
        <v>0.45882485000221801</v>
      </c>
      <c r="AG23" s="46">
        <v>8.6061030112114606E-2</v>
      </c>
      <c r="AH23" s="46">
        <v>0.19383554142474901</v>
      </c>
      <c r="AI23" s="46">
        <v>-5.3843586939033398E-2</v>
      </c>
      <c r="AJ23" s="46">
        <v>-2.4029369377750399E-2</v>
      </c>
      <c r="AK23" s="46">
        <v>0.13505395566939399</v>
      </c>
      <c r="AL23" s="46">
        <v>3.4931583262100198E-2</v>
      </c>
      <c r="AM23" s="46">
        <v>0.109912115487118</v>
      </c>
      <c r="AN23" s="46">
        <v>-0.17443542214959601</v>
      </c>
      <c r="AO23" s="46">
        <v>0.109689621326213</v>
      </c>
      <c r="AP23" s="46">
        <v>0.350428303425527</v>
      </c>
      <c r="AQ23" s="46">
        <v>0.21092446453803201</v>
      </c>
      <c r="AR23" s="46">
        <v>0.167538103161538</v>
      </c>
    </row>
    <row r="24" spans="1:44" ht="12.95" customHeight="1">
      <c r="A24" s="43">
        <v>22</v>
      </c>
      <c r="B24" s="16" t="s">
        <v>15</v>
      </c>
      <c r="C24" s="46">
        <v>-9.1619654810144793E-2</v>
      </c>
      <c r="D24" s="46">
        <v>-8.3417314795869099E-2</v>
      </c>
      <c r="E24" s="46">
        <v>-0.106943897996882</v>
      </c>
      <c r="F24" s="46">
        <v>-0.11498143521585499</v>
      </c>
      <c r="G24" s="46">
        <v>-0.460613718746059</v>
      </c>
      <c r="H24" s="46">
        <v>-0.24235779968905999</v>
      </c>
      <c r="I24" s="46">
        <v>0.60261734160425595</v>
      </c>
      <c r="J24" s="46">
        <v>-0.24235779968905999</v>
      </c>
      <c r="K24" s="46">
        <v>0.58742597845810496</v>
      </c>
      <c r="L24" s="46">
        <v>0.49849507624768202</v>
      </c>
      <c r="M24" s="46">
        <v>0.33973357319970499</v>
      </c>
      <c r="N24" s="46">
        <v>0.71746303009019297</v>
      </c>
      <c r="O24" s="46">
        <v>-0.59384355890661999</v>
      </c>
      <c r="P24" s="46">
        <v>-0.36398303065640603</v>
      </c>
      <c r="Q24" s="46">
        <v>-5.84758819981923E-2</v>
      </c>
      <c r="R24" s="46">
        <v>-0.56615124689746699</v>
      </c>
      <c r="S24" s="46">
        <v>-0.62436035646822896</v>
      </c>
      <c r="T24" s="46">
        <v>-0.52310007594029195</v>
      </c>
      <c r="U24" s="46">
        <v>-0.194823535109162</v>
      </c>
      <c r="V24" s="46">
        <v>0.99047669407297101</v>
      </c>
      <c r="W24" s="46">
        <v>-0.192501710776492</v>
      </c>
      <c r="X24" s="46">
        <v>1</v>
      </c>
      <c r="Y24" s="46">
        <v>0.25532980536615302</v>
      </c>
      <c r="Z24" s="46">
        <v>0.362126406649111</v>
      </c>
      <c r="AA24" s="46">
        <v>0.67353600445862905</v>
      </c>
      <c r="AB24" s="46">
        <v>-0.267129177005346</v>
      </c>
      <c r="AC24" s="46">
        <v>-0.26333536246140998</v>
      </c>
      <c r="AD24" s="46">
        <v>0.22896786600458199</v>
      </c>
      <c r="AE24" s="46">
        <v>-0.33366963201258598</v>
      </c>
      <c r="AF24" s="46">
        <v>-0.48688659260913297</v>
      </c>
      <c r="AG24" s="46">
        <v>-5.6058222259071297E-2</v>
      </c>
      <c r="AH24" s="46">
        <v>-2.2433130162004201E-2</v>
      </c>
      <c r="AI24" s="46">
        <v>0.25597089893494701</v>
      </c>
      <c r="AJ24" s="46">
        <v>0.179648276933419</v>
      </c>
      <c r="AK24" s="46">
        <v>-8.1678595475318694E-2</v>
      </c>
      <c r="AL24" s="46">
        <v>-0.28141177293545599</v>
      </c>
      <c r="AM24" s="46">
        <v>-0.18768223714410701</v>
      </c>
      <c r="AN24" s="46">
        <v>0.37714979877947702</v>
      </c>
      <c r="AO24" s="46">
        <v>0.33273985205929002</v>
      </c>
      <c r="AP24" s="46">
        <v>0.15800121747684601</v>
      </c>
      <c r="AQ24" s="46">
        <v>-7.1412979650551905E-2</v>
      </c>
      <c r="AR24" s="46">
        <v>-8.4579747773622302E-2</v>
      </c>
    </row>
    <row r="25" spans="1:44" ht="12.95" customHeight="1">
      <c r="A25" s="43">
        <v>23</v>
      </c>
      <c r="B25" s="16" t="s">
        <v>104</v>
      </c>
      <c r="C25" s="46">
        <v>-0.242545616377392</v>
      </c>
      <c r="D25" s="46">
        <v>-0.12936987967694299</v>
      </c>
      <c r="E25" s="46">
        <v>-0.276015596910206</v>
      </c>
      <c r="F25" s="46">
        <v>-0.234168070927046</v>
      </c>
      <c r="G25" s="46">
        <v>-0.35732562241358501</v>
      </c>
      <c r="H25" s="46">
        <v>-0.29591723400377801</v>
      </c>
      <c r="I25" s="46">
        <v>0.47100919984751399</v>
      </c>
      <c r="J25" s="46">
        <v>-0.29591723400377801</v>
      </c>
      <c r="K25" s="46">
        <v>0.44289671583523699</v>
      </c>
      <c r="L25" s="46">
        <v>0.621633667744941</v>
      </c>
      <c r="M25" s="46">
        <v>-0.118281963567456</v>
      </c>
      <c r="N25" s="46">
        <v>0.15927833448966899</v>
      </c>
      <c r="O25" s="46">
        <v>-0.49727444962289102</v>
      </c>
      <c r="P25" s="46">
        <v>3.3374124135764501E-3</v>
      </c>
      <c r="Q25" s="46">
        <v>-0.13529149977748101</v>
      </c>
      <c r="R25" s="46">
        <v>1.12422094847365E-2</v>
      </c>
      <c r="S25" s="46">
        <v>-0.22448526571285701</v>
      </c>
      <c r="T25" s="46">
        <v>-0.421626434915158</v>
      </c>
      <c r="U25" s="46">
        <v>-0.39158972319296997</v>
      </c>
      <c r="V25" s="46">
        <v>0.26027913769629002</v>
      </c>
      <c r="W25" s="46">
        <v>-0.39330218068535799</v>
      </c>
      <c r="X25" s="46">
        <v>0.25532980536615302</v>
      </c>
      <c r="Y25" s="46">
        <v>1</v>
      </c>
      <c r="Z25" s="46">
        <v>-0.33533600356030302</v>
      </c>
      <c r="AA25" s="46">
        <v>-7.1899240396892106E-2</v>
      </c>
      <c r="AB25" s="46">
        <v>-0.71242630321811895</v>
      </c>
      <c r="AC25" s="46">
        <v>0.203359663067258</v>
      </c>
      <c r="AD25" s="46">
        <v>-0.20157970978001799</v>
      </c>
      <c r="AE25" s="46">
        <v>-0.101023587004895</v>
      </c>
      <c r="AF25" s="46">
        <v>-0.34620521667642501</v>
      </c>
      <c r="AG25" s="46">
        <v>-0.22745496056798201</v>
      </c>
      <c r="AH25" s="46">
        <v>-2.4479804313114101E-2</v>
      </c>
      <c r="AI25" s="46">
        <v>0.35932806986173099</v>
      </c>
      <c r="AJ25" s="46">
        <v>0.37468016696418299</v>
      </c>
      <c r="AK25" s="46">
        <v>0.17977528201131801</v>
      </c>
      <c r="AL25" s="46">
        <v>-0.21737679520427899</v>
      </c>
      <c r="AM25" s="46">
        <v>-0.29836466977373499</v>
      </c>
      <c r="AN25" s="46">
        <v>0.16019579585166999</v>
      </c>
      <c r="AO25" s="46">
        <v>8.9887641005659005E-2</v>
      </c>
      <c r="AP25" s="46">
        <v>-0.101234843211819</v>
      </c>
      <c r="AQ25" s="46">
        <v>-0.131271554934007</v>
      </c>
      <c r="AR25" s="46">
        <v>-0.14551118123193299</v>
      </c>
    </row>
    <row r="26" spans="1:44" ht="12.95" customHeight="1">
      <c r="A26" s="43">
        <v>24</v>
      </c>
      <c r="B26" s="16" t="s">
        <v>105</v>
      </c>
      <c r="C26" s="46">
        <v>0.20271473075211399</v>
      </c>
      <c r="D26" s="46">
        <v>0.14807395866638101</v>
      </c>
      <c r="E26" s="46">
        <v>0.15915415466999799</v>
      </c>
      <c r="F26" s="46">
        <v>0.127991103405942</v>
      </c>
      <c r="G26" s="46">
        <v>-0.16086327833438499</v>
      </c>
      <c r="H26" s="46">
        <v>-0.153075982702706</v>
      </c>
      <c r="I26" s="46">
        <v>8.78681935321593E-2</v>
      </c>
      <c r="J26" s="46">
        <v>-0.153075982702706</v>
      </c>
      <c r="K26" s="46">
        <v>8.8333971025310501E-2</v>
      </c>
      <c r="L26" s="46">
        <v>6.7104386260329302E-2</v>
      </c>
      <c r="M26" s="46">
        <v>0.72304440193916097</v>
      </c>
      <c r="N26" s="46">
        <v>0.28335949856064202</v>
      </c>
      <c r="O26" s="46">
        <v>-0.24630103612194201</v>
      </c>
      <c r="P26" s="46">
        <v>-0.36511291804526302</v>
      </c>
      <c r="Q26" s="46">
        <v>0.27280818869603901</v>
      </c>
      <c r="R26" s="46">
        <v>-0.28984864849756298</v>
      </c>
      <c r="S26" s="46">
        <v>-0.27779634269672299</v>
      </c>
      <c r="T26" s="46">
        <v>-0.16575814987429699</v>
      </c>
      <c r="U26" s="46">
        <v>-8.43252869830316E-2</v>
      </c>
      <c r="V26" s="46">
        <v>0.33355944427515899</v>
      </c>
      <c r="W26" s="46">
        <v>-8.3667111704494895E-2</v>
      </c>
      <c r="X26" s="46">
        <v>0.362126406649111</v>
      </c>
      <c r="Y26" s="46">
        <v>-0.33533600356030302</v>
      </c>
      <c r="Z26" s="46">
        <v>1</v>
      </c>
      <c r="AA26" s="46">
        <v>0.59195916076377098</v>
      </c>
      <c r="AB26" s="46">
        <v>-2.8701746756757501E-2</v>
      </c>
      <c r="AC26" s="46">
        <v>-0.66837245935890999</v>
      </c>
      <c r="AD26" s="46">
        <v>0.63143842864866395</v>
      </c>
      <c r="AE26" s="46">
        <v>-6.6755674232309701E-4</v>
      </c>
      <c r="AF26" s="46">
        <v>-2.4816381651829901E-2</v>
      </c>
      <c r="AG26" s="46">
        <v>0.18459144621718801</v>
      </c>
      <c r="AH26" s="46">
        <v>-6.5984199807621199E-2</v>
      </c>
      <c r="AI26" s="46">
        <v>-0.109467127165308</v>
      </c>
      <c r="AJ26" s="46">
        <v>-0.16509066739158201</v>
      </c>
      <c r="AK26" s="46">
        <v>-0.27834019529227599</v>
      </c>
      <c r="AL26" s="46">
        <v>-3.1371676687618602E-2</v>
      </c>
      <c r="AM26" s="46">
        <v>1.00122372407293E-2</v>
      </c>
      <c r="AN26" s="46">
        <v>3.7379019032056197E-2</v>
      </c>
      <c r="AO26" s="46">
        <v>7.4980532225017604E-2</v>
      </c>
      <c r="AP26" s="46">
        <v>-6.09634000879965E-2</v>
      </c>
      <c r="AQ26" s="46">
        <v>0.132829014060343</v>
      </c>
      <c r="AR26" s="46">
        <v>0.20157970978001799</v>
      </c>
    </row>
    <row r="27" spans="1:44" ht="12.95" customHeight="1">
      <c r="A27" s="43">
        <v>25</v>
      </c>
      <c r="B27" s="16" t="s">
        <v>106</v>
      </c>
      <c r="C27" s="46">
        <v>-5.6484223285195402E-2</v>
      </c>
      <c r="D27" s="46">
        <v>0.107639444099106</v>
      </c>
      <c r="E27" s="46">
        <v>-8.3966737275891198E-2</v>
      </c>
      <c r="F27" s="46">
        <v>-8.6893191926257399E-2</v>
      </c>
      <c r="G27" s="46">
        <v>-4.1627166880518998E-2</v>
      </c>
      <c r="H27" s="46">
        <v>0.11880618439413</v>
      </c>
      <c r="I27" s="46">
        <v>0.23456074001966101</v>
      </c>
      <c r="J27" s="46">
        <v>0.11880618439413</v>
      </c>
      <c r="K27" s="46">
        <v>0.25401389082028503</v>
      </c>
      <c r="L27" s="46">
        <v>0.26796588041122898</v>
      </c>
      <c r="M27" s="46">
        <v>0.42964295291327098</v>
      </c>
      <c r="N27" s="46">
        <v>0.61627406414543395</v>
      </c>
      <c r="O27" s="46">
        <v>-0.272264172569881</v>
      </c>
      <c r="P27" s="46">
        <v>-0.113855926711041</v>
      </c>
      <c r="Q27" s="46">
        <v>0.231450293421607</v>
      </c>
      <c r="R27" s="46">
        <v>-0.29245291484123798</v>
      </c>
      <c r="S27" s="46">
        <v>-0.26281813879250099</v>
      </c>
      <c r="T27" s="46">
        <v>-0.14400749623530901</v>
      </c>
      <c r="U27" s="46">
        <v>0.10958070416655501</v>
      </c>
      <c r="V27" s="46">
        <v>0.65421953934763799</v>
      </c>
      <c r="W27" s="46">
        <v>0.111955781212688</v>
      </c>
      <c r="X27" s="46">
        <v>0.67353600445862905</v>
      </c>
      <c r="Y27" s="46">
        <v>-7.1899240396892106E-2</v>
      </c>
      <c r="Z27" s="46">
        <v>0.59195916076377098</v>
      </c>
      <c r="AA27" s="46">
        <v>1</v>
      </c>
      <c r="AB27" s="46">
        <v>-5.0402623682358101E-2</v>
      </c>
      <c r="AC27" s="46">
        <v>-0.27901452395591098</v>
      </c>
      <c r="AD27" s="46">
        <v>0.47814988984379903</v>
      </c>
      <c r="AE27" s="46">
        <v>-0.272744536341262</v>
      </c>
      <c r="AF27" s="46">
        <v>-0.350910380143726</v>
      </c>
      <c r="AG27" s="46">
        <v>-4.5150017870022402E-2</v>
      </c>
      <c r="AH27" s="46">
        <v>0.24993111535368601</v>
      </c>
      <c r="AI27" s="46">
        <v>5.4902857939711502E-2</v>
      </c>
      <c r="AJ27" s="46">
        <v>1.2150632494854201E-2</v>
      </c>
      <c r="AK27" s="46">
        <v>-0.123756442077219</v>
      </c>
      <c r="AL27" s="46">
        <v>-5.1977705672431797E-2</v>
      </c>
      <c r="AM27" s="46">
        <v>1.55258081878692E-2</v>
      </c>
      <c r="AN27" s="46">
        <v>0.20858585782833</v>
      </c>
      <c r="AO27" s="46">
        <v>0.36159382257834599</v>
      </c>
      <c r="AP27" s="46">
        <v>0.277889465391573</v>
      </c>
      <c r="AQ27" s="46">
        <v>-2.09260892966933E-2</v>
      </c>
      <c r="AR27" s="46">
        <v>4.8152506553681397E-2</v>
      </c>
    </row>
    <row r="28" spans="1:44" ht="12.95" customHeight="1">
      <c r="A28" s="43">
        <v>26</v>
      </c>
      <c r="B28" s="16" t="s">
        <v>107</v>
      </c>
      <c r="C28" s="46">
        <v>8.3212816178506094E-2</v>
      </c>
      <c r="D28" s="46">
        <v>-8.5272206675857595E-2</v>
      </c>
      <c r="E28" s="46">
        <v>0.120409537858609</v>
      </c>
      <c r="F28" s="46">
        <v>0.15468508098287101</v>
      </c>
      <c r="G28" s="46">
        <v>0.65962180200222498</v>
      </c>
      <c r="H28" s="46">
        <v>0.69877641824249204</v>
      </c>
      <c r="I28" s="46">
        <v>-0.32355981208891998</v>
      </c>
      <c r="J28" s="46">
        <v>0.69877641824249204</v>
      </c>
      <c r="K28" s="46">
        <v>-0.29307557096882397</v>
      </c>
      <c r="L28" s="46">
        <v>-0.38121733513791001</v>
      </c>
      <c r="M28" s="46">
        <v>-0.154650649133589</v>
      </c>
      <c r="N28" s="46">
        <v>-5.1007945616306401E-2</v>
      </c>
      <c r="O28" s="46">
        <v>0.605339265850945</v>
      </c>
      <c r="P28" s="46">
        <v>0.43626251390433801</v>
      </c>
      <c r="Q28" s="46">
        <v>0.30882189533627402</v>
      </c>
      <c r="R28" s="46">
        <v>0.22415139809027801</v>
      </c>
      <c r="S28" s="46">
        <v>0.50612068223747897</v>
      </c>
      <c r="T28" s="46">
        <v>0.78375973303670698</v>
      </c>
      <c r="U28" s="46">
        <v>0.81979977753058997</v>
      </c>
      <c r="V28" s="46">
        <v>-0.30827918792922399</v>
      </c>
      <c r="W28" s="46">
        <v>0.82011347709618598</v>
      </c>
      <c r="X28" s="46">
        <v>-0.267129177005346</v>
      </c>
      <c r="Y28" s="46">
        <v>-0.71242630321811895</v>
      </c>
      <c r="Z28" s="46">
        <v>-2.8701746756757501E-2</v>
      </c>
      <c r="AA28" s="46">
        <v>-5.0402623682358101E-2</v>
      </c>
      <c r="AB28" s="46">
        <v>1</v>
      </c>
      <c r="AC28" s="46">
        <v>0.40778642936596199</v>
      </c>
      <c r="AD28" s="46">
        <v>0.35528364849833199</v>
      </c>
      <c r="AE28" s="46">
        <v>0.366225388849789</v>
      </c>
      <c r="AF28" s="46">
        <v>0.59107603159736599</v>
      </c>
      <c r="AG28" s="46">
        <v>6.4121137134848502E-2</v>
      </c>
      <c r="AH28" s="46">
        <v>0.14085447611735499</v>
      </c>
      <c r="AI28" s="46">
        <v>-0.150166852057842</v>
      </c>
      <c r="AJ28" s="46">
        <v>-0.16885428253615101</v>
      </c>
      <c r="AK28" s="46">
        <v>6.25139043381535E-2</v>
      </c>
      <c r="AL28" s="46">
        <v>-1.6240266963292501E-2</v>
      </c>
      <c r="AM28" s="46">
        <v>0.10300333704115699</v>
      </c>
      <c r="AN28" s="46">
        <v>-9.1212458286985508E-3</v>
      </c>
      <c r="AO28" s="46">
        <v>5.9844271412680797E-2</v>
      </c>
      <c r="AP28" s="46">
        <v>0.353058954393771</v>
      </c>
      <c r="AQ28" s="46">
        <v>0.134149054505006</v>
      </c>
      <c r="AR28" s="46">
        <v>0.10122358175750799</v>
      </c>
    </row>
    <row r="29" spans="1:44" ht="12.95" customHeight="1">
      <c r="A29" s="43">
        <v>27</v>
      </c>
      <c r="B29" s="16" t="s">
        <v>108</v>
      </c>
      <c r="C29" s="46">
        <v>-9.1000111810184497E-2</v>
      </c>
      <c r="D29" s="46">
        <v>-0.162306628372585</v>
      </c>
      <c r="E29" s="46">
        <v>-9.1253069356801407E-3</v>
      </c>
      <c r="F29" s="46">
        <v>8.9695090123880397E-2</v>
      </c>
      <c r="G29" s="46">
        <v>0.50967741935483901</v>
      </c>
      <c r="H29" s="46">
        <v>0.568854282536151</v>
      </c>
      <c r="I29" s="46">
        <v>-0.16412131061161001</v>
      </c>
      <c r="J29" s="46">
        <v>0.568854282536151</v>
      </c>
      <c r="K29" s="46">
        <v>-0.16995706626959201</v>
      </c>
      <c r="L29" s="46">
        <v>9.5026154176233196E-2</v>
      </c>
      <c r="M29" s="46">
        <v>-0.54005341790966899</v>
      </c>
      <c r="N29" s="46">
        <v>-2.8510991436188699E-2</v>
      </c>
      <c r="O29" s="46">
        <v>0.35083426028921</v>
      </c>
      <c r="P29" s="46">
        <v>0.65739710789766403</v>
      </c>
      <c r="Q29" s="46">
        <v>0.187562577642996</v>
      </c>
      <c r="R29" s="46">
        <v>0.39799672272633202</v>
      </c>
      <c r="S29" s="46">
        <v>0.45003342985232297</v>
      </c>
      <c r="T29" s="46">
        <v>0.60133481646273601</v>
      </c>
      <c r="U29" s="46">
        <v>0.582647385984427</v>
      </c>
      <c r="V29" s="46">
        <v>-0.27477058054561299</v>
      </c>
      <c r="W29" s="46">
        <v>0.58159973660592301</v>
      </c>
      <c r="X29" s="46">
        <v>-0.26333536246140998</v>
      </c>
      <c r="Y29" s="46">
        <v>0.203359663067258</v>
      </c>
      <c r="Z29" s="46">
        <v>-0.66837245935890999</v>
      </c>
      <c r="AA29" s="46">
        <v>-0.27901452395591098</v>
      </c>
      <c r="AB29" s="46">
        <v>0.40778642936596199</v>
      </c>
      <c r="AC29" s="46">
        <v>1</v>
      </c>
      <c r="AD29" s="46">
        <v>9.7664071190211393E-2</v>
      </c>
      <c r="AE29" s="46">
        <v>0.38068750930862</v>
      </c>
      <c r="AF29" s="46">
        <v>0.40235898536447201</v>
      </c>
      <c r="AG29" s="46">
        <v>-9.0392991933154504E-2</v>
      </c>
      <c r="AH29" s="46">
        <v>0.15754339508860499</v>
      </c>
      <c r="AI29" s="46">
        <v>0.207563959955506</v>
      </c>
      <c r="AJ29" s="46">
        <v>0.25517241379310301</v>
      </c>
      <c r="AK29" s="46">
        <v>0.37174638487208</v>
      </c>
      <c r="AL29" s="46">
        <v>-8.4760845383759706E-2</v>
      </c>
      <c r="AM29" s="46">
        <v>-0.11412680756396</v>
      </c>
      <c r="AN29" s="46">
        <v>-4.3826473859844298E-2</v>
      </c>
      <c r="AO29" s="46">
        <v>-1.7575083426028901E-2</v>
      </c>
      <c r="AP29" s="46">
        <v>0.16129032258064499</v>
      </c>
      <c r="AQ29" s="46">
        <v>0.221357063403782</v>
      </c>
      <c r="AR29" s="46">
        <v>0.11724137931034501</v>
      </c>
    </row>
    <row r="30" spans="1:44" ht="12.95" customHeight="1">
      <c r="A30" s="43">
        <v>28</v>
      </c>
      <c r="B30" s="16" t="s">
        <v>109</v>
      </c>
      <c r="C30" s="46">
        <v>0.229391479893155</v>
      </c>
      <c r="D30" s="46">
        <v>0.15763112878983601</v>
      </c>
      <c r="E30" s="46">
        <v>0.239261096484296</v>
      </c>
      <c r="F30" s="46">
        <v>0.28065883038762601</v>
      </c>
      <c r="G30" s="46">
        <v>0.28765294771968902</v>
      </c>
      <c r="H30" s="46">
        <v>0.33793103448275902</v>
      </c>
      <c r="I30" s="46">
        <v>-1.3602445580581801E-2</v>
      </c>
      <c r="J30" s="46">
        <v>0.33793103448275902</v>
      </c>
      <c r="K30" s="46">
        <v>-1.6728057703699999E-2</v>
      </c>
      <c r="L30" s="46">
        <v>0.14287304679424301</v>
      </c>
      <c r="M30" s="46">
        <v>0.46706721227539999</v>
      </c>
      <c r="N30" s="46">
        <v>0.364183367173192</v>
      </c>
      <c r="O30" s="46">
        <v>1.5572858731924401E-3</v>
      </c>
      <c r="P30" s="46">
        <v>0.12302558398220199</v>
      </c>
      <c r="Q30" s="46">
        <v>0.56424519205532497</v>
      </c>
      <c r="R30" s="46">
        <v>6.7890939838664094E-2</v>
      </c>
      <c r="S30" s="46">
        <v>0.127976865561368</v>
      </c>
      <c r="T30" s="46">
        <v>0.38197997775305897</v>
      </c>
      <c r="U30" s="46">
        <v>0.47675194660734199</v>
      </c>
      <c r="V30" s="46">
        <v>0.175361711974232</v>
      </c>
      <c r="W30" s="46">
        <v>0.47724997514143203</v>
      </c>
      <c r="X30" s="46">
        <v>0.22896786600458199</v>
      </c>
      <c r="Y30" s="46">
        <v>-0.20157970978001799</v>
      </c>
      <c r="Z30" s="46">
        <v>0.63143842864866395</v>
      </c>
      <c r="AA30" s="46">
        <v>0.47814988984379903</v>
      </c>
      <c r="AB30" s="46">
        <v>0.35528364849833199</v>
      </c>
      <c r="AC30" s="46">
        <v>9.7664071190211393E-2</v>
      </c>
      <c r="AD30" s="46">
        <v>1</v>
      </c>
      <c r="AE30" s="46">
        <v>0.43675603785670503</v>
      </c>
      <c r="AF30" s="46">
        <v>0.374986111913239</v>
      </c>
      <c r="AG30" s="46">
        <v>0.207057838664615</v>
      </c>
      <c r="AH30" s="46">
        <v>8.4112151615102895E-2</v>
      </c>
      <c r="AI30" s="46">
        <v>3.9377085650723002E-2</v>
      </c>
      <c r="AJ30" s="46">
        <v>3.71523915461624E-2</v>
      </c>
      <c r="AK30" s="46">
        <v>-1.13459399332592E-2</v>
      </c>
      <c r="AL30" s="46">
        <v>-5.22803114571746E-2</v>
      </c>
      <c r="AM30" s="46">
        <v>-5.0055617352613997E-2</v>
      </c>
      <c r="AN30" s="46">
        <v>-3.84872080088988E-2</v>
      </c>
      <c r="AO30" s="46">
        <v>4.3826473859844298E-2</v>
      </c>
      <c r="AP30" s="46">
        <v>3.3592880978865397E-2</v>
      </c>
      <c r="AQ30" s="46">
        <v>0.39755283648498302</v>
      </c>
      <c r="AR30" s="46">
        <v>0.35928809788654098</v>
      </c>
    </row>
    <row r="31" spans="1:44" ht="12.95" customHeight="1">
      <c r="A31" s="43">
        <v>29</v>
      </c>
      <c r="B31" s="16" t="s">
        <v>110</v>
      </c>
      <c r="C31" s="46">
        <v>0.41210502892745898</v>
      </c>
      <c r="D31" s="46">
        <v>9.9977755550684305E-2</v>
      </c>
      <c r="E31" s="46">
        <v>0.362159174332988</v>
      </c>
      <c r="F31" s="46">
        <v>0.412910429248735</v>
      </c>
      <c r="G31" s="46">
        <v>0.274112806235079</v>
      </c>
      <c r="H31" s="46">
        <v>0.15463344182904201</v>
      </c>
      <c r="I31" s="46">
        <v>-0.102587231027394</v>
      </c>
      <c r="J31" s="46">
        <v>0.15463344182904201</v>
      </c>
      <c r="K31" s="46">
        <v>-8.6995577524926995E-2</v>
      </c>
      <c r="L31" s="46">
        <v>4.9410194858351901E-2</v>
      </c>
      <c r="M31" s="46">
        <v>-0.236230111621551</v>
      </c>
      <c r="N31" s="46">
        <v>-0.21029195490663999</v>
      </c>
      <c r="O31" s="46">
        <v>0.1047947497863</v>
      </c>
      <c r="P31" s="46">
        <v>0.21915674849152</v>
      </c>
      <c r="Q31" s="46">
        <v>-1.39074321317312E-2</v>
      </c>
      <c r="R31" s="46">
        <v>0.373775638116289</v>
      </c>
      <c r="S31" s="46">
        <v>0.32276017380628902</v>
      </c>
      <c r="T31" s="46">
        <v>0.46278785468260097</v>
      </c>
      <c r="U31" s="46">
        <v>0.34553343188561503</v>
      </c>
      <c r="V31" s="46">
        <v>-0.373885954450421</v>
      </c>
      <c r="W31" s="46">
        <v>0.342456608811749</v>
      </c>
      <c r="X31" s="46">
        <v>-0.33366963201258598</v>
      </c>
      <c r="Y31" s="46">
        <v>-0.101023587004895</v>
      </c>
      <c r="Z31" s="46">
        <v>-6.6755674232309701E-4</v>
      </c>
      <c r="AA31" s="46">
        <v>-0.272744536341262</v>
      </c>
      <c r="AB31" s="46">
        <v>0.366225388849789</v>
      </c>
      <c r="AC31" s="46">
        <v>0.38068750930862</v>
      </c>
      <c r="AD31" s="46">
        <v>0.43675603785670503</v>
      </c>
      <c r="AE31" s="46">
        <v>1</v>
      </c>
      <c r="AF31" s="46">
        <v>0.79568219197571199</v>
      </c>
      <c r="AG31" s="46">
        <v>0.38543762774662499</v>
      </c>
      <c r="AH31" s="46">
        <v>-0.241014800646387</v>
      </c>
      <c r="AI31" s="46">
        <v>7.1865613972346198E-2</v>
      </c>
      <c r="AJ31" s="46">
        <v>0.123706753463234</v>
      </c>
      <c r="AK31" s="46">
        <v>-4.09389256065378E-2</v>
      </c>
      <c r="AL31" s="46">
        <v>2.04694628032689E-2</v>
      </c>
      <c r="AM31" s="46">
        <v>-6.8528201558769805E-2</v>
      </c>
      <c r="AN31" s="46">
        <v>-0.113917010383409</v>
      </c>
      <c r="AO31" s="46">
        <v>-0.109689621326213</v>
      </c>
      <c r="AP31" s="46">
        <v>-0.13616642647391899</v>
      </c>
      <c r="AQ31" s="46">
        <v>0.37156524871151098</v>
      </c>
      <c r="AR31" s="46">
        <v>0.213594394468893</v>
      </c>
    </row>
    <row r="32" spans="1:44" ht="12.95" customHeight="1">
      <c r="A32" s="43">
        <v>30</v>
      </c>
      <c r="B32" s="12" t="s">
        <v>111</v>
      </c>
      <c r="C32" s="46">
        <v>0.38437570504672902</v>
      </c>
      <c r="D32" s="46">
        <v>6.5478848366709697E-2</v>
      </c>
      <c r="E32" s="46">
        <v>0.32216408971745297</v>
      </c>
      <c r="F32" s="46">
        <v>0.40520984332119098</v>
      </c>
      <c r="G32" s="46">
        <v>0.48625795521093601</v>
      </c>
      <c r="H32" s="46">
        <v>0.30622011275526201</v>
      </c>
      <c r="I32" s="46">
        <v>-0.37976877780137402</v>
      </c>
      <c r="J32" s="46">
        <v>0.30622011275526201</v>
      </c>
      <c r="K32" s="46">
        <v>-0.36747079415697298</v>
      </c>
      <c r="L32" s="46">
        <v>-0.17097061442564601</v>
      </c>
      <c r="M32" s="46">
        <v>-0.24462994030197499</v>
      </c>
      <c r="N32" s="46">
        <v>-0.22459901968690699</v>
      </c>
      <c r="O32" s="46">
        <v>0.43574053835378102</v>
      </c>
      <c r="P32" s="46">
        <v>0.42639370351677502</v>
      </c>
      <c r="Q32" s="46">
        <v>0.1889606100664</v>
      </c>
      <c r="R32" s="46">
        <v>0.28456914533114203</v>
      </c>
      <c r="S32" s="46">
        <v>0.51274630174104596</v>
      </c>
      <c r="T32" s="46">
        <v>0.63469459417006302</v>
      </c>
      <c r="U32" s="46">
        <v>0.46044288756586998</v>
      </c>
      <c r="V32" s="46">
        <v>-0.52871889891858803</v>
      </c>
      <c r="W32" s="46">
        <v>0.45882485000221801</v>
      </c>
      <c r="X32" s="46">
        <v>-0.48688659260913297</v>
      </c>
      <c r="Y32" s="46">
        <v>-0.34620521667642501</v>
      </c>
      <c r="Z32" s="46">
        <v>-2.4816381651829901E-2</v>
      </c>
      <c r="AA32" s="46">
        <v>-0.350910380143726</v>
      </c>
      <c r="AB32" s="46">
        <v>0.59107603159736599</v>
      </c>
      <c r="AC32" s="46">
        <v>0.40235898536447201</v>
      </c>
      <c r="AD32" s="46">
        <v>0.374986111913239</v>
      </c>
      <c r="AE32" s="46">
        <v>0.79568219197571199</v>
      </c>
      <c r="AF32" s="46">
        <v>1</v>
      </c>
      <c r="AG32" s="46">
        <v>0.35601339834756901</v>
      </c>
      <c r="AH32" s="46">
        <v>-0.157484697692126</v>
      </c>
      <c r="AI32" s="46">
        <v>0.13374875564383201</v>
      </c>
      <c r="AJ32" s="46">
        <v>0.17848003664950601</v>
      </c>
      <c r="AK32" s="46">
        <v>0.211416502265624</v>
      </c>
      <c r="AL32" s="46">
        <v>-0.148659182645723</v>
      </c>
      <c r="AM32" s="46">
        <v>-0.17736731821652901</v>
      </c>
      <c r="AN32" s="46">
        <v>-0.14064760992828901</v>
      </c>
      <c r="AO32" s="46">
        <v>-8.4344057219654295E-2</v>
      </c>
      <c r="AP32" s="46">
        <v>-5.2297766349917597E-2</v>
      </c>
      <c r="AQ32" s="46">
        <v>0.30043397690378199</v>
      </c>
      <c r="AR32" s="46">
        <v>0.122399027627467</v>
      </c>
    </row>
    <row r="33" spans="1:44" ht="12.95" customHeight="1">
      <c r="A33" s="43">
        <v>31</v>
      </c>
      <c r="B33" s="12" t="s">
        <v>19</v>
      </c>
      <c r="C33" s="46">
        <v>0.99398819772439795</v>
      </c>
      <c r="D33" s="46">
        <v>0.68092691622103396</v>
      </c>
      <c r="E33" s="46">
        <v>0.74752203749138901</v>
      </c>
      <c r="F33" s="46">
        <v>0.78516542972501302</v>
      </c>
      <c r="G33" s="46">
        <v>-0.25848833407485799</v>
      </c>
      <c r="H33" s="46">
        <v>-0.40765903504828999</v>
      </c>
      <c r="I33" s="46">
        <v>-0.17998236644934401</v>
      </c>
      <c r="J33" s="46">
        <v>-0.40765903504828999</v>
      </c>
      <c r="K33" s="46">
        <v>-0.14631719757224801</v>
      </c>
      <c r="L33" s="46">
        <v>-0.12416482300830101</v>
      </c>
      <c r="M33" s="46">
        <v>0.14207774164877801</v>
      </c>
      <c r="N33" s="46">
        <v>1.4712440160336401E-2</v>
      </c>
      <c r="O33" s="46">
        <v>-0.105977990542319</v>
      </c>
      <c r="P33" s="46">
        <v>-0.316152828928767</v>
      </c>
      <c r="Q33" s="46">
        <v>-0.15274997841374</v>
      </c>
      <c r="R33" s="46">
        <v>-0.255847633882195</v>
      </c>
      <c r="S33" s="46">
        <v>-0.18120058924292201</v>
      </c>
      <c r="T33" s="46">
        <v>0.14516312990250399</v>
      </c>
      <c r="U33" s="46">
        <v>8.6830706536774105E-2</v>
      </c>
      <c r="V33" s="46">
        <v>-4.1583064130260201E-2</v>
      </c>
      <c r="W33" s="46">
        <v>8.6061030112114606E-2</v>
      </c>
      <c r="X33" s="46">
        <v>-5.6058222259071297E-2</v>
      </c>
      <c r="Y33" s="46">
        <v>-0.22745496056798201</v>
      </c>
      <c r="Z33" s="46">
        <v>0.18459144621718801</v>
      </c>
      <c r="AA33" s="46">
        <v>-4.5150017870022402E-2</v>
      </c>
      <c r="AB33" s="46">
        <v>6.4121137134848502E-2</v>
      </c>
      <c r="AC33" s="46">
        <v>-9.0392991933154504E-2</v>
      </c>
      <c r="AD33" s="46">
        <v>0.207057838664615</v>
      </c>
      <c r="AE33" s="46">
        <v>0.38543762774662499</v>
      </c>
      <c r="AF33" s="46">
        <v>0.35601339834756901</v>
      </c>
      <c r="AG33" s="46">
        <v>1</v>
      </c>
      <c r="AH33" s="46">
        <v>-0.54849134432749402</v>
      </c>
      <c r="AI33" s="46">
        <v>4.78682100138626E-2</v>
      </c>
      <c r="AJ33" s="46">
        <v>0.13492155938791001</v>
      </c>
      <c r="AK33" s="46">
        <v>-0.23065797941563601</v>
      </c>
      <c r="AL33" s="46">
        <v>0.103306276495034</v>
      </c>
      <c r="AM33" s="46">
        <v>1.1132141863689001E-3</v>
      </c>
      <c r="AN33" s="46">
        <v>-0.28921304561863997</v>
      </c>
      <c r="AO33" s="46">
        <v>-3.8517210848363903E-2</v>
      </c>
      <c r="AP33" s="46">
        <v>-0.201269124895497</v>
      </c>
      <c r="AQ33" s="46">
        <v>0.27318276133492803</v>
      </c>
      <c r="AR33" s="46">
        <v>9.8853419749558094E-2</v>
      </c>
    </row>
    <row r="34" spans="1:44" ht="12.95" customHeight="1">
      <c r="A34" s="43">
        <v>32</v>
      </c>
      <c r="B34" s="12" t="s">
        <v>112</v>
      </c>
      <c r="C34" s="46">
        <v>-0.52842995764990397</v>
      </c>
      <c r="D34" s="46">
        <v>-0.231377388045581</v>
      </c>
      <c r="E34" s="46">
        <v>-0.56478184836716405</v>
      </c>
      <c r="F34" s="46">
        <v>-0.52938558747225695</v>
      </c>
      <c r="G34" s="46">
        <v>0.39408100664112999</v>
      </c>
      <c r="H34" s="46">
        <v>0.496217190745184</v>
      </c>
      <c r="I34" s="46">
        <v>-0.113862193819118</v>
      </c>
      <c r="J34" s="46">
        <v>0.496217190745184</v>
      </c>
      <c r="K34" s="46">
        <v>-0.10909120838514599</v>
      </c>
      <c r="L34" s="46">
        <v>-7.0339455082278401E-2</v>
      </c>
      <c r="M34" s="46">
        <v>1.8028043623414199E-2</v>
      </c>
      <c r="N34" s="46">
        <v>5.8148631206341603E-2</v>
      </c>
      <c r="O34" s="46">
        <v>0.21918113582242399</v>
      </c>
      <c r="P34" s="46">
        <v>0.30752114691024401</v>
      </c>
      <c r="Q34" s="46">
        <v>0.36385890956310502</v>
      </c>
      <c r="R34" s="46">
        <v>0.304464004510754</v>
      </c>
      <c r="S34" s="46">
        <v>0.325690123831754</v>
      </c>
      <c r="T34" s="46">
        <v>0.13106364365422099</v>
      </c>
      <c r="U34" s="46">
        <v>0.19336894114688999</v>
      </c>
      <c r="V34" s="46">
        <v>-1.49705088154976E-2</v>
      </c>
      <c r="W34" s="46">
        <v>0.19383554142474901</v>
      </c>
      <c r="X34" s="46">
        <v>-2.2433130162004201E-2</v>
      </c>
      <c r="Y34" s="46">
        <v>-2.4479804313114101E-2</v>
      </c>
      <c r="Z34" s="46">
        <v>-6.5984199807621199E-2</v>
      </c>
      <c r="AA34" s="46">
        <v>0.24993111535368601</v>
      </c>
      <c r="AB34" s="46">
        <v>0.14085447611735499</v>
      </c>
      <c r="AC34" s="46">
        <v>0.15754339508860499</v>
      </c>
      <c r="AD34" s="46">
        <v>8.4112151615102895E-2</v>
      </c>
      <c r="AE34" s="46">
        <v>-0.241014800646387</v>
      </c>
      <c r="AF34" s="46">
        <v>-0.157484697692126</v>
      </c>
      <c r="AG34" s="46">
        <v>-0.54849134432749402</v>
      </c>
      <c r="AH34" s="46">
        <v>1</v>
      </c>
      <c r="AI34" s="46">
        <v>-0.206720076323891</v>
      </c>
      <c r="AJ34" s="46">
        <v>-0.22607922233054101</v>
      </c>
      <c r="AK34" s="46">
        <v>6.8535827241935701E-2</v>
      </c>
      <c r="AL34" s="46">
        <v>0.109256789531787</v>
      </c>
      <c r="AM34" s="46">
        <v>0.212060530394691</v>
      </c>
      <c r="AN34" s="46">
        <v>0.18713841139762299</v>
      </c>
      <c r="AO34" s="46">
        <v>0.14819760046470501</v>
      </c>
      <c r="AP34" s="46">
        <v>0.36693369844789597</v>
      </c>
      <c r="AQ34" s="46">
        <v>-0.28326658467202698</v>
      </c>
      <c r="AR34" s="46">
        <v>-0.16911437890867301</v>
      </c>
    </row>
    <row r="35" spans="1:44" ht="12.95" customHeight="1">
      <c r="A35" s="43">
        <v>33</v>
      </c>
      <c r="B35" s="12" t="s">
        <v>12</v>
      </c>
      <c r="C35" s="46">
        <v>1.6019579585167001E-2</v>
      </c>
      <c r="D35" s="46">
        <v>-0.16698212795533501</v>
      </c>
      <c r="E35" s="46">
        <v>-3.98397546704084E-2</v>
      </c>
      <c r="F35" s="46">
        <v>-2.22568461845857E-4</v>
      </c>
      <c r="G35" s="46">
        <v>-0.15550611790878799</v>
      </c>
      <c r="H35" s="46">
        <v>-8.9655172413793102E-2</v>
      </c>
      <c r="I35" s="46">
        <v>0.17906170165913399</v>
      </c>
      <c r="J35" s="46">
        <v>-8.9655172413793102E-2</v>
      </c>
      <c r="K35" s="46">
        <v>0.14832211163947301</v>
      </c>
      <c r="L35" s="46">
        <v>0.471124984522449</v>
      </c>
      <c r="M35" s="46">
        <v>-0.201602141172707</v>
      </c>
      <c r="N35" s="46">
        <v>0.30181557340652898</v>
      </c>
      <c r="O35" s="46">
        <v>-0.213348164627364</v>
      </c>
      <c r="P35" s="46">
        <v>0.14260289210233601</v>
      </c>
      <c r="Q35" s="46">
        <v>6.0073423444376101E-3</v>
      </c>
      <c r="R35" s="46">
        <v>-0.231719568432949</v>
      </c>
      <c r="S35" s="46">
        <v>-9.1030500894955499E-2</v>
      </c>
      <c r="T35" s="46">
        <v>-4.6496106785317001E-2</v>
      </c>
      <c r="U35" s="46">
        <v>-5.4505005561735299E-2</v>
      </c>
      <c r="V35" s="46">
        <v>0.218029338709364</v>
      </c>
      <c r="W35" s="46">
        <v>-5.3843586939033398E-2</v>
      </c>
      <c r="X35" s="46">
        <v>0.25597089893494701</v>
      </c>
      <c r="Y35" s="46">
        <v>0.35932806986173099</v>
      </c>
      <c r="Z35" s="46">
        <v>-0.109467127165308</v>
      </c>
      <c r="AA35" s="46">
        <v>5.4902857939711502E-2</v>
      </c>
      <c r="AB35" s="46">
        <v>-0.150166852057842</v>
      </c>
      <c r="AC35" s="46">
        <v>0.207563959955506</v>
      </c>
      <c r="AD35" s="46">
        <v>3.9377085650723002E-2</v>
      </c>
      <c r="AE35" s="46">
        <v>7.1865613972346198E-2</v>
      </c>
      <c r="AF35" s="46">
        <v>0.13374875564383201</v>
      </c>
      <c r="AG35" s="46">
        <v>4.78682100138626E-2</v>
      </c>
      <c r="AH35" s="46">
        <v>-0.206720076323891</v>
      </c>
      <c r="AI35" s="46">
        <v>1</v>
      </c>
      <c r="AJ35" s="46">
        <v>0.97285873192436101</v>
      </c>
      <c r="AK35" s="46">
        <v>0.73081201334816503</v>
      </c>
      <c r="AL35" s="46">
        <v>-0.82825361512791995</v>
      </c>
      <c r="AM35" s="46">
        <v>-0.91457174638487204</v>
      </c>
      <c r="AN35" s="46">
        <v>0.32057842046718599</v>
      </c>
      <c r="AO35" s="46">
        <v>0.252502780867631</v>
      </c>
      <c r="AP35" s="46">
        <v>0.185761957730812</v>
      </c>
      <c r="AQ35" s="46">
        <v>-0.19644048943270301</v>
      </c>
      <c r="AR35" s="46">
        <v>-0.23248053392658499</v>
      </c>
    </row>
    <row r="36" spans="1:44" ht="12.95" customHeight="1">
      <c r="A36" s="43">
        <v>34</v>
      </c>
      <c r="B36" s="12" t="s">
        <v>3</v>
      </c>
      <c r="C36" s="46">
        <v>0.101902325694534</v>
      </c>
      <c r="D36" s="46">
        <v>-2.02604981919139E-2</v>
      </c>
      <c r="E36" s="46">
        <v>-1.4021813096289E-2</v>
      </c>
      <c r="F36" s="46">
        <v>3.8949480823024997E-2</v>
      </c>
      <c r="G36" s="46">
        <v>-0.106117908787542</v>
      </c>
      <c r="H36" s="46">
        <v>-8.6095661846496099E-2</v>
      </c>
      <c r="I36" s="46">
        <v>9.6109082708700694E-2</v>
      </c>
      <c r="J36" s="46">
        <v>-8.6095661846496099E-2</v>
      </c>
      <c r="K36" s="46">
        <v>7.3380413126897304E-2</v>
      </c>
      <c r="L36" s="46">
        <v>0.37587628665961997</v>
      </c>
      <c r="M36" s="46">
        <v>-0.207387633082741</v>
      </c>
      <c r="N36" s="46">
        <v>0.27642297165867302</v>
      </c>
      <c r="O36" s="46">
        <v>-0.135483870967742</v>
      </c>
      <c r="P36" s="46">
        <v>0.18531701890989999</v>
      </c>
      <c r="Q36" s="46">
        <v>5.5178551904464003E-2</v>
      </c>
      <c r="R36" s="46">
        <v>-0.15937676368683101</v>
      </c>
      <c r="S36" s="46">
        <v>-3.0714447734728301E-2</v>
      </c>
      <c r="T36" s="46">
        <v>1.8464961067853201E-2</v>
      </c>
      <c r="U36" s="46">
        <v>-2.46941045606229E-2</v>
      </c>
      <c r="V36" s="46">
        <v>0.14810804463556199</v>
      </c>
      <c r="W36" s="46">
        <v>-2.4029369377750399E-2</v>
      </c>
      <c r="X36" s="46">
        <v>0.179648276933419</v>
      </c>
      <c r="Y36" s="46">
        <v>0.37468016696418299</v>
      </c>
      <c r="Z36" s="46">
        <v>-0.16509066739158201</v>
      </c>
      <c r="AA36" s="46">
        <v>1.2150632494854201E-2</v>
      </c>
      <c r="AB36" s="46">
        <v>-0.16885428253615101</v>
      </c>
      <c r="AC36" s="46">
        <v>0.25517241379310301</v>
      </c>
      <c r="AD36" s="46">
        <v>3.71523915461624E-2</v>
      </c>
      <c r="AE36" s="46">
        <v>0.123706753463234</v>
      </c>
      <c r="AF36" s="46">
        <v>0.17848003664950601</v>
      </c>
      <c r="AG36" s="46">
        <v>0.13492155938791001</v>
      </c>
      <c r="AH36" s="46">
        <v>-0.22607922233054101</v>
      </c>
      <c r="AI36" s="46">
        <v>0.97285873192436101</v>
      </c>
      <c r="AJ36" s="46">
        <v>1</v>
      </c>
      <c r="AK36" s="46">
        <v>0.73526140155728603</v>
      </c>
      <c r="AL36" s="46">
        <v>-0.71434927697441597</v>
      </c>
      <c r="AM36" s="46">
        <v>-0.85583982202447195</v>
      </c>
      <c r="AN36" s="46">
        <v>0.22536151279199099</v>
      </c>
      <c r="AO36" s="46">
        <v>0.246718576195773</v>
      </c>
      <c r="AP36" s="46">
        <v>0.14749721913236899</v>
      </c>
      <c r="AQ36" s="46">
        <v>-0.118576195773081</v>
      </c>
      <c r="AR36" s="46">
        <v>-0.20622914349277</v>
      </c>
    </row>
    <row r="37" spans="1:44" ht="12.95" customHeight="1">
      <c r="A37" s="43">
        <v>35</v>
      </c>
      <c r="B37" s="12" t="s">
        <v>11</v>
      </c>
      <c r="C37" s="46">
        <v>-0.26054066241986801</v>
      </c>
      <c r="D37" s="46">
        <v>-0.21618619499284</v>
      </c>
      <c r="E37" s="46">
        <v>-0.24015137033167999</v>
      </c>
      <c r="F37" s="46">
        <v>-0.211217470291718</v>
      </c>
      <c r="G37" s="46">
        <v>0.22892102335928799</v>
      </c>
      <c r="H37" s="46">
        <v>0.27919911012235799</v>
      </c>
      <c r="I37" s="46">
        <v>-0.13758539218391699</v>
      </c>
      <c r="J37" s="46">
        <v>0.27919911012235799</v>
      </c>
      <c r="K37" s="46">
        <v>-0.19003073551403199</v>
      </c>
      <c r="L37" s="46">
        <v>0.119505959701727</v>
      </c>
      <c r="M37" s="46">
        <v>-0.269692930575409</v>
      </c>
      <c r="N37" s="46">
        <v>8.6201200670351794E-2</v>
      </c>
      <c r="O37" s="46">
        <v>0.284538375973304</v>
      </c>
      <c r="P37" s="46">
        <v>0.52480533926585105</v>
      </c>
      <c r="Q37" s="46">
        <v>0.36800534213703001</v>
      </c>
      <c r="R37" s="46">
        <v>0.15114081360804199</v>
      </c>
      <c r="S37" s="46">
        <v>0.296906328102373</v>
      </c>
      <c r="T37" s="46">
        <v>0.21601779755283601</v>
      </c>
      <c r="U37" s="46">
        <v>0.134149054505006</v>
      </c>
      <c r="V37" s="46">
        <v>-9.9408868571380204E-2</v>
      </c>
      <c r="W37" s="46">
        <v>0.13505395566939399</v>
      </c>
      <c r="X37" s="46">
        <v>-8.1678595475318694E-2</v>
      </c>
      <c r="Y37" s="46">
        <v>0.17977528201131801</v>
      </c>
      <c r="Z37" s="46">
        <v>-0.27834019529227599</v>
      </c>
      <c r="AA37" s="46">
        <v>-0.123756442077219</v>
      </c>
      <c r="AB37" s="46">
        <v>6.25139043381535E-2</v>
      </c>
      <c r="AC37" s="46">
        <v>0.37174638487208</v>
      </c>
      <c r="AD37" s="46">
        <v>-1.13459399332592E-2</v>
      </c>
      <c r="AE37" s="46">
        <v>-4.09389256065378E-2</v>
      </c>
      <c r="AF37" s="46">
        <v>0.211416502265624</v>
      </c>
      <c r="AG37" s="46">
        <v>-0.23065797941563601</v>
      </c>
      <c r="AH37" s="46">
        <v>6.8535827241935701E-2</v>
      </c>
      <c r="AI37" s="46">
        <v>0.73081201334816503</v>
      </c>
      <c r="AJ37" s="46">
        <v>0.73526140155728603</v>
      </c>
      <c r="AK37" s="46">
        <v>1</v>
      </c>
      <c r="AL37" s="46">
        <v>-0.52169076751946597</v>
      </c>
      <c r="AM37" s="46">
        <v>-0.61112347052280303</v>
      </c>
      <c r="AN37" s="46">
        <v>-8.6763070077864306E-3</v>
      </c>
      <c r="AO37" s="46">
        <v>-1.40155728587319E-2</v>
      </c>
      <c r="AP37" s="46">
        <v>6.7408231368186897E-2</v>
      </c>
      <c r="AQ37" s="46">
        <v>-0.129699666295884</v>
      </c>
      <c r="AR37" s="46">
        <v>-0.16885428253615101</v>
      </c>
    </row>
    <row r="38" spans="1:44" ht="12.95" customHeight="1">
      <c r="A38" s="43">
        <v>36</v>
      </c>
      <c r="B38" s="12" t="s">
        <v>4</v>
      </c>
      <c r="C38" s="46">
        <v>0.11035710380892801</v>
      </c>
      <c r="D38" s="46">
        <v>0.37604375215541402</v>
      </c>
      <c r="E38" s="46">
        <v>0.148898300974878</v>
      </c>
      <c r="F38" s="46">
        <v>8.8359679352805198E-2</v>
      </c>
      <c r="G38" s="46">
        <v>0.118576195773081</v>
      </c>
      <c r="H38" s="46">
        <v>3.0033370411568401E-2</v>
      </c>
      <c r="I38" s="46">
        <v>-0.22633577482443401</v>
      </c>
      <c r="J38" s="46">
        <v>3.0033370411568401E-2</v>
      </c>
      <c r="K38" s="46">
        <v>-0.20073669244440001</v>
      </c>
      <c r="L38" s="46">
        <v>-0.50650943069111698</v>
      </c>
      <c r="M38" s="46">
        <v>0.165776595114422</v>
      </c>
      <c r="N38" s="46">
        <v>-0.23922503751927099</v>
      </c>
      <c r="O38" s="46">
        <v>0.22981090100111201</v>
      </c>
      <c r="P38" s="46">
        <v>-0.119911012235818</v>
      </c>
      <c r="Q38" s="46">
        <v>1.6687062067882199E-2</v>
      </c>
      <c r="R38" s="46">
        <v>0.33478024104049398</v>
      </c>
      <c r="S38" s="46">
        <v>0.12953484479428901</v>
      </c>
      <c r="T38" s="46">
        <v>7.6307007786429404E-2</v>
      </c>
      <c r="U38" s="46">
        <v>3.5817575083426E-2</v>
      </c>
      <c r="V38" s="46">
        <v>-0.23411347025349799</v>
      </c>
      <c r="W38" s="46">
        <v>3.4931583262100198E-2</v>
      </c>
      <c r="X38" s="46">
        <v>-0.28141177293545599</v>
      </c>
      <c r="Y38" s="46">
        <v>-0.21737679520427899</v>
      </c>
      <c r="Z38" s="46">
        <v>-3.1371676687618602E-2</v>
      </c>
      <c r="AA38" s="46">
        <v>-5.1977705672431797E-2</v>
      </c>
      <c r="AB38" s="46">
        <v>-1.6240266963292501E-2</v>
      </c>
      <c r="AC38" s="46">
        <v>-8.4760845383759706E-2</v>
      </c>
      <c r="AD38" s="46">
        <v>-5.22803114571746E-2</v>
      </c>
      <c r="AE38" s="46">
        <v>2.04694628032689E-2</v>
      </c>
      <c r="AF38" s="46">
        <v>-0.148659182645723</v>
      </c>
      <c r="AG38" s="46">
        <v>0.103306276495034</v>
      </c>
      <c r="AH38" s="46">
        <v>0.109256789531787</v>
      </c>
      <c r="AI38" s="46">
        <v>-0.82825361512791995</v>
      </c>
      <c r="AJ38" s="46">
        <v>-0.71434927697441597</v>
      </c>
      <c r="AK38" s="46">
        <v>-0.52169076751946597</v>
      </c>
      <c r="AL38" s="46">
        <v>1</v>
      </c>
      <c r="AM38" s="46">
        <v>0.91457174638487204</v>
      </c>
      <c r="AN38" s="46">
        <v>-0.433592880978865</v>
      </c>
      <c r="AO38" s="46">
        <v>-0.23203559510567301</v>
      </c>
      <c r="AP38" s="46">
        <v>-0.25116796440489397</v>
      </c>
      <c r="AQ38" s="46">
        <v>0.27608453837597302</v>
      </c>
      <c r="AR38" s="46">
        <v>0.19332591768631799</v>
      </c>
    </row>
    <row r="39" spans="1:44" ht="12.95" customHeight="1">
      <c r="A39" s="43">
        <v>37</v>
      </c>
      <c r="B39" s="12" t="s">
        <v>5</v>
      </c>
      <c r="C39" s="46">
        <v>1.4017132137021099E-2</v>
      </c>
      <c r="D39" s="46">
        <v>0.278748832266772</v>
      </c>
      <c r="E39" s="46">
        <v>9.9042965521406401E-2</v>
      </c>
      <c r="F39" s="46">
        <v>5.1413314686393E-2</v>
      </c>
      <c r="G39" s="46">
        <v>0.12035595105673</v>
      </c>
      <c r="H39" s="46">
        <v>0.111902113459399</v>
      </c>
      <c r="I39" s="46">
        <v>-0.14828895591945701</v>
      </c>
      <c r="J39" s="46">
        <v>0.111902113459399</v>
      </c>
      <c r="K39" s="46">
        <v>-0.120665056236023</v>
      </c>
      <c r="L39" s="46">
        <v>-0.42327809190443899</v>
      </c>
      <c r="M39" s="46">
        <v>0.161103697802472</v>
      </c>
      <c r="N39" s="46">
        <v>-0.240116006001652</v>
      </c>
      <c r="O39" s="46">
        <v>0.16129032258064499</v>
      </c>
      <c r="P39" s="46">
        <v>-0.14705228031145701</v>
      </c>
      <c r="Q39" s="46">
        <v>-2.1136945285984199E-2</v>
      </c>
      <c r="R39" s="46">
        <v>0.229048449488476</v>
      </c>
      <c r="S39" s="46">
        <v>5.0077903915317801E-2</v>
      </c>
      <c r="T39" s="46">
        <v>4.6496106785317001E-2</v>
      </c>
      <c r="U39" s="46">
        <v>0.110567296996663</v>
      </c>
      <c r="V39" s="46">
        <v>-0.14498057461309199</v>
      </c>
      <c r="W39" s="46">
        <v>0.109912115487118</v>
      </c>
      <c r="X39" s="46">
        <v>-0.18768223714410701</v>
      </c>
      <c r="Y39" s="46">
        <v>-0.29836466977373499</v>
      </c>
      <c r="Z39" s="46">
        <v>1.00122372407293E-2</v>
      </c>
      <c r="AA39" s="46">
        <v>1.55258081878692E-2</v>
      </c>
      <c r="AB39" s="46">
        <v>0.10300333704115699</v>
      </c>
      <c r="AC39" s="46">
        <v>-0.11412680756396</v>
      </c>
      <c r="AD39" s="46">
        <v>-5.0055617352613997E-2</v>
      </c>
      <c r="AE39" s="46">
        <v>-6.8528201558769805E-2</v>
      </c>
      <c r="AF39" s="46">
        <v>-0.17736731821652901</v>
      </c>
      <c r="AG39" s="46">
        <v>1.1132141863689001E-3</v>
      </c>
      <c r="AH39" s="46">
        <v>0.212060530394691</v>
      </c>
      <c r="AI39" s="46">
        <v>-0.91457174638487204</v>
      </c>
      <c r="AJ39" s="46">
        <v>-0.85583982202447195</v>
      </c>
      <c r="AK39" s="46">
        <v>-0.61112347052280303</v>
      </c>
      <c r="AL39" s="46">
        <v>0.91457174638487204</v>
      </c>
      <c r="AM39" s="46">
        <v>1</v>
      </c>
      <c r="AN39" s="46">
        <v>-0.36863181312569498</v>
      </c>
      <c r="AO39" s="46">
        <v>-0.19332591768631799</v>
      </c>
      <c r="AP39" s="46">
        <v>-0.168409343715239</v>
      </c>
      <c r="AQ39" s="46">
        <v>0.19288097886540601</v>
      </c>
      <c r="AR39" s="46">
        <v>0.12880978865406001</v>
      </c>
    </row>
    <row r="40" spans="1:44" ht="12.95" customHeight="1">
      <c r="A40" s="43">
        <v>38</v>
      </c>
      <c r="B40" s="12" t="s">
        <v>20</v>
      </c>
      <c r="C40" s="46">
        <v>-0.29569473984287298</v>
      </c>
      <c r="D40" s="46">
        <v>-0.48157645702318502</v>
      </c>
      <c r="E40" s="46">
        <v>-0.15379480713548699</v>
      </c>
      <c r="F40" s="46">
        <v>-0.16091699791455499</v>
      </c>
      <c r="G40" s="46">
        <v>-0.30322580645161301</v>
      </c>
      <c r="H40" s="46">
        <v>-0.10745272525027801</v>
      </c>
      <c r="I40" s="46">
        <v>0.58334422358691596</v>
      </c>
      <c r="J40" s="46">
        <v>-0.10745272525027801</v>
      </c>
      <c r="K40" s="46">
        <v>0.58213640808875899</v>
      </c>
      <c r="L40" s="46">
        <v>0.37787917983897901</v>
      </c>
      <c r="M40" s="46">
        <v>1.7578994649717301E-2</v>
      </c>
      <c r="N40" s="46">
        <v>0.33767705482235999</v>
      </c>
      <c r="O40" s="46">
        <v>-0.389988876529477</v>
      </c>
      <c r="P40" s="46">
        <v>-0.24360400444938801</v>
      </c>
      <c r="Q40" s="46">
        <v>-0.3448659494029</v>
      </c>
      <c r="R40" s="46">
        <v>-0.39777412948096003</v>
      </c>
      <c r="S40" s="46">
        <v>-0.262408216516265</v>
      </c>
      <c r="T40" s="46">
        <v>-0.307230255839822</v>
      </c>
      <c r="U40" s="46">
        <v>-0.175528364849833</v>
      </c>
      <c r="V40" s="46">
        <v>0.33731998099501997</v>
      </c>
      <c r="W40" s="46">
        <v>-0.17443542214959601</v>
      </c>
      <c r="X40" s="46">
        <v>0.37714979877947702</v>
      </c>
      <c r="Y40" s="46">
        <v>0.16019579585166999</v>
      </c>
      <c r="Z40" s="46">
        <v>3.7379019032056197E-2</v>
      </c>
      <c r="AA40" s="46">
        <v>0.20858585782833</v>
      </c>
      <c r="AB40" s="46">
        <v>-9.1212458286985508E-3</v>
      </c>
      <c r="AC40" s="46">
        <v>-4.3826473859844298E-2</v>
      </c>
      <c r="AD40" s="46">
        <v>-3.84872080088988E-2</v>
      </c>
      <c r="AE40" s="46">
        <v>-0.113917010383409</v>
      </c>
      <c r="AF40" s="46">
        <v>-0.14064760992828901</v>
      </c>
      <c r="AG40" s="46">
        <v>-0.28921304561863997</v>
      </c>
      <c r="AH40" s="46">
        <v>0.18713841139762299</v>
      </c>
      <c r="AI40" s="46">
        <v>0.32057842046718599</v>
      </c>
      <c r="AJ40" s="46">
        <v>0.22536151279199099</v>
      </c>
      <c r="AK40" s="46">
        <v>-8.6763070077864306E-3</v>
      </c>
      <c r="AL40" s="46">
        <v>-0.433592880978865</v>
      </c>
      <c r="AM40" s="46">
        <v>-0.36863181312569498</v>
      </c>
      <c r="AN40" s="46">
        <v>1</v>
      </c>
      <c r="AO40" s="46">
        <v>0.74238042269187998</v>
      </c>
      <c r="AP40" s="46">
        <v>0.69922135706340405</v>
      </c>
      <c r="AQ40" s="46">
        <v>-0.55239154616240305</v>
      </c>
      <c r="AR40" s="46">
        <v>-0.55906562847608499</v>
      </c>
    </row>
    <row r="41" spans="1:44" ht="12.95" customHeight="1">
      <c r="A41" s="43">
        <v>39</v>
      </c>
      <c r="B41" s="12" t="s">
        <v>21</v>
      </c>
      <c r="C41" s="46">
        <v>-5.8515964318040403E-2</v>
      </c>
      <c r="D41" s="46">
        <v>-0.123789417524221</v>
      </c>
      <c r="E41" s="46">
        <v>-8.5688857810654898E-2</v>
      </c>
      <c r="F41" s="46">
        <v>-5.2303588533776403E-2</v>
      </c>
      <c r="G41" s="46">
        <v>-0.12880978865406001</v>
      </c>
      <c r="H41" s="46">
        <v>7.6307007786429404E-2</v>
      </c>
      <c r="I41" s="46">
        <v>0.47720054987614702</v>
      </c>
      <c r="J41" s="46">
        <v>7.6307007786429404E-2</v>
      </c>
      <c r="K41" s="46">
        <v>0.52816054189815398</v>
      </c>
      <c r="L41" s="46">
        <v>0.26816514234744998</v>
      </c>
      <c r="M41" s="46">
        <v>0.108811751692554</v>
      </c>
      <c r="N41" s="46">
        <v>0.31005703186855199</v>
      </c>
      <c r="O41" s="46">
        <v>-0.239599555061179</v>
      </c>
      <c r="P41" s="46">
        <v>-8.7875417130144601E-2</v>
      </c>
      <c r="Q41" s="46">
        <v>-9.9454889924578196E-2</v>
      </c>
      <c r="R41" s="46">
        <v>-0.31519203544769903</v>
      </c>
      <c r="S41" s="46">
        <v>-0.15223682790256601</v>
      </c>
      <c r="T41" s="46">
        <v>-8.1201334816462703E-2</v>
      </c>
      <c r="U41" s="46">
        <v>0.108342602892102</v>
      </c>
      <c r="V41" s="46">
        <v>0.279461785579318</v>
      </c>
      <c r="W41" s="46">
        <v>0.109689621326213</v>
      </c>
      <c r="X41" s="46">
        <v>0.33273985205929002</v>
      </c>
      <c r="Y41" s="46">
        <v>8.9887641005659005E-2</v>
      </c>
      <c r="Z41" s="46">
        <v>7.4980532225017604E-2</v>
      </c>
      <c r="AA41" s="46">
        <v>0.36159382257834599</v>
      </c>
      <c r="AB41" s="46">
        <v>5.9844271412680797E-2</v>
      </c>
      <c r="AC41" s="46">
        <v>-1.7575083426028901E-2</v>
      </c>
      <c r="AD41" s="46">
        <v>4.3826473859844298E-2</v>
      </c>
      <c r="AE41" s="46">
        <v>-0.109689621326213</v>
      </c>
      <c r="AF41" s="46">
        <v>-8.4344057219654295E-2</v>
      </c>
      <c r="AG41" s="46">
        <v>-3.8517210848363903E-2</v>
      </c>
      <c r="AH41" s="46">
        <v>0.14819760046470501</v>
      </c>
      <c r="AI41" s="46">
        <v>0.252502780867631</v>
      </c>
      <c r="AJ41" s="46">
        <v>0.246718576195773</v>
      </c>
      <c r="AK41" s="46">
        <v>-1.40155728587319E-2</v>
      </c>
      <c r="AL41" s="46">
        <v>-0.23203559510567301</v>
      </c>
      <c r="AM41" s="46">
        <v>-0.19332591768631799</v>
      </c>
      <c r="AN41" s="46">
        <v>0.74238042269187998</v>
      </c>
      <c r="AO41" s="46">
        <v>1</v>
      </c>
      <c r="AP41" s="46">
        <v>0.83893214682981099</v>
      </c>
      <c r="AQ41" s="46">
        <v>-0.45539488320355997</v>
      </c>
      <c r="AR41" s="46">
        <v>-0.62135706340378205</v>
      </c>
    </row>
    <row r="42" spans="1:44" ht="12.95" customHeight="1">
      <c r="A42" s="43">
        <v>40</v>
      </c>
      <c r="B42" s="12" t="s">
        <v>22</v>
      </c>
      <c r="C42" s="46">
        <v>-0.214039382790703</v>
      </c>
      <c r="D42" s="46">
        <v>-0.32060568567424302</v>
      </c>
      <c r="E42" s="46">
        <v>-0.25261520419504802</v>
      </c>
      <c r="F42" s="46">
        <v>-0.23792568571322101</v>
      </c>
      <c r="G42" s="46">
        <v>0.128364849833148</v>
      </c>
      <c r="H42" s="46">
        <v>0.36774193548387102</v>
      </c>
      <c r="I42" s="46">
        <v>0.27227190252279199</v>
      </c>
      <c r="J42" s="46">
        <v>0.36774193548387102</v>
      </c>
      <c r="K42" s="46">
        <v>0.31582572944585602</v>
      </c>
      <c r="L42" s="46">
        <v>0.15689329904975299</v>
      </c>
      <c r="M42" s="46">
        <v>-5.3404540708001901E-2</v>
      </c>
      <c r="N42" s="46">
        <v>0.216505341218558</v>
      </c>
      <c r="O42" s="46">
        <v>-1.0456062291434901E-2</v>
      </c>
      <c r="P42" s="46">
        <v>0.12302558398220199</v>
      </c>
      <c r="Q42" s="46">
        <v>-1.26821671715905E-2</v>
      </c>
      <c r="R42" s="46">
        <v>-0.14245967703850801</v>
      </c>
      <c r="S42" s="46">
        <v>7.2112181638057701E-2</v>
      </c>
      <c r="T42" s="46">
        <v>0.176418242491657</v>
      </c>
      <c r="U42" s="46">
        <v>0.34949944382647402</v>
      </c>
      <c r="V42" s="46">
        <v>0.10387668288919499</v>
      </c>
      <c r="W42" s="46">
        <v>0.350428303425527</v>
      </c>
      <c r="X42" s="46">
        <v>0.15800121747684601</v>
      </c>
      <c r="Y42" s="46">
        <v>-0.101234843211819</v>
      </c>
      <c r="Z42" s="46">
        <v>-6.09634000879965E-2</v>
      </c>
      <c r="AA42" s="46">
        <v>0.277889465391573</v>
      </c>
      <c r="AB42" s="46">
        <v>0.353058954393771</v>
      </c>
      <c r="AC42" s="46">
        <v>0.16129032258064499</v>
      </c>
      <c r="AD42" s="46">
        <v>3.3592880978865397E-2</v>
      </c>
      <c r="AE42" s="46">
        <v>-0.13616642647391899</v>
      </c>
      <c r="AF42" s="46">
        <v>-5.2297766349917597E-2</v>
      </c>
      <c r="AG42" s="46">
        <v>-0.201269124895497</v>
      </c>
      <c r="AH42" s="46">
        <v>0.36693369844789597</v>
      </c>
      <c r="AI42" s="46">
        <v>0.185761957730812</v>
      </c>
      <c r="AJ42" s="46">
        <v>0.14749721913236899</v>
      </c>
      <c r="AK42" s="46">
        <v>6.7408231368186897E-2</v>
      </c>
      <c r="AL42" s="46">
        <v>-0.25116796440489397</v>
      </c>
      <c r="AM42" s="46">
        <v>-0.168409343715239</v>
      </c>
      <c r="AN42" s="46">
        <v>0.69922135706340405</v>
      </c>
      <c r="AO42" s="46">
        <v>0.83893214682981099</v>
      </c>
      <c r="AP42" s="46">
        <v>1</v>
      </c>
      <c r="AQ42" s="46">
        <v>-0.605339265850945</v>
      </c>
      <c r="AR42" s="46">
        <v>-0.619132369299221</v>
      </c>
    </row>
    <row r="43" spans="1:44" ht="12.95" customHeight="1">
      <c r="A43" s="43">
        <v>41</v>
      </c>
      <c r="B43" s="12" t="s">
        <v>23</v>
      </c>
      <c r="C43" s="46">
        <v>0.294137280716538</v>
      </c>
      <c r="D43" s="46">
        <v>0.36936446703719999</v>
      </c>
      <c r="E43" s="46">
        <v>0.40618744286868902</v>
      </c>
      <c r="F43" s="46">
        <v>0.44936572446678502</v>
      </c>
      <c r="G43" s="46">
        <v>0.26629588431590701</v>
      </c>
      <c r="H43" s="46">
        <v>8.6095661846496099E-2</v>
      </c>
      <c r="I43" s="46">
        <v>-0.28877322994841598</v>
      </c>
      <c r="J43" s="46">
        <v>8.6095661846496099E-2</v>
      </c>
      <c r="K43" s="46">
        <v>-0.302666324052278</v>
      </c>
      <c r="L43" s="46">
        <v>-0.24190498732919299</v>
      </c>
      <c r="M43" s="46">
        <v>9.6128173274403303E-2</v>
      </c>
      <c r="N43" s="46">
        <v>3.0292928400950499E-2</v>
      </c>
      <c r="O43" s="46">
        <v>0.22847608453837601</v>
      </c>
      <c r="P43" s="46">
        <v>0.11101223581757499</v>
      </c>
      <c r="Q43" s="46">
        <v>0.300589611382785</v>
      </c>
      <c r="R43" s="46">
        <v>0.21480248178462599</v>
      </c>
      <c r="S43" s="46">
        <v>9.2143343204184797E-2</v>
      </c>
      <c r="T43" s="46">
        <v>0.28186874304783099</v>
      </c>
      <c r="U43" s="46">
        <v>0.21245828698553901</v>
      </c>
      <c r="V43" s="46">
        <v>-5.4730725393231802E-2</v>
      </c>
      <c r="W43" s="46">
        <v>0.21092446453803201</v>
      </c>
      <c r="X43" s="46">
        <v>-7.1412979650551905E-2</v>
      </c>
      <c r="Y43" s="46">
        <v>-0.131271554934007</v>
      </c>
      <c r="Z43" s="46">
        <v>0.132829014060343</v>
      </c>
      <c r="AA43" s="46">
        <v>-2.09260892966933E-2</v>
      </c>
      <c r="AB43" s="46">
        <v>0.134149054505006</v>
      </c>
      <c r="AC43" s="46">
        <v>0.221357063403782</v>
      </c>
      <c r="AD43" s="46">
        <v>0.39755283648498302</v>
      </c>
      <c r="AE43" s="46">
        <v>0.37156524871151098</v>
      </c>
      <c r="AF43" s="46">
        <v>0.30043397690378199</v>
      </c>
      <c r="AG43" s="46">
        <v>0.27318276133492803</v>
      </c>
      <c r="AH43" s="46">
        <v>-0.28326658467202698</v>
      </c>
      <c r="AI43" s="46">
        <v>-0.19644048943270301</v>
      </c>
      <c r="AJ43" s="46">
        <v>-0.118576195773081</v>
      </c>
      <c r="AK43" s="46">
        <v>-0.129699666295884</v>
      </c>
      <c r="AL43" s="46">
        <v>0.27608453837597302</v>
      </c>
      <c r="AM43" s="46">
        <v>0.19288097886540601</v>
      </c>
      <c r="AN43" s="46">
        <v>-0.55239154616240305</v>
      </c>
      <c r="AO43" s="46">
        <v>-0.45539488320355997</v>
      </c>
      <c r="AP43" s="46">
        <v>-0.605339265850945</v>
      </c>
      <c r="AQ43" s="46">
        <v>1</v>
      </c>
      <c r="AR43" s="46">
        <v>0.84916573971079001</v>
      </c>
    </row>
    <row r="44" spans="1:44" ht="12.95" customHeight="1">
      <c r="A44" s="43">
        <v>42</v>
      </c>
      <c r="B44" s="12" t="s">
        <v>24</v>
      </c>
      <c r="C44" s="46">
        <v>0.13104906077310199</v>
      </c>
      <c r="D44" s="46">
        <v>0.24512976383843099</v>
      </c>
      <c r="E44" s="46">
        <v>0.22145561953662801</v>
      </c>
      <c r="F44" s="46">
        <v>0.20498555336003399</v>
      </c>
      <c r="G44" s="46">
        <v>0.28364849833147898</v>
      </c>
      <c r="H44" s="46">
        <v>0.13236929922135701</v>
      </c>
      <c r="I44" s="46">
        <v>-0.311518302886438</v>
      </c>
      <c r="J44" s="46">
        <v>0.13236929922135701</v>
      </c>
      <c r="K44" s="46">
        <v>-0.32898513483943298</v>
      </c>
      <c r="L44" s="46">
        <v>-0.27306110345254803</v>
      </c>
      <c r="M44" s="46">
        <v>0.186248335719156</v>
      </c>
      <c r="N44" s="46">
        <v>4.2321002913092598E-2</v>
      </c>
      <c r="O44" s="46">
        <v>0.25784204671857602</v>
      </c>
      <c r="P44" s="46">
        <v>0.106562847608454</v>
      </c>
      <c r="Q44" s="46">
        <v>0.35799310489629999</v>
      </c>
      <c r="R44" s="46">
        <v>0.25575963893319698</v>
      </c>
      <c r="S44" s="46">
        <v>0.13509905634043501</v>
      </c>
      <c r="T44" s="46">
        <v>0.26051167964404898</v>
      </c>
      <c r="U44" s="46">
        <v>0.168409343715239</v>
      </c>
      <c r="V44" s="46">
        <v>-7.7963359845868899E-2</v>
      </c>
      <c r="W44" s="46">
        <v>0.167538103161538</v>
      </c>
      <c r="X44" s="46">
        <v>-8.4579747773622302E-2</v>
      </c>
      <c r="Y44" s="46">
        <v>-0.14551118123193299</v>
      </c>
      <c r="Z44" s="46">
        <v>0.20157970978001799</v>
      </c>
      <c r="AA44" s="46">
        <v>4.8152506553681397E-2</v>
      </c>
      <c r="AB44" s="46">
        <v>0.10122358175750799</v>
      </c>
      <c r="AC44" s="46">
        <v>0.11724137931034501</v>
      </c>
      <c r="AD44" s="46">
        <v>0.35928809788654098</v>
      </c>
      <c r="AE44" s="46">
        <v>0.213594394468893</v>
      </c>
      <c r="AF44" s="46">
        <v>0.122399027627467</v>
      </c>
      <c r="AG44" s="46">
        <v>9.8853419749558094E-2</v>
      </c>
      <c r="AH44" s="46">
        <v>-0.16911437890867301</v>
      </c>
      <c r="AI44" s="46">
        <v>-0.23248053392658499</v>
      </c>
      <c r="AJ44" s="46">
        <v>-0.20622914349277</v>
      </c>
      <c r="AK44" s="46">
        <v>-0.16885428253615101</v>
      </c>
      <c r="AL44" s="46">
        <v>0.19332591768631799</v>
      </c>
      <c r="AM44" s="46">
        <v>0.12880978865406001</v>
      </c>
      <c r="AN44" s="46">
        <v>-0.55906562847608499</v>
      </c>
      <c r="AO44" s="46">
        <v>-0.62135706340378205</v>
      </c>
      <c r="AP44" s="46">
        <v>-0.619132369299221</v>
      </c>
      <c r="AQ44" s="46">
        <v>0.84916573971079001</v>
      </c>
      <c r="AR44" s="46">
        <v>1</v>
      </c>
    </row>
    <row r="45" spans="1:44" ht="12.9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44">
      <c r="A46" s="121" t="s">
        <v>153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</row>
    <row r="47" spans="1:44">
      <c r="A47" s="44" t="s">
        <v>0</v>
      </c>
      <c r="B47" s="45"/>
      <c r="C47" s="42">
        <v>1</v>
      </c>
      <c r="D47" s="43">
        <v>2</v>
      </c>
      <c r="E47" s="43">
        <v>3</v>
      </c>
      <c r="F47" s="43">
        <v>4</v>
      </c>
      <c r="G47" s="43">
        <v>5</v>
      </c>
      <c r="H47" s="43">
        <v>6</v>
      </c>
      <c r="I47" s="43">
        <v>7</v>
      </c>
      <c r="J47" s="43">
        <v>8</v>
      </c>
      <c r="K47" s="43">
        <v>9</v>
      </c>
      <c r="L47" s="43">
        <v>10</v>
      </c>
      <c r="M47" s="43">
        <v>11</v>
      </c>
      <c r="N47" s="43">
        <v>12</v>
      </c>
      <c r="O47" s="43">
        <v>13</v>
      </c>
      <c r="P47" s="43">
        <v>14</v>
      </c>
      <c r="Q47" s="43">
        <v>15</v>
      </c>
      <c r="R47" s="43">
        <v>16</v>
      </c>
      <c r="S47" s="43">
        <v>17</v>
      </c>
      <c r="T47" s="43">
        <v>18</v>
      </c>
      <c r="U47" s="43">
        <v>19</v>
      </c>
      <c r="V47" s="43">
        <v>20</v>
      </c>
      <c r="W47" s="43">
        <v>21</v>
      </c>
      <c r="X47" s="43">
        <v>22</v>
      </c>
      <c r="Y47" s="43">
        <v>23</v>
      </c>
      <c r="Z47" s="43">
        <v>24</v>
      </c>
      <c r="AA47" s="43">
        <v>25</v>
      </c>
      <c r="AB47" s="43">
        <v>26</v>
      </c>
      <c r="AC47" s="43">
        <v>27</v>
      </c>
      <c r="AD47" s="43">
        <v>28</v>
      </c>
      <c r="AE47" s="43">
        <v>29</v>
      </c>
      <c r="AF47" s="43">
        <v>30</v>
      </c>
      <c r="AG47" s="43">
        <v>31</v>
      </c>
      <c r="AH47" s="43">
        <v>32</v>
      </c>
      <c r="AI47" s="43">
        <v>33</v>
      </c>
      <c r="AJ47" s="43">
        <v>34</v>
      </c>
      <c r="AK47" s="43">
        <v>35</v>
      </c>
      <c r="AL47" s="43">
        <v>36</v>
      </c>
      <c r="AM47" s="43">
        <v>37</v>
      </c>
      <c r="AN47" s="43">
        <v>38</v>
      </c>
      <c r="AO47" s="43">
        <v>39</v>
      </c>
      <c r="AP47" s="43">
        <v>40</v>
      </c>
      <c r="AQ47" s="43">
        <v>41</v>
      </c>
      <c r="AR47" s="43">
        <v>42</v>
      </c>
    </row>
    <row r="48" spans="1:44">
      <c r="A48" s="43">
        <v>1</v>
      </c>
      <c r="B48" s="12" t="s">
        <v>91</v>
      </c>
      <c r="C48" s="63">
        <v>1</v>
      </c>
      <c r="D48" s="63">
        <v>3.6121837512719097E-5</v>
      </c>
      <c r="E48" s="63">
        <v>3.4750523143145902E-6</v>
      </c>
      <c r="F48" s="63">
        <v>2.8283135587329498E-7</v>
      </c>
      <c r="G48" s="63">
        <v>0.22269919285131101</v>
      </c>
      <c r="H48" s="63">
        <v>3.01724363037978E-2</v>
      </c>
      <c r="I48" s="63">
        <v>0.33672006421586798</v>
      </c>
      <c r="J48" s="63">
        <v>3.01724363037978E-2</v>
      </c>
      <c r="K48" s="63">
        <v>0.43824132762787399</v>
      </c>
      <c r="L48" s="63">
        <v>0.55762698128266996</v>
      </c>
      <c r="M48" s="63">
        <v>0.22094898474042701</v>
      </c>
      <c r="N48" s="63">
        <v>0.22094898474042701</v>
      </c>
      <c r="O48" s="63">
        <v>0.64253611841116198</v>
      </c>
      <c r="P48" s="63">
        <v>0.10250443187184199</v>
      </c>
      <c r="Q48" s="63">
        <v>0.49071839873657103</v>
      </c>
      <c r="R48" s="63">
        <v>0.233446235190055</v>
      </c>
      <c r="S48" s="63">
        <v>0.417754909146756</v>
      </c>
      <c r="T48" s="63">
        <v>0.36979627490116601</v>
      </c>
      <c r="U48" s="63">
        <v>0.59045546584453801</v>
      </c>
      <c r="V48" s="63">
        <v>0.67180261085340798</v>
      </c>
      <c r="W48" s="63">
        <v>0.59203884180944499</v>
      </c>
      <c r="X48" s="63">
        <v>0.630151782369609</v>
      </c>
      <c r="Y48" s="63">
        <v>9.2718261533503293E-2</v>
      </c>
      <c r="Z48" s="63">
        <v>0.10478040545048201</v>
      </c>
      <c r="AA48" s="63">
        <v>0.43510954448496703</v>
      </c>
      <c r="AB48" s="63">
        <v>0.66198927302763599</v>
      </c>
      <c r="AC48" s="63">
        <v>0.63247689602653301</v>
      </c>
      <c r="AD48" s="63">
        <v>0.22269919285131101</v>
      </c>
      <c r="AE48" s="63">
        <v>2.3641575874799599E-2</v>
      </c>
      <c r="AF48" s="63">
        <v>3.5977075683566798E-2</v>
      </c>
      <c r="AG48" s="63">
        <v>1.90155696725904E-28</v>
      </c>
      <c r="AH48" s="63">
        <v>2.6839968523514599E-3</v>
      </c>
      <c r="AI48" s="63">
        <v>0.93304074611752896</v>
      </c>
      <c r="AJ48" s="63">
        <v>0.59208026077833997</v>
      </c>
      <c r="AK48" s="63">
        <v>0.16436025458870501</v>
      </c>
      <c r="AL48" s="63">
        <v>0.56154743177298205</v>
      </c>
      <c r="AM48" s="63">
        <v>0.941395390246895</v>
      </c>
      <c r="AN48" s="63">
        <v>0.11263077049049</v>
      </c>
      <c r="AO48" s="63">
        <v>0.75872947894978404</v>
      </c>
      <c r="AP48" s="63">
        <v>0.25606089979080199</v>
      </c>
      <c r="AQ48" s="63">
        <v>0.114627560688184</v>
      </c>
      <c r="AR48" s="63">
        <v>0.49002348264270001</v>
      </c>
    </row>
    <row r="49" spans="1:44">
      <c r="A49" s="43">
        <v>2</v>
      </c>
      <c r="B49" s="14" t="s">
        <v>149</v>
      </c>
      <c r="C49" s="65">
        <v>3.6121837512719097E-5</v>
      </c>
      <c r="D49" s="63">
        <v>1</v>
      </c>
      <c r="E49" s="63">
        <v>1.2025167331430799E-2</v>
      </c>
      <c r="F49" s="63">
        <v>1.06306544793245E-2</v>
      </c>
      <c r="G49" s="63">
        <v>0.74524322969275203</v>
      </c>
      <c r="H49" s="63">
        <v>0.27917140757391501</v>
      </c>
      <c r="I49" s="63">
        <v>0.111782274431611</v>
      </c>
      <c r="J49" s="63">
        <v>0.27917140757391501</v>
      </c>
      <c r="K49" s="63">
        <v>0.166323718962165</v>
      </c>
      <c r="L49" s="63">
        <v>0.32902040384327902</v>
      </c>
      <c r="M49" s="63">
        <v>0.14514847045710899</v>
      </c>
      <c r="N49" s="63">
        <v>0.14514847045710899</v>
      </c>
      <c r="O49" s="63">
        <v>0.74081573806782897</v>
      </c>
      <c r="P49" s="63">
        <v>0.184295111180173</v>
      </c>
      <c r="Q49" s="63">
        <v>0.62845238266680703</v>
      </c>
      <c r="R49" s="63">
        <v>0.82698785177419898</v>
      </c>
      <c r="S49" s="63">
        <v>0.95807551034619698</v>
      </c>
      <c r="T49" s="63">
        <v>0.47790790854861498</v>
      </c>
      <c r="U49" s="63">
        <v>0.63979100979833703</v>
      </c>
      <c r="V49" s="63">
        <v>0.78366269178298198</v>
      </c>
      <c r="W49" s="63">
        <v>0.64311752500652097</v>
      </c>
      <c r="X49" s="63">
        <v>0.661207634373838</v>
      </c>
      <c r="Y49" s="63">
        <v>0.16243536756870999</v>
      </c>
      <c r="Z49" s="63">
        <v>0.185158079895024</v>
      </c>
      <c r="AA49" s="63">
        <v>0.40439559342627301</v>
      </c>
      <c r="AB49" s="63">
        <v>0.65413385789211698</v>
      </c>
      <c r="AC49" s="63">
        <v>0.39149011744140999</v>
      </c>
      <c r="AD49" s="63">
        <v>0.405457295418437</v>
      </c>
      <c r="AE49" s="63">
        <v>0.59912970524426501</v>
      </c>
      <c r="AF49" s="63">
        <v>0.73101746454299099</v>
      </c>
      <c r="AG49" s="63">
        <v>3.4520284391551902E-5</v>
      </c>
      <c r="AH49" s="63">
        <v>0.21860947986440599</v>
      </c>
      <c r="AI49" s="63">
        <v>0.37780311521690702</v>
      </c>
      <c r="AJ49" s="63">
        <v>0.91537078137669003</v>
      </c>
      <c r="AK49" s="63">
        <v>0.25120861056958599</v>
      </c>
      <c r="AL49" s="63">
        <v>4.0558216448210602E-2</v>
      </c>
      <c r="AM49" s="63">
        <v>0.135792921546667</v>
      </c>
      <c r="AN49" s="63">
        <v>7.0501989861503E-3</v>
      </c>
      <c r="AO49" s="63">
        <v>0.51457771164997301</v>
      </c>
      <c r="AP49" s="63">
        <v>8.4105872711309204E-2</v>
      </c>
      <c r="AQ49" s="63">
        <v>4.4558438811547398E-2</v>
      </c>
      <c r="AR49" s="63">
        <v>0.19168656400065101</v>
      </c>
    </row>
    <row r="50" spans="1:44">
      <c r="A50" s="43">
        <v>3</v>
      </c>
      <c r="B50" s="12" t="s">
        <v>148</v>
      </c>
      <c r="C50" s="65">
        <v>3.4750523143145902E-6</v>
      </c>
      <c r="D50" s="63">
        <v>1.2025167331430799E-2</v>
      </c>
      <c r="E50" s="63">
        <v>1</v>
      </c>
      <c r="F50" s="63">
        <v>1.52690055177241E-15</v>
      </c>
      <c r="G50" s="63">
        <v>0.156870318123976</v>
      </c>
      <c r="H50" s="63">
        <v>5.6864511494018499E-2</v>
      </c>
      <c r="I50" s="63">
        <v>0.58620530801349702</v>
      </c>
      <c r="J50" s="63">
        <v>5.6864511494018499E-2</v>
      </c>
      <c r="K50" s="63">
        <v>0.592630045564976</v>
      </c>
      <c r="L50" s="63">
        <v>0.85717563792035401</v>
      </c>
      <c r="M50" s="63">
        <v>0.39789360392602502</v>
      </c>
      <c r="N50" s="63">
        <v>0.39789360392602502</v>
      </c>
      <c r="O50" s="63">
        <v>0.29904725940236998</v>
      </c>
      <c r="P50" s="63">
        <v>2.2392683483014E-2</v>
      </c>
      <c r="Q50" s="63">
        <v>0.150417478403366</v>
      </c>
      <c r="R50" s="63">
        <v>0.105925818510544</v>
      </c>
      <c r="S50" s="63">
        <v>0.226503395349476</v>
      </c>
      <c r="T50" s="63">
        <v>0.60092895903409804</v>
      </c>
      <c r="U50" s="63">
        <v>0.84539356899381002</v>
      </c>
      <c r="V50" s="63">
        <v>0.62843403594301706</v>
      </c>
      <c r="W50" s="63">
        <v>0.84995323514438703</v>
      </c>
      <c r="X50" s="63">
        <v>0.573786705878365</v>
      </c>
      <c r="Y50" s="63">
        <v>0.11069030663293</v>
      </c>
      <c r="Z50" s="63">
        <v>0.26859083720844501</v>
      </c>
      <c r="AA50" s="63">
        <v>0.47169674606008799</v>
      </c>
      <c r="AB50" s="63">
        <v>0.52621191670531198</v>
      </c>
      <c r="AC50" s="63">
        <v>0.96182904206528297</v>
      </c>
      <c r="AD50" s="63">
        <v>0.20287844815959599</v>
      </c>
      <c r="AE50" s="63">
        <v>4.9219939563155797E-2</v>
      </c>
      <c r="AF50" s="63">
        <v>8.2525309760797499E-2</v>
      </c>
      <c r="AG50" s="63">
        <v>2.0658707666255101E-6</v>
      </c>
      <c r="AH50" s="63">
        <v>1.14793690143296E-3</v>
      </c>
      <c r="AI50" s="63">
        <v>0.83443112792933605</v>
      </c>
      <c r="AJ50" s="63">
        <v>0.94137585282021896</v>
      </c>
      <c r="AK50" s="63">
        <v>0.201152336596952</v>
      </c>
      <c r="AL50" s="63">
        <v>0.43228467487408301</v>
      </c>
      <c r="AM50" s="63">
        <v>0.60256663479830197</v>
      </c>
      <c r="AN50" s="63">
        <v>0.41712474106677799</v>
      </c>
      <c r="AO50" s="63">
        <v>0.65254892932924502</v>
      </c>
      <c r="AP50" s="63">
        <v>0.178044218392403</v>
      </c>
      <c r="AQ50" s="63">
        <v>2.5929973409436102E-2</v>
      </c>
      <c r="AR50" s="63">
        <v>0.23955702876137699</v>
      </c>
    </row>
    <row r="51" spans="1:44">
      <c r="A51" s="43">
        <v>4</v>
      </c>
      <c r="B51" s="14" t="s">
        <v>147</v>
      </c>
      <c r="C51" s="65">
        <v>2.8283135587329498E-7</v>
      </c>
      <c r="D51" s="63">
        <v>1.06306544793245E-2</v>
      </c>
      <c r="E51" s="63">
        <v>1.52690055177241E-15</v>
      </c>
      <c r="F51" s="63">
        <v>1</v>
      </c>
      <c r="G51" s="63">
        <v>0.286899498234026</v>
      </c>
      <c r="H51" s="63">
        <v>9.3948903726518804E-2</v>
      </c>
      <c r="I51" s="63">
        <v>0.44383122968123601</v>
      </c>
      <c r="J51" s="63">
        <v>9.3948903726518804E-2</v>
      </c>
      <c r="K51" s="63">
        <v>0.45800214732976502</v>
      </c>
      <c r="L51" s="63">
        <v>0.766477450334619</v>
      </c>
      <c r="M51" s="63">
        <v>0.42361314404032602</v>
      </c>
      <c r="N51" s="63">
        <v>0.42361314404032602</v>
      </c>
      <c r="O51" s="63">
        <v>0.37861006065777902</v>
      </c>
      <c r="P51" s="63">
        <v>8.6282870358416794E-2</v>
      </c>
      <c r="Q51" s="63">
        <v>0.228535104689714</v>
      </c>
      <c r="R51" s="63">
        <v>0.12343873047279599</v>
      </c>
      <c r="S51" s="63">
        <v>0.28126468561755302</v>
      </c>
      <c r="T51" s="63">
        <v>0.35827917488020899</v>
      </c>
      <c r="U51" s="63">
        <v>0.52006712729019999</v>
      </c>
      <c r="V51" s="63">
        <v>0.60105755894197699</v>
      </c>
      <c r="W51" s="63">
        <v>0.52308857310137802</v>
      </c>
      <c r="X51" s="63">
        <v>0.54515832878340698</v>
      </c>
      <c r="Y51" s="63">
        <v>0.153857000521751</v>
      </c>
      <c r="Z51" s="63">
        <v>0.32708672464122601</v>
      </c>
      <c r="AA51" s="63">
        <v>0.45782297185339199</v>
      </c>
      <c r="AB51" s="63">
        <v>0.41440060851953903</v>
      </c>
      <c r="AC51" s="63">
        <v>0.63738580627526298</v>
      </c>
      <c r="AD51" s="63">
        <v>0.133021231796806</v>
      </c>
      <c r="AE51" s="63">
        <v>2.3343336908592902E-2</v>
      </c>
      <c r="AF51" s="63">
        <v>2.6324877458253099E-2</v>
      </c>
      <c r="AG51" s="63">
        <v>2.7788919198834E-7</v>
      </c>
      <c r="AH51" s="63">
        <v>2.6278570492583898E-3</v>
      </c>
      <c r="AI51" s="63">
        <v>0.99906866526187899</v>
      </c>
      <c r="AJ51" s="63">
        <v>0.83808200119600496</v>
      </c>
      <c r="AK51" s="63">
        <v>0.26253208067418099</v>
      </c>
      <c r="AL51" s="63">
        <v>0.64242464032102897</v>
      </c>
      <c r="AM51" s="63">
        <v>0.78730262712342103</v>
      </c>
      <c r="AN51" s="63">
        <v>0.39561224547799001</v>
      </c>
      <c r="AO51" s="63">
        <v>0.78370545048939599</v>
      </c>
      <c r="AP51" s="63">
        <v>0.20548668936166301</v>
      </c>
      <c r="AQ51" s="63">
        <v>1.27318185479307E-2</v>
      </c>
      <c r="AR51" s="63">
        <v>0.27719815284658</v>
      </c>
    </row>
    <row r="52" spans="1:44">
      <c r="A52" s="43">
        <v>5</v>
      </c>
      <c r="B52" s="12" t="s">
        <v>7</v>
      </c>
      <c r="C52" s="63">
        <v>0.22269919285131101</v>
      </c>
      <c r="D52" s="63">
        <v>0.74524322969275203</v>
      </c>
      <c r="E52" s="63">
        <v>0.156870318123976</v>
      </c>
      <c r="F52" s="63">
        <v>0.286899498234026</v>
      </c>
      <c r="G52" s="63">
        <v>1</v>
      </c>
      <c r="H52" s="63">
        <v>5.4422571638981199E-11</v>
      </c>
      <c r="I52" s="63">
        <v>4.4504913599597798E-4</v>
      </c>
      <c r="J52" s="63">
        <v>5.4422571638981199E-11</v>
      </c>
      <c r="K52" s="63">
        <v>1.0399910514058001E-3</v>
      </c>
      <c r="L52" s="63">
        <v>6.0526258629858901E-3</v>
      </c>
      <c r="M52" s="63">
        <v>0.63308481892022095</v>
      </c>
      <c r="N52" s="63">
        <v>0.63308481892022095</v>
      </c>
      <c r="O52" s="63">
        <v>3.09485150577174E-7</v>
      </c>
      <c r="P52" s="63">
        <v>5.1214694808587896E-7</v>
      </c>
      <c r="Q52" s="63">
        <v>2.6754275466399802E-4</v>
      </c>
      <c r="R52" s="63">
        <v>2.5162996984461998E-5</v>
      </c>
      <c r="S52" s="63">
        <v>8.4273901250168799E-10</v>
      </c>
      <c r="T52" s="63">
        <v>4.3742793560313102E-9</v>
      </c>
      <c r="U52" s="63">
        <v>9.764529165444321E-7</v>
      </c>
      <c r="V52" s="63">
        <v>5.46393654909905E-3</v>
      </c>
      <c r="W52" s="63">
        <v>1.0065388802654E-6</v>
      </c>
      <c r="X52" s="63">
        <v>1.04221351556346E-2</v>
      </c>
      <c r="Y52" s="63">
        <v>3.7661877397369099E-2</v>
      </c>
      <c r="Z52" s="63">
        <v>0.36146657449195502</v>
      </c>
      <c r="AA52" s="63">
        <v>0.65562429818216805</v>
      </c>
      <c r="AB52" s="63">
        <v>7.3381453030633197E-5</v>
      </c>
      <c r="AC52" s="63">
        <v>4.0150131922607E-3</v>
      </c>
      <c r="AD52" s="63">
        <v>0.12322467231859</v>
      </c>
      <c r="AE52" s="63">
        <v>0.14269538913403901</v>
      </c>
      <c r="AF52" s="63">
        <v>6.4395521271819597E-3</v>
      </c>
      <c r="AG52" s="63">
        <v>0.16782959704991099</v>
      </c>
      <c r="AH52" s="63">
        <v>3.11763663408972E-2</v>
      </c>
      <c r="AI52" s="63">
        <v>0.41189717336645099</v>
      </c>
      <c r="AJ52" s="63">
        <v>0.57676643297752905</v>
      </c>
      <c r="AK52" s="63">
        <v>0.22367556784503301</v>
      </c>
      <c r="AL52" s="63">
        <v>0.532575320074964</v>
      </c>
      <c r="AM52" s="63">
        <v>0.52639739029697297</v>
      </c>
      <c r="AN52" s="63">
        <v>0.10333931335563</v>
      </c>
      <c r="AO52" s="63">
        <v>0.49753319205201102</v>
      </c>
      <c r="AP52" s="63">
        <v>0.49903222112706302</v>
      </c>
      <c r="AQ52" s="63">
        <v>0.154904356293394</v>
      </c>
      <c r="AR52" s="63">
        <v>0.12876622267316601</v>
      </c>
    </row>
    <row r="53" spans="1:44">
      <c r="A53" s="43">
        <v>6</v>
      </c>
      <c r="B53" s="12" t="s">
        <v>146</v>
      </c>
      <c r="C53" s="64">
        <v>3.01724363037978E-2</v>
      </c>
      <c r="D53" s="63">
        <v>0.27917140757391501</v>
      </c>
      <c r="E53" s="63">
        <v>5.6864511494018499E-2</v>
      </c>
      <c r="F53" s="63">
        <v>9.3948903726518804E-2</v>
      </c>
      <c r="G53" s="63">
        <v>5.4422571638981199E-11</v>
      </c>
      <c r="H53" s="63">
        <v>1</v>
      </c>
      <c r="I53" s="63">
        <v>6.8259009978701504E-2</v>
      </c>
      <c r="J53" s="63">
        <v>0</v>
      </c>
      <c r="K53" s="63">
        <v>9.4953806097116303E-2</v>
      </c>
      <c r="L53" s="63">
        <v>3.3952676268725203E-2</v>
      </c>
      <c r="M53" s="63">
        <v>0.80528772408718496</v>
      </c>
      <c r="N53" s="63">
        <v>0.80528772408718496</v>
      </c>
      <c r="O53" s="63">
        <v>1.4973825023766301E-4</v>
      </c>
      <c r="P53" s="63">
        <v>1.5381490796908699E-6</v>
      </c>
      <c r="Q53" s="63">
        <v>3.6673253554053199E-4</v>
      </c>
      <c r="R53" s="63">
        <v>1.4435473669437301E-3</v>
      </c>
      <c r="S53" s="63">
        <v>1.44517839805133E-5</v>
      </c>
      <c r="T53" s="63">
        <v>7.3643491038136405E-7</v>
      </c>
      <c r="U53" s="63">
        <v>1.72082709325146E-8</v>
      </c>
      <c r="V53" s="63">
        <v>0.12041025584774</v>
      </c>
      <c r="W53" s="63">
        <v>1.6809146070241999E-8</v>
      </c>
      <c r="X53" s="63">
        <v>0.19691811323530201</v>
      </c>
      <c r="Y53" s="63">
        <v>9.5230685117645E-2</v>
      </c>
      <c r="Z53" s="63">
        <v>0.336857118508118</v>
      </c>
      <c r="AA53" s="63">
        <v>0.93804300066815705</v>
      </c>
      <c r="AB53" s="63">
        <v>1.7474304764959701E-5</v>
      </c>
      <c r="AC53" s="63">
        <v>1.03738372322758E-3</v>
      </c>
      <c r="AD53" s="63">
        <v>6.7785618617555499E-2</v>
      </c>
      <c r="AE53" s="63">
        <v>0.41455834594116903</v>
      </c>
      <c r="AF53" s="63">
        <v>9.9809629736424696E-2</v>
      </c>
      <c r="AG53" s="63">
        <v>2.5344656096400998E-2</v>
      </c>
      <c r="AH53" s="63">
        <v>5.2885386532364499E-3</v>
      </c>
      <c r="AI53" s="63">
        <v>0.63753619756938495</v>
      </c>
      <c r="AJ53" s="63">
        <v>0.65100288810727103</v>
      </c>
      <c r="AK53" s="63">
        <v>0.13513573690862499</v>
      </c>
      <c r="AL53" s="63">
        <v>0.87481536735048104</v>
      </c>
      <c r="AM53" s="63">
        <v>0.55604678500014304</v>
      </c>
      <c r="AN53" s="63">
        <v>0.57195456874364103</v>
      </c>
      <c r="AO53" s="63">
        <v>0.68858465335996499</v>
      </c>
      <c r="AP53" s="63">
        <v>4.55761375942789E-2</v>
      </c>
      <c r="AQ53" s="63">
        <v>0.65100288810727103</v>
      </c>
      <c r="AR53" s="63">
        <v>0.48562305592522897</v>
      </c>
    </row>
    <row r="54" spans="1:44">
      <c r="A54" s="43">
        <v>7</v>
      </c>
      <c r="B54" s="12" t="s">
        <v>92</v>
      </c>
      <c r="C54" s="63">
        <v>0.33672006421586798</v>
      </c>
      <c r="D54" s="63">
        <v>0.111782274431611</v>
      </c>
      <c r="E54" s="63">
        <v>0.58620530801349702</v>
      </c>
      <c r="F54" s="63">
        <v>0.44383122968123601</v>
      </c>
      <c r="G54" s="63">
        <v>4.4504913599597798E-4</v>
      </c>
      <c r="H54" s="63">
        <v>6.8259009978701504E-2</v>
      </c>
      <c r="I54" s="63">
        <v>1</v>
      </c>
      <c r="J54" s="63">
        <v>6.8259009978701504E-2</v>
      </c>
      <c r="K54" s="63">
        <v>4.0865960590396399E-27</v>
      </c>
      <c r="L54" s="63">
        <v>1.8278563663902899E-2</v>
      </c>
      <c r="M54" s="63">
        <v>0.54102723330575597</v>
      </c>
      <c r="N54" s="63">
        <v>0.54102723330575597</v>
      </c>
      <c r="O54" s="63">
        <v>1.7485466803371201E-4</v>
      </c>
      <c r="P54" s="63">
        <v>7.8287315840806601E-2</v>
      </c>
      <c r="Q54" s="63">
        <v>0.110905664736364</v>
      </c>
      <c r="R54" s="63">
        <v>1.9390079534970201E-2</v>
      </c>
      <c r="S54" s="63">
        <v>5.1978426955098399E-4</v>
      </c>
      <c r="T54" s="63">
        <v>6.9511424143427702E-4</v>
      </c>
      <c r="U54" s="63">
        <v>6.4465118624326107E-2</v>
      </c>
      <c r="V54" s="63">
        <v>1.3477901997087001E-3</v>
      </c>
      <c r="W54" s="63">
        <v>6.6308821202968798E-2</v>
      </c>
      <c r="X54" s="63">
        <v>4.2499105151966402E-4</v>
      </c>
      <c r="Y54" s="63">
        <v>1.79421796656807E-3</v>
      </c>
      <c r="Z54" s="63">
        <v>0.69819736707646796</v>
      </c>
      <c r="AA54" s="63">
        <v>0.40500792620250298</v>
      </c>
      <c r="AB54" s="63">
        <v>8.1129147787073794E-2</v>
      </c>
      <c r="AC54" s="63">
        <v>0.38614441586942599</v>
      </c>
      <c r="AD54" s="63">
        <v>0.94312634344958202</v>
      </c>
      <c r="AE54" s="63">
        <v>0.58958025782714996</v>
      </c>
      <c r="AF54" s="63">
        <v>3.8455523268244703E-2</v>
      </c>
      <c r="AG54" s="63">
        <v>0.34123977279828299</v>
      </c>
      <c r="AH54" s="63">
        <v>0.54910435821067505</v>
      </c>
      <c r="AI54" s="63">
        <v>0.34375624693261098</v>
      </c>
      <c r="AJ54" s="63">
        <v>0.61340765034540901</v>
      </c>
      <c r="AK54" s="63">
        <v>0.46843720141487999</v>
      </c>
      <c r="AL54" s="63">
        <v>0.22909255131268799</v>
      </c>
      <c r="AM54" s="63">
        <v>0.43419210379804402</v>
      </c>
      <c r="AN54" s="63">
        <v>7.1576441575927805E-4</v>
      </c>
      <c r="AO54" s="63">
        <v>7.6647109635477797E-3</v>
      </c>
      <c r="AP54" s="63">
        <v>0.14550567549757801</v>
      </c>
      <c r="AQ54" s="63">
        <v>0.121706361662275</v>
      </c>
      <c r="AR54" s="63">
        <v>9.3787826289471493E-2</v>
      </c>
    </row>
    <row r="55" spans="1:44">
      <c r="A55" s="43">
        <v>8</v>
      </c>
      <c r="B55" s="12" t="s">
        <v>145</v>
      </c>
      <c r="C55" s="64">
        <v>3.01724363037978E-2</v>
      </c>
      <c r="D55" s="63">
        <v>0.27917140757391501</v>
      </c>
      <c r="E55" s="63">
        <v>5.6864511494018499E-2</v>
      </c>
      <c r="F55" s="63">
        <v>9.3948903726518804E-2</v>
      </c>
      <c r="G55" s="63">
        <v>5.4422571638981199E-11</v>
      </c>
      <c r="H55" s="63">
        <v>0</v>
      </c>
      <c r="I55" s="63">
        <v>6.8259009978701504E-2</v>
      </c>
      <c r="J55" s="63">
        <v>1</v>
      </c>
      <c r="K55" s="63">
        <v>9.4953806097116303E-2</v>
      </c>
      <c r="L55" s="63">
        <v>3.3952676268725203E-2</v>
      </c>
      <c r="M55" s="63">
        <v>0.80528772408718496</v>
      </c>
      <c r="N55" s="63">
        <v>0.80528772408718496</v>
      </c>
      <c r="O55" s="63">
        <v>1.4973825023766301E-4</v>
      </c>
      <c r="P55" s="63">
        <v>1.5381490796908699E-6</v>
      </c>
      <c r="Q55" s="63">
        <v>3.6673253554053199E-4</v>
      </c>
      <c r="R55" s="63">
        <v>1.4435473669437301E-3</v>
      </c>
      <c r="S55" s="63">
        <v>1.44517839805133E-5</v>
      </c>
      <c r="T55" s="63">
        <v>7.3643491038136405E-7</v>
      </c>
      <c r="U55" s="63">
        <v>1.72082709325146E-8</v>
      </c>
      <c r="V55" s="63">
        <v>0.12041025584774</v>
      </c>
      <c r="W55" s="63">
        <v>1.6809146070241999E-8</v>
      </c>
      <c r="X55" s="63">
        <v>0.19691811323530201</v>
      </c>
      <c r="Y55" s="63">
        <v>9.5230685117645E-2</v>
      </c>
      <c r="Z55" s="63">
        <v>0.336857118508118</v>
      </c>
      <c r="AA55" s="63">
        <v>0.93804300066815705</v>
      </c>
      <c r="AB55" s="63">
        <v>1.7474304764959701E-5</v>
      </c>
      <c r="AC55" s="63">
        <v>1.03738372322758E-3</v>
      </c>
      <c r="AD55" s="63">
        <v>6.7785618617555499E-2</v>
      </c>
      <c r="AE55" s="63">
        <v>0.41455834594116903</v>
      </c>
      <c r="AF55" s="63">
        <v>9.9809629736424696E-2</v>
      </c>
      <c r="AG55" s="63">
        <v>2.5344656096400998E-2</v>
      </c>
      <c r="AH55" s="63">
        <v>5.2885386532364499E-3</v>
      </c>
      <c r="AI55" s="63">
        <v>0.63753619756938495</v>
      </c>
      <c r="AJ55" s="63">
        <v>0.65100288810727103</v>
      </c>
      <c r="AK55" s="63">
        <v>0.13513573690862499</v>
      </c>
      <c r="AL55" s="63">
        <v>0.87481536735048104</v>
      </c>
      <c r="AM55" s="63">
        <v>0.55604678500014304</v>
      </c>
      <c r="AN55" s="63">
        <v>0.57195456874364103</v>
      </c>
      <c r="AO55" s="63">
        <v>0.68858465335996499</v>
      </c>
      <c r="AP55" s="63">
        <v>4.55761375942789E-2</v>
      </c>
      <c r="AQ55" s="63">
        <v>0.65100288810727103</v>
      </c>
      <c r="AR55" s="63">
        <v>0.48562305592522897</v>
      </c>
    </row>
    <row r="56" spans="1:44">
      <c r="A56" s="43">
        <v>9</v>
      </c>
      <c r="B56" s="12" t="s">
        <v>9</v>
      </c>
      <c r="C56" s="63">
        <v>0.43824132762787399</v>
      </c>
      <c r="D56" s="63">
        <v>0.166323718962165</v>
      </c>
      <c r="E56" s="63">
        <v>0.592630045564976</v>
      </c>
      <c r="F56" s="63">
        <v>0.45800214732976502</v>
      </c>
      <c r="G56" s="63">
        <v>1.0399910514058001E-3</v>
      </c>
      <c r="H56" s="63">
        <v>9.4953806097116303E-2</v>
      </c>
      <c r="I56" s="63">
        <v>4.0865960590396399E-27</v>
      </c>
      <c r="J56" s="63">
        <v>9.4953806097116303E-2</v>
      </c>
      <c r="K56" s="63">
        <v>1</v>
      </c>
      <c r="L56" s="63">
        <v>4.6904908035308501E-2</v>
      </c>
      <c r="M56" s="63">
        <v>0.47787123544770399</v>
      </c>
      <c r="N56" s="63">
        <v>0.47787123544770399</v>
      </c>
      <c r="O56" s="63">
        <v>3.4481107682712001E-4</v>
      </c>
      <c r="P56" s="63">
        <v>9.6209521127794406E-2</v>
      </c>
      <c r="Q56" s="63">
        <v>0.11552641193188901</v>
      </c>
      <c r="R56" s="63">
        <v>2.1687722905869102E-2</v>
      </c>
      <c r="S56" s="63">
        <v>9.5260672770831499E-4</v>
      </c>
      <c r="T56" s="63">
        <v>1.7098649676222401E-3</v>
      </c>
      <c r="U56" s="63">
        <v>0.107807292052707</v>
      </c>
      <c r="V56" s="63">
        <v>2.1185372068501401E-3</v>
      </c>
      <c r="W56" s="63">
        <v>0.110541612329981</v>
      </c>
      <c r="X56" s="63">
        <v>6.42690522223716E-4</v>
      </c>
      <c r="Y56" s="63">
        <v>4.0406795671423697E-3</v>
      </c>
      <c r="Z56" s="63">
        <v>0.70030807166416598</v>
      </c>
      <c r="AA56" s="63">
        <v>0.42415593769485399</v>
      </c>
      <c r="AB56" s="63">
        <v>0.116003770225738</v>
      </c>
      <c r="AC56" s="63">
        <v>0.36924139367175901</v>
      </c>
      <c r="AD56" s="63">
        <v>0.93008644596212298</v>
      </c>
      <c r="AE56" s="63">
        <v>0.64758784225376198</v>
      </c>
      <c r="AF56" s="63">
        <v>4.5747995669957603E-2</v>
      </c>
      <c r="AG56" s="63">
        <v>0.440395680965877</v>
      </c>
      <c r="AH56" s="63">
        <v>0.56607280854431896</v>
      </c>
      <c r="AI56" s="63">
        <v>0.43408819856613701</v>
      </c>
      <c r="AJ56" s="63">
        <v>0.69996844318971196</v>
      </c>
      <c r="AK56" s="63">
        <v>0.31450331955171301</v>
      </c>
      <c r="AL56" s="63">
        <v>0.28749390973788502</v>
      </c>
      <c r="AM56" s="63">
        <v>0.52532795581954606</v>
      </c>
      <c r="AN56" s="63">
        <v>7.3873985505679401E-4</v>
      </c>
      <c r="AO56" s="63">
        <v>2.7000098749482E-3</v>
      </c>
      <c r="AP56" s="63">
        <v>8.9098414733598599E-2</v>
      </c>
      <c r="AQ56" s="63">
        <v>0.104009098658482</v>
      </c>
      <c r="AR56" s="63">
        <v>7.5873596432684695E-2</v>
      </c>
    </row>
    <row r="57" spans="1:44">
      <c r="A57" s="43">
        <v>10</v>
      </c>
      <c r="B57" s="16" t="s">
        <v>94</v>
      </c>
      <c r="C57" s="63">
        <v>0.55762698128266996</v>
      </c>
      <c r="D57" s="63">
        <v>0.32902040384327902</v>
      </c>
      <c r="E57" s="63">
        <v>0.85717563792035401</v>
      </c>
      <c r="F57" s="63">
        <v>0.766477450334619</v>
      </c>
      <c r="G57" s="63">
        <v>6.0526258629858901E-3</v>
      </c>
      <c r="H57" s="63">
        <v>3.3952676268725203E-2</v>
      </c>
      <c r="I57" s="63">
        <v>1.8278563663902899E-2</v>
      </c>
      <c r="J57" s="63">
        <v>3.3952676268725203E-2</v>
      </c>
      <c r="K57" s="63">
        <v>4.6904908035308501E-2</v>
      </c>
      <c r="L57" s="63">
        <v>1</v>
      </c>
      <c r="M57" s="63">
        <v>0.125621098718639</v>
      </c>
      <c r="N57" s="63">
        <v>0.125621098718639</v>
      </c>
      <c r="O57" s="63">
        <v>4.6721470292064799E-3</v>
      </c>
      <c r="P57" s="63">
        <v>0.76122140910445302</v>
      </c>
      <c r="Q57" s="63">
        <v>0.55881568985715502</v>
      </c>
      <c r="R57" s="63">
        <v>0.70551017978050201</v>
      </c>
      <c r="S57" s="63">
        <v>4.3336436685625597E-2</v>
      </c>
      <c r="T57" s="63">
        <v>1.1408404884166201E-2</v>
      </c>
      <c r="U57" s="63">
        <v>9.3630382971982406E-3</v>
      </c>
      <c r="V57" s="63">
        <v>0.31444995951244398</v>
      </c>
      <c r="W57" s="63">
        <v>9.4310192198309908E-3</v>
      </c>
      <c r="X57" s="63">
        <v>0.37430326264664499</v>
      </c>
      <c r="Y57" s="63">
        <v>1.9183308527766898E-5</v>
      </c>
      <c r="Z57" s="63">
        <v>0.59982518861814504</v>
      </c>
      <c r="AA57" s="63">
        <v>0.75500616378069396</v>
      </c>
      <c r="AB57" s="63">
        <v>2.58609604597763E-4</v>
      </c>
      <c r="AC57" s="63">
        <v>0.92649034235983097</v>
      </c>
      <c r="AD57" s="63">
        <v>0.791714371848659</v>
      </c>
      <c r="AE57" s="63">
        <v>0.67109417236348501</v>
      </c>
      <c r="AF57" s="63">
        <v>7.2867606991807596E-2</v>
      </c>
      <c r="AG57" s="63">
        <v>0.59639118360476595</v>
      </c>
      <c r="AH57" s="63">
        <v>0.26894995966163798</v>
      </c>
      <c r="AI57" s="63">
        <v>8.4069383281461602E-2</v>
      </c>
      <c r="AJ57" s="63">
        <v>0.11064856032119701</v>
      </c>
      <c r="AK57" s="63">
        <v>0.11375935599322901</v>
      </c>
      <c r="AL57" s="63">
        <v>0.50693589030747299</v>
      </c>
      <c r="AM57" s="63">
        <v>0.16854001833833299</v>
      </c>
      <c r="AN57" s="63">
        <v>0.96367362277852497</v>
      </c>
      <c r="AO57" s="63">
        <v>0.51376852506271498</v>
      </c>
      <c r="AP57" s="63">
        <v>0.24816607354339901</v>
      </c>
      <c r="AQ57" s="63">
        <v>0.67626980959570204</v>
      </c>
      <c r="AR57" s="63">
        <v>0.71526963544743805</v>
      </c>
    </row>
    <row r="58" spans="1:44">
      <c r="A58" s="43">
        <v>11</v>
      </c>
      <c r="B58" s="16" t="s">
        <v>95</v>
      </c>
      <c r="C58" s="63">
        <v>0.22094898474042701</v>
      </c>
      <c r="D58" s="63">
        <v>0.14514847045710899</v>
      </c>
      <c r="E58" s="63">
        <v>0.39789360392602502</v>
      </c>
      <c r="F58" s="63">
        <v>0.42361314404032602</v>
      </c>
      <c r="G58" s="63">
        <v>0.63308481892022095</v>
      </c>
      <c r="H58" s="63">
        <v>0.80528772408718496</v>
      </c>
      <c r="I58" s="63">
        <v>0.54102723330575597</v>
      </c>
      <c r="J58" s="63">
        <v>0.80528772408718496</v>
      </c>
      <c r="K58" s="63">
        <v>0.47787123544770399</v>
      </c>
      <c r="L58" s="63">
        <v>0.125621098718639</v>
      </c>
      <c r="M58" s="63">
        <v>1</v>
      </c>
      <c r="N58" s="63">
        <v>0</v>
      </c>
      <c r="O58" s="63">
        <v>0.166694846356986</v>
      </c>
      <c r="P58" s="63">
        <v>4.6101635484730202E-2</v>
      </c>
      <c r="Q58" s="63">
        <v>6.4599672917646997E-2</v>
      </c>
      <c r="R58" s="63">
        <v>5.2800664129469599E-2</v>
      </c>
      <c r="S58" s="63">
        <v>0.28924868060668901</v>
      </c>
      <c r="T58" s="63">
        <v>0.86276258703275099</v>
      </c>
      <c r="U58" s="63">
        <v>0.46623411118108898</v>
      </c>
      <c r="V58" s="63">
        <v>3.07282337673437E-3</v>
      </c>
      <c r="W58" s="63">
        <v>0.46328900025682701</v>
      </c>
      <c r="X58" s="63">
        <v>1.1690311903528E-3</v>
      </c>
      <c r="Y58" s="63">
        <v>0.440370465180278</v>
      </c>
      <c r="Z58" s="63">
        <v>7.0675127349527196E-9</v>
      </c>
      <c r="AA58" s="63">
        <v>3.2847280470475701E-5</v>
      </c>
      <c r="AB58" s="63">
        <v>0.98043728378291894</v>
      </c>
      <c r="AC58" s="63">
        <v>4.8718312025445298E-2</v>
      </c>
      <c r="AD58" s="63">
        <v>9.8653378757575802E-4</v>
      </c>
      <c r="AE58" s="63">
        <v>0.46618403033341599</v>
      </c>
      <c r="AF58" s="63">
        <v>0.61136852268937303</v>
      </c>
      <c r="AG58" s="63">
        <v>0.21857378661646701</v>
      </c>
      <c r="AH58" s="63">
        <v>0.78538683316614299</v>
      </c>
      <c r="AI58" s="63">
        <v>0.91166491659784799</v>
      </c>
      <c r="AJ58" s="63">
        <v>0.98695750285494299</v>
      </c>
      <c r="AK58" s="63">
        <v>0.20056738483634301</v>
      </c>
      <c r="AL58" s="63">
        <v>0.56287392058308405</v>
      </c>
      <c r="AM58" s="63">
        <v>0.82344095887394397</v>
      </c>
      <c r="AN58" s="63">
        <v>0.44263734138823202</v>
      </c>
      <c r="AO58" s="63">
        <v>0.12505116754402201</v>
      </c>
      <c r="AP58" s="63">
        <v>0.51381579492991603</v>
      </c>
      <c r="AQ58" s="63">
        <v>0.68059871024834595</v>
      </c>
      <c r="AR58" s="63">
        <v>0.52069296086800199</v>
      </c>
    </row>
    <row r="59" spans="1:44">
      <c r="A59" s="43">
        <v>12</v>
      </c>
      <c r="B59" s="16" t="s">
        <v>96</v>
      </c>
      <c r="C59" s="63">
        <v>0.22094898474042701</v>
      </c>
      <c r="D59" s="63">
        <v>0.14514847045710899</v>
      </c>
      <c r="E59" s="63">
        <v>0.39789360392602502</v>
      </c>
      <c r="F59" s="63">
        <v>0.42361314404032602</v>
      </c>
      <c r="G59" s="63">
        <v>0.63308481892022095</v>
      </c>
      <c r="H59" s="63">
        <v>0.80528772408718496</v>
      </c>
      <c r="I59" s="63">
        <v>0.54102723330575597</v>
      </c>
      <c r="J59" s="63">
        <v>0.80528772408718496</v>
      </c>
      <c r="K59" s="63">
        <v>0.47787123544770399</v>
      </c>
      <c r="L59" s="63">
        <v>0.125621098718639</v>
      </c>
      <c r="M59" s="63">
        <v>0</v>
      </c>
      <c r="N59" s="63">
        <v>1</v>
      </c>
      <c r="O59" s="63">
        <v>0.166694846356986</v>
      </c>
      <c r="P59" s="63">
        <v>4.6101635484730202E-2</v>
      </c>
      <c r="Q59" s="63">
        <v>6.4599672917646997E-2</v>
      </c>
      <c r="R59" s="63">
        <v>5.2800664129469599E-2</v>
      </c>
      <c r="S59" s="63">
        <v>0.28924868060668901</v>
      </c>
      <c r="T59" s="63">
        <v>0.86276258703275099</v>
      </c>
      <c r="U59" s="63">
        <v>0.46623411118108898</v>
      </c>
      <c r="V59" s="63">
        <v>3.07282337673437E-3</v>
      </c>
      <c r="W59" s="63">
        <v>0.46328900025682701</v>
      </c>
      <c r="X59" s="63">
        <v>1.1690311903528E-3</v>
      </c>
      <c r="Y59" s="63">
        <v>0.440370465180278</v>
      </c>
      <c r="Z59" s="63">
        <v>7.0675127349527196E-9</v>
      </c>
      <c r="AA59" s="63">
        <v>3.2847280470475701E-5</v>
      </c>
      <c r="AB59" s="63">
        <v>0.98043728378291894</v>
      </c>
      <c r="AC59" s="63">
        <v>4.8718312025445298E-2</v>
      </c>
      <c r="AD59" s="63">
        <v>9.8653378757575802E-4</v>
      </c>
      <c r="AE59" s="63">
        <v>0.46618403033341599</v>
      </c>
      <c r="AF59" s="63">
        <v>0.61136852268937303</v>
      </c>
      <c r="AG59" s="63">
        <v>0.21857378661646701</v>
      </c>
      <c r="AH59" s="63">
        <v>0.78538683316614299</v>
      </c>
      <c r="AI59" s="63">
        <v>0.91166491659784799</v>
      </c>
      <c r="AJ59" s="63">
        <v>0.98695750285494299</v>
      </c>
      <c r="AK59" s="63">
        <v>0.20056738483634301</v>
      </c>
      <c r="AL59" s="63">
        <v>0.56287392058308405</v>
      </c>
      <c r="AM59" s="63">
        <v>0.82344095887394397</v>
      </c>
      <c r="AN59" s="63">
        <v>0.44263734138823202</v>
      </c>
      <c r="AO59" s="63">
        <v>0.12505116754402201</v>
      </c>
      <c r="AP59" s="63">
        <v>0.51381579492991603</v>
      </c>
      <c r="AQ59" s="63">
        <v>0.68059871024834595</v>
      </c>
      <c r="AR59" s="63">
        <v>0.52069296086800199</v>
      </c>
    </row>
    <row r="60" spans="1:44">
      <c r="A60" s="43">
        <v>13</v>
      </c>
      <c r="B60" s="16" t="s">
        <v>97</v>
      </c>
      <c r="C60" s="63">
        <v>0.64253611841116198</v>
      </c>
      <c r="D60" s="63">
        <v>0.74081573806782897</v>
      </c>
      <c r="E60" s="63">
        <v>0.29904725940236998</v>
      </c>
      <c r="F60" s="63">
        <v>0.37861006065777902</v>
      </c>
      <c r="G60" s="63">
        <v>3.09485150577174E-7</v>
      </c>
      <c r="H60" s="63">
        <v>1.4973825023766301E-4</v>
      </c>
      <c r="I60" s="63">
        <v>1.7485466803371201E-4</v>
      </c>
      <c r="J60" s="63">
        <v>1.4973825023766301E-4</v>
      </c>
      <c r="K60" s="63">
        <v>3.4481107682712001E-4</v>
      </c>
      <c r="L60" s="63">
        <v>4.6721470292064799E-3</v>
      </c>
      <c r="M60" s="63">
        <v>0.166694846356986</v>
      </c>
      <c r="N60" s="63">
        <v>0.166694846356986</v>
      </c>
      <c r="O60" s="63">
        <v>1</v>
      </c>
      <c r="P60" s="63">
        <v>5.7415801817159501E-5</v>
      </c>
      <c r="Q60" s="63">
        <v>2.1663273250113399E-3</v>
      </c>
      <c r="R60" s="63">
        <v>3.5162381349047901E-3</v>
      </c>
      <c r="S60" s="63">
        <v>7.0710820918751403E-6</v>
      </c>
      <c r="T60" s="63">
        <v>1.3137739557107901E-5</v>
      </c>
      <c r="U60" s="63">
        <v>2.7411297776410502E-3</v>
      </c>
      <c r="V60" s="63">
        <v>3.5084072049495498E-4</v>
      </c>
      <c r="W60" s="63">
        <v>2.7510346027952099E-3</v>
      </c>
      <c r="X60" s="63">
        <v>5.4101301814143304E-4</v>
      </c>
      <c r="Y60" s="63">
        <v>1.8057916866444099E-3</v>
      </c>
      <c r="Z60" s="63">
        <v>0.21756109624368</v>
      </c>
      <c r="AA60" s="63">
        <v>0.25310126696924701</v>
      </c>
      <c r="AB60" s="63">
        <v>3.9376510970386299E-4</v>
      </c>
      <c r="AC60" s="63">
        <v>5.7319346669052799E-2</v>
      </c>
      <c r="AD60" s="63">
        <v>0.99348362526910095</v>
      </c>
      <c r="AE60" s="63">
        <v>0.58155399584610301</v>
      </c>
      <c r="AF60" s="63">
        <v>1.60881861999429E-2</v>
      </c>
      <c r="AG60" s="63">
        <v>0.57727186523009699</v>
      </c>
      <c r="AH60" s="63">
        <v>0.244541298281678</v>
      </c>
      <c r="AI60" s="63">
        <v>0.25763621820425098</v>
      </c>
      <c r="AJ60" s="63">
        <v>0.47532267259170202</v>
      </c>
      <c r="AK60" s="63">
        <v>0.12751923653591099</v>
      </c>
      <c r="AL60" s="63">
        <v>0.221831170322181</v>
      </c>
      <c r="AM60" s="63">
        <v>0.39450240707300299</v>
      </c>
      <c r="AN60" s="63">
        <v>3.31329427010809E-2</v>
      </c>
      <c r="AO60" s="63">
        <v>0.202221028902386</v>
      </c>
      <c r="AP60" s="63">
        <v>0.95626745882971698</v>
      </c>
      <c r="AQ60" s="63">
        <v>0.22460164252039899</v>
      </c>
      <c r="AR60" s="63">
        <v>0.168932789896755</v>
      </c>
    </row>
    <row r="61" spans="1:44">
      <c r="A61" s="43">
        <v>14</v>
      </c>
      <c r="B61" s="16" t="s">
        <v>98</v>
      </c>
      <c r="C61" s="63">
        <v>0.10250443187184199</v>
      </c>
      <c r="D61" s="63">
        <v>0.184295111180173</v>
      </c>
      <c r="E61" s="63">
        <v>2.2392683483014E-2</v>
      </c>
      <c r="F61" s="63">
        <v>8.6282870358416794E-2</v>
      </c>
      <c r="G61" s="63">
        <v>5.1214694808587896E-7</v>
      </c>
      <c r="H61" s="63">
        <v>1.5381490796908699E-6</v>
      </c>
      <c r="I61" s="63">
        <v>7.8287315840806601E-2</v>
      </c>
      <c r="J61" s="63">
        <v>1.5381490796908699E-6</v>
      </c>
      <c r="K61" s="63">
        <v>9.6209521127794406E-2</v>
      </c>
      <c r="L61" s="63">
        <v>0.76122140910445302</v>
      </c>
      <c r="M61" s="63">
        <v>4.6101635484730202E-2</v>
      </c>
      <c r="N61" s="63">
        <v>4.6101635484730202E-2</v>
      </c>
      <c r="O61" s="63">
        <v>5.7415801817159501E-5</v>
      </c>
      <c r="P61" s="63">
        <v>1</v>
      </c>
      <c r="Q61" s="63">
        <v>1.02426125346232E-3</v>
      </c>
      <c r="R61" s="63">
        <v>3.8993836204543999E-3</v>
      </c>
      <c r="S61" s="63">
        <v>1.58034632360708E-4</v>
      </c>
      <c r="T61" s="63">
        <v>1.8427747199728899E-4</v>
      </c>
      <c r="U61" s="63">
        <v>1.4698622018342799E-3</v>
      </c>
      <c r="V61" s="63">
        <v>3.2456706948288498E-2</v>
      </c>
      <c r="W61" s="63">
        <v>1.45989380548609E-3</v>
      </c>
      <c r="X61" s="63">
        <v>4.8004983163828202E-2</v>
      </c>
      <c r="Y61" s="63">
        <v>0.89413504141994704</v>
      </c>
      <c r="Z61" s="63">
        <v>1.06664507080294E-2</v>
      </c>
      <c r="AA61" s="63">
        <v>0.22670221139126601</v>
      </c>
      <c r="AB61" s="63">
        <v>1.5947283291090301E-2</v>
      </c>
      <c r="AC61" s="63">
        <v>7.9125794777330197E-5</v>
      </c>
      <c r="AD61" s="63">
        <v>0.51719587490789998</v>
      </c>
      <c r="AE61" s="63">
        <v>0.244595110283791</v>
      </c>
      <c r="AF61" s="63">
        <v>1.87915611780698E-2</v>
      </c>
      <c r="AG61" s="63">
        <v>8.8749739901242006E-2</v>
      </c>
      <c r="AH61" s="63">
        <v>9.8304610752371804E-2</v>
      </c>
      <c r="AI61" s="63">
        <v>0.45221109012212302</v>
      </c>
      <c r="AJ61" s="63">
        <v>0.32687884099988401</v>
      </c>
      <c r="AK61" s="63">
        <v>2.9064431671361299E-3</v>
      </c>
      <c r="AL61" s="63">
        <v>0.52793862197511499</v>
      </c>
      <c r="AM61" s="63">
        <v>0.43807735519246799</v>
      </c>
      <c r="AN61" s="63">
        <v>0.19455405122679401</v>
      </c>
      <c r="AO61" s="63">
        <v>0.64425574644251105</v>
      </c>
      <c r="AP61" s="63">
        <v>0.51719587490789998</v>
      </c>
      <c r="AQ61" s="63">
        <v>0.55921195162820203</v>
      </c>
      <c r="AR61" s="63">
        <v>0.57516047496368095</v>
      </c>
    </row>
    <row r="62" spans="1:44">
      <c r="A62" s="43">
        <v>15</v>
      </c>
      <c r="B62" s="16" t="s">
        <v>99</v>
      </c>
      <c r="C62" s="63">
        <v>0.49071839873657103</v>
      </c>
      <c r="D62" s="63">
        <v>0.62845238266680703</v>
      </c>
      <c r="E62" s="63">
        <v>0.150417478403366</v>
      </c>
      <c r="F62" s="63">
        <v>0.228535104689714</v>
      </c>
      <c r="G62" s="63">
        <v>2.6754275466399802E-4</v>
      </c>
      <c r="H62" s="63">
        <v>3.6673253554053199E-4</v>
      </c>
      <c r="I62" s="63">
        <v>0.110905664736364</v>
      </c>
      <c r="J62" s="63">
        <v>3.6673253554053199E-4</v>
      </c>
      <c r="K62" s="63">
        <v>0.11552641193188901</v>
      </c>
      <c r="L62" s="63">
        <v>0.55881568985715502</v>
      </c>
      <c r="M62" s="63">
        <v>6.4599672917646997E-2</v>
      </c>
      <c r="N62" s="63">
        <v>6.4599672917646997E-2</v>
      </c>
      <c r="O62" s="63">
        <v>2.1663273250113399E-3</v>
      </c>
      <c r="P62" s="63">
        <v>1.02426125346232E-3</v>
      </c>
      <c r="Q62" s="63">
        <v>1</v>
      </c>
      <c r="R62" s="63">
        <v>5.3768778912286701E-2</v>
      </c>
      <c r="S62" s="63">
        <v>9.2752240410142999E-3</v>
      </c>
      <c r="T62" s="63">
        <v>2.4803314183668101E-3</v>
      </c>
      <c r="U62" s="63">
        <v>2.88865493404201E-3</v>
      </c>
      <c r="V62" s="63">
        <v>0.60776790555688398</v>
      </c>
      <c r="W62" s="63">
        <v>2.7881224188717499E-3</v>
      </c>
      <c r="X62" s="63">
        <v>0.75888989331197898</v>
      </c>
      <c r="Y62" s="63">
        <v>0.35051734917966099</v>
      </c>
      <c r="Z62" s="63">
        <v>6.6604688320706401E-2</v>
      </c>
      <c r="AA62" s="63">
        <v>0.18711320468063</v>
      </c>
      <c r="AB62" s="63">
        <v>9.68171087714009E-2</v>
      </c>
      <c r="AC62" s="63">
        <v>0.32094649356660798</v>
      </c>
      <c r="AD62" s="63">
        <v>1.16324574926737E-3</v>
      </c>
      <c r="AE62" s="63">
        <v>0.94185326656163004</v>
      </c>
      <c r="AF62" s="63">
        <v>0.31728696269923101</v>
      </c>
      <c r="AG62" s="63">
        <v>0.420334483313899</v>
      </c>
      <c r="AH62" s="63">
        <v>4.8086903473853498E-2</v>
      </c>
      <c r="AI62" s="63">
        <v>0.97486628184550495</v>
      </c>
      <c r="AJ62" s="63">
        <v>0.77211923411841299</v>
      </c>
      <c r="AK62" s="63">
        <v>4.5409674646974603E-2</v>
      </c>
      <c r="AL62" s="63">
        <v>0.93025737021318899</v>
      </c>
      <c r="AM62" s="63">
        <v>0.91172367678655797</v>
      </c>
      <c r="AN62" s="63">
        <v>6.1990186335775702E-2</v>
      </c>
      <c r="AO62" s="63">
        <v>0.60105108353657</v>
      </c>
      <c r="AP62" s="63">
        <v>0.94696859570441405</v>
      </c>
      <c r="AQ62" s="63">
        <v>0.106523763145842</v>
      </c>
      <c r="AR62" s="63">
        <v>5.2086642990575097E-2</v>
      </c>
    </row>
    <row r="63" spans="1:44">
      <c r="A63" s="43">
        <v>16</v>
      </c>
      <c r="B63" s="16" t="s">
        <v>100</v>
      </c>
      <c r="C63" s="63">
        <v>0.233446235190055</v>
      </c>
      <c r="D63" s="63">
        <v>0.82698785177419898</v>
      </c>
      <c r="E63" s="63">
        <v>0.105925818510544</v>
      </c>
      <c r="F63" s="63">
        <v>0.12343873047279599</v>
      </c>
      <c r="G63" s="63">
        <v>2.5162996984461998E-5</v>
      </c>
      <c r="H63" s="63">
        <v>1.4435473669437301E-3</v>
      </c>
      <c r="I63" s="63">
        <v>1.9390079534970201E-2</v>
      </c>
      <c r="J63" s="63">
        <v>1.4435473669437301E-3</v>
      </c>
      <c r="K63" s="63">
        <v>2.1687722905869102E-2</v>
      </c>
      <c r="L63" s="63">
        <v>0.70551017978050201</v>
      </c>
      <c r="M63" s="63">
        <v>5.2800664129469599E-2</v>
      </c>
      <c r="N63" s="63">
        <v>5.2800664129469599E-2</v>
      </c>
      <c r="O63" s="63">
        <v>3.5162381349047901E-3</v>
      </c>
      <c r="P63" s="63">
        <v>3.8993836204543999E-3</v>
      </c>
      <c r="Q63" s="63">
        <v>5.3768778912286701E-2</v>
      </c>
      <c r="R63" s="63">
        <v>1</v>
      </c>
      <c r="S63" s="63">
        <v>2.0383710312209501E-8</v>
      </c>
      <c r="T63" s="63">
        <v>1.7272840274723299E-3</v>
      </c>
      <c r="U63" s="63">
        <v>2.9991625534308699E-2</v>
      </c>
      <c r="V63" s="63">
        <v>1.0729408917685001E-3</v>
      </c>
      <c r="W63" s="63">
        <v>3.1774021213225201E-2</v>
      </c>
      <c r="X63" s="63">
        <v>1.1096670688091001E-3</v>
      </c>
      <c r="Y63" s="63">
        <v>0.84120944029174605</v>
      </c>
      <c r="Z63" s="63">
        <v>0.15722110651931601</v>
      </c>
      <c r="AA63" s="63">
        <v>0.145621670048109</v>
      </c>
      <c r="AB63" s="63">
        <v>0.233737805837893</v>
      </c>
      <c r="AC63" s="63">
        <v>2.93928888629017E-2</v>
      </c>
      <c r="AD63" s="63">
        <v>0.72149232585436396</v>
      </c>
      <c r="AE63" s="63">
        <v>4.1882971492696298E-2</v>
      </c>
      <c r="AF63" s="63">
        <v>0.12747627879092699</v>
      </c>
      <c r="AG63" s="63">
        <v>0.17236958670553601</v>
      </c>
      <c r="AH63" s="63">
        <v>0.101868529830761</v>
      </c>
      <c r="AI63" s="63">
        <v>0.21790999030748701</v>
      </c>
      <c r="AJ63" s="63">
        <v>0.40020994653793202</v>
      </c>
      <c r="AK63" s="63">
        <v>0.42530459881108001</v>
      </c>
      <c r="AL63" s="63">
        <v>7.0553962487758207E-2</v>
      </c>
      <c r="AM63" s="63">
        <v>0.223410825258438</v>
      </c>
      <c r="AN63" s="63">
        <v>2.9491997992460599E-2</v>
      </c>
      <c r="AO63" s="63">
        <v>8.9776872835050897E-2</v>
      </c>
      <c r="AP63" s="63">
        <v>0.45267002806617401</v>
      </c>
      <c r="AQ63" s="63">
        <v>0.25432912222208598</v>
      </c>
      <c r="AR63" s="63">
        <v>0.17252235057693099</v>
      </c>
    </row>
    <row r="64" spans="1:44">
      <c r="A64" s="43">
        <v>17</v>
      </c>
      <c r="B64" s="16" t="s">
        <v>101</v>
      </c>
      <c r="C64" s="63">
        <v>0.417754909146756</v>
      </c>
      <c r="D64" s="63">
        <v>0.95807551034619698</v>
      </c>
      <c r="E64" s="63">
        <v>0.226503395349476</v>
      </c>
      <c r="F64" s="63">
        <v>0.28126468561755302</v>
      </c>
      <c r="G64" s="63">
        <v>8.4273901250168799E-10</v>
      </c>
      <c r="H64" s="63">
        <v>1.44517839805133E-5</v>
      </c>
      <c r="I64" s="63">
        <v>5.1978426955098399E-4</v>
      </c>
      <c r="J64" s="63">
        <v>1.44517839805133E-5</v>
      </c>
      <c r="K64" s="63">
        <v>9.5260672770831499E-4</v>
      </c>
      <c r="L64" s="63">
        <v>4.3336436685625597E-2</v>
      </c>
      <c r="M64" s="63">
        <v>0.28924868060668901</v>
      </c>
      <c r="N64" s="63">
        <v>0.28924868060668901</v>
      </c>
      <c r="O64" s="63">
        <v>7.0710820918751403E-6</v>
      </c>
      <c r="P64" s="63">
        <v>1.58034632360708E-4</v>
      </c>
      <c r="Q64" s="63">
        <v>9.2752240410142999E-3</v>
      </c>
      <c r="R64" s="63">
        <v>2.0383710312209501E-8</v>
      </c>
      <c r="S64" s="63">
        <v>1</v>
      </c>
      <c r="T64" s="63">
        <v>3.8658734656888901E-7</v>
      </c>
      <c r="U64" s="63">
        <v>4.2382937976287498E-4</v>
      </c>
      <c r="V64" s="63">
        <v>1.05695387326176E-4</v>
      </c>
      <c r="W64" s="63">
        <v>4.4043662321820501E-4</v>
      </c>
      <c r="X64" s="63">
        <v>2.2646587322046099E-4</v>
      </c>
      <c r="Y64" s="63">
        <v>0.153323156646194</v>
      </c>
      <c r="Z64" s="63">
        <v>0.20620524359171899</v>
      </c>
      <c r="AA64" s="63">
        <v>0.155218731636076</v>
      </c>
      <c r="AB64" s="63">
        <v>4.3228333469058503E-3</v>
      </c>
      <c r="AC64" s="63">
        <v>1.25836893570843E-2</v>
      </c>
      <c r="AD64" s="63">
        <v>0.500341215305526</v>
      </c>
      <c r="AE64" s="63">
        <v>8.1926803397350006E-2</v>
      </c>
      <c r="AF64" s="63">
        <v>3.7647104462738999E-3</v>
      </c>
      <c r="AG64" s="63">
        <v>0.33792716195372402</v>
      </c>
      <c r="AH64" s="63">
        <v>7.9033187803819099E-2</v>
      </c>
      <c r="AI64" s="63">
        <v>0.63236276695869398</v>
      </c>
      <c r="AJ64" s="63">
        <v>0.871999401542361</v>
      </c>
      <c r="AK64" s="63">
        <v>0.111095424365542</v>
      </c>
      <c r="AL64" s="63">
        <v>0.49509529370856398</v>
      </c>
      <c r="AM64" s="63">
        <v>0.79270642302400995</v>
      </c>
      <c r="AN64" s="63">
        <v>0.16124790322051299</v>
      </c>
      <c r="AO64" s="63">
        <v>0.42191590228508302</v>
      </c>
      <c r="AP64" s="63">
        <v>0.70492160989197805</v>
      </c>
      <c r="AQ64" s="63">
        <v>0.628189102273087</v>
      </c>
      <c r="AR64" s="63">
        <v>0.47658914679039399</v>
      </c>
    </row>
    <row r="65" spans="1:44">
      <c r="A65" s="43">
        <v>18</v>
      </c>
      <c r="B65" s="16" t="s">
        <v>13</v>
      </c>
      <c r="C65" s="63">
        <v>0.36979627490116601</v>
      </c>
      <c r="D65" s="63">
        <v>0.47790790854861498</v>
      </c>
      <c r="E65" s="63">
        <v>0.60092895903409804</v>
      </c>
      <c r="F65" s="63">
        <v>0.35827917488020899</v>
      </c>
      <c r="G65" s="63">
        <v>4.3742793560313102E-9</v>
      </c>
      <c r="H65" s="63">
        <v>7.3643491038136405E-7</v>
      </c>
      <c r="I65" s="63">
        <v>6.9511424143427702E-4</v>
      </c>
      <c r="J65" s="63">
        <v>7.3643491038136405E-7</v>
      </c>
      <c r="K65" s="63">
        <v>1.7098649676222401E-3</v>
      </c>
      <c r="L65" s="63">
        <v>1.1408404884166201E-2</v>
      </c>
      <c r="M65" s="63">
        <v>0.86276258703275099</v>
      </c>
      <c r="N65" s="63">
        <v>0.86276258703275099</v>
      </c>
      <c r="O65" s="63">
        <v>1.3137739557107901E-5</v>
      </c>
      <c r="P65" s="63">
        <v>1.8427747199728899E-4</v>
      </c>
      <c r="Q65" s="63">
        <v>2.4803314183668101E-3</v>
      </c>
      <c r="R65" s="63">
        <v>1.7272840274723299E-3</v>
      </c>
      <c r="S65" s="63">
        <v>3.8658734656888901E-7</v>
      </c>
      <c r="T65" s="63">
        <v>1</v>
      </c>
      <c r="U65" s="63">
        <v>3.8404560917343401E-12</v>
      </c>
      <c r="V65" s="63">
        <v>1.22770553904953E-3</v>
      </c>
      <c r="W65" s="63">
        <v>4.59929760862218E-12</v>
      </c>
      <c r="X65" s="63">
        <v>3.0164778570763899E-3</v>
      </c>
      <c r="Y65" s="63">
        <v>5.0285602251520798E-3</v>
      </c>
      <c r="Z65" s="63">
        <v>0.63156527016539199</v>
      </c>
      <c r="AA65" s="63">
        <v>0.74760077990736495</v>
      </c>
      <c r="AB65" s="63">
        <v>3.0160379631424399E-7</v>
      </c>
      <c r="AC65" s="63">
        <v>4.40446126112296E-4</v>
      </c>
      <c r="AD65" s="63">
        <v>3.7249357807766101E-2</v>
      </c>
      <c r="AE65" s="63">
        <v>1.00190345488308E-2</v>
      </c>
      <c r="AF65" s="63">
        <v>1.65121103383777E-4</v>
      </c>
      <c r="AG65" s="63">
        <v>0.44404879199434599</v>
      </c>
      <c r="AH65" s="63">
        <v>0.48997476663020301</v>
      </c>
      <c r="AI65" s="63">
        <v>0.80724621401050201</v>
      </c>
      <c r="AJ65" s="63">
        <v>0.92284762076937699</v>
      </c>
      <c r="AK65" s="63">
        <v>0.25158702007456801</v>
      </c>
      <c r="AL65" s="63">
        <v>0.68858465335996499</v>
      </c>
      <c r="AM65" s="63">
        <v>0.80724621401050201</v>
      </c>
      <c r="AN65" s="63">
        <v>9.8639613560723302E-2</v>
      </c>
      <c r="AO65" s="63">
        <v>0.66969604743188405</v>
      </c>
      <c r="AP65" s="63">
        <v>0.35104370148325198</v>
      </c>
      <c r="AQ65" s="63">
        <v>0.13128702010603699</v>
      </c>
      <c r="AR65" s="63">
        <v>0.164408890048589</v>
      </c>
    </row>
    <row r="66" spans="1:44">
      <c r="A66" s="43">
        <v>19</v>
      </c>
      <c r="B66" s="16" t="s">
        <v>14</v>
      </c>
      <c r="C66" s="63">
        <v>0.59045546584453801</v>
      </c>
      <c r="D66" s="63">
        <v>0.63979100979833703</v>
      </c>
      <c r="E66" s="63">
        <v>0.84539356899381002</v>
      </c>
      <c r="F66" s="63">
        <v>0.52006712729019999</v>
      </c>
      <c r="G66" s="63">
        <v>9.764529165444321E-7</v>
      </c>
      <c r="H66" s="63">
        <v>1.72082709325146E-8</v>
      </c>
      <c r="I66" s="63">
        <v>6.4465118624326107E-2</v>
      </c>
      <c r="J66" s="63">
        <v>1.72082709325146E-8</v>
      </c>
      <c r="K66" s="63">
        <v>0.107807292052707</v>
      </c>
      <c r="L66" s="63">
        <v>9.3630382971982406E-3</v>
      </c>
      <c r="M66" s="63">
        <v>0.46623411118108898</v>
      </c>
      <c r="N66" s="63">
        <v>0.46623411118108898</v>
      </c>
      <c r="O66" s="63">
        <v>2.7411297776410502E-3</v>
      </c>
      <c r="P66" s="63">
        <v>1.4698622018342799E-3</v>
      </c>
      <c r="Q66" s="63">
        <v>2.88865493404201E-3</v>
      </c>
      <c r="R66" s="63">
        <v>2.9991625534308699E-2</v>
      </c>
      <c r="S66" s="63">
        <v>4.2382937976287498E-4</v>
      </c>
      <c r="T66" s="63">
        <v>3.8404560917343401E-12</v>
      </c>
      <c r="U66" s="63">
        <v>1</v>
      </c>
      <c r="V66" s="63">
        <v>0.191817751935838</v>
      </c>
      <c r="W66" s="63">
        <v>1.08721037311268E-52</v>
      </c>
      <c r="X66" s="63">
        <v>0.30222307370378998</v>
      </c>
      <c r="Y66" s="63">
        <v>7.8379175717797206E-3</v>
      </c>
      <c r="Z66" s="63">
        <v>0.95997294000676903</v>
      </c>
      <c r="AA66" s="63">
        <v>0.51632590372348997</v>
      </c>
      <c r="AB66" s="63">
        <v>2.9844656281362001E-8</v>
      </c>
      <c r="AC66" s="63">
        <v>7.2894213420644598E-4</v>
      </c>
      <c r="AD66" s="63">
        <v>7.7301956040154102E-3</v>
      </c>
      <c r="AE66" s="63">
        <v>6.1453493337889298E-2</v>
      </c>
      <c r="AF66" s="63">
        <v>1.0454377889105601E-2</v>
      </c>
      <c r="AG66" s="63">
        <v>0.64821298128666804</v>
      </c>
      <c r="AH66" s="63">
        <v>0.30591775226108497</v>
      </c>
      <c r="AI66" s="63">
        <v>0.77482944732948</v>
      </c>
      <c r="AJ66" s="63">
        <v>0.89694028189298802</v>
      </c>
      <c r="AK66" s="63">
        <v>0.47972318976092898</v>
      </c>
      <c r="AL66" s="63">
        <v>0.85095117792445896</v>
      </c>
      <c r="AM66" s="63">
        <v>0.56079762850324499</v>
      </c>
      <c r="AN66" s="63">
        <v>0.35351756740017698</v>
      </c>
      <c r="AO66" s="63">
        <v>0.56875671572998399</v>
      </c>
      <c r="AP66" s="63">
        <v>5.83391748404717E-2</v>
      </c>
      <c r="AQ66" s="63">
        <v>0.25967362761301799</v>
      </c>
      <c r="AR66" s="63">
        <v>0.37368133164934197</v>
      </c>
    </row>
    <row r="67" spans="1:44">
      <c r="A67" s="43">
        <v>20</v>
      </c>
      <c r="B67" s="16" t="s">
        <v>102</v>
      </c>
      <c r="C67" s="63">
        <v>0.67180261085340798</v>
      </c>
      <c r="D67" s="63">
        <v>0.78366269178298198</v>
      </c>
      <c r="E67" s="63">
        <v>0.62843403594301706</v>
      </c>
      <c r="F67" s="63">
        <v>0.60105755894197699</v>
      </c>
      <c r="G67" s="63">
        <v>5.46393654909905E-3</v>
      </c>
      <c r="H67" s="63">
        <v>0.12041025584774</v>
      </c>
      <c r="I67" s="63">
        <v>1.3477901997087001E-3</v>
      </c>
      <c r="J67" s="63">
        <v>0.12041025584774</v>
      </c>
      <c r="K67" s="63">
        <v>2.1185372068501401E-3</v>
      </c>
      <c r="L67" s="63">
        <v>0.31444995951244398</v>
      </c>
      <c r="M67" s="63">
        <v>3.07282337673437E-3</v>
      </c>
      <c r="N67" s="63">
        <v>3.07282337673437E-3</v>
      </c>
      <c r="O67" s="63">
        <v>3.5084072049495498E-4</v>
      </c>
      <c r="P67" s="63">
        <v>3.2456706948288498E-2</v>
      </c>
      <c r="Q67" s="63">
        <v>0.60776790555688398</v>
      </c>
      <c r="R67" s="63">
        <v>1.0729408917685001E-3</v>
      </c>
      <c r="S67" s="63">
        <v>1.05695387326176E-4</v>
      </c>
      <c r="T67" s="63">
        <v>1.22770553904953E-3</v>
      </c>
      <c r="U67" s="63">
        <v>0.191817751935838</v>
      </c>
      <c r="V67" s="63">
        <v>1</v>
      </c>
      <c r="W67" s="63">
        <v>0.195553002532626</v>
      </c>
      <c r="X67" s="63">
        <v>1.16624108088294E-25</v>
      </c>
      <c r="Y67" s="63">
        <v>0.131240334822218</v>
      </c>
      <c r="Z67" s="63">
        <v>4.5878638726083401E-2</v>
      </c>
      <c r="AA67" s="63">
        <v>1.2810356922029299E-4</v>
      </c>
      <c r="AB67" s="63">
        <v>9.7435652636261999E-2</v>
      </c>
      <c r="AC67" s="63">
        <v>0.141700856238102</v>
      </c>
      <c r="AD67" s="63">
        <v>0.35398201877570201</v>
      </c>
      <c r="AE67" s="63">
        <v>4.1817747634556098E-2</v>
      </c>
      <c r="AF67" s="63">
        <v>2.6669144580653602E-3</v>
      </c>
      <c r="AG67" s="63">
        <v>0.82729191858386797</v>
      </c>
      <c r="AH67" s="63">
        <v>0.93741688238211596</v>
      </c>
      <c r="AI67" s="63">
        <v>0.247091381557525</v>
      </c>
      <c r="AJ67" s="63">
        <v>0.434759292802397</v>
      </c>
      <c r="AK67" s="63">
        <v>0.60122032442205697</v>
      </c>
      <c r="AL67" s="63">
        <v>0.213058874943759</v>
      </c>
      <c r="AM67" s="63">
        <v>0.44462815038575798</v>
      </c>
      <c r="AN67" s="63">
        <v>6.8315791794991407E-2</v>
      </c>
      <c r="AO67" s="63">
        <v>0.13475343397328601</v>
      </c>
      <c r="AP67" s="63">
        <v>0.58488610464342505</v>
      </c>
      <c r="AQ67" s="63">
        <v>0.773920906056206</v>
      </c>
      <c r="AR67" s="63">
        <v>0.68217105551686297</v>
      </c>
    </row>
    <row r="68" spans="1:44">
      <c r="A68" s="43">
        <v>21</v>
      </c>
      <c r="B68" s="16" t="s">
        <v>103</v>
      </c>
      <c r="C68" s="63">
        <v>0.59203884180944499</v>
      </c>
      <c r="D68" s="63">
        <v>0.64311752500652097</v>
      </c>
      <c r="E68" s="63">
        <v>0.84995323514438703</v>
      </c>
      <c r="F68" s="63">
        <v>0.52308857310137802</v>
      </c>
      <c r="G68" s="63">
        <v>1.0065388802654E-6</v>
      </c>
      <c r="H68" s="63">
        <v>1.6809146070241999E-8</v>
      </c>
      <c r="I68" s="63">
        <v>6.6308821202968798E-2</v>
      </c>
      <c r="J68" s="63">
        <v>1.6809146070241999E-8</v>
      </c>
      <c r="K68" s="63">
        <v>0.110541612329981</v>
      </c>
      <c r="L68" s="63">
        <v>9.4310192198309908E-3</v>
      </c>
      <c r="M68" s="63">
        <v>0.46328900025682701</v>
      </c>
      <c r="N68" s="63">
        <v>0.46328900025682701</v>
      </c>
      <c r="O68" s="63">
        <v>2.7510346027952099E-3</v>
      </c>
      <c r="P68" s="63">
        <v>1.45989380548609E-3</v>
      </c>
      <c r="Q68" s="63">
        <v>2.7881224188717499E-3</v>
      </c>
      <c r="R68" s="63">
        <v>3.1774021213225201E-2</v>
      </c>
      <c r="S68" s="63">
        <v>4.4043662321820501E-4</v>
      </c>
      <c r="T68" s="63">
        <v>4.59929760862218E-12</v>
      </c>
      <c r="U68" s="63">
        <v>1.08721037311268E-52</v>
      </c>
      <c r="V68" s="63">
        <v>0.195553002532626</v>
      </c>
      <c r="W68" s="63">
        <v>1</v>
      </c>
      <c r="X68" s="63">
        <v>0.30813393114300902</v>
      </c>
      <c r="Y68" s="63">
        <v>7.63439705671761E-3</v>
      </c>
      <c r="Z68" s="63">
        <v>0.955318026710963</v>
      </c>
      <c r="AA68" s="63">
        <v>0.50860650235443305</v>
      </c>
      <c r="AB68" s="63">
        <v>2.9185695878746099E-8</v>
      </c>
      <c r="AC68" s="63">
        <v>7.4915438772754498E-4</v>
      </c>
      <c r="AD68" s="63">
        <v>7.6575249433804404E-3</v>
      </c>
      <c r="AE68" s="63">
        <v>6.3957977900199595E-2</v>
      </c>
      <c r="AF68" s="63">
        <v>1.0763945869299499E-2</v>
      </c>
      <c r="AG68" s="63">
        <v>0.65113444939096898</v>
      </c>
      <c r="AH68" s="63">
        <v>0.30472951423493999</v>
      </c>
      <c r="AI68" s="63">
        <v>0.77749338740581597</v>
      </c>
      <c r="AJ68" s="63">
        <v>0.89970047184281898</v>
      </c>
      <c r="AK68" s="63">
        <v>0.47673769316173598</v>
      </c>
      <c r="AL68" s="63">
        <v>0.85459873614468596</v>
      </c>
      <c r="AM68" s="63">
        <v>0.56313630877301502</v>
      </c>
      <c r="AN68" s="63">
        <v>0.35657016830744998</v>
      </c>
      <c r="AO68" s="63">
        <v>0.56393151508362205</v>
      </c>
      <c r="AP68" s="63">
        <v>5.7628012495672197E-2</v>
      </c>
      <c r="AQ68" s="63">
        <v>0.263210059816812</v>
      </c>
      <c r="AR68" s="63">
        <v>0.37619432725876101</v>
      </c>
    </row>
    <row r="69" spans="1:44">
      <c r="A69" s="43">
        <v>22</v>
      </c>
      <c r="B69" s="16" t="s">
        <v>15</v>
      </c>
      <c r="C69" s="63">
        <v>0.630151782369609</v>
      </c>
      <c r="D69" s="63">
        <v>0.661207634373838</v>
      </c>
      <c r="E69" s="63">
        <v>0.573786705878365</v>
      </c>
      <c r="F69" s="63">
        <v>0.54515832878340698</v>
      </c>
      <c r="G69" s="63">
        <v>1.04221351556346E-2</v>
      </c>
      <c r="H69" s="63">
        <v>0.19691811323530201</v>
      </c>
      <c r="I69" s="63">
        <v>4.2499105151966402E-4</v>
      </c>
      <c r="J69" s="63">
        <v>0.19691811323530201</v>
      </c>
      <c r="K69" s="63">
        <v>6.42690522223716E-4</v>
      </c>
      <c r="L69" s="63">
        <v>0.37430326264664499</v>
      </c>
      <c r="M69" s="63">
        <v>1.1690311903528E-3</v>
      </c>
      <c r="N69" s="63">
        <v>1.1690311903528E-3</v>
      </c>
      <c r="O69" s="63">
        <v>5.4101301814143304E-4</v>
      </c>
      <c r="P69" s="63">
        <v>4.8004983163828202E-2</v>
      </c>
      <c r="Q69" s="63">
        <v>0.75888989331197898</v>
      </c>
      <c r="R69" s="63">
        <v>1.1096670688091001E-3</v>
      </c>
      <c r="S69" s="63">
        <v>2.2646587322046099E-4</v>
      </c>
      <c r="T69" s="63">
        <v>3.0164778570763899E-3</v>
      </c>
      <c r="U69" s="63">
        <v>0.30222307370378998</v>
      </c>
      <c r="V69" s="63">
        <v>1.16624108088294E-25</v>
      </c>
      <c r="W69" s="63">
        <v>0.30813393114300902</v>
      </c>
      <c r="X69" s="63">
        <v>1</v>
      </c>
      <c r="Y69" s="63">
        <v>0.124302983609286</v>
      </c>
      <c r="Z69" s="63">
        <v>3.2208154186460003E-2</v>
      </c>
      <c r="AA69" s="63">
        <v>9.0268167553193295E-5</v>
      </c>
      <c r="AB69" s="63">
        <v>0.15356831330302201</v>
      </c>
      <c r="AC69" s="63">
        <v>0.15971850514626099</v>
      </c>
      <c r="AD69" s="63">
        <v>0.223578222170181</v>
      </c>
      <c r="AE69" s="63">
        <v>7.1550377592960304E-2</v>
      </c>
      <c r="AF69" s="63">
        <v>6.36108395151278E-3</v>
      </c>
      <c r="AG69" s="63">
        <v>0.76858357825494805</v>
      </c>
      <c r="AH69" s="63">
        <v>0.906333185340086</v>
      </c>
      <c r="AI69" s="63">
        <v>0.17215575291514901</v>
      </c>
      <c r="AJ69" s="63">
        <v>0.34215165554398103</v>
      </c>
      <c r="AK69" s="63">
        <v>0.667864461449314</v>
      </c>
      <c r="AL69" s="63">
        <v>0.13194005415530299</v>
      </c>
      <c r="AM69" s="63">
        <v>0.32063225346617003</v>
      </c>
      <c r="AN69" s="63">
        <v>3.9924488304953702E-2</v>
      </c>
      <c r="AO69" s="63">
        <v>7.2392906757750494E-2</v>
      </c>
      <c r="AP69" s="63">
        <v>0.40434158196494202</v>
      </c>
      <c r="AQ69" s="63">
        <v>0.70765747277477697</v>
      </c>
      <c r="AR69" s="63">
        <v>0.65677121195420196</v>
      </c>
    </row>
    <row r="70" spans="1:44">
      <c r="A70" s="43">
        <v>23</v>
      </c>
      <c r="B70" s="16" t="s">
        <v>104</v>
      </c>
      <c r="C70" s="63">
        <v>9.2718261533503293E-2</v>
      </c>
      <c r="D70" s="63">
        <v>0.16243536756870999</v>
      </c>
      <c r="E70" s="63">
        <v>0.11069030663293</v>
      </c>
      <c r="F70" s="63">
        <v>0.153857000521751</v>
      </c>
      <c r="G70" s="63">
        <v>3.7661877397369099E-2</v>
      </c>
      <c r="H70" s="63">
        <v>9.5230685117645E-2</v>
      </c>
      <c r="I70" s="63">
        <v>1.79421796656807E-3</v>
      </c>
      <c r="J70" s="63">
        <v>9.5230685117645E-2</v>
      </c>
      <c r="K70" s="63">
        <v>4.0406795671423697E-3</v>
      </c>
      <c r="L70" s="63">
        <v>1.9183308527766898E-5</v>
      </c>
      <c r="M70" s="63">
        <v>0.440370465180278</v>
      </c>
      <c r="N70" s="63">
        <v>0.440370465180278</v>
      </c>
      <c r="O70" s="63">
        <v>1.8057916866444099E-3</v>
      </c>
      <c r="P70" s="63">
        <v>0.89413504141994704</v>
      </c>
      <c r="Q70" s="63">
        <v>0.35051734917966099</v>
      </c>
      <c r="R70" s="63">
        <v>0.84120944029174605</v>
      </c>
      <c r="S70" s="63">
        <v>0.153323156646194</v>
      </c>
      <c r="T70" s="63">
        <v>5.0285602251520798E-3</v>
      </c>
      <c r="U70" s="63">
        <v>7.8379175717797206E-3</v>
      </c>
      <c r="V70" s="63">
        <v>0.131240334822218</v>
      </c>
      <c r="W70" s="63">
        <v>7.63439705671761E-3</v>
      </c>
      <c r="X70" s="63">
        <v>0.124302983609286</v>
      </c>
      <c r="Y70" s="63">
        <v>1</v>
      </c>
      <c r="Z70" s="63">
        <v>0.160232357275439</v>
      </c>
      <c r="AA70" s="63">
        <v>0.573863614000519</v>
      </c>
      <c r="AB70" s="63">
        <v>2.2083573288104399E-5</v>
      </c>
      <c r="AC70" s="63">
        <v>0.48844042538292198</v>
      </c>
      <c r="AD70" s="63">
        <v>0.55828771166873803</v>
      </c>
      <c r="AE70" s="63">
        <v>0.94184034518475201</v>
      </c>
      <c r="AF70" s="63">
        <v>0.16300038672539699</v>
      </c>
      <c r="AG70" s="63">
        <v>0.10656382842904399</v>
      </c>
      <c r="AH70" s="63">
        <v>0.92002332328835101</v>
      </c>
      <c r="AI70" s="63">
        <v>1.64533404452059E-2</v>
      </c>
      <c r="AJ70" s="63">
        <v>1.95584739406027E-2</v>
      </c>
      <c r="AK70" s="63">
        <v>0.218470258034413</v>
      </c>
      <c r="AL70" s="63">
        <v>8.56262233296404E-2</v>
      </c>
      <c r="AM70" s="63">
        <v>3.1889009634593797E-2</v>
      </c>
      <c r="AN70" s="63">
        <v>0.15016150805213199</v>
      </c>
      <c r="AO70" s="63">
        <v>0.57342781381820596</v>
      </c>
      <c r="AP70" s="63">
        <v>0.66532481676717703</v>
      </c>
      <c r="AQ70" s="63">
        <v>0.35895883037964799</v>
      </c>
      <c r="AR70" s="63">
        <v>0.32025268025381398</v>
      </c>
    </row>
    <row r="71" spans="1:44">
      <c r="A71" s="43">
        <v>24</v>
      </c>
      <c r="B71" s="16" t="s">
        <v>105</v>
      </c>
      <c r="C71" s="63">
        <v>0.10478040545048201</v>
      </c>
      <c r="D71" s="63">
        <v>0.185158079895024</v>
      </c>
      <c r="E71" s="63">
        <v>0.26859083720844501</v>
      </c>
      <c r="F71" s="63">
        <v>0.32708672464122601</v>
      </c>
      <c r="G71" s="63">
        <v>0.36146657449195502</v>
      </c>
      <c r="H71" s="63">
        <v>0.336857118508118</v>
      </c>
      <c r="I71" s="63">
        <v>0.69819736707646796</v>
      </c>
      <c r="J71" s="63">
        <v>0.336857118508118</v>
      </c>
      <c r="K71" s="63">
        <v>0.70030807166416598</v>
      </c>
      <c r="L71" s="63">
        <v>0.59982518861814504</v>
      </c>
      <c r="M71" s="63">
        <v>7.0675127349527196E-9</v>
      </c>
      <c r="N71" s="63">
        <v>7.0675127349527196E-9</v>
      </c>
      <c r="O71" s="63">
        <v>0.21756109624368</v>
      </c>
      <c r="P71" s="63">
        <v>1.06664507080294E-2</v>
      </c>
      <c r="Q71" s="63">
        <v>6.6604688320706401E-2</v>
      </c>
      <c r="R71" s="63">
        <v>0.15722110651931601</v>
      </c>
      <c r="S71" s="63">
        <v>0.20620524359171899</v>
      </c>
      <c r="T71" s="63">
        <v>0.63156527016539199</v>
      </c>
      <c r="U71" s="63">
        <v>0.95997294000676903</v>
      </c>
      <c r="V71" s="63">
        <v>4.5878638726083401E-2</v>
      </c>
      <c r="W71" s="63">
        <v>0.955318026710963</v>
      </c>
      <c r="X71" s="63">
        <v>3.2208154186460003E-2</v>
      </c>
      <c r="Y71" s="63">
        <v>0.160232357275439</v>
      </c>
      <c r="Z71" s="63">
        <v>1</v>
      </c>
      <c r="AA71" s="63">
        <v>2.5640735474690899E-4</v>
      </c>
      <c r="AB71" s="63">
        <v>0.86190503483186298</v>
      </c>
      <c r="AC71" s="63">
        <v>9.4924703321484002E-4</v>
      </c>
      <c r="AD71" s="63">
        <v>6.00643356114915E-4</v>
      </c>
      <c r="AE71" s="63">
        <v>0.68802136011241899</v>
      </c>
      <c r="AF71" s="63">
        <v>0.61400390914715297</v>
      </c>
      <c r="AG71" s="63">
        <v>0.134037034175403</v>
      </c>
      <c r="AH71" s="63">
        <v>0.69924050541139604</v>
      </c>
      <c r="AI71" s="63">
        <v>0.28749951668414497</v>
      </c>
      <c r="AJ71" s="63">
        <v>0.202497734454506</v>
      </c>
      <c r="AK71" s="63">
        <v>5.0484603827595002E-2</v>
      </c>
      <c r="AL71" s="63">
        <v>0.71542161157843498</v>
      </c>
      <c r="AM71" s="63">
        <v>0.58389161084487096</v>
      </c>
      <c r="AN71" s="63">
        <v>0.89875405972053701</v>
      </c>
      <c r="AO71" s="63">
        <v>0.85365024443279303</v>
      </c>
      <c r="AP71" s="63">
        <v>0.61164741574245396</v>
      </c>
      <c r="AQ71" s="63">
        <v>0.34718883365285802</v>
      </c>
      <c r="AR71" s="63">
        <v>0.178885845022203</v>
      </c>
    </row>
    <row r="72" spans="1:44">
      <c r="A72" s="43">
        <v>25</v>
      </c>
      <c r="B72" s="16" t="s">
        <v>106</v>
      </c>
      <c r="C72" s="63">
        <v>0.43510954448496703</v>
      </c>
      <c r="D72" s="63">
        <v>0.40439559342627301</v>
      </c>
      <c r="E72" s="63">
        <v>0.47169674606008799</v>
      </c>
      <c r="F72" s="63">
        <v>0.45782297185339199</v>
      </c>
      <c r="G72" s="63">
        <v>0.65562429818216805</v>
      </c>
      <c r="H72" s="63">
        <v>0.93804300066815705</v>
      </c>
      <c r="I72" s="63">
        <v>0.40500792620250298</v>
      </c>
      <c r="J72" s="63">
        <v>0.93804300066815705</v>
      </c>
      <c r="K72" s="63">
        <v>0.42415593769485399</v>
      </c>
      <c r="L72" s="63">
        <v>0.75500616378069396</v>
      </c>
      <c r="M72" s="63">
        <v>3.2847280470475701E-5</v>
      </c>
      <c r="N72" s="63">
        <v>3.2847280470475701E-5</v>
      </c>
      <c r="O72" s="63">
        <v>0.25310126696924701</v>
      </c>
      <c r="P72" s="63">
        <v>0.22670221139126601</v>
      </c>
      <c r="Q72" s="63">
        <v>0.18711320468063</v>
      </c>
      <c r="R72" s="63">
        <v>0.145621670048109</v>
      </c>
      <c r="S72" s="63">
        <v>0.155218731636076</v>
      </c>
      <c r="T72" s="63">
        <v>0.74760077990736495</v>
      </c>
      <c r="U72" s="63">
        <v>0.51632590372348997</v>
      </c>
      <c r="V72" s="63">
        <v>1.2810356922029299E-4</v>
      </c>
      <c r="W72" s="63">
        <v>0.50860650235443305</v>
      </c>
      <c r="X72" s="63">
        <v>9.0268167553193295E-5</v>
      </c>
      <c r="Y72" s="63">
        <v>0.573863614000519</v>
      </c>
      <c r="Z72" s="63">
        <v>2.5640735474690899E-4</v>
      </c>
      <c r="AA72" s="63">
        <v>1</v>
      </c>
      <c r="AB72" s="63">
        <v>0.97087739783276406</v>
      </c>
      <c r="AC72" s="63">
        <v>0.41430466327168802</v>
      </c>
      <c r="AD72" s="63">
        <v>5.1427355484372902E-3</v>
      </c>
      <c r="AE72" s="63">
        <v>0.56588185140519198</v>
      </c>
      <c r="AF72" s="63">
        <v>0.24915680286876299</v>
      </c>
      <c r="AG72" s="63">
        <v>0.43339085944794298</v>
      </c>
      <c r="AH72" s="63">
        <v>0.98073494404154204</v>
      </c>
      <c r="AI72" s="63">
        <v>0.48448952269911</v>
      </c>
      <c r="AJ72" s="63">
        <v>0.63016055447317398</v>
      </c>
      <c r="AK72" s="63">
        <v>0.60759196945795901</v>
      </c>
      <c r="AL72" s="63">
        <v>0.63945107611920804</v>
      </c>
      <c r="AM72" s="63">
        <v>0.66936364966648099</v>
      </c>
      <c r="AN72" s="63">
        <v>0.56753458208390695</v>
      </c>
      <c r="AO72" s="63">
        <v>0.59191807976993904</v>
      </c>
      <c r="AP72" s="63">
        <v>0.89225336131190502</v>
      </c>
      <c r="AQ72" s="63">
        <v>0.14811512888202</v>
      </c>
      <c r="AR72" s="63">
        <v>9.6633055835072298E-2</v>
      </c>
    </row>
    <row r="73" spans="1:44">
      <c r="A73" s="43">
        <v>26</v>
      </c>
      <c r="B73" s="16" t="s">
        <v>107</v>
      </c>
      <c r="C73" s="63">
        <v>0.66198927302763599</v>
      </c>
      <c r="D73" s="63">
        <v>0.65413385789211698</v>
      </c>
      <c r="E73" s="63">
        <v>0.52621191670531198</v>
      </c>
      <c r="F73" s="63">
        <v>0.41440060851953903</v>
      </c>
      <c r="G73" s="63">
        <v>7.3381453030633197E-5</v>
      </c>
      <c r="H73" s="63">
        <v>1.7474304764959701E-5</v>
      </c>
      <c r="I73" s="63">
        <v>8.1129147787073794E-2</v>
      </c>
      <c r="J73" s="63">
        <v>1.7474304764959701E-5</v>
      </c>
      <c r="K73" s="63">
        <v>0.116003770225738</v>
      </c>
      <c r="L73" s="63">
        <v>2.58609604597763E-4</v>
      </c>
      <c r="M73" s="63">
        <v>0.98043728378291894</v>
      </c>
      <c r="N73" s="63">
        <v>0.98043728378291894</v>
      </c>
      <c r="O73" s="63">
        <v>3.9376510970386299E-4</v>
      </c>
      <c r="P73" s="63">
        <v>1.5947283291090301E-2</v>
      </c>
      <c r="Q73" s="63">
        <v>9.68171087714009E-2</v>
      </c>
      <c r="R73" s="63">
        <v>0.233737805837893</v>
      </c>
      <c r="S73" s="63">
        <v>4.3228333469058503E-3</v>
      </c>
      <c r="T73" s="63">
        <v>3.0160379631424399E-7</v>
      </c>
      <c r="U73" s="63">
        <v>2.9844656281362001E-8</v>
      </c>
      <c r="V73" s="63">
        <v>9.7435652636261999E-2</v>
      </c>
      <c r="W73" s="63">
        <v>2.9185695878746099E-8</v>
      </c>
      <c r="X73" s="63">
        <v>0.15356831330302201</v>
      </c>
      <c r="Y73" s="63">
        <v>2.2083573288104399E-5</v>
      </c>
      <c r="Z73" s="63">
        <v>0.86190503483186298</v>
      </c>
      <c r="AA73" s="63">
        <v>0.97087739783276406</v>
      </c>
      <c r="AB73" s="63">
        <v>1</v>
      </c>
      <c r="AC73" s="63">
        <v>2.5294498027558399E-2</v>
      </c>
      <c r="AD73" s="63">
        <v>5.4020768120462297E-2</v>
      </c>
      <c r="AE73" s="63">
        <v>4.6544011143439798E-2</v>
      </c>
      <c r="AF73" s="63">
        <v>5.8297991620138295E-4</v>
      </c>
      <c r="AG73" s="63">
        <v>0.73639634549403399</v>
      </c>
      <c r="AH73" s="63">
        <v>0.45783092984187501</v>
      </c>
      <c r="AI73" s="63">
        <v>0.42832849123950001</v>
      </c>
      <c r="AJ73" s="63">
        <v>0.37240175317174301</v>
      </c>
      <c r="AK73" s="63">
        <v>0.74277956416776503</v>
      </c>
      <c r="AL73" s="63">
        <v>0.93212040112870298</v>
      </c>
      <c r="AM73" s="63">
        <v>0.58806366141164301</v>
      </c>
      <c r="AN73" s="63">
        <v>0.96184601733782704</v>
      </c>
      <c r="AO73" s="63">
        <v>0.753419020854313</v>
      </c>
      <c r="AP73" s="63">
        <v>5.5650819779969399E-2</v>
      </c>
      <c r="AQ73" s="63">
        <v>0.47972318976092898</v>
      </c>
      <c r="AR73" s="63">
        <v>0.59456230047095204</v>
      </c>
    </row>
    <row r="74" spans="1:44">
      <c r="A74" s="43">
        <v>27</v>
      </c>
      <c r="B74" s="16" t="s">
        <v>108</v>
      </c>
      <c r="C74" s="63">
        <v>0.63247689602653301</v>
      </c>
      <c r="D74" s="63">
        <v>0.39149011744140999</v>
      </c>
      <c r="E74" s="63">
        <v>0.96182904206528297</v>
      </c>
      <c r="F74" s="63">
        <v>0.63738580627526298</v>
      </c>
      <c r="G74" s="63">
        <v>4.0150131922607E-3</v>
      </c>
      <c r="H74" s="63">
        <v>1.03738372322758E-3</v>
      </c>
      <c r="I74" s="63">
        <v>0.38614441586942599</v>
      </c>
      <c r="J74" s="63">
        <v>1.03738372322758E-3</v>
      </c>
      <c r="K74" s="63">
        <v>0.36924139367175901</v>
      </c>
      <c r="L74" s="63">
        <v>0.92649034235983097</v>
      </c>
      <c r="M74" s="63">
        <v>4.8718312025445298E-2</v>
      </c>
      <c r="N74" s="63">
        <v>4.8718312025445298E-2</v>
      </c>
      <c r="O74" s="63">
        <v>5.7319346669052799E-2</v>
      </c>
      <c r="P74" s="63">
        <v>7.9125794777330197E-5</v>
      </c>
      <c r="Q74" s="63">
        <v>0.32094649356660798</v>
      </c>
      <c r="R74" s="63">
        <v>2.93928888629017E-2</v>
      </c>
      <c r="S74" s="63">
        <v>1.25836893570843E-2</v>
      </c>
      <c r="T74" s="63">
        <v>4.40446126112296E-4</v>
      </c>
      <c r="U74" s="63">
        <v>7.2894213420644598E-4</v>
      </c>
      <c r="V74" s="63">
        <v>0.141700856238102</v>
      </c>
      <c r="W74" s="63">
        <v>7.4915438772754498E-4</v>
      </c>
      <c r="X74" s="63">
        <v>0.15971850514626099</v>
      </c>
      <c r="Y74" s="63">
        <v>0.48844042538292198</v>
      </c>
      <c r="Z74" s="63">
        <v>9.4924703321484002E-4</v>
      </c>
      <c r="AA74" s="63">
        <v>0.41430466327168802</v>
      </c>
      <c r="AB74" s="63">
        <v>2.5294498027558399E-2</v>
      </c>
      <c r="AC74" s="63">
        <v>1</v>
      </c>
      <c r="AD74" s="63">
        <v>0.60765165002964605</v>
      </c>
      <c r="AE74" s="63">
        <v>3.7950620457168897E-2</v>
      </c>
      <c r="AF74" s="63">
        <v>2.75046092264873E-2</v>
      </c>
      <c r="AG74" s="63">
        <v>0.634758722940307</v>
      </c>
      <c r="AH74" s="63">
        <v>0.40572204260718198</v>
      </c>
      <c r="AI74" s="63">
        <v>0.27106748890013299</v>
      </c>
      <c r="AJ74" s="63">
        <v>0.17354425511802099</v>
      </c>
      <c r="AK74" s="63">
        <v>4.30973351128697E-2</v>
      </c>
      <c r="AL74" s="63">
        <v>0.656081077167875</v>
      </c>
      <c r="AM74" s="63">
        <v>0.54817022742629395</v>
      </c>
      <c r="AN74" s="63">
        <v>0.81812458742580396</v>
      </c>
      <c r="AO74" s="63">
        <v>0.92655561097684402</v>
      </c>
      <c r="AP74" s="63">
        <v>0.39450240707300299</v>
      </c>
      <c r="AQ74" s="63">
        <v>0.23977158905308099</v>
      </c>
      <c r="AR74" s="63">
        <v>0.53723141167509803</v>
      </c>
    </row>
    <row r="75" spans="1:44">
      <c r="A75" s="43">
        <v>28</v>
      </c>
      <c r="B75" s="16" t="s">
        <v>109</v>
      </c>
      <c r="C75" s="63">
        <v>0.22269919285131101</v>
      </c>
      <c r="D75" s="63">
        <v>0.405457295418437</v>
      </c>
      <c r="E75" s="63">
        <v>0.20287844815959599</v>
      </c>
      <c r="F75" s="63">
        <v>0.133021231796806</v>
      </c>
      <c r="G75" s="63">
        <v>0.12322467231859</v>
      </c>
      <c r="H75" s="63">
        <v>6.7785618617555499E-2</v>
      </c>
      <c r="I75" s="63">
        <v>0.94312634344958202</v>
      </c>
      <c r="J75" s="63">
        <v>6.7785618617555499E-2</v>
      </c>
      <c r="K75" s="63">
        <v>0.93008644596212298</v>
      </c>
      <c r="L75" s="63">
        <v>0.791714371848659</v>
      </c>
      <c r="M75" s="63">
        <v>9.8653378757575802E-4</v>
      </c>
      <c r="N75" s="63">
        <v>9.8653378757575802E-4</v>
      </c>
      <c r="O75" s="63">
        <v>0.99348362526910095</v>
      </c>
      <c r="P75" s="63">
        <v>0.51719587490789998</v>
      </c>
      <c r="Q75" s="63">
        <v>1.16324574926737E-3</v>
      </c>
      <c r="R75" s="63">
        <v>0.72149232585436396</v>
      </c>
      <c r="S75" s="63">
        <v>0.500341215305526</v>
      </c>
      <c r="T75" s="63">
        <v>3.7249357807766101E-2</v>
      </c>
      <c r="U75" s="63">
        <v>7.7301956040154102E-3</v>
      </c>
      <c r="V75" s="63">
        <v>0.35398201877570201</v>
      </c>
      <c r="W75" s="63">
        <v>7.6575249433804404E-3</v>
      </c>
      <c r="X75" s="63">
        <v>0.223578222170181</v>
      </c>
      <c r="Y75" s="63">
        <v>0.55828771166873803</v>
      </c>
      <c r="Z75" s="63">
        <v>6.00643356114915E-4</v>
      </c>
      <c r="AA75" s="63">
        <v>5.1427355484372902E-3</v>
      </c>
      <c r="AB75" s="63">
        <v>5.4020768120462297E-2</v>
      </c>
      <c r="AC75" s="63">
        <v>0.60765165002964605</v>
      </c>
      <c r="AD75" s="63">
        <v>1</v>
      </c>
      <c r="AE75" s="63">
        <v>1.58150049187409E-2</v>
      </c>
      <c r="AF75" s="63">
        <v>4.1171721042504598E-2</v>
      </c>
      <c r="AG75" s="63">
        <v>0.27226390705207498</v>
      </c>
      <c r="AH75" s="63">
        <v>0.65855442729261104</v>
      </c>
      <c r="AI75" s="63">
        <v>0.83632804485380996</v>
      </c>
      <c r="AJ75" s="63">
        <v>0.84546155468534701</v>
      </c>
      <c r="AK75" s="63">
        <v>0.95254952847074104</v>
      </c>
      <c r="AL75" s="63">
        <v>0.78379944691443404</v>
      </c>
      <c r="AM75" s="63">
        <v>0.79279668717617902</v>
      </c>
      <c r="AN75" s="63">
        <v>0.83997901485737703</v>
      </c>
      <c r="AO75" s="63">
        <v>0.81812458742580396</v>
      </c>
      <c r="AP75" s="63">
        <v>0.86011562101116301</v>
      </c>
      <c r="AQ75" s="63">
        <v>2.95907972289263E-2</v>
      </c>
      <c r="AR75" s="63">
        <v>5.1181763657512903E-2</v>
      </c>
    </row>
    <row r="76" spans="1:44">
      <c r="A76" s="43">
        <v>29</v>
      </c>
      <c r="B76" s="16" t="s">
        <v>142</v>
      </c>
      <c r="C76" s="64">
        <v>2.3641575874799599E-2</v>
      </c>
      <c r="D76" s="63">
        <v>0.59912970524426501</v>
      </c>
      <c r="E76" s="63">
        <v>4.9219939563155797E-2</v>
      </c>
      <c r="F76" s="63">
        <v>2.3343336908592902E-2</v>
      </c>
      <c r="G76" s="63">
        <v>0.14269538913403901</v>
      </c>
      <c r="H76" s="63">
        <v>0.41455834594116903</v>
      </c>
      <c r="I76" s="63">
        <v>0.58958025782714996</v>
      </c>
      <c r="J76" s="63">
        <v>0.41455834594116903</v>
      </c>
      <c r="K76" s="63">
        <v>0.64758784225376198</v>
      </c>
      <c r="L76" s="63">
        <v>0.67109417236348501</v>
      </c>
      <c r="M76" s="63">
        <v>0.46618403033341599</v>
      </c>
      <c r="N76" s="63">
        <v>0.46618403033341599</v>
      </c>
      <c r="O76" s="63">
        <v>0.58155399584610301</v>
      </c>
      <c r="P76" s="63">
        <v>0.244595110283791</v>
      </c>
      <c r="Q76" s="63">
        <v>0.94185326656163004</v>
      </c>
      <c r="R76" s="63">
        <v>4.1882971492696298E-2</v>
      </c>
      <c r="S76" s="63">
        <v>8.1926803397350006E-2</v>
      </c>
      <c r="T76" s="63">
        <v>1.00190345488308E-2</v>
      </c>
      <c r="U76" s="63">
        <v>6.1453493337889298E-2</v>
      </c>
      <c r="V76" s="63">
        <v>4.1817747634556098E-2</v>
      </c>
      <c r="W76" s="63">
        <v>6.3957977900199595E-2</v>
      </c>
      <c r="X76" s="63">
        <v>7.1550377592960304E-2</v>
      </c>
      <c r="Y76" s="63">
        <v>0.94184034518475201</v>
      </c>
      <c r="Z76" s="63">
        <v>0.68802136011241899</v>
      </c>
      <c r="AA76" s="63">
        <v>0.56588185140519198</v>
      </c>
      <c r="AB76" s="63">
        <v>4.6544011143439798E-2</v>
      </c>
      <c r="AC76" s="63">
        <v>3.7950620457168897E-2</v>
      </c>
      <c r="AD76" s="63">
        <v>1.58150049187409E-2</v>
      </c>
      <c r="AE76" s="63">
        <v>1</v>
      </c>
      <c r="AF76" s="63">
        <v>1.47639291093611E-7</v>
      </c>
      <c r="AG76" s="63">
        <v>3.54244424611692E-2</v>
      </c>
      <c r="AH76" s="63">
        <v>0.19948796874025801</v>
      </c>
      <c r="AI76" s="63">
        <v>0.70588597911612805</v>
      </c>
      <c r="AJ76" s="63">
        <v>0.51486074152967798</v>
      </c>
      <c r="AK76" s="63">
        <v>0.82992825794741198</v>
      </c>
      <c r="AL76" s="63">
        <v>0.91450107430705097</v>
      </c>
      <c r="AM76" s="63">
        <v>0.71898257180630598</v>
      </c>
      <c r="AN76" s="63">
        <v>0.54891078562262996</v>
      </c>
      <c r="AO76" s="63">
        <v>0.56393151508362205</v>
      </c>
      <c r="AP76" s="63">
        <v>0.47308059585027701</v>
      </c>
      <c r="AQ76" s="63">
        <v>4.3207084779925298E-2</v>
      </c>
      <c r="AR76" s="63">
        <v>0.25707432199809499</v>
      </c>
    </row>
    <row r="77" spans="1:44">
      <c r="A77" s="43">
        <v>30</v>
      </c>
      <c r="B77" s="12" t="s">
        <v>143</v>
      </c>
      <c r="C77" s="64">
        <v>3.5977075683566798E-2</v>
      </c>
      <c r="D77" s="63">
        <v>0.73101746454299099</v>
      </c>
      <c r="E77" s="63">
        <v>8.2525309760797499E-2</v>
      </c>
      <c r="F77" s="63">
        <v>2.6324877458253099E-2</v>
      </c>
      <c r="G77" s="63">
        <v>6.4395521271819597E-3</v>
      </c>
      <c r="H77" s="63">
        <v>9.9809629736424696E-2</v>
      </c>
      <c r="I77" s="63">
        <v>3.8455523268244703E-2</v>
      </c>
      <c r="J77" s="63">
        <v>9.9809629736424696E-2</v>
      </c>
      <c r="K77" s="63">
        <v>4.5747995669957603E-2</v>
      </c>
      <c r="L77" s="63">
        <v>7.2867606991807596E-2</v>
      </c>
      <c r="M77" s="63">
        <v>0.61136852268937303</v>
      </c>
      <c r="N77" s="63">
        <v>0.61136852268937303</v>
      </c>
      <c r="O77" s="63">
        <v>1.60881861999429E-2</v>
      </c>
      <c r="P77" s="63">
        <v>1.87915611780698E-2</v>
      </c>
      <c r="Q77" s="63">
        <v>0.31728696269923101</v>
      </c>
      <c r="R77" s="63">
        <v>0.12747627879092699</v>
      </c>
      <c r="S77" s="63">
        <v>3.7647104462738999E-3</v>
      </c>
      <c r="T77" s="63">
        <v>1.65121103383777E-4</v>
      </c>
      <c r="U77" s="63">
        <v>1.0454377889105601E-2</v>
      </c>
      <c r="V77" s="63">
        <v>2.6669144580653602E-3</v>
      </c>
      <c r="W77" s="63">
        <v>1.0763945869299499E-2</v>
      </c>
      <c r="X77" s="63">
        <v>6.36108395151278E-3</v>
      </c>
      <c r="Y77" s="63">
        <v>0.16300038672539699</v>
      </c>
      <c r="Z77" s="63">
        <v>0.61400390914715297</v>
      </c>
      <c r="AA77" s="63">
        <v>0.24915680286876299</v>
      </c>
      <c r="AB77" s="63">
        <v>5.8297991620138295E-4</v>
      </c>
      <c r="AC77" s="63">
        <v>2.75046092264873E-2</v>
      </c>
      <c r="AD77" s="63">
        <v>4.1171721042504598E-2</v>
      </c>
      <c r="AE77" s="63">
        <v>1.47639291093611E-7</v>
      </c>
      <c r="AF77" s="63">
        <v>1</v>
      </c>
      <c r="AG77" s="63">
        <v>5.34943556977584E-2</v>
      </c>
      <c r="AH77" s="63">
        <v>0.40589922367373599</v>
      </c>
      <c r="AI77" s="63">
        <v>0.481046944709622</v>
      </c>
      <c r="AJ77" s="63">
        <v>0.34535188287074903</v>
      </c>
      <c r="AK77" s="63">
        <v>0.262072195981636</v>
      </c>
      <c r="AL77" s="63">
        <v>0.43303263801005398</v>
      </c>
      <c r="AM77" s="63">
        <v>0.34841672573403498</v>
      </c>
      <c r="AN77" s="63">
        <v>0.45849829006901299</v>
      </c>
      <c r="AO77" s="63">
        <v>0.65766980653416895</v>
      </c>
      <c r="AP77" s="63">
        <v>0.78372896108594803</v>
      </c>
      <c r="AQ77" s="63">
        <v>0.106714036989542</v>
      </c>
      <c r="AR77" s="63">
        <v>0.51934835456830697</v>
      </c>
    </row>
    <row r="78" spans="1:44" ht="22.5">
      <c r="A78" s="43">
        <v>31</v>
      </c>
      <c r="B78" s="12" t="s">
        <v>144</v>
      </c>
      <c r="C78" s="65">
        <v>1.90155696725904E-28</v>
      </c>
      <c r="D78" s="63">
        <v>3.4520284391551902E-5</v>
      </c>
      <c r="E78" s="63">
        <v>2.0658707666255101E-6</v>
      </c>
      <c r="F78" s="63">
        <v>2.7788919198834E-7</v>
      </c>
      <c r="G78" s="63">
        <v>0.16782959704991099</v>
      </c>
      <c r="H78" s="63">
        <v>2.5344656096400998E-2</v>
      </c>
      <c r="I78" s="63">
        <v>0.34123977279828299</v>
      </c>
      <c r="J78" s="63">
        <v>2.5344656096400998E-2</v>
      </c>
      <c r="K78" s="63">
        <v>0.440395680965877</v>
      </c>
      <c r="L78" s="63">
        <v>0.59639118360476595</v>
      </c>
      <c r="M78" s="63">
        <v>0.21857378661646701</v>
      </c>
      <c r="N78" s="63">
        <v>0.21857378661646701</v>
      </c>
      <c r="O78" s="63">
        <v>0.57727186523009699</v>
      </c>
      <c r="P78" s="63">
        <v>8.8749739901242006E-2</v>
      </c>
      <c r="Q78" s="63">
        <v>0.420334483313899</v>
      </c>
      <c r="R78" s="63">
        <v>0.17236958670553601</v>
      </c>
      <c r="S78" s="63">
        <v>0.33792716195372402</v>
      </c>
      <c r="T78" s="63">
        <v>0.44404879199434599</v>
      </c>
      <c r="U78" s="63">
        <v>0.64821298128666804</v>
      </c>
      <c r="V78" s="63">
        <v>0.82729191858386797</v>
      </c>
      <c r="W78" s="63">
        <v>0.65113444939096898</v>
      </c>
      <c r="X78" s="63">
        <v>0.76858357825494805</v>
      </c>
      <c r="Y78" s="63">
        <v>0.10656382842904399</v>
      </c>
      <c r="Z78" s="63">
        <v>0.134037034175403</v>
      </c>
      <c r="AA78" s="63">
        <v>0.43339085944794298</v>
      </c>
      <c r="AB78" s="63">
        <v>0.73639634549403399</v>
      </c>
      <c r="AC78" s="63">
        <v>0.634758722940307</v>
      </c>
      <c r="AD78" s="63">
        <v>0.27226390705207498</v>
      </c>
      <c r="AE78" s="63">
        <v>3.54244424611692E-2</v>
      </c>
      <c r="AF78" s="63">
        <v>5.34943556977584E-2</v>
      </c>
      <c r="AG78" s="63">
        <v>1</v>
      </c>
      <c r="AH78" s="63">
        <v>1.69957503180196E-3</v>
      </c>
      <c r="AI78" s="63">
        <v>0.801668635250953</v>
      </c>
      <c r="AJ78" s="63">
        <v>0.47717390018963901</v>
      </c>
      <c r="AK78" s="63">
        <v>0.22008507217232401</v>
      </c>
      <c r="AL78" s="63">
        <v>0.58696060078938495</v>
      </c>
      <c r="AM78" s="63">
        <v>0.99534179420946201</v>
      </c>
      <c r="AN78" s="63">
        <v>0.12111407731345999</v>
      </c>
      <c r="AO78" s="63">
        <v>0.83985586641316101</v>
      </c>
      <c r="AP78" s="63">
        <v>0.28619054148774098</v>
      </c>
      <c r="AQ78" s="63">
        <v>0.14411021351117501</v>
      </c>
      <c r="AR78" s="63">
        <v>0.60326455716245697</v>
      </c>
    </row>
    <row r="79" spans="1:44">
      <c r="A79" s="43">
        <v>32</v>
      </c>
      <c r="B79" s="12" t="s">
        <v>112</v>
      </c>
      <c r="C79" s="64">
        <v>2.6839968523514599E-3</v>
      </c>
      <c r="D79" s="63">
        <v>0.21860947986440599</v>
      </c>
      <c r="E79" s="63">
        <v>1.14793690143296E-3</v>
      </c>
      <c r="F79" s="63">
        <v>2.6278570492583898E-3</v>
      </c>
      <c r="G79" s="63">
        <v>3.11763663408972E-2</v>
      </c>
      <c r="H79" s="63">
        <v>5.2885386532364499E-3</v>
      </c>
      <c r="I79" s="63">
        <v>0.54910435821067505</v>
      </c>
      <c r="J79" s="63">
        <v>5.2885386532364499E-3</v>
      </c>
      <c r="K79" s="63">
        <v>0.56607280854431896</v>
      </c>
      <c r="L79" s="63">
        <v>0.26894995966163798</v>
      </c>
      <c r="M79" s="63">
        <v>0.78538683316614299</v>
      </c>
      <c r="N79" s="63">
        <v>0.78538683316614299</v>
      </c>
      <c r="O79" s="63">
        <v>0.244541298281678</v>
      </c>
      <c r="P79" s="63">
        <v>9.8304610752371804E-2</v>
      </c>
      <c r="Q79" s="63">
        <v>4.8086903473853498E-2</v>
      </c>
      <c r="R79" s="63">
        <v>0.101868529830761</v>
      </c>
      <c r="S79" s="63">
        <v>7.9033187803819099E-2</v>
      </c>
      <c r="T79" s="63">
        <v>0.48997476663020301</v>
      </c>
      <c r="U79" s="63">
        <v>0.30591775226108497</v>
      </c>
      <c r="V79" s="63">
        <v>0.93741688238211596</v>
      </c>
      <c r="W79" s="63">
        <v>0.30472951423493999</v>
      </c>
      <c r="X79" s="63">
        <v>0.906333185340086</v>
      </c>
      <c r="Y79" s="63">
        <v>0.92002332328835101</v>
      </c>
      <c r="Z79" s="63">
        <v>0.69924050541139604</v>
      </c>
      <c r="AA79" s="63">
        <v>0.98073494404154204</v>
      </c>
      <c r="AB79" s="63">
        <v>0.45783092984187501</v>
      </c>
      <c r="AC79" s="63">
        <v>0.40572204260718198</v>
      </c>
      <c r="AD79" s="63">
        <v>0.65855442729261104</v>
      </c>
      <c r="AE79" s="63">
        <v>0.19948796874025801</v>
      </c>
      <c r="AF79" s="63">
        <v>0.40589922367373599</v>
      </c>
      <c r="AG79" s="63">
        <v>1.69957503180196E-3</v>
      </c>
      <c r="AH79" s="63">
        <v>1</v>
      </c>
      <c r="AI79" s="63">
        <v>0.27306423970263299</v>
      </c>
      <c r="AJ79" s="63">
        <v>0.22963488779348901</v>
      </c>
      <c r="AK79" s="63">
        <v>0.71895255654300305</v>
      </c>
      <c r="AL79" s="63">
        <v>0.565479942617376</v>
      </c>
      <c r="AM79" s="63">
        <v>0.26058770699358302</v>
      </c>
      <c r="AN79" s="63">
        <v>0.32206193592369903</v>
      </c>
      <c r="AO79" s="63">
        <v>0.43447846884635899</v>
      </c>
      <c r="AP79" s="63">
        <v>4.6089947065735298E-2</v>
      </c>
      <c r="AQ79" s="63">
        <v>0.12930413588117301</v>
      </c>
      <c r="AR79" s="63">
        <v>0.37165494460701298</v>
      </c>
    </row>
    <row r="80" spans="1:44">
      <c r="A80" s="43">
        <v>33</v>
      </c>
      <c r="B80" s="12" t="s">
        <v>12</v>
      </c>
      <c r="C80" s="63">
        <v>0.93304074611752896</v>
      </c>
      <c r="D80" s="63">
        <v>0.37780311521690702</v>
      </c>
      <c r="E80" s="63">
        <v>0.83443112792933605</v>
      </c>
      <c r="F80" s="63">
        <v>0.99906866526187899</v>
      </c>
      <c r="G80" s="63">
        <v>0.41189717336645099</v>
      </c>
      <c r="H80" s="63">
        <v>0.63753619756938495</v>
      </c>
      <c r="I80" s="63">
        <v>0.34375624693261098</v>
      </c>
      <c r="J80" s="63">
        <v>0.63753619756938495</v>
      </c>
      <c r="K80" s="63">
        <v>0.43408819856613701</v>
      </c>
      <c r="L80" s="63">
        <v>8.4069383281461602E-2</v>
      </c>
      <c r="M80" s="63">
        <v>0.91166491659784799</v>
      </c>
      <c r="N80" s="63">
        <v>0.91166491659784799</v>
      </c>
      <c r="O80" s="63">
        <v>0.25763621820425098</v>
      </c>
      <c r="P80" s="63">
        <v>0.45221109012212302</v>
      </c>
      <c r="Q80" s="63">
        <v>0.97486628184550495</v>
      </c>
      <c r="R80" s="63">
        <v>0.21790999030748701</v>
      </c>
      <c r="S80" s="63">
        <v>0.63236276695869398</v>
      </c>
      <c r="T80" s="63">
        <v>0.80724621401050201</v>
      </c>
      <c r="U80" s="63">
        <v>0.77482944732948</v>
      </c>
      <c r="V80" s="63">
        <v>0.247091381557525</v>
      </c>
      <c r="W80" s="63">
        <v>0.77749338740581597</v>
      </c>
      <c r="X80" s="63">
        <v>0.17215575291514901</v>
      </c>
      <c r="Y80" s="63">
        <v>1.64533404452059E-2</v>
      </c>
      <c r="Z80" s="63">
        <v>0.28749951668414497</v>
      </c>
      <c r="AA80" s="63">
        <v>0.48448952269911</v>
      </c>
      <c r="AB80" s="63">
        <v>0.42832849123950001</v>
      </c>
      <c r="AC80" s="63">
        <v>0.27106748890013299</v>
      </c>
      <c r="AD80" s="63">
        <v>0.83632804485380996</v>
      </c>
      <c r="AE80" s="63">
        <v>0.70588597911612805</v>
      </c>
      <c r="AF80" s="63">
        <v>0.481046944709622</v>
      </c>
      <c r="AG80" s="63">
        <v>0.801668635250953</v>
      </c>
      <c r="AH80" s="63">
        <v>0.27306423970263299</v>
      </c>
      <c r="AI80" s="63">
        <v>1</v>
      </c>
      <c r="AJ80" s="63">
        <v>2.4422195999722299E-19</v>
      </c>
      <c r="AK80" s="63">
        <v>4.5194566828433999E-6</v>
      </c>
      <c r="AL80" s="63">
        <v>1.61009354245359E-8</v>
      </c>
      <c r="AM80" s="63">
        <v>1.59184826155224E-12</v>
      </c>
      <c r="AN80" s="63">
        <v>8.4133730202177001E-2</v>
      </c>
      <c r="AO80" s="63">
        <v>0.17824391705030801</v>
      </c>
      <c r="AP80" s="63">
        <v>0.32569808191060801</v>
      </c>
      <c r="AQ80" s="63">
        <v>0.29814908303294202</v>
      </c>
      <c r="AR80" s="63">
        <v>0.21635987028590001</v>
      </c>
    </row>
    <row r="81" spans="1:44">
      <c r="A81" s="43">
        <v>34</v>
      </c>
      <c r="B81" s="12" t="s">
        <v>3</v>
      </c>
      <c r="C81" s="63">
        <v>0.59208026077833997</v>
      </c>
      <c r="D81" s="63">
        <v>0.91537078137669003</v>
      </c>
      <c r="E81" s="63">
        <v>0.94137585282021896</v>
      </c>
      <c r="F81" s="63">
        <v>0.83808200119600496</v>
      </c>
      <c r="G81" s="63">
        <v>0.57676643297752905</v>
      </c>
      <c r="H81" s="63">
        <v>0.65100288810727103</v>
      </c>
      <c r="I81" s="63">
        <v>0.61340765034540901</v>
      </c>
      <c r="J81" s="63">
        <v>0.65100288810727103</v>
      </c>
      <c r="K81" s="63">
        <v>0.69996844318971196</v>
      </c>
      <c r="L81" s="63">
        <v>0.11064856032119701</v>
      </c>
      <c r="M81" s="63">
        <v>0.98695750285494299</v>
      </c>
      <c r="N81" s="63">
        <v>0.98695750285494299</v>
      </c>
      <c r="O81" s="63">
        <v>0.47532267259170202</v>
      </c>
      <c r="P81" s="63">
        <v>0.32687884099988401</v>
      </c>
      <c r="Q81" s="63">
        <v>0.77211923411841299</v>
      </c>
      <c r="R81" s="63">
        <v>0.40020994653793202</v>
      </c>
      <c r="S81" s="63">
        <v>0.871999401542361</v>
      </c>
      <c r="T81" s="63">
        <v>0.92284762076937699</v>
      </c>
      <c r="U81" s="63">
        <v>0.89694028189298802</v>
      </c>
      <c r="V81" s="63">
        <v>0.434759292802397</v>
      </c>
      <c r="W81" s="63">
        <v>0.89970047184281898</v>
      </c>
      <c r="X81" s="63">
        <v>0.34215165554398103</v>
      </c>
      <c r="Y81" s="63">
        <v>1.95584739406027E-2</v>
      </c>
      <c r="Z81" s="63">
        <v>0.202497734454506</v>
      </c>
      <c r="AA81" s="63">
        <v>0.63016055447317398</v>
      </c>
      <c r="AB81" s="63">
        <v>0.37240175317174301</v>
      </c>
      <c r="AC81" s="63">
        <v>0.17354425511802099</v>
      </c>
      <c r="AD81" s="63">
        <v>0.84546155468534701</v>
      </c>
      <c r="AE81" s="63">
        <v>0.51486074152967798</v>
      </c>
      <c r="AF81" s="63">
        <v>0.34535188287074903</v>
      </c>
      <c r="AG81" s="63">
        <v>0.47717390018963901</v>
      </c>
      <c r="AH81" s="63">
        <v>0.22963488779348901</v>
      </c>
      <c r="AI81" s="63">
        <v>2.4422195999722299E-19</v>
      </c>
      <c r="AJ81" s="63">
        <v>1</v>
      </c>
      <c r="AK81" s="63">
        <v>3.6898840196292499E-6</v>
      </c>
      <c r="AL81" s="63">
        <v>9.2613527492889293E-6</v>
      </c>
      <c r="AM81" s="63">
        <v>1.6609129919249999E-9</v>
      </c>
      <c r="AN81" s="63">
        <v>0.23115666528541601</v>
      </c>
      <c r="AO81" s="63">
        <v>0.188731942997239</v>
      </c>
      <c r="AP81" s="63">
        <v>0.43667732375833301</v>
      </c>
      <c r="AQ81" s="63">
        <v>0.532575320074964</v>
      </c>
      <c r="AR81" s="63">
        <v>0.27423022087181098</v>
      </c>
    </row>
    <row r="82" spans="1:44">
      <c r="A82" s="43">
        <v>35</v>
      </c>
      <c r="B82" s="12" t="s">
        <v>11</v>
      </c>
      <c r="C82" s="63">
        <v>0.16436025458870501</v>
      </c>
      <c r="D82" s="63">
        <v>0.25120861056958599</v>
      </c>
      <c r="E82" s="63">
        <v>0.201152336596952</v>
      </c>
      <c r="F82" s="63">
        <v>0.26253208067418099</v>
      </c>
      <c r="G82" s="63">
        <v>0.22367556784503301</v>
      </c>
      <c r="H82" s="63">
        <v>0.13513573690862499</v>
      </c>
      <c r="I82" s="63">
        <v>0.46843720141487999</v>
      </c>
      <c r="J82" s="63">
        <v>0.13513573690862499</v>
      </c>
      <c r="K82" s="63">
        <v>0.31450331955171301</v>
      </c>
      <c r="L82" s="63">
        <v>0.11375935599322901</v>
      </c>
      <c r="M82" s="63">
        <v>0.20056738483634301</v>
      </c>
      <c r="N82" s="63">
        <v>0.20056738483634301</v>
      </c>
      <c r="O82" s="63">
        <v>0.12751923653591099</v>
      </c>
      <c r="P82" s="63">
        <v>2.9064431671361299E-3</v>
      </c>
      <c r="Q82" s="63">
        <v>4.5409674646974603E-2</v>
      </c>
      <c r="R82" s="63">
        <v>0.42530459881108001</v>
      </c>
      <c r="S82" s="63">
        <v>0.111095424365542</v>
      </c>
      <c r="T82" s="63">
        <v>0.25158702007456801</v>
      </c>
      <c r="U82" s="63">
        <v>0.47972318976092898</v>
      </c>
      <c r="V82" s="63">
        <v>0.60122032442205697</v>
      </c>
      <c r="W82" s="63">
        <v>0.47673769316173598</v>
      </c>
      <c r="X82" s="63">
        <v>0.667864461449314</v>
      </c>
      <c r="Y82" s="63">
        <v>0.218470258034413</v>
      </c>
      <c r="Z82" s="63">
        <v>5.0484603827595002E-2</v>
      </c>
      <c r="AA82" s="63">
        <v>0.60759196945795901</v>
      </c>
      <c r="AB82" s="63">
        <v>0.74277956416776503</v>
      </c>
      <c r="AC82" s="63">
        <v>4.30973351128697E-2</v>
      </c>
      <c r="AD82" s="63">
        <v>0.95254952847074104</v>
      </c>
      <c r="AE82" s="63">
        <v>0.82992825794741198</v>
      </c>
      <c r="AF82" s="63">
        <v>0.262072195981636</v>
      </c>
      <c r="AG82" s="63">
        <v>0.22008507217232401</v>
      </c>
      <c r="AH82" s="63">
        <v>0.71895255654300305</v>
      </c>
      <c r="AI82" s="63">
        <v>4.5194566828433999E-6</v>
      </c>
      <c r="AJ82" s="63">
        <v>3.6898840196292499E-6</v>
      </c>
      <c r="AK82" s="63">
        <v>1</v>
      </c>
      <c r="AL82" s="63">
        <v>3.1101059042507101E-3</v>
      </c>
      <c r="AM82" s="63">
        <v>3.34043794135623E-4</v>
      </c>
      <c r="AN82" s="63">
        <v>0.96370594210121396</v>
      </c>
      <c r="AO82" s="63">
        <v>0.94140189838297395</v>
      </c>
      <c r="AP82" s="63">
        <v>0.72339528666674502</v>
      </c>
      <c r="AQ82" s="63">
        <v>0.49454194767197601</v>
      </c>
      <c r="AR82" s="63">
        <v>0.37240175317174301</v>
      </c>
    </row>
    <row r="83" spans="1:44">
      <c r="A83" s="43">
        <v>36</v>
      </c>
      <c r="B83" s="12" t="s">
        <v>4</v>
      </c>
      <c r="C83" s="63">
        <v>0.56154743177298205</v>
      </c>
      <c r="D83" s="63">
        <v>4.0558216448210602E-2</v>
      </c>
      <c r="E83" s="63">
        <v>0.43228467487408301</v>
      </c>
      <c r="F83" s="63">
        <v>0.64242464032102897</v>
      </c>
      <c r="G83" s="63">
        <v>0.532575320074964</v>
      </c>
      <c r="H83" s="63">
        <v>0.87481536735048104</v>
      </c>
      <c r="I83" s="63">
        <v>0.22909255131268799</v>
      </c>
      <c r="J83" s="63">
        <v>0.87481536735048104</v>
      </c>
      <c r="K83" s="63">
        <v>0.28749390973788502</v>
      </c>
      <c r="L83" s="63">
        <v>0.50693589030747299</v>
      </c>
      <c r="M83" s="63">
        <v>0.56287392058308405</v>
      </c>
      <c r="N83" s="63">
        <v>0.56287392058308405</v>
      </c>
      <c r="O83" s="63">
        <v>0.221831170322181</v>
      </c>
      <c r="P83" s="63">
        <v>0.52793862197511499</v>
      </c>
      <c r="Q83" s="63">
        <v>0.93025737021318899</v>
      </c>
      <c r="R83" s="63">
        <v>7.0553962487758207E-2</v>
      </c>
      <c r="S83" s="63">
        <v>0.49509529370856398</v>
      </c>
      <c r="T83" s="63">
        <v>0.68858465335996499</v>
      </c>
      <c r="U83" s="63">
        <v>0.85095117792445896</v>
      </c>
      <c r="V83" s="63">
        <v>0.213058874943759</v>
      </c>
      <c r="W83" s="63">
        <v>0.85459873614468596</v>
      </c>
      <c r="X83" s="63">
        <v>0.13194005415530299</v>
      </c>
      <c r="Y83" s="63">
        <v>8.56262233296404E-2</v>
      </c>
      <c r="Z83" s="63">
        <v>0.71542161157843498</v>
      </c>
      <c r="AA83" s="63">
        <v>0.63945107611920804</v>
      </c>
      <c r="AB83" s="63">
        <v>0.93212040112870298</v>
      </c>
      <c r="AC83" s="63">
        <v>0.656081077167875</v>
      </c>
      <c r="AD83" s="63">
        <v>0.78379944691443404</v>
      </c>
      <c r="AE83" s="63">
        <v>0.91450107430705097</v>
      </c>
      <c r="AF83" s="63">
        <v>0.43303263801005398</v>
      </c>
      <c r="AG83" s="63">
        <v>0.58696060078938495</v>
      </c>
      <c r="AH83" s="63">
        <v>0.565479942617376</v>
      </c>
      <c r="AI83" s="63">
        <v>1.61009354245359E-8</v>
      </c>
      <c r="AJ83" s="63">
        <v>9.2613527492889293E-6</v>
      </c>
      <c r="AK83" s="63">
        <v>3.1101059042507101E-3</v>
      </c>
      <c r="AL83" s="63">
        <v>1</v>
      </c>
      <c r="AM83" s="63">
        <v>1.59184826155224E-12</v>
      </c>
      <c r="AN83" s="63">
        <v>1.66788523812363E-2</v>
      </c>
      <c r="AO83" s="63">
        <v>0.21726531664492801</v>
      </c>
      <c r="AP83" s="63">
        <v>0.18062701261892899</v>
      </c>
      <c r="AQ83" s="63">
        <v>0.13972928052208899</v>
      </c>
      <c r="AR83" s="63">
        <v>0.306027461227461</v>
      </c>
    </row>
    <row r="84" spans="1:44">
      <c r="A84" s="43">
        <v>37</v>
      </c>
      <c r="B84" s="12" t="s">
        <v>5</v>
      </c>
      <c r="C84" s="63">
        <v>0.941395390246895</v>
      </c>
      <c r="D84" s="63">
        <v>0.135792921546667</v>
      </c>
      <c r="E84" s="63">
        <v>0.60256663479830197</v>
      </c>
      <c r="F84" s="63">
        <v>0.78730262712342103</v>
      </c>
      <c r="G84" s="63">
        <v>0.52639739029697297</v>
      </c>
      <c r="H84" s="63">
        <v>0.55604678500014304</v>
      </c>
      <c r="I84" s="63">
        <v>0.43419210379804402</v>
      </c>
      <c r="J84" s="63">
        <v>0.55604678500014304</v>
      </c>
      <c r="K84" s="63">
        <v>0.52532795581954606</v>
      </c>
      <c r="L84" s="63">
        <v>0.16854001833833299</v>
      </c>
      <c r="M84" s="63">
        <v>0.82344095887394397</v>
      </c>
      <c r="N84" s="63">
        <v>0.82344095887394397</v>
      </c>
      <c r="O84" s="63">
        <v>0.39450240707300299</v>
      </c>
      <c r="P84" s="63">
        <v>0.43807735519246799</v>
      </c>
      <c r="Q84" s="63">
        <v>0.91172367678655797</v>
      </c>
      <c r="R84" s="63">
        <v>0.223410825258438</v>
      </c>
      <c r="S84" s="63">
        <v>0.79270642302400995</v>
      </c>
      <c r="T84" s="63">
        <v>0.80724621401050201</v>
      </c>
      <c r="U84" s="63">
        <v>0.56079762850324499</v>
      </c>
      <c r="V84" s="63">
        <v>0.44462815038575798</v>
      </c>
      <c r="W84" s="63">
        <v>0.56313630877301502</v>
      </c>
      <c r="X84" s="63">
        <v>0.32063225346617003</v>
      </c>
      <c r="Y84" s="63">
        <v>3.1889009634593797E-2</v>
      </c>
      <c r="Z84" s="63">
        <v>0.58389161084487096</v>
      </c>
      <c r="AA84" s="63">
        <v>0.66936364966648099</v>
      </c>
      <c r="AB84" s="63">
        <v>0.58806366141164301</v>
      </c>
      <c r="AC84" s="63">
        <v>0.54817022742629395</v>
      </c>
      <c r="AD84" s="63">
        <v>0.79279668717617902</v>
      </c>
      <c r="AE84" s="63">
        <v>0.71898257180630598</v>
      </c>
      <c r="AF84" s="63">
        <v>0.34841672573403498</v>
      </c>
      <c r="AG84" s="63">
        <v>0.99534179420946201</v>
      </c>
      <c r="AH84" s="63">
        <v>0.26058770699358302</v>
      </c>
      <c r="AI84" s="63">
        <v>1.59184826155224E-12</v>
      </c>
      <c r="AJ84" s="63">
        <v>1.6609129919249999E-9</v>
      </c>
      <c r="AK84" s="63">
        <v>3.34043794135623E-4</v>
      </c>
      <c r="AL84" s="63">
        <v>1.59184826155224E-12</v>
      </c>
      <c r="AM84" s="63">
        <v>1</v>
      </c>
      <c r="AN84" s="63">
        <v>4.5015713775380099E-2</v>
      </c>
      <c r="AO84" s="63">
        <v>0.306027461227461</v>
      </c>
      <c r="AP84" s="63">
        <v>0.37368133164934197</v>
      </c>
      <c r="AQ84" s="63">
        <v>0.307163491878019</v>
      </c>
      <c r="AR84" s="63">
        <v>0.49753319205201102</v>
      </c>
    </row>
    <row r="85" spans="1:44">
      <c r="A85" s="43">
        <v>38</v>
      </c>
      <c r="B85" s="12" t="s">
        <v>20</v>
      </c>
      <c r="C85" s="63">
        <v>0.11263077049049</v>
      </c>
      <c r="D85" s="63">
        <v>7.0501989861503E-3</v>
      </c>
      <c r="E85" s="63">
        <v>0.41712474106677799</v>
      </c>
      <c r="F85" s="63">
        <v>0.39561224547799001</v>
      </c>
      <c r="G85" s="63">
        <v>0.10333931335563</v>
      </c>
      <c r="H85" s="63">
        <v>0.57195456874364103</v>
      </c>
      <c r="I85" s="63">
        <v>7.1576441575927805E-4</v>
      </c>
      <c r="J85" s="63">
        <v>0.57195456874364103</v>
      </c>
      <c r="K85" s="63">
        <v>7.3873985505679401E-4</v>
      </c>
      <c r="L85" s="63">
        <v>0.96367362277852497</v>
      </c>
      <c r="M85" s="63">
        <v>0.44263734138823202</v>
      </c>
      <c r="N85" s="63">
        <v>0.44263734138823202</v>
      </c>
      <c r="O85" s="63">
        <v>3.31329427010809E-2</v>
      </c>
      <c r="P85" s="63">
        <v>0.19455405122679401</v>
      </c>
      <c r="Q85" s="63">
        <v>6.1990186335775702E-2</v>
      </c>
      <c r="R85" s="63">
        <v>2.9491997992460599E-2</v>
      </c>
      <c r="S85" s="63">
        <v>0.16124790322051299</v>
      </c>
      <c r="T85" s="63">
        <v>9.8639613560723302E-2</v>
      </c>
      <c r="U85" s="63">
        <v>0.35351756740017698</v>
      </c>
      <c r="V85" s="63">
        <v>6.8315791794991407E-2</v>
      </c>
      <c r="W85" s="63">
        <v>0.35657016830744998</v>
      </c>
      <c r="X85" s="63">
        <v>3.9924488304953702E-2</v>
      </c>
      <c r="Y85" s="63">
        <v>0.15016150805213199</v>
      </c>
      <c r="Z85" s="63">
        <v>0.89875405972053701</v>
      </c>
      <c r="AA85" s="63">
        <v>0.56753458208390695</v>
      </c>
      <c r="AB85" s="63">
        <v>0.96184601733782704</v>
      </c>
      <c r="AC85" s="63">
        <v>0.81812458742580396</v>
      </c>
      <c r="AD85" s="63">
        <v>0.83997901485737703</v>
      </c>
      <c r="AE85" s="63">
        <v>0.54891078562262996</v>
      </c>
      <c r="AF85" s="63">
        <v>0.45849829006901299</v>
      </c>
      <c r="AG85" s="63">
        <v>0.12111407731345999</v>
      </c>
      <c r="AH85" s="63">
        <v>0.32206193592369903</v>
      </c>
      <c r="AI85" s="63">
        <v>8.4133730202177001E-2</v>
      </c>
      <c r="AJ85" s="63">
        <v>0.23115666528541601</v>
      </c>
      <c r="AK85" s="63">
        <v>0.96370594210121396</v>
      </c>
      <c r="AL85" s="63">
        <v>1.66788523812363E-2</v>
      </c>
      <c r="AM85" s="63">
        <v>4.5015713775380099E-2</v>
      </c>
      <c r="AN85" s="63">
        <v>1</v>
      </c>
      <c r="AO85" s="63">
        <v>2.64507881281057E-6</v>
      </c>
      <c r="AP85" s="63">
        <v>1.7169626060353602E-5</v>
      </c>
      <c r="AQ85" s="63">
        <v>1.54996267728721E-3</v>
      </c>
      <c r="AR85" s="63">
        <v>1.32040215555103E-3</v>
      </c>
    </row>
    <row r="86" spans="1:44">
      <c r="A86" s="43">
        <v>39</v>
      </c>
      <c r="B86" s="12" t="s">
        <v>21</v>
      </c>
      <c r="C86" s="63">
        <v>0.75872947894978404</v>
      </c>
      <c r="D86" s="63">
        <v>0.51457771164997301</v>
      </c>
      <c r="E86" s="63">
        <v>0.65254892932924502</v>
      </c>
      <c r="F86" s="63">
        <v>0.78370545048939599</v>
      </c>
      <c r="G86" s="63">
        <v>0.49753319205201102</v>
      </c>
      <c r="H86" s="63">
        <v>0.68858465335996499</v>
      </c>
      <c r="I86" s="63">
        <v>7.6647109635477797E-3</v>
      </c>
      <c r="J86" s="63">
        <v>0.68858465335996499</v>
      </c>
      <c r="K86" s="63">
        <v>2.7000098749482E-3</v>
      </c>
      <c r="L86" s="63">
        <v>0.51376852506271498</v>
      </c>
      <c r="M86" s="63">
        <v>0.12505116754402201</v>
      </c>
      <c r="N86" s="63">
        <v>0.12505116754402201</v>
      </c>
      <c r="O86" s="63">
        <v>0.202221028902386</v>
      </c>
      <c r="P86" s="63">
        <v>0.64425574644251105</v>
      </c>
      <c r="Q86" s="63">
        <v>0.60105108353657</v>
      </c>
      <c r="R86" s="63">
        <v>8.9776872835050897E-2</v>
      </c>
      <c r="S86" s="63">
        <v>0.42191590228508302</v>
      </c>
      <c r="T86" s="63">
        <v>0.66969604743188405</v>
      </c>
      <c r="U86" s="63">
        <v>0.56875671572998399</v>
      </c>
      <c r="V86" s="63">
        <v>0.13475343397328601</v>
      </c>
      <c r="W86" s="63">
        <v>0.56393151508362205</v>
      </c>
      <c r="X86" s="63">
        <v>7.2392906757750494E-2</v>
      </c>
      <c r="Y86" s="63">
        <v>0.57342781381820596</v>
      </c>
      <c r="Z86" s="63">
        <v>0.85365024443279303</v>
      </c>
      <c r="AA86" s="63">
        <v>0.59191807976993904</v>
      </c>
      <c r="AB86" s="63">
        <v>0.753419020854313</v>
      </c>
      <c r="AC86" s="63">
        <v>0.92655561097684402</v>
      </c>
      <c r="AD86" s="63">
        <v>0.81812458742580396</v>
      </c>
      <c r="AE86" s="63">
        <v>0.56393151508362205</v>
      </c>
      <c r="AF86" s="63">
        <v>0.65766980653416895</v>
      </c>
      <c r="AG86" s="63">
        <v>0.83985586641316101</v>
      </c>
      <c r="AH86" s="63">
        <v>0.43447846884635899</v>
      </c>
      <c r="AI86" s="63">
        <v>0.17824391705030801</v>
      </c>
      <c r="AJ86" s="63">
        <v>0.188731942997239</v>
      </c>
      <c r="AK86" s="63">
        <v>0.94140189838297395</v>
      </c>
      <c r="AL86" s="63">
        <v>0.21726531664492801</v>
      </c>
      <c r="AM86" s="63">
        <v>0.306027461227461</v>
      </c>
      <c r="AN86" s="63">
        <v>2.64507881281057E-6</v>
      </c>
      <c r="AO86" s="63">
        <v>1</v>
      </c>
      <c r="AP86" s="63">
        <v>7.02903560330516E-9</v>
      </c>
      <c r="AQ86" s="63">
        <v>1.1445695272747801E-2</v>
      </c>
      <c r="AR86" s="63">
        <v>2.4772477521638702E-4</v>
      </c>
    </row>
    <row r="87" spans="1:44">
      <c r="A87" s="43">
        <v>40</v>
      </c>
      <c r="B87" s="12" t="s">
        <v>22</v>
      </c>
      <c r="C87" s="63">
        <v>0.25606089979080199</v>
      </c>
      <c r="D87" s="63">
        <v>8.4105872711309204E-2</v>
      </c>
      <c r="E87" s="63">
        <v>0.178044218392403</v>
      </c>
      <c r="F87" s="63">
        <v>0.20548668936166301</v>
      </c>
      <c r="G87" s="63">
        <v>0.49903222112706302</v>
      </c>
      <c r="H87" s="63">
        <v>4.55761375942789E-2</v>
      </c>
      <c r="I87" s="63">
        <v>0.14550567549757801</v>
      </c>
      <c r="J87" s="63">
        <v>4.55761375942789E-2</v>
      </c>
      <c r="K87" s="63">
        <v>8.9098414733598599E-2</v>
      </c>
      <c r="L87" s="63">
        <v>0.24816607354339901</v>
      </c>
      <c r="M87" s="63">
        <v>0.51381579492991603</v>
      </c>
      <c r="N87" s="63">
        <v>0.51381579492991603</v>
      </c>
      <c r="O87" s="63">
        <v>0.95626745882971698</v>
      </c>
      <c r="P87" s="63">
        <v>0.51719587490789998</v>
      </c>
      <c r="Q87" s="63">
        <v>0.94696859570441405</v>
      </c>
      <c r="R87" s="63">
        <v>0.45267002806617401</v>
      </c>
      <c r="S87" s="63">
        <v>0.70492160989197805</v>
      </c>
      <c r="T87" s="63">
        <v>0.35104370148325198</v>
      </c>
      <c r="U87" s="63">
        <v>5.83391748404717E-2</v>
      </c>
      <c r="V87" s="63">
        <v>0.58488610464342505</v>
      </c>
      <c r="W87" s="63">
        <v>5.7628012495672197E-2</v>
      </c>
      <c r="X87" s="63">
        <v>0.40434158196494202</v>
      </c>
      <c r="Y87" s="63">
        <v>0.66532481676717703</v>
      </c>
      <c r="Z87" s="63">
        <v>0.61164741574245396</v>
      </c>
      <c r="AA87" s="63">
        <v>0.89225336131190502</v>
      </c>
      <c r="AB87" s="63">
        <v>5.5650819779969399E-2</v>
      </c>
      <c r="AC87" s="63">
        <v>0.39450240707300299</v>
      </c>
      <c r="AD87" s="63">
        <v>0.86011562101116301</v>
      </c>
      <c r="AE87" s="63">
        <v>0.47308059585027701</v>
      </c>
      <c r="AF87" s="63">
        <v>0.78372896108594803</v>
      </c>
      <c r="AG87" s="63">
        <v>0.28619054148774098</v>
      </c>
      <c r="AH87" s="63">
        <v>4.6089947065735298E-2</v>
      </c>
      <c r="AI87" s="63">
        <v>0.32569808191060801</v>
      </c>
      <c r="AJ87" s="63">
        <v>0.43667732375833301</v>
      </c>
      <c r="AK87" s="63">
        <v>0.72339528666674502</v>
      </c>
      <c r="AL87" s="63">
        <v>0.18062701261892899</v>
      </c>
      <c r="AM87" s="63">
        <v>0.37368133164934197</v>
      </c>
      <c r="AN87" s="63">
        <v>1.7169626060353602E-5</v>
      </c>
      <c r="AO87" s="63">
        <v>7.02903560330516E-9</v>
      </c>
      <c r="AP87" s="63">
        <v>1</v>
      </c>
      <c r="AQ87" s="63">
        <v>3.9376510970386299E-4</v>
      </c>
      <c r="AR87" s="63">
        <v>2.6459276316174101E-4</v>
      </c>
    </row>
    <row r="88" spans="1:44">
      <c r="A88" s="43">
        <v>41</v>
      </c>
      <c r="B88" s="12" t="s">
        <v>23</v>
      </c>
      <c r="C88" s="63">
        <v>0.114627560688184</v>
      </c>
      <c r="D88" s="63">
        <v>4.4558438811547398E-2</v>
      </c>
      <c r="E88" s="63">
        <v>2.5929973409436102E-2</v>
      </c>
      <c r="F88" s="63">
        <v>1.27318185479307E-2</v>
      </c>
      <c r="G88" s="63">
        <v>0.154904356293394</v>
      </c>
      <c r="H88" s="63">
        <v>0.65100288810727103</v>
      </c>
      <c r="I88" s="63">
        <v>0.121706361662275</v>
      </c>
      <c r="J88" s="63">
        <v>0.65100288810727103</v>
      </c>
      <c r="K88" s="63">
        <v>0.104009098658482</v>
      </c>
      <c r="L88" s="63">
        <v>0.67626980959570204</v>
      </c>
      <c r="M88" s="63">
        <v>0.68059871024834595</v>
      </c>
      <c r="N88" s="63">
        <v>0.68059871024834595</v>
      </c>
      <c r="O88" s="63">
        <v>0.22460164252039899</v>
      </c>
      <c r="P88" s="63">
        <v>0.55921195162820203</v>
      </c>
      <c r="Q88" s="63">
        <v>0.106523763145842</v>
      </c>
      <c r="R88" s="63">
        <v>0.25432912222208598</v>
      </c>
      <c r="S88" s="63">
        <v>0.628189102273087</v>
      </c>
      <c r="T88" s="63">
        <v>0.13128702010603699</v>
      </c>
      <c r="U88" s="63">
        <v>0.25967362761301799</v>
      </c>
      <c r="V88" s="63">
        <v>0.773920906056206</v>
      </c>
      <c r="W88" s="63">
        <v>0.263210059816812</v>
      </c>
      <c r="X88" s="63">
        <v>0.70765747277477697</v>
      </c>
      <c r="Y88" s="63">
        <v>0.35895883037964799</v>
      </c>
      <c r="Z88" s="63">
        <v>0.34718883365285802</v>
      </c>
      <c r="AA88" s="63">
        <v>0.14811512888202</v>
      </c>
      <c r="AB88" s="63">
        <v>0.47972318976092898</v>
      </c>
      <c r="AC88" s="63">
        <v>0.23977158905308099</v>
      </c>
      <c r="AD88" s="63">
        <v>2.95907972289263E-2</v>
      </c>
      <c r="AE88" s="63">
        <v>4.3207084779925298E-2</v>
      </c>
      <c r="AF88" s="63">
        <v>0.106714036989542</v>
      </c>
      <c r="AG88" s="63">
        <v>0.14411021351117501</v>
      </c>
      <c r="AH88" s="63">
        <v>0.12930413588117301</v>
      </c>
      <c r="AI88" s="63">
        <v>0.29814908303294202</v>
      </c>
      <c r="AJ88" s="63">
        <v>0.532575320074964</v>
      </c>
      <c r="AK88" s="63">
        <v>0.49454194767197601</v>
      </c>
      <c r="AL88" s="63">
        <v>0.13972928052208899</v>
      </c>
      <c r="AM88" s="63">
        <v>0.307163491878019</v>
      </c>
      <c r="AN88" s="63">
        <v>1.54996267728721E-3</v>
      </c>
      <c r="AO88" s="63">
        <v>1.1445695272747801E-2</v>
      </c>
      <c r="AP88" s="63">
        <v>3.9376510970386299E-4</v>
      </c>
      <c r="AQ88" s="63">
        <v>1</v>
      </c>
      <c r="AR88" s="63">
        <v>2.9971762405665798E-9</v>
      </c>
    </row>
    <row r="89" spans="1:44">
      <c r="A89" s="43">
        <v>42</v>
      </c>
      <c r="B89" s="12" t="s">
        <v>24</v>
      </c>
      <c r="C89" s="63">
        <v>0.49002348264270001</v>
      </c>
      <c r="D89" s="63">
        <v>0.19168656400065101</v>
      </c>
      <c r="E89" s="63">
        <v>0.23955702876137699</v>
      </c>
      <c r="F89" s="63">
        <v>0.27719815284658</v>
      </c>
      <c r="G89" s="63">
        <v>0.12876622267316601</v>
      </c>
      <c r="H89" s="63">
        <v>0.48562305592522897</v>
      </c>
      <c r="I89" s="63">
        <v>9.3787826289471493E-2</v>
      </c>
      <c r="J89" s="63">
        <v>0.48562305592522897</v>
      </c>
      <c r="K89" s="63">
        <v>7.5873596432684695E-2</v>
      </c>
      <c r="L89" s="63">
        <v>0.71526963544743805</v>
      </c>
      <c r="M89" s="63">
        <v>0.52069296086800199</v>
      </c>
      <c r="N89" s="63">
        <v>0.52069296086800199</v>
      </c>
      <c r="O89" s="63">
        <v>0.168932789896755</v>
      </c>
      <c r="P89" s="63">
        <v>0.57516047496368095</v>
      </c>
      <c r="Q89" s="63">
        <v>5.2086642990575097E-2</v>
      </c>
      <c r="R89" s="63">
        <v>0.17252235057693099</v>
      </c>
      <c r="S89" s="63">
        <v>0.47658914679039399</v>
      </c>
      <c r="T89" s="63">
        <v>0.164408890048589</v>
      </c>
      <c r="U89" s="63">
        <v>0.37368133164934197</v>
      </c>
      <c r="V89" s="63">
        <v>0.68217105551686297</v>
      </c>
      <c r="W89" s="63">
        <v>0.37619432725876101</v>
      </c>
      <c r="X89" s="63">
        <v>0.65677121195420196</v>
      </c>
      <c r="Y89" s="63">
        <v>0.32025268025381398</v>
      </c>
      <c r="Z89" s="63">
        <v>0.178885845022203</v>
      </c>
      <c r="AA89" s="63">
        <v>9.6633055835072298E-2</v>
      </c>
      <c r="AB89" s="63">
        <v>0.59456230047095204</v>
      </c>
      <c r="AC89" s="63">
        <v>0.53723141167509803</v>
      </c>
      <c r="AD89" s="63">
        <v>5.1181763657512903E-2</v>
      </c>
      <c r="AE89" s="63">
        <v>0.25707432199809499</v>
      </c>
      <c r="AF89" s="63">
        <v>0.51934835456830697</v>
      </c>
      <c r="AG89" s="63">
        <v>0.60326455716245697</v>
      </c>
      <c r="AH89" s="63">
        <v>0.37165494460701298</v>
      </c>
      <c r="AI89" s="63">
        <v>0.21635987028590001</v>
      </c>
      <c r="AJ89" s="63">
        <v>0.27423022087181098</v>
      </c>
      <c r="AK89" s="63">
        <v>0.37240175317174301</v>
      </c>
      <c r="AL89" s="63">
        <v>0.306027461227461</v>
      </c>
      <c r="AM89" s="63">
        <v>0.49753319205201102</v>
      </c>
      <c r="AN89" s="63">
        <v>1.32040215555103E-3</v>
      </c>
      <c r="AO89" s="63">
        <v>2.4772477521638702E-4</v>
      </c>
      <c r="AP89" s="63">
        <v>2.6459276316174101E-4</v>
      </c>
      <c r="AQ89" s="63">
        <v>2.9971762405665798E-9</v>
      </c>
      <c r="AR89" s="63">
        <v>1</v>
      </c>
    </row>
  </sheetData>
  <mergeCells count="2">
    <mergeCell ref="A1:AR1"/>
    <mergeCell ref="A46:AR46"/>
  </mergeCells>
  <pageMargins left="0.7" right="0.7" top="0.75" bottom="0.75" header="0.3" footer="0.3"/>
  <pageSetup paperSize="9" scale="3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sqref="A1:J1"/>
    </sheetView>
  </sheetViews>
  <sheetFormatPr baseColWidth="10" defaultRowHeight="15.75"/>
  <cols>
    <col min="1" max="1" width="14.875" style="22" customWidth="1"/>
    <col min="2" max="2" width="16.875" style="22" customWidth="1"/>
    <col min="3" max="3" width="99.125" style="22" customWidth="1"/>
    <col min="4" max="4" width="13.125" style="22" customWidth="1"/>
    <col min="5" max="10" width="10.875" style="22" customWidth="1"/>
  </cols>
  <sheetData>
    <row r="1" spans="1:10" ht="15.95" customHeight="1">
      <c r="A1" s="128" t="s">
        <v>151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>
      <c r="A2" s="47" t="s">
        <v>6</v>
      </c>
      <c r="B2" s="48" t="s">
        <v>1</v>
      </c>
      <c r="C2" s="48" t="s">
        <v>118</v>
      </c>
      <c r="D2" s="47" t="s">
        <v>119</v>
      </c>
      <c r="E2" s="49">
        <v>1</v>
      </c>
      <c r="F2" s="49">
        <v>2</v>
      </c>
      <c r="G2" s="49">
        <v>3</v>
      </c>
      <c r="H2" s="49">
        <v>4</v>
      </c>
      <c r="I2" s="49">
        <v>5</v>
      </c>
      <c r="J2" s="49">
        <v>6</v>
      </c>
    </row>
    <row r="3" spans="1:10" ht="15.95" customHeight="1">
      <c r="A3" s="124" t="s">
        <v>68</v>
      </c>
      <c r="B3" s="50" t="s">
        <v>69</v>
      </c>
      <c r="C3" s="126" t="s">
        <v>81</v>
      </c>
      <c r="D3" s="127"/>
      <c r="E3" s="51">
        <v>20</v>
      </c>
      <c r="F3" s="51">
        <v>20</v>
      </c>
      <c r="G3" s="51">
        <v>20</v>
      </c>
      <c r="H3" s="51">
        <v>20</v>
      </c>
      <c r="I3" s="51">
        <v>20</v>
      </c>
      <c r="J3" s="51">
        <v>20</v>
      </c>
    </row>
    <row r="4" spans="1:10" ht="29.1" customHeight="1">
      <c r="A4" s="125"/>
      <c r="B4" s="50" t="s">
        <v>70</v>
      </c>
      <c r="C4" s="126" t="s">
        <v>88</v>
      </c>
      <c r="D4" s="127"/>
      <c r="E4" s="51">
        <v>800</v>
      </c>
      <c r="F4" s="51">
        <v>800</v>
      </c>
      <c r="G4" s="51">
        <v>800</v>
      </c>
      <c r="H4" s="51">
        <v>800</v>
      </c>
      <c r="I4" s="51">
        <v>800</v>
      </c>
      <c r="J4" s="51">
        <v>800</v>
      </c>
    </row>
    <row r="5" spans="1:10" ht="15.95" customHeight="1">
      <c r="A5" s="125"/>
      <c r="B5" s="50" t="s">
        <v>71</v>
      </c>
      <c r="C5" s="126" t="s">
        <v>120</v>
      </c>
      <c r="D5" s="127"/>
      <c r="E5" s="51">
        <v>0.5</v>
      </c>
      <c r="F5" s="51">
        <v>0.5</v>
      </c>
      <c r="G5" s="51">
        <v>0.5</v>
      </c>
      <c r="H5" s="51">
        <v>0.5</v>
      </c>
      <c r="I5" s="51">
        <v>0.5</v>
      </c>
      <c r="J5" s="51">
        <v>0.5</v>
      </c>
    </row>
    <row r="6" spans="1:10" ht="15.95" customHeight="1">
      <c r="A6" s="129" t="s">
        <v>72</v>
      </c>
      <c r="B6" s="50" t="s">
        <v>64</v>
      </c>
      <c r="C6" s="126" t="s">
        <v>121</v>
      </c>
      <c r="D6" s="127"/>
      <c r="E6" s="51">
        <v>5</v>
      </c>
      <c r="F6" s="51">
        <v>5</v>
      </c>
      <c r="G6" s="51">
        <v>5</v>
      </c>
      <c r="H6" s="51">
        <v>5</v>
      </c>
      <c r="I6" s="51">
        <v>5</v>
      </c>
      <c r="J6" s="51">
        <v>5</v>
      </c>
    </row>
    <row r="7" spans="1:10" ht="15.95" customHeight="1">
      <c r="A7" s="130"/>
      <c r="B7" s="50" t="s">
        <v>65</v>
      </c>
      <c r="C7" s="126" t="s">
        <v>122</v>
      </c>
      <c r="D7" s="127"/>
      <c r="E7" s="51">
        <v>8.73</v>
      </c>
      <c r="F7" s="51">
        <v>8.73</v>
      </c>
      <c r="G7" s="51">
        <v>8.73</v>
      </c>
      <c r="H7" s="51">
        <v>8.73</v>
      </c>
      <c r="I7" s="51">
        <v>8.73</v>
      </c>
      <c r="J7" s="51">
        <v>8.73</v>
      </c>
    </row>
    <row r="8" spans="1:10" ht="15.95" customHeight="1">
      <c r="A8" s="130"/>
      <c r="B8" s="50" t="s">
        <v>66</v>
      </c>
      <c r="C8" s="126" t="s">
        <v>123</v>
      </c>
      <c r="D8" s="127"/>
      <c r="E8" s="51">
        <f>E7/(1/0.7)</f>
        <v>6.1109999999999998</v>
      </c>
      <c r="F8" s="51">
        <v>7.32</v>
      </c>
      <c r="G8" s="51">
        <f>G7/1.086956522</f>
        <v>8.0315999980724175</v>
      </c>
      <c r="H8" s="51">
        <f>H7/1.052631579</f>
        <v>8.2934999995853254</v>
      </c>
      <c r="I8" s="51">
        <f>I7/1.020408163</f>
        <v>8.5554000022244043</v>
      </c>
      <c r="J8" s="51">
        <f>J7/1.005025126</f>
        <v>8.6863499967860509</v>
      </c>
    </row>
    <row r="9" spans="1:10" ht="15.95" customHeight="1">
      <c r="A9" s="131"/>
      <c r="B9" s="50" t="s">
        <v>63</v>
      </c>
      <c r="C9" s="126" t="s">
        <v>82</v>
      </c>
      <c r="D9" s="127"/>
      <c r="E9" s="51">
        <f>E8/E7</f>
        <v>0.7</v>
      </c>
      <c r="F9" s="51">
        <f t="shared" ref="F9:J9" si="0">F8/F7</f>
        <v>0.83848797250859108</v>
      </c>
      <c r="G9" s="51">
        <f t="shared" si="0"/>
        <v>0.91999999977920011</v>
      </c>
      <c r="H9" s="51">
        <f t="shared" si="0"/>
        <v>0.94999999995249995</v>
      </c>
      <c r="I9" s="51">
        <f t="shared" si="0"/>
        <v>0.98000000025479994</v>
      </c>
      <c r="J9" s="51">
        <f t="shared" si="0"/>
        <v>0.99499999963185004</v>
      </c>
    </row>
    <row r="10" spans="1:10" ht="30.95" customHeight="1">
      <c r="A10" s="132" t="s">
        <v>73</v>
      </c>
      <c r="B10" s="50" t="s">
        <v>74</v>
      </c>
      <c r="C10" s="126" t="s">
        <v>131</v>
      </c>
      <c r="D10" s="127"/>
      <c r="E10" s="51">
        <v>2666.6</v>
      </c>
      <c r="F10" s="51">
        <v>2666.6</v>
      </c>
      <c r="G10" s="51">
        <v>2666.6</v>
      </c>
      <c r="H10" s="51">
        <v>2666.6</v>
      </c>
      <c r="I10" s="51">
        <v>2666.6</v>
      </c>
      <c r="J10" s="51">
        <v>2666.6</v>
      </c>
    </row>
    <row r="11" spans="1:10" ht="27" customHeight="1">
      <c r="A11" s="132"/>
      <c r="B11" s="50" t="s">
        <v>75</v>
      </c>
      <c r="C11" s="126" t="s">
        <v>124</v>
      </c>
      <c r="D11" s="127"/>
      <c r="E11" s="51">
        <v>133.33333333333331</v>
      </c>
      <c r="F11" s="51">
        <v>133.33333333333331</v>
      </c>
      <c r="G11" s="51">
        <v>133.33333333333331</v>
      </c>
      <c r="H11" s="51">
        <v>133.33333333333331</v>
      </c>
      <c r="I11" s="51">
        <v>133.33333333333331</v>
      </c>
      <c r="J11" s="51">
        <v>133.33333333333331</v>
      </c>
    </row>
    <row r="12" spans="1:10" ht="15.95" customHeight="1">
      <c r="A12" s="132"/>
      <c r="B12" s="50" t="s">
        <v>76</v>
      </c>
      <c r="C12" s="126" t="s">
        <v>128</v>
      </c>
      <c r="D12" s="127"/>
      <c r="E12" s="52">
        <v>9.9999999999999995E-8</v>
      </c>
      <c r="F12" s="52">
        <v>9.9999999999999995E-8</v>
      </c>
      <c r="G12" s="52">
        <v>9.9999999999999995E-8</v>
      </c>
      <c r="H12" s="52">
        <v>9.9999999999999995E-8</v>
      </c>
      <c r="I12" s="52">
        <v>9.9999999999999995E-8</v>
      </c>
      <c r="J12" s="52">
        <v>9.9999999999999995E-8</v>
      </c>
    </row>
    <row r="13" spans="1:10" ht="18" customHeight="1">
      <c r="A13" s="132"/>
      <c r="B13" s="50" t="s">
        <v>77</v>
      </c>
      <c r="C13" s="126" t="s">
        <v>127</v>
      </c>
      <c r="D13" s="127"/>
      <c r="E13" s="52">
        <v>9.9999999999999995E-8</v>
      </c>
      <c r="F13" s="52">
        <v>9.9999999999999995E-8</v>
      </c>
      <c r="G13" s="52">
        <v>9.9999999999999995E-8</v>
      </c>
      <c r="H13" s="52">
        <v>9.9999999999999995E-8</v>
      </c>
      <c r="I13" s="52">
        <v>9.9999999999999995E-8</v>
      </c>
      <c r="J13" s="52">
        <v>9.9999999999999995E-8</v>
      </c>
    </row>
    <row r="14" spans="1:10" ht="15.95" customHeight="1">
      <c r="A14" s="132"/>
      <c r="B14" s="50" t="s">
        <v>78</v>
      </c>
      <c r="C14" s="126" t="s">
        <v>83</v>
      </c>
      <c r="D14" s="127"/>
      <c r="E14" s="52">
        <v>4.0000000000000003E-5</v>
      </c>
      <c r="F14" s="52">
        <v>4.0000000000000003E-5</v>
      </c>
      <c r="G14" s="52">
        <v>5.0000000000000004E-6</v>
      </c>
      <c r="H14" s="52">
        <v>8.0000000000000007E-5</v>
      </c>
      <c r="I14" s="52">
        <v>5.0000000000000004E-6</v>
      </c>
      <c r="J14" s="52">
        <v>5.0000000000000004E-6</v>
      </c>
    </row>
    <row r="15" spans="1:10" ht="15.95" customHeight="1">
      <c r="A15" s="132"/>
      <c r="B15" s="50" t="s">
        <v>79</v>
      </c>
      <c r="C15" s="126" t="s">
        <v>84</v>
      </c>
      <c r="D15" s="127"/>
      <c r="E15" s="51">
        <v>800</v>
      </c>
      <c r="F15" s="51">
        <v>800</v>
      </c>
      <c r="G15" s="51">
        <v>400</v>
      </c>
      <c r="H15" s="51">
        <v>800</v>
      </c>
      <c r="I15" s="51">
        <v>800</v>
      </c>
      <c r="J15" s="51">
        <v>800</v>
      </c>
    </row>
    <row r="16" spans="1:10" ht="15.95" customHeight="1">
      <c r="A16" s="132"/>
      <c r="B16" s="50" t="s">
        <v>125</v>
      </c>
      <c r="C16" s="126" t="s">
        <v>85</v>
      </c>
      <c r="D16" s="127"/>
      <c r="E16" s="51">
        <v>0.05</v>
      </c>
      <c r="F16" s="51">
        <v>0.05</v>
      </c>
      <c r="G16" s="51">
        <v>0.05</v>
      </c>
      <c r="H16" s="51">
        <v>0.05</v>
      </c>
      <c r="I16" s="51">
        <v>0.05</v>
      </c>
      <c r="J16" s="51">
        <v>0.05</v>
      </c>
    </row>
    <row r="17" spans="1:10" ht="15.95" customHeight="1">
      <c r="A17" s="132"/>
      <c r="B17" s="50" t="s">
        <v>80</v>
      </c>
      <c r="C17" s="126" t="s">
        <v>129</v>
      </c>
      <c r="D17" s="127"/>
      <c r="E17" s="51">
        <v>20</v>
      </c>
      <c r="F17" s="51">
        <v>40</v>
      </c>
      <c r="G17" s="51">
        <v>20</v>
      </c>
      <c r="H17" s="51">
        <v>40</v>
      </c>
      <c r="I17" s="51">
        <v>40</v>
      </c>
      <c r="J17" s="51">
        <v>40</v>
      </c>
    </row>
    <row r="18" spans="1:10" ht="15.95" customHeight="1">
      <c r="A18" s="132"/>
      <c r="B18" s="56" t="s">
        <v>126</v>
      </c>
      <c r="C18" s="53" t="s">
        <v>130</v>
      </c>
      <c r="D18" s="54"/>
      <c r="E18" s="51">
        <v>-100</v>
      </c>
      <c r="F18" s="51">
        <v>-220</v>
      </c>
      <c r="G18" s="51">
        <v>-320</v>
      </c>
      <c r="H18" s="51">
        <v>-400</v>
      </c>
      <c r="I18" s="51">
        <v>-400</v>
      </c>
      <c r="J18" s="51">
        <v>-800</v>
      </c>
    </row>
    <row r="19" spans="1:10" ht="15.95" customHeight="1">
      <c r="A19" s="132"/>
      <c r="B19" s="50" t="s">
        <v>67</v>
      </c>
      <c r="C19" s="126" t="s">
        <v>87</v>
      </c>
      <c r="D19" s="127"/>
      <c r="E19" s="55">
        <v>40950</v>
      </c>
      <c r="F19" s="55">
        <v>35987</v>
      </c>
      <c r="G19" s="55">
        <v>9066</v>
      </c>
      <c r="H19" s="55">
        <v>40838</v>
      </c>
      <c r="I19" s="55">
        <v>43778</v>
      </c>
      <c r="J19" s="55">
        <v>133321</v>
      </c>
    </row>
    <row r="20" spans="1:10" ht="17.100000000000001" customHeight="1">
      <c r="A20" s="132"/>
      <c r="B20" s="50" t="s">
        <v>86</v>
      </c>
      <c r="C20" s="126" t="s">
        <v>89</v>
      </c>
      <c r="D20" s="127"/>
      <c r="E20" s="55">
        <v>40871</v>
      </c>
      <c r="F20" s="55">
        <v>35941</v>
      </c>
      <c r="G20" s="55">
        <v>9064</v>
      </c>
      <c r="H20" s="55">
        <v>40564</v>
      </c>
      <c r="I20" s="55">
        <v>43508</v>
      </c>
      <c r="J20" s="55">
        <v>132808</v>
      </c>
    </row>
  </sheetData>
  <mergeCells count="21">
    <mergeCell ref="C19:D19"/>
    <mergeCell ref="A10:A20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A6:A9"/>
    <mergeCell ref="C6:D6"/>
    <mergeCell ref="C7:D7"/>
    <mergeCell ref="C8:D8"/>
    <mergeCell ref="C9:D9"/>
    <mergeCell ref="A3:A5"/>
    <mergeCell ref="C3:D3"/>
    <mergeCell ref="C4:D4"/>
    <mergeCell ref="C5:D5"/>
    <mergeCell ref="A1:J1"/>
  </mergeCells>
  <pageMargins left="0.7" right="0.7" top="0.75" bottom="0.75" header="0.3" footer="0.3"/>
  <pageSetup paperSize="9" scale="59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TableS2-S3. Analysis workflow</vt:lpstr>
      <vt:lpstr>TableS4. Dataset 42 parameters</vt:lpstr>
      <vt:lpstr>Table S5-S6. Correlations</vt:lpstr>
      <vt:lpstr>Table S7. FEM Dataset</vt:lpstr>
      <vt:lpstr>'Table S7. FEM Dataset'!Área_de_impresión</vt:lpstr>
      <vt:lpstr>'TableS2-S3. Analysis workflow'!d_imagej_suite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blanca.gbermudez@alumnos.upm.es</dc:creator>
  <cp:lastModifiedBy>Gustavo</cp:lastModifiedBy>
  <cp:lastPrinted>2020-02-05T17:07:49Z</cp:lastPrinted>
  <dcterms:created xsi:type="dcterms:W3CDTF">2018-11-20T02:49:13Z</dcterms:created>
  <dcterms:modified xsi:type="dcterms:W3CDTF">2020-04-09T15:35:53Z</dcterms:modified>
</cp:coreProperties>
</file>