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116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Z30" i="1"/>
  <c r="Z25"/>
  <c r="P28"/>
  <c r="P23"/>
  <c r="D2"/>
  <c r="I3"/>
  <c r="I4"/>
  <c r="I5"/>
  <c r="I6"/>
  <c r="I7"/>
  <c r="I8"/>
  <c r="I9"/>
  <c r="I10"/>
  <c r="I11"/>
  <c r="I12"/>
  <c r="I13"/>
  <c r="I14"/>
  <c r="I15"/>
  <c r="I16"/>
  <c r="I17"/>
  <c r="I18"/>
  <c r="I19"/>
  <c r="I2"/>
  <c r="G21"/>
  <c r="G22"/>
  <c r="B22"/>
  <c r="D3"/>
  <c r="D4"/>
  <c r="D5"/>
  <c r="D6"/>
  <c r="D7"/>
  <c r="D8"/>
  <c r="D9"/>
  <c r="D10"/>
  <c r="D11"/>
  <c r="D12"/>
  <c r="D13"/>
  <c r="D14"/>
  <c r="D15"/>
  <c r="D16"/>
  <c r="D17"/>
  <c r="D18"/>
  <c r="D19"/>
  <c r="D20"/>
  <c r="B21"/>
  <c r="D23" l="1"/>
  <c r="I23"/>
</calcChain>
</file>

<file path=xl/sharedStrings.xml><?xml version="1.0" encoding="utf-8"?>
<sst xmlns="http://schemas.openxmlformats.org/spreadsheetml/2006/main" count="67" uniqueCount="34">
  <si>
    <t>DCHQ5</t>
  </si>
  <si>
    <t>AAS 5</t>
  </si>
  <si>
    <t>AAS 1</t>
  </si>
  <si>
    <t>DCHQ1</t>
  </si>
  <si>
    <t>gdl</t>
  </si>
  <si>
    <t>SQ</t>
  </si>
  <si>
    <t>MQ</t>
  </si>
  <si>
    <t>F</t>
  </si>
  <si>
    <t>Stat t</t>
  </si>
  <si>
    <t>DELTA5</t>
  </si>
  <si>
    <t>DELTA1</t>
  </si>
  <si>
    <t>mean</t>
  </si>
  <si>
    <t xml:space="preserve">OUTPUT </t>
  </si>
  <si>
    <t>VARIANCE ANALYSIS</t>
  </si>
  <si>
    <t>Regression</t>
  </si>
  <si>
    <t>Total</t>
  </si>
  <si>
    <t>Significance F</t>
  </si>
  <si>
    <t>Coefficients</t>
  </si>
  <si>
    <t>significance</t>
  </si>
  <si>
    <t xml:space="preserve"> Standard Error</t>
  </si>
  <si>
    <t>Inferior 95%</t>
  </si>
  <si>
    <t>Superior 95%</t>
  </si>
  <si>
    <t>Standard Error</t>
  </si>
  <si>
    <t>Intercept</t>
  </si>
  <si>
    <t>Slope</t>
  </si>
  <si>
    <t>Regression Analysis</t>
  </si>
  <si>
    <t>confidence interval 95%</t>
  </si>
  <si>
    <t>R multiple</t>
  </si>
  <si>
    <t>R-Squared</t>
  </si>
  <si>
    <t xml:space="preserve">Adjusted R-Squared </t>
  </si>
  <si>
    <t>Residuals</t>
  </si>
  <si>
    <t>Observations</t>
  </si>
  <si>
    <t>paired t-test</t>
  </si>
  <si>
    <t>unpaired t-test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</si>
</sst>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/>
    <xf numFmtId="0" fontId="0" fillId="3" borderId="0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2299258329393909E-2"/>
          <c:y val="0.19815275593805134"/>
          <c:w val="0.91527587206877314"/>
          <c:h val="0.706572500720947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0454163008632302"/>
                  <c:y val="-0.19086691344101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1.0265x + 0.9866
R² = 0.9754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Foglio1!$B$2:$B$20</c:f>
              <c:numCache>
                <c:formatCode>General</c:formatCode>
                <c:ptCount val="19"/>
                <c:pt idx="0">
                  <c:v>22.78</c:v>
                </c:pt>
                <c:pt idx="1">
                  <c:v>20.7</c:v>
                </c:pt>
                <c:pt idx="2">
                  <c:v>24.7</c:v>
                </c:pt>
                <c:pt idx="3">
                  <c:v>23.94</c:v>
                </c:pt>
                <c:pt idx="4">
                  <c:v>21.17</c:v>
                </c:pt>
                <c:pt idx="5">
                  <c:v>11</c:v>
                </c:pt>
                <c:pt idx="6">
                  <c:v>9.76</c:v>
                </c:pt>
                <c:pt idx="7">
                  <c:v>18.100000000000001</c:v>
                </c:pt>
                <c:pt idx="8">
                  <c:v>11.4</c:v>
                </c:pt>
                <c:pt idx="9">
                  <c:v>23.125</c:v>
                </c:pt>
                <c:pt idx="10">
                  <c:v>59.375</c:v>
                </c:pt>
                <c:pt idx="11">
                  <c:v>21.71</c:v>
                </c:pt>
                <c:pt idx="12">
                  <c:v>30.75</c:v>
                </c:pt>
                <c:pt idx="13">
                  <c:v>29.15</c:v>
                </c:pt>
                <c:pt idx="14">
                  <c:v>28.25</c:v>
                </c:pt>
                <c:pt idx="15">
                  <c:v>28.875</c:v>
                </c:pt>
                <c:pt idx="16">
                  <c:v>27.43</c:v>
                </c:pt>
                <c:pt idx="17">
                  <c:v>20</c:v>
                </c:pt>
                <c:pt idx="18">
                  <c:v>10.81</c:v>
                </c:pt>
              </c:numCache>
            </c:numRef>
          </c:xVal>
          <c:yVal>
            <c:numRef>
              <c:f>Foglio1!$C$2:$C$20</c:f>
              <c:numCache>
                <c:formatCode>General</c:formatCode>
                <c:ptCount val="19"/>
                <c:pt idx="0">
                  <c:v>19.75</c:v>
                </c:pt>
                <c:pt idx="1">
                  <c:v>22.93</c:v>
                </c:pt>
                <c:pt idx="2">
                  <c:v>23.77</c:v>
                </c:pt>
                <c:pt idx="3">
                  <c:v>24.31</c:v>
                </c:pt>
                <c:pt idx="4">
                  <c:v>23.96</c:v>
                </c:pt>
                <c:pt idx="5">
                  <c:v>9.8000000000000007</c:v>
                </c:pt>
                <c:pt idx="6">
                  <c:v>12.4</c:v>
                </c:pt>
                <c:pt idx="7">
                  <c:v>20.5</c:v>
                </c:pt>
                <c:pt idx="8">
                  <c:v>12.4</c:v>
                </c:pt>
                <c:pt idx="9">
                  <c:v>25.010100000000001</c:v>
                </c:pt>
                <c:pt idx="10">
                  <c:v>61.855499999999999</c:v>
                </c:pt>
                <c:pt idx="11">
                  <c:v>23.773299999999999</c:v>
                </c:pt>
                <c:pt idx="12">
                  <c:v>32.824399999999997</c:v>
                </c:pt>
                <c:pt idx="13">
                  <c:v>30.9267</c:v>
                </c:pt>
                <c:pt idx="14">
                  <c:v>31.873100000000001</c:v>
                </c:pt>
                <c:pt idx="15">
                  <c:v>29.424900000000001</c:v>
                </c:pt>
                <c:pt idx="16">
                  <c:v>31.780100000000001</c:v>
                </c:pt>
                <c:pt idx="17">
                  <c:v>23.392499999999998</c:v>
                </c:pt>
                <c:pt idx="18">
                  <c:v>12.8391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xVal>
            <c:numRef>
              <c:f>Foglio1!$B$2:$B$20</c:f>
              <c:numCache>
                <c:formatCode>General</c:formatCode>
                <c:ptCount val="19"/>
                <c:pt idx="0">
                  <c:v>22.78</c:v>
                </c:pt>
                <c:pt idx="1">
                  <c:v>20.7</c:v>
                </c:pt>
                <c:pt idx="2">
                  <c:v>24.7</c:v>
                </c:pt>
                <c:pt idx="3">
                  <c:v>23.94</c:v>
                </c:pt>
                <c:pt idx="4">
                  <c:v>21.17</c:v>
                </c:pt>
                <c:pt idx="5">
                  <c:v>11</c:v>
                </c:pt>
                <c:pt idx="6">
                  <c:v>9.76</c:v>
                </c:pt>
                <c:pt idx="7">
                  <c:v>18.100000000000001</c:v>
                </c:pt>
                <c:pt idx="8">
                  <c:v>11.4</c:v>
                </c:pt>
                <c:pt idx="9">
                  <c:v>23.125</c:v>
                </c:pt>
                <c:pt idx="10">
                  <c:v>59.375</c:v>
                </c:pt>
                <c:pt idx="11">
                  <c:v>21.71</c:v>
                </c:pt>
                <c:pt idx="12">
                  <c:v>30.75</c:v>
                </c:pt>
                <c:pt idx="13">
                  <c:v>29.15</c:v>
                </c:pt>
                <c:pt idx="14">
                  <c:v>28.25</c:v>
                </c:pt>
                <c:pt idx="15">
                  <c:v>28.875</c:v>
                </c:pt>
                <c:pt idx="16">
                  <c:v>27.43</c:v>
                </c:pt>
                <c:pt idx="17">
                  <c:v>20</c:v>
                </c:pt>
                <c:pt idx="18">
                  <c:v>10.81</c:v>
                </c:pt>
              </c:numCache>
            </c:numRef>
          </c:xVal>
          <c:yVal>
            <c:numRef>
              <c:f>Foglio1!$E$2:$E$20</c:f>
              <c:numCache>
                <c:formatCode>General</c:formatCode>
                <c:ptCount val="19"/>
              </c:numCache>
            </c:numRef>
          </c:yVal>
        </c:ser>
        <c:axId val="97138560"/>
        <c:axId val="97140096"/>
      </c:scatterChart>
      <c:valAx>
        <c:axId val="97138560"/>
        <c:scaling>
          <c:orientation val="minMax"/>
          <c:max val="70"/>
        </c:scaling>
        <c:axPos val="b"/>
        <c:numFmt formatCode="General" sourceLinked="1"/>
        <c:tickLblPos val="nextTo"/>
        <c:crossAx val="97140096"/>
        <c:crosses val="autoZero"/>
        <c:crossBetween val="midCat"/>
      </c:valAx>
      <c:valAx>
        <c:axId val="97140096"/>
        <c:scaling>
          <c:orientation val="minMax"/>
        </c:scaling>
        <c:axPos val="l"/>
        <c:majorGridlines/>
        <c:numFmt formatCode="General" sourceLinked="1"/>
        <c:tickLblPos val="nextTo"/>
        <c:crossAx val="97138560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scatterChart>
        <c:scatterStyle val="lineMarker"/>
        <c:ser>
          <c:idx val="0"/>
          <c:order val="0"/>
          <c:tx>
            <c:v>DCHQ1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5144800343182746"/>
                  <c:y val="-0.2018319435241279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0.9444x + 1.8282
R² = 0.9347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Foglio1!$G$2:$G$19</c:f>
              <c:numCache>
                <c:formatCode>General</c:formatCode>
                <c:ptCount val="18"/>
                <c:pt idx="0">
                  <c:v>22.78</c:v>
                </c:pt>
                <c:pt idx="1">
                  <c:v>20.7</c:v>
                </c:pt>
                <c:pt idx="2">
                  <c:v>24.7</c:v>
                </c:pt>
                <c:pt idx="3">
                  <c:v>23.94</c:v>
                </c:pt>
                <c:pt idx="4">
                  <c:v>21.17</c:v>
                </c:pt>
                <c:pt idx="5">
                  <c:v>26.13</c:v>
                </c:pt>
                <c:pt idx="6">
                  <c:v>19.25</c:v>
                </c:pt>
                <c:pt idx="7">
                  <c:v>17.09</c:v>
                </c:pt>
                <c:pt idx="8">
                  <c:v>20.309999999999999</c:v>
                </c:pt>
                <c:pt idx="9">
                  <c:v>18</c:v>
                </c:pt>
                <c:pt idx="10">
                  <c:v>31.96</c:v>
                </c:pt>
                <c:pt idx="11">
                  <c:v>35.81</c:v>
                </c:pt>
                <c:pt idx="12">
                  <c:v>30.06</c:v>
                </c:pt>
                <c:pt idx="13">
                  <c:v>20</c:v>
                </c:pt>
                <c:pt idx="14">
                  <c:v>10.81</c:v>
                </c:pt>
                <c:pt idx="15">
                  <c:v>21.71</c:v>
                </c:pt>
                <c:pt idx="16">
                  <c:v>23.125</c:v>
                </c:pt>
                <c:pt idx="17">
                  <c:v>59.375</c:v>
                </c:pt>
              </c:numCache>
            </c:numRef>
          </c:xVal>
          <c:yVal>
            <c:numRef>
              <c:f>Foglio1!$H$2:$H$19</c:f>
              <c:numCache>
                <c:formatCode>General</c:formatCode>
                <c:ptCount val="18"/>
                <c:pt idx="0">
                  <c:v>25.64</c:v>
                </c:pt>
                <c:pt idx="1">
                  <c:v>20.45</c:v>
                </c:pt>
                <c:pt idx="2">
                  <c:v>22.6</c:v>
                </c:pt>
                <c:pt idx="3">
                  <c:v>21.56</c:v>
                </c:pt>
                <c:pt idx="4">
                  <c:v>26.62</c:v>
                </c:pt>
                <c:pt idx="5">
                  <c:v>24.23</c:v>
                </c:pt>
                <c:pt idx="6">
                  <c:v>21.32</c:v>
                </c:pt>
                <c:pt idx="7">
                  <c:v>17.48</c:v>
                </c:pt>
                <c:pt idx="8">
                  <c:v>21.29</c:v>
                </c:pt>
                <c:pt idx="9">
                  <c:v>19.07</c:v>
                </c:pt>
                <c:pt idx="10">
                  <c:v>34.97</c:v>
                </c:pt>
                <c:pt idx="11">
                  <c:v>34.130000000000003</c:v>
                </c:pt>
                <c:pt idx="12">
                  <c:v>28.34</c:v>
                </c:pt>
                <c:pt idx="13">
                  <c:v>21.7807</c:v>
                </c:pt>
                <c:pt idx="14">
                  <c:v>14.1829</c:v>
                </c:pt>
                <c:pt idx="15">
                  <c:v>23.993200000000002</c:v>
                </c:pt>
                <c:pt idx="16">
                  <c:v>17.673400000000001</c:v>
                </c:pt>
                <c:pt idx="17">
                  <c:v>59.655500000000004</c:v>
                </c:pt>
              </c:numCache>
            </c:numRef>
          </c:yVal>
        </c:ser>
        <c:axId val="97181056"/>
        <c:axId val="97916032"/>
      </c:scatterChart>
      <c:valAx>
        <c:axId val="97181056"/>
        <c:scaling>
          <c:orientation val="minMax"/>
        </c:scaling>
        <c:axPos val="b"/>
        <c:numFmt formatCode="General" sourceLinked="1"/>
        <c:tickLblPos val="nextTo"/>
        <c:crossAx val="97916032"/>
        <c:crosses val="autoZero"/>
        <c:crossBetween val="midCat"/>
      </c:valAx>
      <c:valAx>
        <c:axId val="97916032"/>
        <c:scaling>
          <c:orientation val="minMax"/>
        </c:scaling>
        <c:axPos val="l"/>
        <c:majorGridlines/>
        <c:numFmt formatCode="General" sourceLinked="1"/>
        <c:tickLblPos val="nextTo"/>
        <c:crossAx val="9718105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26893</xdr:colOff>
      <xdr:row>31</xdr:row>
      <xdr:rowOff>100854</xdr:rowOff>
    </xdr:from>
    <xdr:to>
      <xdr:col>13</xdr:col>
      <xdr:colOff>22412</xdr:colOff>
      <xdr:row>47</xdr:row>
      <xdr:rowOff>33616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73958</xdr:colOff>
      <xdr:row>31</xdr:row>
      <xdr:rowOff>89647</xdr:rowOff>
    </xdr:from>
    <xdr:to>
      <xdr:col>20</xdr:col>
      <xdr:colOff>664508</xdr:colOff>
      <xdr:row>47</xdr:row>
      <xdr:rowOff>24093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0.40282</cdr:x>
      <cdr:y>0.03184</cdr:y>
    </cdr:from>
    <cdr:to>
      <cdr:x>0.55212</cdr:x>
      <cdr:y>0.14793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35056" y="106339"/>
          <a:ext cx="939580" cy="387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/>
            <a:t>DCHQ5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5" zoomScaleNormal="85" workbookViewId="0">
      <selection activeCell="D25" sqref="D25"/>
    </sheetView>
  </sheetViews>
  <sheetFormatPr defaultRowHeight="15"/>
  <cols>
    <col min="1" max="1" width="12.85546875" customWidth="1"/>
    <col min="11" max="11" width="19.42578125" customWidth="1"/>
    <col min="12" max="12" width="17.7109375" customWidth="1"/>
    <col min="13" max="13" width="17.28515625" customWidth="1"/>
    <col min="15" max="15" width="22" customWidth="1"/>
    <col min="16" max="16" width="14.28515625" customWidth="1"/>
    <col min="17" max="17" width="12.42578125" customWidth="1"/>
    <col min="18" max="18" width="22" customWidth="1"/>
    <col min="19" max="19" width="14.5703125" customWidth="1"/>
    <col min="21" max="21" width="18.5703125" customWidth="1"/>
    <col min="22" max="22" width="11.28515625" customWidth="1"/>
    <col min="23" max="23" width="14.42578125" customWidth="1"/>
    <col min="24" max="24" width="10" customWidth="1"/>
    <col min="25" max="25" width="20.42578125" customWidth="1"/>
    <col min="26" max="26" width="17.140625" customWidth="1"/>
    <col min="27" max="27" width="13.28515625" customWidth="1"/>
    <col min="28" max="28" width="22" customWidth="1"/>
    <col min="29" max="29" width="14.42578125" customWidth="1"/>
  </cols>
  <sheetData>
    <row r="1" spans="1:26">
      <c r="B1" s="8" t="s">
        <v>1</v>
      </c>
      <c r="C1" s="8" t="s">
        <v>0</v>
      </c>
      <c r="D1" s="8" t="s">
        <v>9</v>
      </c>
      <c r="G1" s="8" t="s">
        <v>2</v>
      </c>
      <c r="H1" s="8" t="s">
        <v>3</v>
      </c>
      <c r="I1" s="8" t="s">
        <v>10</v>
      </c>
    </row>
    <row r="2" spans="1:26">
      <c r="A2">
        <v>1</v>
      </c>
      <c r="B2">
        <v>22.78</v>
      </c>
      <c r="C2">
        <v>19.75</v>
      </c>
      <c r="D2">
        <f>B2-C2</f>
        <v>3.0300000000000011</v>
      </c>
      <c r="G2">
        <v>22.78</v>
      </c>
      <c r="H2">
        <v>25.64</v>
      </c>
      <c r="I2">
        <f>G2-H2</f>
        <v>-2.8599999999999994</v>
      </c>
      <c r="K2" s="5" t="s">
        <v>12</v>
      </c>
    </row>
    <row r="3" spans="1:26" ht="15.75" thickBot="1">
      <c r="A3">
        <v>2</v>
      </c>
      <c r="B3">
        <v>20.7</v>
      </c>
      <c r="C3">
        <v>22.93</v>
      </c>
      <c r="D3">
        <f t="shared" ref="D3:D20" si="0">B3-C3</f>
        <v>-2.2300000000000004</v>
      </c>
      <c r="G3">
        <v>20.7</v>
      </c>
      <c r="H3">
        <v>20.45</v>
      </c>
      <c r="I3">
        <f t="shared" ref="I3:I19" si="1">G3-H3</f>
        <v>0.25</v>
      </c>
    </row>
    <row r="4" spans="1:26">
      <c r="A4">
        <v>3</v>
      </c>
      <c r="B4">
        <v>24.7</v>
      </c>
      <c r="C4">
        <v>23.77</v>
      </c>
      <c r="D4">
        <f t="shared" si="0"/>
        <v>0.92999999999999972</v>
      </c>
      <c r="G4">
        <v>24.7</v>
      </c>
      <c r="H4">
        <v>22.6</v>
      </c>
      <c r="I4">
        <f t="shared" si="1"/>
        <v>2.0999999999999979</v>
      </c>
      <c r="K4" s="4" t="s">
        <v>25</v>
      </c>
      <c r="L4" s="4"/>
      <c r="U4" s="5" t="s">
        <v>12</v>
      </c>
    </row>
    <row r="5" spans="1:26" ht="15.75" thickBot="1">
      <c r="A5">
        <v>4</v>
      </c>
      <c r="B5">
        <v>23.94</v>
      </c>
      <c r="C5">
        <v>24.31</v>
      </c>
      <c r="D5">
        <f t="shared" si="0"/>
        <v>-0.36999999999999744</v>
      </c>
      <c r="G5">
        <v>23.94</v>
      </c>
      <c r="H5">
        <v>21.56</v>
      </c>
      <c r="I5">
        <f t="shared" si="1"/>
        <v>2.3800000000000026</v>
      </c>
      <c r="K5" s="1" t="s">
        <v>27</v>
      </c>
      <c r="L5" s="1">
        <v>0.98764333564690909</v>
      </c>
    </row>
    <row r="6" spans="1:26">
      <c r="A6">
        <v>5</v>
      </c>
      <c r="B6">
        <v>21.17</v>
      </c>
      <c r="C6">
        <v>23.96</v>
      </c>
      <c r="D6">
        <f t="shared" si="0"/>
        <v>-2.7899999999999991</v>
      </c>
      <c r="G6">
        <v>21.17</v>
      </c>
      <c r="H6">
        <v>26.62</v>
      </c>
      <c r="I6">
        <f t="shared" si="1"/>
        <v>-5.4499999999999993</v>
      </c>
      <c r="K6" s="1" t="s">
        <v>28</v>
      </c>
      <c r="L6" s="1">
        <v>0.9754393584477532</v>
      </c>
      <c r="U6" s="4" t="s">
        <v>25</v>
      </c>
      <c r="V6" s="4"/>
    </row>
    <row r="7" spans="1:26">
      <c r="A7">
        <v>6</v>
      </c>
      <c r="B7">
        <v>11</v>
      </c>
      <c r="C7">
        <v>9.8000000000000007</v>
      </c>
      <c r="D7">
        <f t="shared" si="0"/>
        <v>1.1999999999999993</v>
      </c>
      <c r="G7">
        <v>26.13</v>
      </c>
      <c r="H7">
        <v>24.23</v>
      </c>
      <c r="I7">
        <f t="shared" si="1"/>
        <v>1.8999999999999986</v>
      </c>
      <c r="K7" s="1" t="s">
        <v>29</v>
      </c>
      <c r="L7" s="1">
        <v>0.97399461482703276</v>
      </c>
      <c r="U7" s="1" t="s">
        <v>27</v>
      </c>
      <c r="V7" s="1">
        <v>0.96681754799726471</v>
      </c>
    </row>
    <row r="8" spans="1:26">
      <c r="A8">
        <v>7</v>
      </c>
      <c r="B8">
        <v>9.76</v>
      </c>
      <c r="C8">
        <v>12.4</v>
      </c>
      <c r="D8">
        <f t="shared" si="0"/>
        <v>-2.6400000000000006</v>
      </c>
      <c r="G8">
        <v>19.25</v>
      </c>
      <c r="H8">
        <v>21.32</v>
      </c>
      <c r="I8">
        <f t="shared" si="1"/>
        <v>-2.0700000000000003</v>
      </c>
      <c r="K8" s="1" t="s">
        <v>22</v>
      </c>
      <c r="L8" s="1">
        <v>1.8319978161041528</v>
      </c>
      <c r="U8" s="1" t="s">
        <v>28</v>
      </c>
      <c r="V8" s="1">
        <v>0.93473617111544316</v>
      </c>
    </row>
    <row r="9" spans="1:26" ht="15.75" thickBot="1">
      <c r="A9">
        <v>8</v>
      </c>
      <c r="B9">
        <v>18.100000000000001</v>
      </c>
      <c r="C9">
        <v>20.5</v>
      </c>
      <c r="D9">
        <f t="shared" si="0"/>
        <v>-2.3999999999999986</v>
      </c>
      <c r="G9">
        <v>17.09</v>
      </c>
      <c r="H9">
        <v>17.48</v>
      </c>
      <c r="I9">
        <f t="shared" si="1"/>
        <v>-0.39000000000000057</v>
      </c>
      <c r="K9" s="2" t="s">
        <v>31</v>
      </c>
      <c r="L9" s="2">
        <v>19</v>
      </c>
      <c r="U9" s="1" t="s">
        <v>29</v>
      </c>
      <c r="V9" s="1">
        <v>0.93065718181015833</v>
      </c>
    </row>
    <row r="10" spans="1:26">
      <c r="A10">
        <v>9</v>
      </c>
      <c r="B10">
        <v>11.4</v>
      </c>
      <c r="C10">
        <v>12.4</v>
      </c>
      <c r="D10">
        <f t="shared" si="0"/>
        <v>-1</v>
      </c>
      <c r="G10">
        <v>20.309999999999999</v>
      </c>
      <c r="H10">
        <v>21.29</v>
      </c>
      <c r="I10">
        <f t="shared" si="1"/>
        <v>-0.98000000000000043</v>
      </c>
      <c r="U10" s="1" t="s">
        <v>22</v>
      </c>
      <c r="V10" s="1">
        <v>2.6614577562251309</v>
      </c>
    </row>
    <row r="11" spans="1:26" ht="15.75" thickBot="1">
      <c r="A11">
        <v>10</v>
      </c>
      <c r="B11">
        <v>23.125</v>
      </c>
      <c r="C11">
        <v>25.010100000000001</v>
      </c>
      <c r="D11">
        <f t="shared" si="0"/>
        <v>-1.8851000000000013</v>
      </c>
      <c r="G11">
        <v>18</v>
      </c>
      <c r="H11">
        <v>19.07</v>
      </c>
      <c r="I11">
        <f t="shared" si="1"/>
        <v>-1.0700000000000003</v>
      </c>
      <c r="K11" t="s">
        <v>13</v>
      </c>
      <c r="U11" s="2" t="s">
        <v>31</v>
      </c>
      <c r="V11" s="2">
        <v>18</v>
      </c>
    </row>
    <row r="12" spans="1:26">
      <c r="A12">
        <v>11</v>
      </c>
      <c r="B12">
        <v>59.375</v>
      </c>
      <c r="C12">
        <v>61.855499999999999</v>
      </c>
      <c r="D12">
        <f t="shared" si="0"/>
        <v>-2.4804999999999993</v>
      </c>
      <c r="G12">
        <v>31.96</v>
      </c>
      <c r="H12">
        <v>34.97</v>
      </c>
      <c r="I12">
        <f t="shared" si="1"/>
        <v>-3.009999999999998</v>
      </c>
      <c r="K12" s="3"/>
      <c r="L12" s="3" t="s">
        <v>4</v>
      </c>
      <c r="M12" s="3" t="s">
        <v>5</v>
      </c>
      <c r="N12" s="3" t="s">
        <v>6</v>
      </c>
      <c r="O12" s="3" t="s">
        <v>7</v>
      </c>
      <c r="P12" s="3" t="s">
        <v>16</v>
      </c>
    </row>
    <row r="13" spans="1:26" ht="15.75" thickBot="1">
      <c r="A13">
        <v>12</v>
      </c>
      <c r="B13">
        <v>21.71</v>
      </c>
      <c r="C13">
        <v>23.773299999999999</v>
      </c>
      <c r="D13">
        <f t="shared" si="0"/>
        <v>-2.0632999999999981</v>
      </c>
      <c r="G13">
        <v>35.81</v>
      </c>
      <c r="H13">
        <v>34.130000000000003</v>
      </c>
      <c r="I13">
        <f t="shared" si="1"/>
        <v>1.6799999999999997</v>
      </c>
      <c r="K13" s="1" t="s">
        <v>14</v>
      </c>
      <c r="L13" s="1">
        <v>1</v>
      </c>
      <c r="M13" s="1">
        <v>2265.9973251683182</v>
      </c>
      <c r="N13" s="1">
        <v>2265.9973251683182</v>
      </c>
      <c r="O13" s="1">
        <v>675.1643298216211</v>
      </c>
      <c r="P13" s="1">
        <v>4.0012538346392044E-15</v>
      </c>
      <c r="U13" t="s">
        <v>13</v>
      </c>
    </row>
    <row r="14" spans="1:26">
      <c r="A14">
        <v>13</v>
      </c>
      <c r="B14">
        <v>30.75</v>
      </c>
      <c r="C14">
        <v>32.824399999999997</v>
      </c>
      <c r="D14">
        <f t="shared" si="0"/>
        <v>-2.0743999999999971</v>
      </c>
      <c r="G14">
        <v>30.06</v>
      </c>
      <c r="H14">
        <v>28.34</v>
      </c>
      <c r="I14">
        <f t="shared" si="1"/>
        <v>1.7199999999999989</v>
      </c>
      <c r="K14" s="1" t="s">
        <v>30</v>
      </c>
      <c r="L14" s="1">
        <v>17</v>
      </c>
      <c r="M14" s="1">
        <v>57.055671969576558</v>
      </c>
      <c r="N14" s="1">
        <v>3.3562159982103856</v>
      </c>
      <c r="O14" s="1"/>
      <c r="P14" s="1"/>
      <c r="U14" s="3"/>
      <c r="V14" s="3" t="s">
        <v>4</v>
      </c>
      <c r="W14" s="3" t="s">
        <v>5</v>
      </c>
      <c r="X14" s="3" t="s">
        <v>6</v>
      </c>
      <c r="Y14" s="3" t="s">
        <v>7</v>
      </c>
      <c r="Z14" s="3" t="s">
        <v>16</v>
      </c>
    </row>
    <row r="15" spans="1:26" ht="15.75" thickBot="1">
      <c r="A15">
        <v>14</v>
      </c>
      <c r="B15">
        <v>29.15</v>
      </c>
      <c r="C15">
        <v>30.9267</v>
      </c>
      <c r="D15">
        <f t="shared" si="0"/>
        <v>-1.7767000000000017</v>
      </c>
      <c r="G15">
        <v>20</v>
      </c>
      <c r="H15">
        <v>21.7807</v>
      </c>
      <c r="I15">
        <f t="shared" si="1"/>
        <v>-1.7806999999999995</v>
      </c>
      <c r="K15" s="2" t="s">
        <v>15</v>
      </c>
      <c r="L15" s="2">
        <v>18</v>
      </c>
      <c r="M15" s="2">
        <v>2323.0529971378946</v>
      </c>
      <c r="N15" s="2"/>
      <c r="O15" s="2"/>
      <c r="P15" s="2"/>
      <c r="U15" s="1" t="s">
        <v>14</v>
      </c>
      <c r="V15" s="1">
        <v>1</v>
      </c>
      <c r="W15" s="1">
        <v>1623.2134649342656</v>
      </c>
      <c r="X15" s="1">
        <v>1623.2134649342656</v>
      </c>
      <c r="Y15" s="1">
        <v>229.15876977279248</v>
      </c>
      <c r="Z15" s="1">
        <v>6.6598439349463354E-11</v>
      </c>
    </row>
    <row r="16" spans="1:26" ht="15.75" thickBot="1">
      <c r="A16">
        <v>15</v>
      </c>
      <c r="B16">
        <v>28.25</v>
      </c>
      <c r="C16">
        <v>31.873100000000001</v>
      </c>
      <c r="D16">
        <f t="shared" si="0"/>
        <v>-3.6231000000000009</v>
      </c>
      <c r="G16">
        <v>10.81</v>
      </c>
      <c r="H16">
        <v>14.1829</v>
      </c>
      <c r="I16">
        <f t="shared" si="1"/>
        <v>-3.3728999999999996</v>
      </c>
      <c r="M16" s="6" t="s">
        <v>0</v>
      </c>
      <c r="U16" s="1" t="s">
        <v>30</v>
      </c>
      <c r="V16" s="1">
        <v>16</v>
      </c>
      <c r="W16" s="1">
        <v>113.33371821073452</v>
      </c>
      <c r="X16" s="1">
        <v>7.0833573881709073</v>
      </c>
      <c r="Y16" s="1"/>
      <c r="Z16" s="1"/>
    </row>
    <row r="17" spans="1:29" ht="15.75" thickBot="1">
      <c r="A17">
        <v>16</v>
      </c>
      <c r="B17">
        <v>28.875</v>
      </c>
      <c r="C17">
        <v>29.424900000000001</v>
      </c>
      <c r="D17">
        <f t="shared" si="0"/>
        <v>-0.54990000000000094</v>
      </c>
      <c r="G17">
        <v>21.71</v>
      </c>
      <c r="H17">
        <v>23.993200000000002</v>
      </c>
      <c r="I17">
        <f t="shared" si="1"/>
        <v>-2.2832000000000008</v>
      </c>
      <c r="K17" s="3"/>
      <c r="L17" s="3" t="s">
        <v>17</v>
      </c>
      <c r="M17" s="3" t="s">
        <v>19</v>
      </c>
      <c r="N17" s="3" t="s">
        <v>8</v>
      </c>
      <c r="O17" s="3" t="s">
        <v>18</v>
      </c>
      <c r="P17" s="3" t="s">
        <v>20</v>
      </c>
      <c r="Q17" s="3" t="s">
        <v>21</v>
      </c>
      <c r="R17" s="17"/>
      <c r="S17" s="17"/>
      <c r="U17" s="2" t="s">
        <v>15</v>
      </c>
      <c r="V17" s="2">
        <v>17</v>
      </c>
      <c r="W17" s="2">
        <v>1736.5471831450002</v>
      </c>
      <c r="X17" s="2"/>
      <c r="Y17" s="2"/>
      <c r="Z17" s="2"/>
    </row>
    <row r="18" spans="1:29" ht="15.75" thickBot="1">
      <c r="A18">
        <v>17</v>
      </c>
      <c r="B18">
        <v>27.43</v>
      </c>
      <c r="C18">
        <v>31.780100000000001</v>
      </c>
      <c r="D18">
        <f t="shared" si="0"/>
        <v>-4.3501000000000012</v>
      </c>
      <c r="G18">
        <v>23.125</v>
      </c>
      <c r="H18">
        <v>17.673400000000001</v>
      </c>
      <c r="I18">
        <f t="shared" si="1"/>
        <v>5.4515999999999991</v>
      </c>
      <c r="K18" s="1" t="s">
        <v>23</v>
      </c>
      <c r="L18" s="1">
        <v>0.98659297783449063</v>
      </c>
      <c r="M18" s="1">
        <v>1.0125161474705859</v>
      </c>
      <c r="N18" s="1">
        <v>0.97439727781047725</v>
      </c>
      <c r="O18" s="1">
        <v>0.34352153049216583</v>
      </c>
      <c r="P18" s="15">
        <v>-1.1496293434252531</v>
      </c>
      <c r="Q18" s="15">
        <v>3.1228152990942344</v>
      </c>
      <c r="R18" s="1"/>
      <c r="S18" s="1"/>
      <c r="W18" s="6" t="s">
        <v>3</v>
      </c>
    </row>
    <row r="19" spans="1:29" ht="15.75" thickBot="1">
      <c r="A19">
        <v>18</v>
      </c>
      <c r="B19">
        <v>20</v>
      </c>
      <c r="C19">
        <v>23.392499999999998</v>
      </c>
      <c r="D19">
        <f t="shared" si="0"/>
        <v>-3.3924999999999983</v>
      </c>
      <c r="G19">
        <v>59.375</v>
      </c>
      <c r="H19">
        <v>59.655500000000004</v>
      </c>
      <c r="I19">
        <f t="shared" si="1"/>
        <v>-0.28050000000000352</v>
      </c>
      <c r="K19" s="2" t="s">
        <v>24</v>
      </c>
      <c r="L19" s="2">
        <v>1.0265209264062853</v>
      </c>
      <c r="M19" s="2">
        <v>3.9506000272701985E-2</v>
      </c>
      <c r="N19" s="2">
        <v>25.983924449967539</v>
      </c>
      <c r="O19" s="2">
        <v>4.0012538346392044E-15</v>
      </c>
      <c r="P19" s="13">
        <v>0.94317055237317282</v>
      </c>
      <c r="Q19" s="13">
        <v>1.1098713004393979</v>
      </c>
      <c r="R19" s="1"/>
      <c r="S19" s="1"/>
      <c r="U19" s="3"/>
      <c r="V19" s="3" t="s">
        <v>17</v>
      </c>
      <c r="W19" s="3" t="s">
        <v>22</v>
      </c>
      <c r="X19" s="3" t="s">
        <v>8</v>
      </c>
      <c r="Y19" s="3" t="s">
        <v>18</v>
      </c>
      <c r="Z19" s="3" t="s">
        <v>20</v>
      </c>
      <c r="AA19" s="3" t="s">
        <v>21</v>
      </c>
      <c r="AB19" s="17"/>
      <c r="AC19" s="17"/>
    </row>
    <row r="20" spans="1:29">
      <c r="A20" s="7">
        <v>19</v>
      </c>
      <c r="B20" s="7">
        <v>10.81</v>
      </c>
      <c r="C20" s="7">
        <v>12.8391</v>
      </c>
      <c r="D20" s="7">
        <f t="shared" si="0"/>
        <v>-2.0290999999999997</v>
      </c>
      <c r="F20" s="7"/>
      <c r="G20" s="7"/>
      <c r="H20" s="7"/>
      <c r="I20" s="7"/>
      <c r="U20" s="1" t="s">
        <v>23</v>
      </c>
      <c r="V20" s="1">
        <v>1.8282426498920792</v>
      </c>
      <c r="W20" s="1">
        <v>1.6712029690431469</v>
      </c>
      <c r="X20" s="1">
        <v>1.0939680480216272</v>
      </c>
      <c r="Y20" s="1">
        <v>0.29016569534260528</v>
      </c>
      <c r="Z20" s="15">
        <v>-1.7145493567618817</v>
      </c>
      <c r="AA20" s="15">
        <v>5.3710346565460405</v>
      </c>
      <c r="AB20" s="1"/>
      <c r="AC20" s="1"/>
    </row>
    <row r="21" spans="1:29" ht="15.75" thickBot="1">
      <c r="A21" s="5" t="s">
        <v>32</v>
      </c>
      <c r="B21" s="5">
        <f>TTEST(B2:B20,C2:C20,2,1)</f>
        <v>1.1011592077933238E-3</v>
      </c>
      <c r="D21" s="5"/>
      <c r="E21" s="5"/>
      <c r="F21" s="5"/>
      <c r="G21" s="18">
        <f>TTEST(G2:G19,H2:H19,2,1)</f>
        <v>0.48210049846180558</v>
      </c>
      <c r="I21" s="5"/>
      <c r="P21" s="12">
        <v>1.1098713004393979</v>
      </c>
      <c r="U21" s="2" t="s">
        <v>24</v>
      </c>
      <c r="V21" s="2">
        <v>0.94441361385022504</v>
      </c>
      <c r="W21" s="2">
        <v>6.2386984999691343E-2</v>
      </c>
      <c r="X21" s="2">
        <v>15.137990942420082</v>
      </c>
      <c r="Y21" s="2">
        <v>6.6598439349463354E-11</v>
      </c>
      <c r="Z21" s="13">
        <v>0.81215911462402079</v>
      </c>
      <c r="AA21" s="13">
        <v>1.0766681130764293</v>
      </c>
      <c r="AB21" s="1"/>
      <c r="AC21" s="1"/>
    </row>
    <row r="22" spans="1:29">
      <c r="A22" s="5" t="s">
        <v>33</v>
      </c>
      <c r="B22">
        <f>TTEST(B2:B20,C2:C20,2,3)</f>
        <v>0.65986629231187766</v>
      </c>
      <c r="G22">
        <f>TTEST(G2:G20,H2:H20,2,3)</f>
        <v>0.89620390068499778</v>
      </c>
      <c r="O22" s="9" t="s">
        <v>24</v>
      </c>
      <c r="P22" s="12">
        <v>0.94317055237317282</v>
      </c>
    </row>
    <row r="23" spans="1:29">
      <c r="A23" s="5" t="s">
        <v>11</v>
      </c>
      <c r="D23" s="18">
        <f>AVERAGE(D2:D20)</f>
        <v>-1.6049842105263155</v>
      </c>
      <c r="E23" s="5"/>
      <c r="F23" s="5"/>
      <c r="I23" s="18">
        <f>AVERAGE(I2:I20)</f>
        <v>-0.44809444444444474</v>
      </c>
      <c r="O23" s="10" t="s">
        <v>26</v>
      </c>
      <c r="P23" s="10">
        <f>P21-P22</f>
        <v>0.16670074806622504</v>
      </c>
      <c r="Z23" s="14">
        <v>1.0766681130764293</v>
      </c>
    </row>
    <row r="24" spans="1:29">
      <c r="Y24" s="9" t="s">
        <v>24</v>
      </c>
      <c r="Z24" s="14">
        <v>0.81215911462402079</v>
      </c>
    </row>
    <row r="25" spans="1:29">
      <c r="Y25" s="10" t="s">
        <v>26</v>
      </c>
      <c r="Z25" s="11">
        <f>Z23-Z24</f>
        <v>0.26450899845240849</v>
      </c>
    </row>
    <row r="26" spans="1:29">
      <c r="P26" s="16">
        <v>3.1228152990942344</v>
      </c>
    </row>
    <row r="27" spans="1:29">
      <c r="O27" s="9" t="s">
        <v>23</v>
      </c>
      <c r="P27" s="16">
        <v>-1.1496293434252531</v>
      </c>
    </row>
    <row r="28" spans="1:29">
      <c r="O28" s="10" t="s">
        <v>26</v>
      </c>
      <c r="P28" s="10">
        <f>P26-P27</f>
        <v>4.2724446425194875</v>
      </c>
      <c r="Z28" s="15">
        <v>5.3710346565460405</v>
      </c>
    </row>
    <row r="29" spans="1:29">
      <c r="Y29" s="9" t="s">
        <v>23</v>
      </c>
      <c r="Z29" s="15">
        <v>-1.7145493567618817</v>
      </c>
    </row>
    <row r="30" spans="1:29">
      <c r="Y30" s="10" t="s">
        <v>26</v>
      </c>
      <c r="Z30" s="11">
        <f>Z28-Z29</f>
        <v>7.0855840133079226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azzurra.sargenti2</cp:lastModifiedBy>
  <dcterms:created xsi:type="dcterms:W3CDTF">2013-03-06T13:11:16Z</dcterms:created>
  <dcterms:modified xsi:type="dcterms:W3CDTF">2013-09-11T15:39:10Z</dcterms:modified>
</cp:coreProperties>
</file>