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05" windowWidth="14805" windowHeight="8010" activeTab="1"/>
  </bookViews>
  <sheets>
    <sheet name="Myc Cell" sheetId="10" r:id="rId1"/>
    <sheet name="Colon Cancer Serum" sheetId="13" r:id="rId2"/>
  </sheets>
  <calcPr calcId="125725"/>
</workbook>
</file>

<file path=xl/calcChain.xml><?xml version="1.0" encoding="utf-8"?>
<calcChain xmlns="http://schemas.openxmlformats.org/spreadsheetml/2006/main">
  <c r="Z34" i="10"/>
  <c r="AA34" s="1"/>
  <c r="AB34" s="1"/>
  <c r="Y34"/>
  <c r="X34"/>
  <c r="T34"/>
  <c r="S34"/>
  <c r="R34"/>
  <c r="Z33"/>
  <c r="Y33"/>
  <c r="X33"/>
  <c r="T33"/>
  <c r="S33"/>
  <c r="R33"/>
  <c r="U33" s="1"/>
  <c r="V33" s="1"/>
  <c r="Z32"/>
  <c r="Y32"/>
  <c r="X32"/>
  <c r="T32"/>
  <c r="S32"/>
  <c r="R32"/>
  <c r="Z31"/>
  <c r="Y31"/>
  <c r="X31"/>
  <c r="T31"/>
  <c r="S31"/>
  <c r="R31"/>
  <c r="Z30"/>
  <c r="Y30"/>
  <c r="X30"/>
  <c r="T30"/>
  <c r="S30"/>
  <c r="R30"/>
  <c r="Z29"/>
  <c r="Y29"/>
  <c r="X29"/>
  <c r="T29"/>
  <c r="S29"/>
  <c r="R29"/>
  <c r="Z28"/>
  <c r="Y28"/>
  <c r="X28"/>
  <c r="T28"/>
  <c r="S28"/>
  <c r="R28"/>
  <c r="Z27"/>
  <c r="Y27"/>
  <c r="X27"/>
  <c r="T27"/>
  <c r="S27"/>
  <c r="R27"/>
  <c r="AA26"/>
  <c r="AB26" s="1"/>
  <c r="Z26"/>
  <c r="Y26"/>
  <c r="X26"/>
  <c r="T26"/>
  <c r="S26"/>
  <c r="R26"/>
  <c r="Z25"/>
  <c r="Y25"/>
  <c r="X25"/>
  <c r="T25"/>
  <c r="S25"/>
  <c r="R25"/>
  <c r="U25" s="1"/>
  <c r="V25" s="1"/>
  <c r="Z24"/>
  <c r="Y24"/>
  <c r="X24"/>
  <c r="AA24" s="1"/>
  <c r="AB24" s="1"/>
  <c r="T24"/>
  <c r="S24"/>
  <c r="R24"/>
  <c r="Z23"/>
  <c r="Y23"/>
  <c r="X23"/>
  <c r="T23"/>
  <c r="S23"/>
  <c r="R23"/>
  <c r="Z22"/>
  <c r="Y22"/>
  <c r="X22"/>
  <c r="AA22" s="1"/>
  <c r="AB22" s="1"/>
  <c r="T22"/>
  <c r="S22"/>
  <c r="R22"/>
  <c r="Z21"/>
  <c r="Y21"/>
  <c r="X21"/>
  <c r="T21"/>
  <c r="S21"/>
  <c r="R21"/>
  <c r="Z20"/>
  <c r="Y20"/>
  <c r="X20"/>
  <c r="T20"/>
  <c r="S20"/>
  <c r="R20"/>
  <c r="AA16"/>
  <c r="U16"/>
  <c r="AA15"/>
  <c r="U15"/>
  <c r="AA14"/>
  <c r="U14"/>
  <c r="AA13"/>
  <c r="U13"/>
  <c r="AA12"/>
  <c r="U12"/>
  <c r="AA11"/>
  <c r="U11"/>
  <c r="AA10"/>
  <c r="U10"/>
  <c r="AA9"/>
  <c r="U9"/>
  <c r="AA8"/>
  <c r="U8"/>
  <c r="AA7"/>
  <c r="U7"/>
  <c r="AA6"/>
  <c r="U6"/>
  <c r="AA5"/>
  <c r="U5"/>
  <c r="AA4"/>
  <c r="U4"/>
  <c r="AA3"/>
  <c r="U3"/>
  <c r="AA2"/>
  <c r="U2"/>
  <c r="U17" s="1"/>
  <c r="B23"/>
  <c r="B24"/>
  <c r="B25"/>
  <c r="B26"/>
  <c r="B27"/>
  <c r="B28"/>
  <c r="B29"/>
  <c r="B30"/>
  <c r="B31"/>
  <c r="B32"/>
  <c r="B33"/>
  <c r="B34"/>
  <c r="B35"/>
  <c r="B36"/>
  <c r="B37"/>
  <c r="B38"/>
  <c r="B39"/>
  <c r="C23"/>
  <c r="C24"/>
  <c r="E24" s="1"/>
  <c r="C25"/>
  <c r="C26"/>
  <c r="C27"/>
  <c r="C28"/>
  <c r="C29"/>
  <c r="C30"/>
  <c r="C31"/>
  <c r="C32"/>
  <c r="C33"/>
  <c r="C34"/>
  <c r="C35"/>
  <c r="C36"/>
  <c r="C37"/>
  <c r="C38"/>
  <c r="C39"/>
  <c r="D23"/>
  <c r="D24"/>
  <c r="D25"/>
  <c r="D26"/>
  <c r="D27"/>
  <c r="D28"/>
  <c r="D29"/>
  <c r="D30"/>
  <c r="D31"/>
  <c r="D32"/>
  <c r="D33"/>
  <c r="D34"/>
  <c r="D35"/>
  <c r="D36"/>
  <c r="D37"/>
  <c r="D38"/>
  <c r="D39"/>
  <c r="H23"/>
  <c r="H24"/>
  <c r="H25"/>
  <c r="H26"/>
  <c r="H27"/>
  <c r="H28"/>
  <c r="H29"/>
  <c r="H30"/>
  <c r="H31"/>
  <c r="H32"/>
  <c r="H33"/>
  <c r="H34"/>
  <c r="H35"/>
  <c r="H36"/>
  <c r="H37"/>
  <c r="H38"/>
  <c r="H39"/>
  <c r="I23"/>
  <c r="I24"/>
  <c r="I25"/>
  <c r="I26"/>
  <c r="I27"/>
  <c r="I28"/>
  <c r="I29"/>
  <c r="I30"/>
  <c r="I31"/>
  <c r="I32"/>
  <c r="I33"/>
  <c r="I34"/>
  <c r="I35"/>
  <c r="I36"/>
  <c r="I37"/>
  <c r="I38"/>
  <c r="I39"/>
  <c r="J23"/>
  <c r="J24"/>
  <c r="J25"/>
  <c r="J26"/>
  <c r="J27"/>
  <c r="J28"/>
  <c r="K28" s="1"/>
  <c r="J29"/>
  <c r="J30"/>
  <c r="J31"/>
  <c r="J32"/>
  <c r="J33"/>
  <c r="J34"/>
  <c r="J35"/>
  <c r="J36"/>
  <c r="J37"/>
  <c r="J38"/>
  <c r="J39"/>
  <c r="K2"/>
  <c r="K3"/>
  <c r="K4"/>
  <c r="K5"/>
  <c r="K6"/>
  <c r="K7"/>
  <c r="K8"/>
  <c r="K9"/>
  <c r="K10"/>
  <c r="K11"/>
  <c r="K12"/>
  <c r="K13"/>
  <c r="K14"/>
  <c r="K15"/>
  <c r="K16"/>
  <c r="K17"/>
  <c r="K18"/>
  <c r="E2"/>
  <c r="E3"/>
  <c r="E4"/>
  <c r="E5"/>
  <c r="E6"/>
  <c r="E7"/>
  <c r="E8"/>
  <c r="E9"/>
  <c r="E10"/>
  <c r="E11"/>
  <c r="E12"/>
  <c r="E13"/>
  <c r="E14"/>
  <c r="E15"/>
  <c r="E16"/>
  <c r="E17"/>
  <c r="E18"/>
  <c r="K30"/>
  <c r="E26"/>
  <c r="F26" s="1"/>
  <c r="E28"/>
  <c r="E30"/>
  <c r="F30" s="1"/>
  <c r="E34"/>
  <c r="F34" s="1"/>
  <c r="E36"/>
  <c r="E38"/>
  <c r="F38" s="1"/>
  <c r="L26" l="1"/>
  <c r="F28"/>
  <c r="K26"/>
  <c r="L30"/>
  <c r="F32"/>
  <c r="E32"/>
  <c r="K38"/>
  <c r="L38" s="1"/>
  <c r="L34"/>
  <c r="F36"/>
  <c r="F24"/>
  <c r="K34"/>
  <c r="L36"/>
  <c r="B41"/>
  <c r="B53" s="1"/>
  <c r="K24"/>
  <c r="L24" s="1"/>
  <c r="K32"/>
  <c r="L32" s="1"/>
  <c r="K36"/>
  <c r="L28"/>
  <c r="J41"/>
  <c r="J46" s="1"/>
  <c r="B57"/>
  <c r="B49"/>
  <c r="K39"/>
  <c r="L39" s="1"/>
  <c r="AA20"/>
  <c r="AB20" s="1"/>
  <c r="AA21"/>
  <c r="AB21" s="1"/>
  <c r="I41"/>
  <c r="I53" s="1"/>
  <c r="D41"/>
  <c r="D56" s="1"/>
  <c r="U24"/>
  <c r="V24" s="1"/>
  <c r="AA28"/>
  <c r="AB28" s="1"/>
  <c r="AA30"/>
  <c r="AB30" s="1"/>
  <c r="AA32"/>
  <c r="AB32" s="1"/>
  <c r="J54"/>
  <c r="J51"/>
  <c r="J49"/>
  <c r="J56"/>
  <c r="I52"/>
  <c r="I50"/>
  <c r="B44"/>
  <c r="B48"/>
  <c r="B52"/>
  <c r="B56"/>
  <c r="B47"/>
  <c r="B51"/>
  <c r="B55"/>
  <c r="B59"/>
  <c r="B46"/>
  <c r="B50"/>
  <c r="B54"/>
  <c r="B58"/>
  <c r="D46"/>
  <c r="D43"/>
  <c r="D59"/>
  <c r="D57"/>
  <c r="I55"/>
  <c r="B43"/>
  <c r="E23"/>
  <c r="F23" s="1"/>
  <c r="E37"/>
  <c r="F37" s="1"/>
  <c r="E35"/>
  <c r="F35" s="1"/>
  <c r="E33"/>
  <c r="F33" s="1"/>
  <c r="E31"/>
  <c r="F31" s="1"/>
  <c r="E29"/>
  <c r="F29" s="1"/>
  <c r="E27"/>
  <c r="F27" s="1"/>
  <c r="E25"/>
  <c r="F25" s="1"/>
  <c r="K23"/>
  <c r="L23" s="1"/>
  <c r="K25"/>
  <c r="L25" s="1"/>
  <c r="K27"/>
  <c r="L27" s="1"/>
  <c r="K29"/>
  <c r="L29" s="1"/>
  <c r="K31"/>
  <c r="L31" s="1"/>
  <c r="K33"/>
  <c r="L33" s="1"/>
  <c r="K35"/>
  <c r="L35" s="1"/>
  <c r="K37"/>
  <c r="L37" s="1"/>
  <c r="E39"/>
  <c r="F39" s="1"/>
  <c r="H41"/>
  <c r="H55" s="1"/>
  <c r="C41"/>
  <c r="C51" s="1"/>
  <c r="R37"/>
  <c r="R41" s="1"/>
  <c r="AA25"/>
  <c r="AB25" s="1"/>
  <c r="AA33"/>
  <c r="AB33" s="1"/>
  <c r="B45"/>
  <c r="AA17"/>
  <c r="U21"/>
  <c r="V21" s="1"/>
  <c r="U29"/>
  <c r="V29" s="1"/>
  <c r="AA29"/>
  <c r="AB29" s="1"/>
  <c r="U32"/>
  <c r="V32" s="1"/>
  <c r="R53"/>
  <c r="R39"/>
  <c r="U20"/>
  <c r="V20" s="1"/>
  <c r="U22"/>
  <c r="V22" s="1"/>
  <c r="U26"/>
  <c r="V26" s="1"/>
  <c r="U28"/>
  <c r="V28" s="1"/>
  <c r="U30"/>
  <c r="V30" s="1"/>
  <c r="U34"/>
  <c r="V34" s="1"/>
  <c r="S37"/>
  <c r="Z37"/>
  <c r="Z47" s="1"/>
  <c r="T37"/>
  <c r="T48" s="1"/>
  <c r="AA23"/>
  <c r="AB23" s="1"/>
  <c r="AA27"/>
  <c r="AB27" s="1"/>
  <c r="AA31"/>
  <c r="AB31" s="1"/>
  <c r="Y37"/>
  <c r="Y44" s="1"/>
  <c r="U23"/>
  <c r="V23" s="1"/>
  <c r="U27"/>
  <c r="V27" s="1"/>
  <c r="U31"/>
  <c r="V31" s="1"/>
  <c r="X37"/>
  <c r="X49" s="1"/>
  <c r="D48" l="1"/>
  <c r="D47"/>
  <c r="C55"/>
  <c r="D49"/>
  <c r="D51"/>
  <c r="E51" s="1"/>
  <c r="F51" s="1"/>
  <c r="D54"/>
  <c r="D45"/>
  <c r="D50"/>
  <c r="Z48"/>
  <c r="D53"/>
  <c r="D55"/>
  <c r="D58"/>
  <c r="D52"/>
  <c r="R52"/>
  <c r="T50"/>
  <c r="Y48"/>
  <c r="Y52"/>
  <c r="I45"/>
  <c r="I43"/>
  <c r="I59"/>
  <c r="I58"/>
  <c r="I56"/>
  <c r="J44"/>
  <c r="J43"/>
  <c r="J53"/>
  <c r="J59"/>
  <c r="J58"/>
  <c r="R51"/>
  <c r="T42"/>
  <c r="T51"/>
  <c r="I51"/>
  <c r="I46"/>
  <c r="I48"/>
  <c r="C47"/>
  <c r="J52"/>
  <c r="J45"/>
  <c r="J47"/>
  <c r="J50"/>
  <c r="D44"/>
  <c r="I57"/>
  <c r="R44"/>
  <c r="Y46"/>
  <c r="T44"/>
  <c r="X43"/>
  <c r="K55"/>
  <c r="L55" s="1"/>
  <c r="I47"/>
  <c r="I44"/>
  <c r="I54"/>
  <c r="J48"/>
  <c r="J55"/>
  <c r="J57"/>
  <c r="I49"/>
  <c r="E55"/>
  <c r="F55" s="1"/>
  <c r="N55"/>
  <c r="Z45"/>
  <c r="H59"/>
  <c r="K59" s="1"/>
  <c r="L59" s="1"/>
  <c r="R49"/>
  <c r="H43"/>
  <c r="H50"/>
  <c r="K50" s="1"/>
  <c r="L50" s="1"/>
  <c r="R40"/>
  <c r="Y51"/>
  <c r="Y43"/>
  <c r="T52"/>
  <c r="Y40"/>
  <c r="R47"/>
  <c r="R46"/>
  <c r="H46"/>
  <c r="K46" s="1"/>
  <c r="L46" s="1"/>
  <c r="H56"/>
  <c r="K56" s="1"/>
  <c r="L56" s="1"/>
  <c r="H52"/>
  <c r="H48"/>
  <c r="H44"/>
  <c r="K44" s="1"/>
  <c r="L44" s="1"/>
  <c r="H57"/>
  <c r="H53"/>
  <c r="H49"/>
  <c r="K49" s="1"/>
  <c r="L49" s="1"/>
  <c r="H45"/>
  <c r="K45" s="1"/>
  <c r="L45" s="1"/>
  <c r="E47"/>
  <c r="F47" s="1"/>
  <c r="C45"/>
  <c r="E45" s="1"/>
  <c r="F45" s="1"/>
  <c r="C49"/>
  <c r="C53"/>
  <c r="C57"/>
  <c r="C44"/>
  <c r="C56"/>
  <c r="E56" s="1"/>
  <c r="F56" s="1"/>
  <c r="C46"/>
  <c r="C50"/>
  <c r="E50" s="1"/>
  <c r="F50" s="1"/>
  <c r="C54"/>
  <c r="C58"/>
  <c r="C48"/>
  <c r="C52"/>
  <c r="H58"/>
  <c r="H47"/>
  <c r="R48"/>
  <c r="R43"/>
  <c r="T47"/>
  <c r="T39"/>
  <c r="R45"/>
  <c r="R50"/>
  <c r="R42"/>
  <c r="H51"/>
  <c r="K51" s="1"/>
  <c r="L51" s="1"/>
  <c r="H54"/>
  <c r="K54" s="1"/>
  <c r="L54" s="1"/>
  <c r="C43"/>
  <c r="E43" s="1"/>
  <c r="F43" s="1"/>
  <c r="C59"/>
  <c r="N59" s="1"/>
  <c r="S52"/>
  <c r="S48"/>
  <c r="U48" s="1"/>
  <c r="V48" s="1"/>
  <c r="S44"/>
  <c r="S40"/>
  <c r="Z50"/>
  <c r="Z42"/>
  <c r="Z46"/>
  <c r="S39"/>
  <c r="Z52"/>
  <c r="S49"/>
  <c r="Z44"/>
  <c r="S41"/>
  <c r="U41" s="1"/>
  <c r="V41" s="1"/>
  <c r="X50"/>
  <c r="X42"/>
  <c r="S53"/>
  <c r="T46"/>
  <c r="Y42"/>
  <c r="Y39"/>
  <c r="Z39"/>
  <c r="X40"/>
  <c r="X52"/>
  <c r="X48"/>
  <c r="X44"/>
  <c r="AA44" s="1"/>
  <c r="AB44" s="1"/>
  <c r="Y49"/>
  <c r="AA49" s="1"/>
  <c r="AB49" s="1"/>
  <c r="Y41"/>
  <c r="Y53"/>
  <c r="Y45"/>
  <c r="T53"/>
  <c r="T49"/>
  <c r="T45"/>
  <c r="T41"/>
  <c r="X53"/>
  <c r="Z49"/>
  <c r="X45"/>
  <c r="Z41"/>
  <c r="S51"/>
  <c r="U51" s="1"/>
  <c r="V51" s="1"/>
  <c r="S46"/>
  <c r="S43"/>
  <c r="Z53"/>
  <c r="T43"/>
  <c r="Z40"/>
  <c r="S50"/>
  <c r="X46"/>
  <c r="T40"/>
  <c r="U40" s="1"/>
  <c r="V40" s="1"/>
  <c r="Z51"/>
  <c r="X47"/>
  <c r="Z43"/>
  <c r="AA43" s="1"/>
  <c r="AB43" s="1"/>
  <c r="X39"/>
  <c r="Y50"/>
  <c r="Y47"/>
  <c r="S45"/>
  <c r="X41"/>
  <c r="X51"/>
  <c r="S47"/>
  <c r="S42"/>
  <c r="N58" l="1"/>
  <c r="AA52"/>
  <c r="AB52" s="1"/>
  <c r="U52"/>
  <c r="V52" s="1"/>
  <c r="K47"/>
  <c r="L47" s="1"/>
  <c r="E48"/>
  <c r="F48" s="1"/>
  <c r="AA48"/>
  <c r="AB48" s="1"/>
  <c r="N52"/>
  <c r="N45"/>
  <c r="K53"/>
  <c r="L53" s="1"/>
  <c r="E58"/>
  <c r="F58" s="1"/>
  <c r="U44"/>
  <c r="V44" s="1"/>
  <c r="K48"/>
  <c r="L48" s="1"/>
  <c r="N56"/>
  <c r="AD53"/>
  <c r="U39"/>
  <c r="V39" s="1"/>
  <c r="K58"/>
  <c r="L58" s="1"/>
  <c r="N46"/>
  <c r="K43"/>
  <c r="L43" s="1"/>
  <c r="AD45"/>
  <c r="AD44"/>
  <c r="AD48"/>
  <c r="N54"/>
  <c r="N44"/>
  <c r="N43"/>
  <c r="K57"/>
  <c r="L57" s="1"/>
  <c r="U42"/>
  <c r="V42" s="1"/>
  <c r="AA39"/>
  <c r="AB39" s="1"/>
  <c r="U50"/>
  <c r="V50" s="1"/>
  <c r="U43"/>
  <c r="V43" s="1"/>
  <c r="AA45"/>
  <c r="AB45" s="1"/>
  <c r="E46"/>
  <c r="F46" s="1"/>
  <c r="K52"/>
  <c r="L52" s="1"/>
  <c r="AD47"/>
  <c r="N49"/>
  <c r="E49"/>
  <c r="F49" s="1"/>
  <c r="E44"/>
  <c r="F44" s="1"/>
  <c r="AA51"/>
  <c r="AB51" s="1"/>
  <c r="AD42"/>
  <c r="N48"/>
  <c r="N50"/>
  <c r="E59"/>
  <c r="F59" s="1"/>
  <c r="E52"/>
  <c r="F52" s="1"/>
  <c r="E54"/>
  <c r="F54" s="1"/>
  <c r="N57"/>
  <c r="E57"/>
  <c r="F57" s="1"/>
  <c r="N53"/>
  <c r="E53"/>
  <c r="F53" s="1"/>
  <c r="N51"/>
  <c r="N47"/>
  <c r="U47"/>
  <c r="V47" s="1"/>
  <c r="AD40"/>
  <c r="U46"/>
  <c r="V46" s="1"/>
  <c r="AA46"/>
  <c r="AB46" s="1"/>
  <c r="AD46"/>
  <c r="AA40"/>
  <c r="AB40" s="1"/>
  <c r="U53"/>
  <c r="V53" s="1"/>
  <c r="AA47"/>
  <c r="AB47" s="1"/>
  <c r="AD52"/>
  <c r="AD39"/>
  <c r="AD43"/>
  <c r="AD50"/>
  <c r="AA42"/>
  <c r="AB42" s="1"/>
  <c r="U49"/>
  <c r="V49" s="1"/>
  <c r="U45"/>
  <c r="V45" s="1"/>
  <c r="AD51"/>
  <c r="AD49"/>
  <c r="AA41"/>
  <c r="AB41" s="1"/>
  <c r="AD41"/>
  <c r="AA50"/>
  <c r="AB50" s="1"/>
  <c r="AA53"/>
  <c r="AB53" s="1"/>
</calcChain>
</file>

<file path=xl/sharedStrings.xml><?xml version="1.0" encoding="utf-8"?>
<sst xmlns="http://schemas.openxmlformats.org/spreadsheetml/2006/main" count="480" uniqueCount="293">
  <si>
    <t>A1-1</t>
  </si>
  <si>
    <t>histidine</t>
  </si>
  <si>
    <t>glycine</t>
  </si>
  <si>
    <t>serine</t>
  </si>
  <si>
    <t>arginine</t>
  </si>
  <si>
    <t>aspartic acid</t>
  </si>
  <si>
    <t>alanine</t>
  </si>
  <si>
    <t>threonine</t>
  </si>
  <si>
    <t>glutamic acid</t>
  </si>
  <si>
    <t>proline</t>
  </si>
  <si>
    <t>valine</t>
  </si>
  <si>
    <t>methionine</t>
  </si>
  <si>
    <t>tyrosine</t>
  </si>
  <si>
    <t>leu/iso-leu</t>
  </si>
  <si>
    <t>tryptophan</t>
  </si>
  <si>
    <t>asparagine</t>
  </si>
  <si>
    <t>P1-1</t>
  </si>
  <si>
    <t>A2-1</t>
  </si>
  <si>
    <t>P2-1</t>
  </si>
  <si>
    <t>A3-1</t>
  </si>
  <si>
    <t>P3-1</t>
  </si>
  <si>
    <t>A4-1</t>
  </si>
  <si>
    <t>P4-1</t>
  </si>
  <si>
    <t>A5-1</t>
  </si>
  <si>
    <t>P5-1</t>
  </si>
  <si>
    <t>A6-1</t>
  </si>
  <si>
    <t>P6-1</t>
  </si>
  <si>
    <t>Ave</t>
  </si>
  <si>
    <t>glutamine/lysine</t>
  </si>
  <si>
    <t>CV, %</t>
  </si>
  <si>
    <t>Protein Content (ug)</t>
  </si>
  <si>
    <t>Protein Content Normalization</t>
  </si>
  <si>
    <t>Total Spectral Sum</t>
  </si>
  <si>
    <t>Total Spectral Sum Normalization</t>
  </si>
  <si>
    <t>phenylalanine</t>
  </si>
  <si>
    <t>QC-1.d</t>
  </si>
  <si>
    <t>QC-2.d</t>
  </si>
  <si>
    <t>QC-3.d</t>
  </si>
  <si>
    <t>QC-4.d</t>
  </si>
  <si>
    <t>Batch 1-3</t>
  </si>
  <si>
    <t>Batch 2</t>
  </si>
  <si>
    <t>Batch 3</t>
  </si>
  <si>
    <t>Batch</t>
  </si>
  <si>
    <t>Samples</t>
  </si>
  <si>
    <t>Alanine Results</t>
  </si>
  <si>
    <t>Arginine Results</t>
  </si>
  <si>
    <t>Asparagine Results</t>
  </si>
  <si>
    <t>Aspartic acid Results</t>
  </si>
  <si>
    <t>Glutamic Acid Results</t>
  </si>
  <si>
    <t>Glutamine Results</t>
  </si>
  <si>
    <t>Glycine Results</t>
  </si>
  <si>
    <t>Histidine Results</t>
  </si>
  <si>
    <t>Isoleu-leu Results</t>
  </si>
  <si>
    <t>Lysine Results</t>
  </si>
  <si>
    <t>Methionine Results</t>
  </si>
  <si>
    <t>Phenylenine Results</t>
  </si>
  <si>
    <t>Proline Results</t>
  </si>
  <si>
    <t>Serine Results</t>
  </si>
  <si>
    <t>Threonine Results</t>
  </si>
  <si>
    <t>Tryptophan Results</t>
  </si>
  <si>
    <t>Tyrosine Results</t>
  </si>
  <si>
    <t>Valine Results</t>
  </si>
  <si>
    <t>Batch 1</t>
  </si>
  <si>
    <t>S1-1.d</t>
  </si>
  <si>
    <t>S1-3.d</t>
  </si>
  <si>
    <t>S1-4.d</t>
  </si>
  <si>
    <t>S1-5.d</t>
  </si>
  <si>
    <t>S1-6.d</t>
  </si>
  <si>
    <t>S1-7.d</t>
  </si>
  <si>
    <t>S1-9.d</t>
  </si>
  <si>
    <t>S1-10.d</t>
  </si>
  <si>
    <t>S1-11.d</t>
  </si>
  <si>
    <t>S1-12.d</t>
  </si>
  <si>
    <t>S1-13-2.d</t>
  </si>
  <si>
    <t>S1-14-2.d</t>
  </si>
  <si>
    <t>S1-15.d</t>
  </si>
  <si>
    <t>S1-17.d</t>
  </si>
  <si>
    <t>S1-18.d</t>
  </si>
  <si>
    <t>S1-19.d</t>
  </si>
  <si>
    <t>S1-20.d</t>
  </si>
  <si>
    <t>S1-22.d</t>
  </si>
  <si>
    <t>S1-23.d</t>
  </si>
  <si>
    <t>S1-24.d</t>
  </si>
  <si>
    <t>S1-25.d</t>
  </si>
  <si>
    <t>S1-26.d</t>
  </si>
  <si>
    <t>S1-27.d</t>
  </si>
  <si>
    <t>S1-28.d</t>
  </si>
  <si>
    <t>S1-29.d</t>
  </si>
  <si>
    <t>S1-31.d</t>
  </si>
  <si>
    <t>S1-32.d</t>
  </si>
  <si>
    <t>S1-33.d</t>
  </si>
  <si>
    <t>S1-35.d</t>
  </si>
  <si>
    <t>S1-36.d</t>
  </si>
  <si>
    <t>S1-37.d</t>
  </si>
  <si>
    <t>S1-38.d</t>
  </si>
  <si>
    <t>S1-39.d</t>
  </si>
  <si>
    <t>S1-41.d</t>
  </si>
  <si>
    <t>S1-42.d</t>
  </si>
  <si>
    <t>S1-43.d</t>
  </si>
  <si>
    <t>S1-44.d</t>
  </si>
  <si>
    <t>S1-49.d</t>
  </si>
  <si>
    <t>S1-50.d</t>
  </si>
  <si>
    <t>S1-51.d</t>
  </si>
  <si>
    <t>S1-52.d</t>
  </si>
  <si>
    <t>S1-53.d</t>
  </si>
  <si>
    <t>S1-54.d</t>
  </si>
  <si>
    <t>S1-55.d</t>
  </si>
  <si>
    <t>S1-56.d</t>
  </si>
  <si>
    <t>S1-57.d</t>
  </si>
  <si>
    <t>S1-58.d</t>
  </si>
  <si>
    <t>S1-59.d</t>
  </si>
  <si>
    <t>S1-60.d</t>
  </si>
  <si>
    <t>S1-61.d</t>
  </si>
  <si>
    <t>S1-62.d</t>
  </si>
  <si>
    <t>S1-63.d</t>
  </si>
  <si>
    <t>S1-64.d</t>
  </si>
  <si>
    <t>S1-65.d</t>
  </si>
  <si>
    <t>S1-66.d</t>
  </si>
  <si>
    <t>S1-67.d</t>
  </si>
  <si>
    <t>S2-1.d</t>
  </si>
  <si>
    <t>S2-3.d</t>
  </si>
  <si>
    <t>S2-4.d</t>
  </si>
  <si>
    <t>S2-5.d</t>
  </si>
  <si>
    <t>S2-6.d</t>
  </si>
  <si>
    <t>S2-7.d</t>
  </si>
  <si>
    <t>S2-9.d</t>
  </si>
  <si>
    <t>S2-10.d</t>
  </si>
  <si>
    <t>S2-11.d</t>
  </si>
  <si>
    <t>S2-12.d</t>
  </si>
  <si>
    <t>S2-13-2.d</t>
  </si>
  <si>
    <t>S2-14-2.d</t>
  </si>
  <si>
    <t>S2-15.d</t>
  </si>
  <si>
    <t>S2-17.d</t>
  </si>
  <si>
    <t>S2-18.d</t>
  </si>
  <si>
    <t>S2-19.d</t>
  </si>
  <si>
    <t>S2-20.d</t>
  </si>
  <si>
    <t>S2-22.d</t>
  </si>
  <si>
    <t>S2-23.d</t>
  </si>
  <si>
    <t>S2-24.d</t>
  </si>
  <si>
    <t>S2-25.d</t>
  </si>
  <si>
    <t>S2-26.d</t>
  </si>
  <si>
    <t>S2-27.d</t>
  </si>
  <si>
    <t>S2-28.d</t>
  </si>
  <si>
    <t>S2-29.d</t>
  </si>
  <si>
    <t>S2-31.d</t>
  </si>
  <si>
    <t>S2-32.d</t>
  </si>
  <si>
    <t>S2-33.d</t>
  </si>
  <si>
    <t>S2-35.d</t>
  </si>
  <si>
    <t>S2-36.d</t>
  </si>
  <si>
    <t>S2-37.d</t>
  </si>
  <si>
    <t>S2-38.d</t>
  </si>
  <si>
    <t>S2-39.d</t>
  </si>
  <si>
    <t>S2-41.d</t>
  </si>
  <si>
    <t>S2-42.d</t>
  </si>
  <si>
    <t>S2-43.d</t>
  </si>
  <si>
    <t>S2-44.d</t>
  </si>
  <si>
    <t>S2-49.d</t>
  </si>
  <si>
    <t>S2-50.d</t>
  </si>
  <si>
    <t>S2-51.d</t>
  </si>
  <si>
    <t>S2-52.d</t>
  </si>
  <si>
    <t>S2-53.d</t>
  </si>
  <si>
    <t>S2-54.d</t>
  </si>
  <si>
    <t>S2-55.d</t>
  </si>
  <si>
    <t>S2-56.d</t>
  </si>
  <si>
    <t>S2-57.d</t>
  </si>
  <si>
    <t>S2-58.d</t>
  </si>
  <si>
    <t>S2-59.d</t>
  </si>
  <si>
    <t>S2-60.d</t>
  </si>
  <si>
    <t>S2-61.d</t>
  </si>
  <si>
    <t>S2-62.d</t>
  </si>
  <si>
    <t>S2-63.d</t>
  </si>
  <si>
    <t>S2-64.d</t>
  </si>
  <si>
    <t>S2-65.d</t>
  </si>
  <si>
    <t>S2-66.d</t>
  </si>
  <si>
    <t>S2-67.d</t>
  </si>
  <si>
    <t>S3-1.d</t>
  </si>
  <si>
    <t>S3-3.d</t>
  </si>
  <si>
    <t>S3-4.d</t>
  </si>
  <si>
    <t>S3-5.d</t>
  </si>
  <si>
    <t>S3-6.d</t>
  </si>
  <si>
    <t>S3-7.d</t>
  </si>
  <si>
    <t>S3-9.d</t>
  </si>
  <si>
    <t>S3-10.d</t>
  </si>
  <si>
    <t>S3-11.d</t>
  </si>
  <si>
    <t>S3-12.d</t>
  </si>
  <si>
    <t>S3-13-2.d</t>
  </si>
  <si>
    <t>S3-14-2.d</t>
  </si>
  <si>
    <t>S3-15.d</t>
  </si>
  <si>
    <t>S3-17.d</t>
  </si>
  <si>
    <t>S3-18.d</t>
  </si>
  <si>
    <t>S3-19.d</t>
  </si>
  <si>
    <t>S3-20.d</t>
  </si>
  <si>
    <t>S3-22.d</t>
  </si>
  <si>
    <t>S3-23.d</t>
  </si>
  <si>
    <t>S3-24.d</t>
  </si>
  <si>
    <t>S3-25.d</t>
  </si>
  <si>
    <t>S3-26.d</t>
  </si>
  <si>
    <t>S3-27.d</t>
  </si>
  <si>
    <t>S3-28.d</t>
  </si>
  <si>
    <t>S3-29.d</t>
  </si>
  <si>
    <t>S3-31.d</t>
  </si>
  <si>
    <t>S3-32.d</t>
  </si>
  <si>
    <t>S3-33.d</t>
  </si>
  <si>
    <t>S3-35.d</t>
  </si>
  <si>
    <t>S3-36.d</t>
  </si>
  <si>
    <t>S3-37.d</t>
  </si>
  <si>
    <t>S3-38.d</t>
  </si>
  <si>
    <t>S3-39.d</t>
  </si>
  <si>
    <t>S3-41.d</t>
  </si>
  <si>
    <t>S3-42.d</t>
  </si>
  <si>
    <t>S3-43.d</t>
  </si>
  <si>
    <t>S3-44.d</t>
  </si>
  <si>
    <t>S3-49.d</t>
  </si>
  <si>
    <t>S3-50.d</t>
  </si>
  <si>
    <t>S3-51.d</t>
  </si>
  <si>
    <t>S3-52.d</t>
  </si>
  <si>
    <t>S3-53.d</t>
  </si>
  <si>
    <t>S3-54.d</t>
  </si>
  <si>
    <t>S3-55.d</t>
  </si>
  <si>
    <t>S3-56.d</t>
  </si>
  <si>
    <t>S3-57.d</t>
  </si>
  <si>
    <t>S3-58.d</t>
  </si>
  <si>
    <t>S3-59.d</t>
  </si>
  <si>
    <t>S3-60.d</t>
  </si>
  <si>
    <t>S3-61.d</t>
  </si>
  <si>
    <t>S3-62.d</t>
  </si>
  <si>
    <t>S3-63.d</t>
  </si>
  <si>
    <t>S3-64.d</t>
  </si>
  <si>
    <t>S3-65.d</t>
  </si>
  <si>
    <t>S3-66.d</t>
  </si>
  <si>
    <t>S3-67.d</t>
  </si>
  <si>
    <t>Myc On Vs Off</t>
  </si>
  <si>
    <t>Sample 1:</t>
  </si>
  <si>
    <t>Sample 2:</t>
  </si>
  <si>
    <t>Sample 3:</t>
  </si>
  <si>
    <t>QC:</t>
  </si>
  <si>
    <t>Protein Concentration (g/L):</t>
  </si>
  <si>
    <t>1.d</t>
  </si>
  <si>
    <t>3.d</t>
  </si>
  <si>
    <t>4.d</t>
  </si>
  <si>
    <t>5.d</t>
  </si>
  <si>
    <t>6.d</t>
  </si>
  <si>
    <t>7.d</t>
  </si>
  <si>
    <t>9.d</t>
  </si>
  <si>
    <t>10.d</t>
  </si>
  <si>
    <t>11.d</t>
  </si>
  <si>
    <t>12.d</t>
  </si>
  <si>
    <t>13-2.d</t>
  </si>
  <si>
    <t>14-2.d</t>
  </si>
  <si>
    <t>15.d</t>
  </si>
  <si>
    <t>17.d</t>
  </si>
  <si>
    <t>18.d</t>
  </si>
  <si>
    <t>19.d</t>
  </si>
  <si>
    <t>20.d</t>
  </si>
  <si>
    <t>22.d</t>
  </si>
  <si>
    <t>23.d</t>
  </si>
  <si>
    <t>24.d</t>
  </si>
  <si>
    <t>25.d</t>
  </si>
  <si>
    <t>26.d</t>
  </si>
  <si>
    <t>27.d</t>
  </si>
  <si>
    <t>67.d</t>
  </si>
  <si>
    <t>66.d</t>
  </si>
  <si>
    <t>65.d</t>
  </si>
  <si>
    <t>64.d</t>
  </si>
  <si>
    <t>63.d</t>
  </si>
  <si>
    <t>62.d</t>
  </si>
  <si>
    <t>61.d</t>
  </si>
  <si>
    <t>60.d</t>
  </si>
  <si>
    <t>59.d</t>
  </si>
  <si>
    <t>58.d</t>
  </si>
  <si>
    <t>57.d</t>
  </si>
  <si>
    <t>56.d</t>
  </si>
  <si>
    <t>55.d</t>
  </si>
  <si>
    <t>54.d</t>
  </si>
  <si>
    <t>53.d</t>
  </si>
  <si>
    <t>52.d</t>
  </si>
  <si>
    <t>51.d</t>
  </si>
  <si>
    <t>50.d</t>
  </si>
  <si>
    <t>49.d</t>
  </si>
  <si>
    <t>44.d</t>
  </si>
  <si>
    <t>43.d</t>
  </si>
  <si>
    <t>42.d</t>
  </si>
  <si>
    <t>41.d</t>
  </si>
  <si>
    <t>39.d</t>
  </si>
  <si>
    <t>38.d</t>
  </si>
  <si>
    <t>37.d</t>
  </si>
  <si>
    <t>36.d</t>
  </si>
  <si>
    <t>35.d</t>
  </si>
  <si>
    <t>33.d</t>
  </si>
  <si>
    <t>32.d</t>
  </si>
  <si>
    <t>31.d</t>
  </si>
  <si>
    <t>29.d</t>
  </si>
  <si>
    <t>28.d</t>
  </si>
</sst>
</file>

<file path=xl/styles.xml><?xml version="1.0" encoding="utf-8"?>
<styleSheet xmlns="http://schemas.openxmlformats.org/spreadsheetml/2006/main">
  <numFmts count="1">
    <numFmt numFmtId="164" formatCode="0.00000"/>
  </numFmts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indexed="64"/>
      <name val="Microsoft Sans Serif"/>
      <family val="2"/>
    </font>
    <font>
      <sz val="8"/>
      <color indexed="68"/>
      <name val="Microsoft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1" fillId="0" borderId="0" xfId="0" applyFont="1" applyFill="1"/>
    <xf numFmtId="2" fontId="3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top"/>
    </xf>
    <xf numFmtId="0" fontId="0" fillId="0" borderId="0" xfId="0" applyBorder="1"/>
    <xf numFmtId="2" fontId="0" fillId="0" borderId="0" xfId="0" applyNumberFormat="1" applyBorder="1"/>
    <xf numFmtId="2" fontId="0" fillId="2" borderId="0" xfId="0" applyNumberForma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top"/>
    </xf>
    <xf numFmtId="2" fontId="0" fillId="3" borderId="0" xfId="0" applyNumberForma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D59"/>
  <sheetViews>
    <sheetView topLeftCell="E1" workbookViewId="0">
      <pane ySplit="1" topLeftCell="A32" activePane="bottomLeft" state="frozen"/>
      <selection pane="bottomLeft" activeCell="Q41" sqref="Q41"/>
    </sheetView>
  </sheetViews>
  <sheetFormatPr defaultColWidth="18.7109375" defaultRowHeight="15"/>
  <cols>
    <col min="1" max="1" width="32" style="1" customWidth="1"/>
    <col min="2" max="16" width="18.7109375" style="1"/>
    <col min="17" max="17" width="31.140625" style="1" customWidth="1"/>
    <col min="18" max="16384" width="18.7109375" style="1"/>
  </cols>
  <sheetData>
    <row r="1" spans="1:29">
      <c r="B1" s="1" t="s">
        <v>0</v>
      </c>
      <c r="C1" s="1" t="s">
        <v>17</v>
      </c>
      <c r="D1" s="1" t="s">
        <v>19</v>
      </c>
      <c r="E1" s="1" t="s">
        <v>29</v>
      </c>
      <c r="H1" s="1" t="s">
        <v>21</v>
      </c>
      <c r="I1" s="1" t="s">
        <v>23</v>
      </c>
      <c r="J1" s="1" t="s">
        <v>25</v>
      </c>
      <c r="K1" s="1" t="s">
        <v>29</v>
      </c>
      <c r="R1" s="1" t="s">
        <v>16</v>
      </c>
      <c r="S1" s="1" t="s">
        <v>18</v>
      </c>
      <c r="T1" s="1" t="s">
        <v>20</v>
      </c>
      <c r="U1" s="1" t="s">
        <v>29</v>
      </c>
      <c r="X1" s="1" t="s">
        <v>22</v>
      </c>
      <c r="Y1" s="1" t="s">
        <v>24</v>
      </c>
      <c r="Z1" s="1" t="s">
        <v>26</v>
      </c>
      <c r="AA1" s="1" t="s">
        <v>29</v>
      </c>
      <c r="AC1"/>
    </row>
    <row r="2" spans="1:29">
      <c r="A2" s="1" t="s">
        <v>12</v>
      </c>
      <c r="B2" s="1">
        <v>454891</v>
      </c>
      <c r="C2" s="1">
        <v>401742</v>
      </c>
      <c r="D2" s="1">
        <v>448021</v>
      </c>
      <c r="E2" s="1">
        <f t="shared" ref="E2:E18" si="0">STDEV(B2:D2)/AVERAGE(B2:D2)*100</f>
        <v>6.6470968127234311</v>
      </c>
      <c r="H2" s="1">
        <v>529734</v>
      </c>
      <c r="I2" s="1">
        <v>551981</v>
      </c>
      <c r="J2" s="1">
        <v>556216</v>
      </c>
      <c r="K2" s="1">
        <f>STDEV(H2:J2)/AVERAGE(H2:J2)*100</f>
        <v>2.6054820606881464</v>
      </c>
      <c r="Q2" s="1" t="s">
        <v>12</v>
      </c>
      <c r="R2" s="1">
        <v>76154</v>
      </c>
      <c r="S2" s="1">
        <v>76989</v>
      </c>
      <c r="T2" s="1">
        <v>58134</v>
      </c>
      <c r="U2" s="1">
        <f t="shared" ref="U2:U16" si="1">STDEV(R2:T2)/AVERAGE(R2:T2)*100</f>
        <v>15.126700622607167</v>
      </c>
      <c r="X2" s="1">
        <v>43666</v>
      </c>
      <c r="Y2" s="1">
        <v>54366</v>
      </c>
      <c r="Z2" s="1">
        <v>54102</v>
      </c>
      <c r="AA2" s="1">
        <f>STDEV(X2:Z2)/AVERAGE(X2:Z2)*100</f>
        <v>12.034519577408544</v>
      </c>
      <c r="AC2"/>
    </row>
    <row r="3" spans="1:29">
      <c r="A3" s="1" t="s">
        <v>4</v>
      </c>
      <c r="B3" s="1">
        <v>78688</v>
      </c>
      <c r="C3" s="1">
        <v>61604</v>
      </c>
      <c r="D3" s="1">
        <v>66891</v>
      </c>
      <c r="E3" s="1">
        <f t="shared" si="0"/>
        <v>12.664573983025337</v>
      </c>
      <c r="H3" s="1">
        <v>56380</v>
      </c>
      <c r="I3" s="1">
        <v>64675</v>
      </c>
      <c r="J3" s="1">
        <v>65635</v>
      </c>
      <c r="K3" s="1">
        <f t="shared" ref="K3:K18" si="2">STDEV(H3:J3)/AVERAGE(H3:J3)*100</f>
        <v>8.177625790413444</v>
      </c>
      <c r="Q3" s="1" t="s">
        <v>4</v>
      </c>
      <c r="R3" s="1">
        <v>158295</v>
      </c>
      <c r="S3" s="1">
        <v>171035</v>
      </c>
      <c r="T3" s="1">
        <v>130744</v>
      </c>
      <c r="U3" s="1">
        <f t="shared" si="1"/>
        <v>13.428848785468963</v>
      </c>
      <c r="X3" s="1">
        <v>95143</v>
      </c>
      <c r="Y3" s="1">
        <v>116950</v>
      </c>
      <c r="Z3" s="1">
        <v>120970</v>
      </c>
      <c r="AA3" s="1">
        <f t="shared" ref="AA3:AA16" si="3">STDEV(X3:Z3)/AVERAGE(X3:Z3)*100</f>
        <v>12.517343217755025</v>
      </c>
      <c r="AC3"/>
    </row>
    <row r="4" spans="1:29">
      <c r="A4" s="1" t="s">
        <v>34</v>
      </c>
      <c r="B4" s="1">
        <v>1667752</v>
      </c>
      <c r="C4" s="1">
        <v>1570138</v>
      </c>
      <c r="D4" s="1">
        <v>1690516</v>
      </c>
      <c r="E4" s="1">
        <f t="shared" si="0"/>
        <v>3.8927346426688452</v>
      </c>
      <c r="H4" s="1">
        <v>2058471</v>
      </c>
      <c r="I4" s="1">
        <v>2149529</v>
      </c>
      <c r="J4" s="1">
        <v>2250087</v>
      </c>
      <c r="K4" s="1">
        <f t="shared" si="2"/>
        <v>4.4524287828395428</v>
      </c>
      <c r="Q4" s="1" t="s">
        <v>34</v>
      </c>
      <c r="R4" s="1">
        <v>298429</v>
      </c>
      <c r="S4" s="1">
        <v>280693</v>
      </c>
      <c r="T4" s="1">
        <v>214664</v>
      </c>
      <c r="U4" s="1">
        <f t="shared" si="1"/>
        <v>16.682743141237545</v>
      </c>
      <c r="X4" s="1">
        <v>159508</v>
      </c>
      <c r="Y4" s="1">
        <v>214644</v>
      </c>
      <c r="Z4" s="1">
        <v>210133</v>
      </c>
      <c r="AA4" s="1">
        <f t="shared" si="3"/>
        <v>15.718581892225853</v>
      </c>
      <c r="AC4"/>
    </row>
    <row r="5" spans="1:29">
      <c r="A5" s="1" t="s">
        <v>1</v>
      </c>
      <c r="B5" s="1">
        <v>59705</v>
      </c>
      <c r="C5" s="1">
        <v>50354</v>
      </c>
      <c r="D5" s="1">
        <v>54601</v>
      </c>
      <c r="E5" s="1">
        <f t="shared" si="0"/>
        <v>8.5303788710726849</v>
      </c>
      <c r="H5" s="1">
        <v>67154</v>
      </c>
      <c r="I5" s="1">
        <v>71389</v>
      </c>
      <c r="J5" s="1">
        <v>77147</v>
      </c>
      <c r="K5" s="1">
        <f t="shared" si="2"/>
        <v>6.9764091772517842</v>
      </c>
      <c r="Q5" s="1" t="s">
        <v>1</v>
      </c>
      <c r="R5" s="1">
        <v>67745</v>
      </c>
      <c r="S5" s="1">
        <v>67596</v>
      </c>
      <c r="T5" s="1">
        <v>53328</v>
      </c>
      <c r="U5" s="1">
        <f t="shared" si="1"/>
        <v>13.167475360984149</v>
      </c>
      <c r="X5" s="1">
        <v>37196</v>
      </c>
      <c r="Y5" s="1">
        <v>45845</v>
      </c>
      <c r="Z5" s="1">
        <v>49387</v>
      </c>
      <c r="AA5" s="1">
        <f t="shared" si="3"/>
        <v>14.206776109895843</v>
      </c>
      <c r="AC5"/>
    </row>
    <row r="6" spans="1:29">
      <c r="A6" s="1" t="s">
        <v>11</v>
      </c>
      <c r="B6" s="1">
        <v>170509</v>
      </c>
      <c r="C6" s="1">
        <v>153642</v>
      </c>
      <c r="D6" s="1">
        <v>174577</v>
      </c>
      <c r="E6" s="1">
        <f t="shared" si="0"/>
        <v>6.6772506050041507</v>
      </c>
      <c r="H6" s="1">
        <v>208176</v>
      </c>
      <c r="I6" s="1">
        <v>213325</v>
      </c>
      <c r="J6" s="1">
        <v>221151</v>
      </c>
      <c r="K6" s="1">
        <f t="shared" si="2"/>
        <v>3.0498766344075499</v>
      </c>
      <c r="Q6" s="1" t="s">
        <v>11</v>
      </c>
      <c r="R6" s="1">
        <v>2574</v>
      </c>
      <c r="S6" s="1">
        <v>3905</v>
      </c>
      <c r="T6" s="1">
        <v>2483</v>
      </c>
      <c r="U6" s="1">
        <f t="shared" si="1"/>
        <v>26.646643997861847</v>
      </c>
      <c r="X6" s="1">
        <v>1332</v>
      </c>
      <c r="Y6" s="1">
        <v>1560</v>
      </c>
      <c r="Z6" s="1">
        <v>1876</v>
      </c>
      <c r="AA6" s="1">
        <f t="shared" si="3"/>
        <v>17.188571657669176</v>
      </c>
      <c r="AC6"/>
    </row>
    <row r="7" spans="1:29">
      <c r="A7" s="1" t="s">
        <v>8</v>
      </c>
      <c r="B7" s="1">
        <v>3686489</v>
      </c>
      <c r="C7" s="1">
        <v>3454482</v>
      </c>
      <c r="D7" s="1">
        <v>3646396</v>
      </c>
      <c r="E7" s="1">
        <f t="shared" si="0"/>
        <v>3.4486591195667189</v>
      </c>
      <c r="H7" s="1">
        <v>2715887</v>
      </c>
      <c r="I7" s="1">
        <v>2745167</v>
      </c>
      <c r="J7" s="1">
        <v>2792567</v>
      </c>
      <c r="K7" s="1">
        <f t="shared" si="2"/>
        <v>1.40648006471936</v>
      </c>
      <c r="Q7" s="1" t="s">
        <v>8</v>
      </c>
      <c r="R7" s="1">
        <v>401806</v>
      </c>
      <c r="S7" s="1">
        <v>401758</v>
      </c>
      <c r="T7" s="1">
        <v>333211</v>
      </c>
      <c r="U7" s="1">
        <f t="shared" si="1"/>
        <v>10.447843922480708</v>
      </c>
      <c r="X7" s="1">
        <v>248119</v>
      </c>
      <c r="Y7" s="1">
        <v>300385</v>
      </c>
      <c r="Z7" s="1">
        <v>318855</v>
      </c>
      <c r="AA7" s="1">
        <f t="shared" si="3"/>
        <v>12.689870564508759</v>
      </c>
      <c r="AC7"/>
    </row>
    <row r="8" spans="1:29">
      <c r="A8" s="1" t="s">
        <v>28</v>
      </c>
      <c r="B8" s="1">
        <v>1662364</v>
      </c>
      <c r="C8" s="1">
        <v>1381946</v>
      </c>
      <c r="D8" s="1">
        <v>1553004</v>
      </c>
      <c r="E8" s="1">
        <f t="shared" si="0"/>
        <v>9.2229319315020604</v>
      </c>
      <c r="H8" s="1">
        <v>1656459</v>
      </c>
      <c r="I8" s="1">
        <v>1676951</v>
      </c>
      <c r="J8" s="1">
        <v>1760196</v>
      </c>
      <c r="K8" s="1">
        <f t="shared" si="2"/>
        <v>3.2358747510306629</v>
      </c>
      <c r="Q8" s="1" t="s">
        <v>28</v>
      </c>
      <c r="R8" s="1">
        <v>93834</v>
      </c>
      <c r="S8" s="1">
        <v>111618</v>
      </c>
      <c r="T8" s="1">
        <v>84231</v>
      </c>
      <c r="U8" s="1">
        <f t="shared" si="1"/>
        <v>14.39055001336633</v>
      </c>
      <c r="X8" s="1">
        <v>66626</v>
      </c>
      <c r="Y8" s="1">
        <v>78232</v>
      </c>
      <c r="Z8" s="1">
        <v>79201</v>
      </c>
      <c r="AA8" s="1">
        <f t="shared" si="3"/>
        <v>9.3688457143808215</v>
      </c>
      <c r="AC8"/>
    </row>
    <row r="9" spans="1:29">
      <c r="A9" s="1" t="s">
        <v>5</v>
      </c>
      <c r="B9" s="1">
        <v>61285</v>
      </c>
      <c r="C9" s="1">
        <v>54435</v>
      </c>
      <c r="D9" s="1">
        <v>61040</v>
      </c>
      <c r="E9" s="1">
        <f t="shared" si="0"/>
        <v>6.5954772534880748</v>
      </c>
      <c r="H9" s="1">
        <v>48991</v>
      </c>
      <c r="I9" s="1">
        <v>45767</v>
      </c>
      <c r="J9" s="1">
        <v>50744</v>
      </c>
      <c r="K9" s="1">
        <f t="shared" si="2"/>
        <v>5.2050226875227112</v>
      </c>
      <c r="Q9" s="1" t="s">
        <v>5</v>
      </c>
      <c r="R9" s="1">
        <v>63670</v>
      </c>
      <c r="S9" s="1">
        <v>68399</v>
      </c>
      <c r="T9" s="1">
        <v>56166</v>
      </c>
      <c r="U9" s="1">
        <f t="shared" si="1"/>
        <v>9.8314367032509598</v>
      </c>
      <c r="X9" s="1">
        <v>41443</v>
      </c>
      <c r="Y9" s="1">
        <v>47300</v>
      </c>
      <c r="Z9" s="1">
        <v>52462</v>
      </c>
      <c r="AA9" s="1">
        <f t="shared" si="3"/>
        <v>11.713080472529924</v>
      </c>
      <c r="AC9"/>
    </row>
    <row r="10" spans="1:29">
      <c r="A10" s="1" t="s">
        <v>15</v>
      </c>
      <c r="B10" s="1">
        <v>2816</v>
      </c>
      <c r="C10" s="1">
        <v>2468</v>
      </c>
      <c r="D10" s="1">
        <v>2849</v>
      </c>
      <c r="E10" s="1">
        <f t="shared" si="0"/>
        <v>7.7864267129113731</v>
      </c>
      <c r="H10" s="1">
        <v>1625</v>
      </c>
      <c r="I10" s="1">
        <v>1672</v>
      </c>
      <c r="J10" s="1">
        <v>1805</v>
      </c>
      <c r="K10" s="1">
        <f t="shared" si="2"/>
        <v>5.4896886710429627</v>
      </c>
      <c r="Q10" s="1" t="s">
        <v>13</v>
      </c>
      <c r="R10" s="1">
        <v>1099261</v>
      </c>
      <c r="S10" s="1">
        <v>1059437</v>
      </c>
      <c r="T10" s="1">
        <v>811893</v>
      </c>
      <c r="U10" s="1">
        <f t="shared" si="1"/>
        <v>15.723571382813958</v>
      </c>
      <c r="X10" s="1">
        <v>610067</v>
      </c>
      <c r="Y10" s="1">
        <v>809032</v>
      </c>
      <c r="Z10" s="1">
        <v>775491</v>
      </c>
      <c r="AA10" s="1">
        <f t="shared" si="3"/>
        <v>14.561059596705265</v>
      </c>
      <c r="AC10"/>
    </row>
    <row r="11" spans="1:29">
      <c r="A11" s="1" t="s">
        <v>13</v>
      </c>
      <c r="B11" s="1">
        <v>6379637</v>
      </c>
      <c r="C11" s="1">
        <v>5646121</v>
      </c>
      <c r="D11" s="1">
        <v>6109653</v>
      </c>
      <c r="E11" s="1">
        <f t="shared" si="0"/>
        <v>6.1369898191439987</v>
      </c>
      <c r="H11" s="1">
        <v>7050124</v>
      </c>
      <c r="I11" s="1">
        <v>7330130</v>
      </c>
      <c r="J11" s="1">
        <v>7623715</v>
      </c>
      <c r="K11" s="1">
        <f t="shared" si="2"/>
        <v>3.9105075198670245</v>
      </c>
      <c r="Q11" s="1" t="s">
        <v>7</v>
      </c>
      <c r="R11" s="1">
        <v>94885</v>
      </c>
      <c r="S11" s="1">
        <v>93651</v>
      </c>
      <c r="T11" s="1">
        <v>78238</v>
      </c>
      <c r="U11" s="1">
        <f t="shared" si="1"/>
        <v>10.430704094577992</v>
      </c>
      <c r="X11" s="1">
        <v>57916</v>
      </c>
      <c r="Y11" s="1">
        <v>70084</v>
      </c>
      <c r="Z11" s="1">
        <v>72347</v>
      </c>
      <c r="AA11" s="1">
        <f t="shared" si="3"/>
        <v>11.621922665021501</v>
      </c>
      <c r="AC11"/>
    </row>
    <row r="12" spans="1:29">
      <c r="A12" s="1" t="s">
        <v>7</v>
      </c>
      <c r="B12" s="1">
        <v>244162</v>
      </c>
      <c r="C12" s="1">
        <v>200054</v>
      </c>
      <c r="D12" s="1">
        <v>224887</v>
      </c>
      <c r="E12" s="1">
        <f t="shared" si="0"/>
        <v>9.9142969444261535</v>
      </c>
      <c r="H12" s="1">
        <v>293347</v>
      </c>
      <c r="I12" s="1">
        <v>292555</v>
      </c>
      <c r="J12" s="1">
        <v>314117</v>
      </c>
      <c r="K12" s="1">
        <f t="shared" si="2"/>
        <v>4.0754507553444661</v>
      </c>
      <c r="Q12" s="1" t="s">
        <v>10</v>
      </c>
      <c r="R12" s="1">
        <v>338661</v>
      </c>
      <c r="S12" s="1">
        <v>330382</v>
      </c>
      <c r="T12" s="1">
        <v>255807</v>
      </c>
      <c r="U12" s="1">
        <f t="shared" si="1"/>
        <v>14.802608374848313</v>
      </c>
      <c r="X12" s="1">
        <v>198104</v>
      </c>
      <c r="Y12" s="1">
        <v>248746</v>
      </c>
      <c r="Z12" s="1">
        <v>246590</v>
      </c>
      <c r="AA12" s="1">
        <f t="shared" si="3"/>
        <v>12.388708390519749</v>
      </c>
      <c r="AC12"/>
    </row>
    <row r="13" spans="1:29">
      <c r="A13" s="1" t="s">
        <v>10</v>
      </c>
      <c r="B13" s="1">
        <v>1917370</v>
      </c>
      <c r="C13" s="1">
        <v>1728054</v>
      </c>
      <c r="D13" s="1">
        <v>1875117</v>
      </c>
      <c r="E13" s="1">
        <f t="shared" si="0"/>
        <v>5.4003336203144139</v>
      </c>
      <c r="H13" s="1">
        <v>2191146</v>
      </c>
      <c r="I13" s="1">
        <v>2295583</v>
      </c>
      <c r="J13" s="1">
        <v>2390129</v>
      </c>
      <c r="K13" s="1">
        <f t="shared" si="2"/>
        <v>4.3420612956526483</v>
      </c>
      <c r="Q13" s="1" t="s">
        <v>9</v>
      </c>
      <c r="R13" s="1">
        <v>382467</v>
      </c>
      <c r="S13" s="1">
        <v>381223</v>
      </c>
      <c r="T13" s="1">
        <v>290691</v>
      </c>
      <c r="U13" s="1">
        <f t="shared" si="1"/>
        <v>14.975078829821758</v>
      </c>
      <c r="X13" s="1">
        <v>206160</v>
      </c>
      <c r="Y13" s="1">
        <v>270603</v>
      </c>
      <c r="Z13" s="1">
        <v>270566</v>
      </c>
      <c r="AA13" s="1">
        <f t="shared" si="3"/>
        <v>14.931378422929125</v>
      </c>
      <c r="AC13"/>
    </row>
    <row r="14" spans="1:29">
      <c r="A14" s="1" t="s">
        <v>9</v>
      </c>
      <c r="B14" s="1">
        <v>1834291</v>
      </c>
      <c r="C14" s="1">
        <v>1664798</v>
      </c>
      <c r="D14" s="1">
        <v>1764653</v>
      </c>
      <c r="E14" s="1">
        <f t="shared" si="0"/>
        <v>4.8555326982894584</v>
      </c>
      <c r="H14" s="1">
        <v>1462655</v>
      </c>
      <c r="I14" s="1">
        <v>1507169</v>
      </c>
      <c r="J14" s="1">
        <v>1535301</v>
      </c>
      <c r="K14" s="1">
        <f t="shared" si="2"/>
        <v>2.4391925368078464</v>
      </c>
      <c r="Q14" s="1" t="s">
        <v>3</v>
      </c>
      <c r="R14" s="1">
        <v>82616</v>
      </c>
      <c r="S14" s="1">
        <v>84595</v>
      </c>
      <c r="T14" s="1">
        <v>72532</v>
      </c>
      <c r="U14" s="1">
        <f t="shared" si="1"/>
        <v>8.0954292866791171</v>
      </c>
      <c r="X14" s="1">
        <v>52985</v>
      </c>
      <c r="Y14" s="1">
        <v>64699</v>
      </c>
      <c r="Z14" s="1">
        <v>66912</v>
      </c>
      <c r="AA14" s="1">
        <f t="shared" si="3"/>
        <v>12.163047769395959</v>
      </c>
      <c r="AC14"/>
    </row>
    <row r="15" spans="1:29">
      <c r="A15" s="1" t="s">
        <v>3</v>
      </c>
      <c r="B15" s="1">
        <v>77327</v>
      </c>
      <c r="C15" s="1">
        <v>63343</v>
      </c>
      <c r="D15" s="1">
        <v>75512</v>
      </c>
      <c r="E15" s="1">
        <f t="shared" si="0"/>
        <v>10.552313358100028</v>
      </c>
      <c r="H15" s="1">
        <v>81786</v>
      </c>
      <c r="I15" s="1">
        <v>82917</v>
      </c>
      <c r="J15" s="1">
        <v>86332</v>
      </c>
      <c r="K15" s="1">
        <f t="shared" si="2"/>
        <v>2.8283260258086345</v>
      </c>
      <c r="Q15" s="1" t="s">
        <v>6</v>
      </c>
      <c r="R15" s="1">
        <v>122756</v>
      </c>
      <c r="S15" s="1">
        <v>121328</v>
      </c>
      <c r="T15" s="1">
        <v>98306</v>
      </c>
      <c r="U15" s="1">
        <f t="shared" si="1"/>
        <v>12.023634158691946</v>
      </c>
      <c r="X15" s="1">
        <v>75011</v>
      </c>
      <c r="Y15" s="1">
        <v>92391</v>
      </c>
      <c r="Z15" s="1">
        <v>96555</v>
      </c>
      <c r="AA15" s="1">
        <f t="shared" si="3"/>
        <v>12.98808242692639</v>
      </c>
      <c r="AC15"/>
    </row>
    <row r="16" spans="1:29">
      <c r="A16" s="1" t="s">
        <v>6</v>
      </c>
      <c r="B16" s="1">
        <v>192113</v>
      </c>
      <c r="C16" s="1">
        <v>155384</v>
      </c>
      <c r="D16" s="1">
        <v>179530</v>
      </c>
      <c r="E16" s="1">
        <f t="shared" si="0"/>
        <v>10.624914707414797</v>
      </c>
      <c r="H16" s="1">
        <v>213264</v>
      </c>
      <c r="I16" s="1">
        <v>210054</v>
      </c>
      <c r="J16" s="1">
        <v>221225</v>
      </c>
      <c r="K16" s="1">
        <f t="shared" si="2"/>
        <v>2.6769749023637099</v>
      </c>
      <c r="Q16" s="1" t="s">
        <v>2</v>
      </c>
      <c r="R16" s="1">
        <v>22442</v>
      </c>
      <c r="S16" s="1">
        <v>23412</v>
      </c>
      <c r="T16" s="1">
        <v>18503</v>
      </c>
      <c r="U16" s="1">
        <f t="shared" si="1"/>
        <v>12.119132017167136</v>
      </c>
      <c r="X16" s="1">
        <v>13202</v>
      </c>
      <c r="Y16" s="1">
        <v>17703</v>
      </c>
      <c r="Z16" s="1">
        <v>17596</v>
      </c>
      <c r="AA16" s="1">
        <f t="shared" si="3"/>
        <v>15.886204022682298</v>
      </c>
      <c r="AC16"/>
    </row>
    <row r="17" spans="1:30">
      <c r="A17" s="1" t="s">
        <v>2</v>
      </c>
      <c r="B17" s="1">
        <v>67720</v>
      </c>
      <c r="C17" s="1">
        <v>59713</v>
      </c>
      <c r="D17" s="1">
        <v>66942</v>
      </c>
      <c r="E17" s="1">
        <f t="shared" si="0"/>
        <v>6.8148011325097384</v>
      </c>
      <c r="H17" s="1">
        <v>73941</v>
      </c>
      <c r="I17" s="1">
        <v>74972</v>
      </c>
      <c r="J17" s="1">
        <v>78387</v>
      </c>
      <c r="K17" s="1">
        <f t="shared" si="2"/>
        <v>3.0713909322678905</v>
      </c>
      <c r="U17" s="1">
        <f>AVERAGE(U2:U16)</f>
        <v>13.859493379457195</v>
      </c>
      <c r="AA17" s="1">
        <f>AVERAGE(AA2:AA16)</f>
        <v>13.331866166703616</v>
      </c>
      <c r="AC17"/>
    </row>
    <row r="18" spans="1:30">
      <c r="A18" s="1" t="s">
        <v>14</v>
      </c>
      <c r="B18">
        <v>84636</v>
      </c>
      <c r="C18">
        <v>84566</v>
      </c>
      <c r="D18">
        <v>92262</v>
      </c>
      <c r="E18" s="1">
        <f t="shared" si="0"/>
        <v>5.0751371755718759</v>
      </c>
      <c r="F18"/>
      <c r="G18"/>
      <c r="H18">
        <v>104564</v>
      </c>
      <c r="I18">
        <v>109235</v>
      </c>
      <c r="J18">
        <v>110101</v>
      </c>
      <c r="K18" s="1">
        <f t="shared" si="2"/>
        <v>2.7586646223712199</v>
      </c>
      <c r="L18"/>
      <c r="M18"/>
      <c r="Q18" s="2" t="s">
        <v>30</v>
      </c>
      <c r="R18" s="1">
        <v>386.82466400000004</v>
      </c>
      <c r="S18" s="1">
        <v>358.67742399999997</v>
      </c>
      <c r="T18" s="1">
        <v>340.46450400000009</v>
      </c>
      <c r="X18" s="1">
        <v>329.37118000000004</v>
      </c>
      <c r="Y18" s="1">
        <v>334.33834000000007</v>
      </c>
      <c r="Z18" s="1">
        <v>311.98612000000003</v>
      </c>
    </row>
    <row r="19" spans="1:30">
      <c r="B19"/>
      <c r="C19"/>
      <c r="D19"/>
      <c r="E19"/>
      <c r="F19"/>
      <c r="G19"/>
      <c r="H19"/>
      <c r="I19"/>
      <c r="J19"/>
      <c r="K19"/>
      <c r="L19"/>
      <c r="M19"/>
      <c r="Q19" s="1" t="s">
        <v>31</v>
      </c>
      <c r="U19" s="1" t="s">
        <v>27</v>
      </c>
      <c r="V19" s="1" t="s">
        <v>29</v>
      </c>
      <c r="AA19" s="1" t="s">
        <v>27</v>
      </c>
      <c r="AB19" s="1" t="s">
        <v>29</v>
      </c>
    </row>
    <row r="20" spans="1:30">
      <c r="Q20" s="1" t="s">
        <v>12</v>
      </c>
      <c r="R20" s="1">
        <f t="shared" ref="R20:T34" si="4">R2/R$18</f>
        <v>196.8695563838194</v>
      </c>
      <c r="S20" s="1">
        <f t="shared" si="4"/>
        <v>214.64690791355747</v>
      </c>
      <c r="T20" s="1">
        <f t="shared" si="4"/>
        <v>170.74907756022631</v>
      </c>
      <c r="U20" s="1">
        <f>AVERAGE(R20:T20)</f>
        <v>194.08851395253438</v>
      </c>
      <c r="V20" s="1">
        <f>STDEV(R20:T20)*100/U20</f>
        <v>11.376592606234658</v>
      </c>
      <c r="X20" s="1">
        <f t="shared" ref="X20:Z34" si="5">X2/X$18</f>
        <v>132.57383356977377</v>
      </c>
      <c r="Y20" s="1">
        <f t="shared" si="5"/>
        <v>162.60773442854321</v>
      </c>
      <c r="Z20" s="1">
        <f t="shared" si="5"/>
        <v>173.41156074507415</v>
      </c>
      <c r="AA20" s="1">
        <f>AVERAGE(X20:Z20)</f>
        <v>156.19770958113037</v>
      </c>
      <c r="AB20" s="1">
        <f>STDEV(X20:Z20)*100/AA20</f>
        <v>13.546944250795898</v>
      </c>
    </row>
    <row r="21" spans="1:30" s="2" customFormat="1">
      <c r="A21" s="2" t="s">
        <v>30</v>
      </c>
      <c r="B21" s="1">
        <v>386.82466400000004</v>
      </c>
      <c r="C21" s="1">
        <v>358.67742399999997</v>
      </c>
      <c r="D21" s="1">
        <v>340.46450400000009</v>
      </c>
      <c r="E21" s="1"/>
      <c r="F21" s="1"/>
      <c r="G21" s="1"/>
      <c r="H21" s="1">
        <v>329.37118000000004</v>
      </c>
      <c r="I21" s="1">
        <v>334.33834000000007</v>
      </c>
      <c r="J21" s="1">
        <v>311.98612000000003</v>
      </c>
      <c r="K21" s="1"/>
      <c r="L21" s="1"/>
      <c r="M21" s="1"/>
      <c r="N21" s="1"/>
      <c r="Q21" s="1" t="s">
        <v>4</v>
      </c>
      <c r="R21" s="1">
        <f t="shared" si="4"/>
        <v>409.2164092204834</v>
      </c>
      <c r="S21" s="1">
        <f t="shared" si="4"/>
        <v>476.84908097254544</v>
      </c>
      <c r="T21" s="1">
        <f t="shared" si="4"/>
        <v>384.01653759476778</v>
      </c>
      <c r="U21" s="1">
        <f t="shared" ref="U21:U34" si="6">AVERAGE(R21:T21)</f>
        <v>423.36067592926548</v>
      </c>
      <c r="V21" s="1">
        <f t="shared" ref="V21:V34" si="7">STDEV(R21:T21)*100/U21</f>
        <v>11.3391186513575</v>
      </c>
      <c r="W21" s="1"/>
      <c r="X21" s="1">
        <f t="shared" si="5"/>
        <v>288.86255318391846</v>
      </c>
      <c r="Y21" s="1">
        <f t="shared" si="5"/>
        <v>349.79535999371166</v>
      </c>
      <c r="Z21" s="1">
        <f t="shared" si="5"/>
        <v>387.74160850489113</v>
      </c>
      <c r="AA21" s="1">
        <f t="shared" ref="AA21:AA34" si="8">AVERAGE(X21:Z21)</f>
        <v>342.13317389417375</v>
      </c>
      <c r="AB21" s="1">
        <f t="shared" ref="AB21:AB34" si="9">STDEV(X21:Z21)*100/AA21</f>
        <v>14.579951240168374</v>
      </c>
      <c r="AC21" s="1"/>
      <c r="AD21" s="1"/>
    </row>
    <row r="22" spans="1:30">
      <c r="A22" s="1" t="s">
        <v>31</v>
      </c>
      <c r="E22" s="1" t="s">
        <v>27</v>
      </c>
      <c r="F22" s="1" t="s">
        <v>29</v>
      </c>
      <c r="K22" s="1" t="s">
        <v>27</v>
      </c>
      <c r="L22" s="1" t="s">
        <v>29</v>
      </c>
      <c r="Q22" s="1" t="s">
        <v>34</v>
      </c>
      <c r="R22" s="1">
        <f t="shared" si="4"/>
        <v>771.48389896875858</v>
      </c>
      <c r="S22" s="1">
        <f t="shared" si="4"/>
        <v>782.57782959877625</v>
      </c>
      <c r="T22" s="1">
        <f t="shared" si="4"/>
        <v>630.50331966471299</v>
      </c>
      <c r="U22" s="1">
        <f t="shared" si="6"/>
        <v>728.18834941074931</v>
      </c>
      <c r="V22" s="1">
        <f t="shared" si="7"/>
        <v>11.642506517392514</v>
      </c>
      <c r="X22" s="1">
        <f t="shared" si="5"/>
        <v>484.28037935802394</v>
      </c>
      <c r="Y22" s="1">
        <f t="shared" si="5"/>
        <v>641.99636811022015</v>
      </c>
      <c r="Z22" s="1">
        <f t="shared" si="5"/>
        <v>673.53316871917241</v>
      </c>
      <c r="AA22" s="1">
        <f t="shared" si="8"/>
        <v>599.93663872913885</v>
      </c>
      <c r="AB22" s="1">
        <f t="shared" si="9"/>
        <v>16.900930213427902</v>
      </c>
    </row>
    <row r="23" spans="1:30">
      <c r="A23" s="1" t="s">
        <v>12</v>
      </c>
      <c r="B23" s="1">
        <f>B2/B$21</f>
        <v>1175.9617271974157</v>
      </c>
      <c r="C23" s="1">
        <f t="shared" ref="C23:D23" si="10">C2/C$21</f>
        <v>1120.0649193911909</v>
      </c>
      <c r="D23" s="1">
        <f t="shared" si="10"/>
        <v>1315.9110413460307</v>
      </c>
      <c r="E23" s="1">
        <f>AVERAGE(B23:D23)</f>
        <v>1203.9792293115459</v>
      </c>
      <c r="F23" s="1">
        <f>STDEV(B23:D23)*100/E23</f>
        <v>8.3792471430080262</v>
      </c>
      <c r="H23" s="1">
        <f>H2/H$21</f>
        <v>1608.3192221007312</v>
      </c>
      <c r="I23" s="1">
        <f t="shared" ref="I23:J23" si="11">I2/I$21</f>
        <v>1650.9653065813507</v>
      </c>
      <c r="J23" s="1">
        <f t="shared" si="11"/>
        <v>1782.8229025060473</v>
      </c>
      <c r="K23" s="1">
        <f>AVERAGE(H23:J23)</f>
        <v>1680.7024770627097</v>
      </c>
      <c r="L23" s="1">
        <f>STDEV(H23:J23)*100/K23</f>
        <v>5.4128031997933368</v>
      </c>
      <c r="Q23" s="1" t="s">
        <v>1</v>
      </c>
      <c r="R23" s="1">
        <f t="shared" si="4"/>
        <v>175.13102525437725</v>
      </c>
      <c r="S23" s="1">
        <f t="shared" si="4"/>
        <v>188.45903164510295</v>
      </c>
      <c r="T23" s="1">
        <f t="shared" si="4"/>
        <v>156.63306856799375</v>
      </c>
      <c r="U23" s="1">
        <f t="shared" si="6"/>
        <v>173.40770848915795</v>
      </c>
      <c r="V23" s="1">
        <f t="shared" si="7"/>
        <v>9.2168994398502306</v>
      </c>
      <c r="X23" s="1">
        <f t="shared" si="5"/>
        <v>112.93034199288473</v>
      </c>
      <c r="Y23" s="1">
        <f t="shared" si="5"/>
        <v>137.12157570681242</v>
      </c>
      <c r="Z23" s="1">
        <f t="shared" si="5"/>
        <v>158.29870892974341</v>
      </c>
      <c r="AA23" s="1">
        <f t="shared" si="8"/>
        <v>136.11687554314685</v>
      </c>
      <c r="AB23" s="1">
        <f t="shared" si="9"/>
        <v>16.67747981436208</v>
      </c>
    </row>
    <row r="24" spans="1:30">
      <c r="A24" s="1" t="s">
        <v>4</v>
      </c>
      <c r="B24" s="1">
        <f t="shared" ref="B24:D24" si="12">B3/B$21</f>
        <v>203.42032792407466</v>
      </c>
      <c r="C24" s="1">
        <f t="shared" si="12"/>
        <v>171.75321299285343</v>
      </c>
      <c r="D24" s="1">
        <f t="shared" si="12"/>
        <v>196.46982053670999</v>
      </c>
      <c r="E24" s="1">
        <f t="shared" ref="E24:E38" si="13">AVERAGE(B24:D24)</f>
        <v>190.5477871512127</v>
      </c>
      <c r="F24" s="1">
        <f t="shared" ref="F24:F38" si="14">STDEV(B24:D24)*100/E24</f>
        <v>8.7345276783748211</v>
      </c>
      <c r="H24" s="1">
        <f t="shared" ref="H24:J24" si="15">H3/H$21</f>
        <v>171.1746607581149</v>
      </c>
      <c r="I24" s="1">
        <f t="shared" si="15"/>
        <v>193.44176919703551</v>
      </c>
      <c r="J24" s="1">
        <f t="shared" si="15"/>
        <v>210.37794886516104</v>
      </c>
      <c r="K24" s="1">
        <f t="shared" ref="K24:K38" si="16">AVERAGE(H24:J24)</f>
        <v>191.66479294010381</v>
      </c>
      <c r="L24" s="1">
        <f t="shared" ref="L24:L38" si="17">STDEV(H24:J24)*100/K24</f>
        <v>10.258514359431414</v>
      </c>
      <c r="Q24" s="1" t="s">
        <v>11</v>
      </c>
      <c r="R24" s="1">
        <f t="shared" si="4"/>
        <v>6.6541775629901396</v>
      </c>
      <c r="S24" s="1">
        <f t="shared" si="4"/>
        <v>10.887219932749378</v>
      </c>
      <c r="T24" s="1">
        <f t="shared" si="4"/>
        <v>7.2929775962782877</v>
      </c>
      <c r="U24" s="1">
        <f t="shared" si="6"/>
        <v>8.2781250306726015</v>
      </c>
      <c r="V24" s="1">
        <f t="shared" si="7"/>
        <v>27.566693731717777</v>
      </c>
      <c r="X24" s="1">
        <f t="shared" si="5"/>
        <v>4.0440696723981739</v>
      </c>
      <c r="Y24" s="1">
        <f t="shared" si="5"/>
        <v>4.6659321213355298</v>
      </c>
      <c r="Z24" s="1">
        <f t="shared" si="5"/>
        <v>6.0130880181464477</v>
      </c>
      <c r="AA24" s="1">
        <f t="shared" si="8"/>
        <v>4.9076966039600505</v>
      </c>
      <c r="AB24" s="1">
        <f t="shared" si="9"/>
        <v>20.509145387288271</v>
      </c>
    </row>
    <row r="25" spans="1:30">
      <c r="A25" s="1" t="s">
        <v>34</v>
      </c>
      <c r="B25" s="1">
        <f t="shared" ref="B25:D25" si="18">B4/B$21</f>
        <v>4311.3900307039366</v>
      </c>
      <c r="C25" s="1">
        <f t="shared" si="18"/>
        <v>4377.5768836791913</v>
      </c>
      <c r="D25" s="1">
        <f t="shared" si="18"/>
        <v>4965.3223174184395</v>
      </c>
      <c r="E25" s="1">
        <f t="shared" si="13"/>
        <v>4551.4297439338552</v>
      </c>
      <c r="F25" s="1">
        <f t="shared" si="14"/>
        <v>7.9088539537956626</v>
      </c>
      <c r="H25" s="1">
        <f t="shared" ref="H25:J25" si="19">H4/H$21</f>
        <v>6249.6998067651202</v>
      </c>
      <c r="I25" s="1">
        <f t="shared" si="19"/>
        <v>6429.2028248988718</v>
      </c>
      <c r="J25" s="1">
        <f t="shared" si="19"/>
        <v>7212.1381553769115</v>
      </c>
      <c r="K25" s="1">
        <f t="shared" si="16"/>
        <v>6630.3469290136345</v>
      </c>
      <c r="L25" s="1">
        <f t="shared" si="17"/>
        <v>7.7187122336725658</v>
      </c>
      <c r="Q25" s="1" t="s">
        <v>8</v>
      </c>
      <c r="R25" s="1">
        <f t="shared" si="4"/>
        <v>1038.7290092753753</v>
      </c>
      <c r="S25" s="1">
        <f t="shared" si="4"/>
        <v>1120.1095277187003</v>
      </c>
      <c r="T25" s="1">
        <f t="shared" si="4"/>
        <v>978.69527097603077</v>
      </c>
      <c r="U25" s="1">
        <f t="shared" si="6"/>
        <v>1045.8446026567021</v>
      </c>
      <c r="V25" s="1">
        <f t="shared" si="7"/>
        <v>6.7863952895611153</v>
      </c>
      <c r="X25" s="1">
        <f t="shared" si="5"/>
        <v>753.31120348780962</v>
      </c>
      <c r="Y25" s="1">
        <f t="shared" si="5"/>
        <v>898.44616683805975</v>
      </c>
      <c r="Z25" s="1">
        <f t="shared" si="5"/>
        <v>1022.0166204829881</v>
      </c>
      <c r="AA25" s="1">
        <f t="shared" si="8"/>
        <v>891.25799693628585</v>
      </c>
      <c r="AB25" s="1">
        <f t="shared" si="9"/>
        <v>15.090675238363186</v>
      </c>
    </row>
    <row r="26" spans="1:30">
      <c r="A26" s="1" t="s">
        <v>1</v>
      </c>
      <c r="B26" s="1">
        <f t="shared" ref="B26:D26" si="20">B5/B$21</f>
        <v>154.34641468466447</v>
      </c>
      <c r="C26" s="1">
        <f t="shared" si="20"/>
        <v>140.38798271284563</v>
      </c>
      <c r="D26" s="1">
        <f t="shared" si="20"/>
        <v>160.3720780243217</v>
      </c>
      <c r="E26" s="1">
        <f t="shared" si="13"/>
        <v>151.70215847394391</v>
      </c>
      <c r="F26" s="1">
        <f t="shared" si="14"/>
        <v>6.7573867956664673</v>
      </c>
      <c r="H26" s="1">
        <f t="shared" ref="H26:J26" si="21">H5/H$21</f>
        <v>203.88547656173193</v>
      </c>
      <c r="I26" s="1">
        <f t="shared" si="21"/>
        <v>213.52322321155265</v>
      </c>
      <c r="J26" s="1">
        <f t="shared" si="21"/>
        <v>247.27702629847761</v>
      </c>
      <c r="K26" s="1">
        <f t="shared" si="16"/>
        <v>221.56190869058742</v>
      </c>
      <c r="L26" s="1">
        <f t="shared" si="17"/>
        <v>10.283963610842816</v>
      </c>
      <c r="Q26" s="1" t="s">
        <v>28</v>
      </c>
      <c r="R26" s="1">
        <f t="shared" si="4"/>
        <v>242.57501843264055</v>
      </c>
      <c r="S26" s="1">
        <f t="shared" si="4"/>
        <v>311.19326874612551</v>
      </c>
      <c r="T26" s="1">
        <f t="shared" si="4"/>
        <v>247.40023999682498</v>
      </c>
      <c r="U26" s="1">
        <f t="shared" si="6"/>
        <v>267.05617572519702</v>
      </c>
      <c r="V26" s="1">
        <f t="shared" si="7"/>
        <v>14.341517303065419</v>
      </c>
      <c r="X26" s="1">
        <f t="shared" si="5"/>
        <v>202.28242191681736</v>
      </c>
      <c r="Y26" s="1">
        <f t="shared" si="5"/>
        <v>233.99051392071871</v>
      </c>
      <c r="Z26" s="1">
        <f t="shared" si="5"/>
        <v>253.8606525187723</v>
      </c>
      <c r="AA26" s="1">
        <f t="shared" si="8"/>
        <v>230.04452945210278</v>
      </c>
      <c r="AB26" s="1">
        <f t="shared" si="9"/>
        <v>11.308482441800932</v>
      </c>
    </row>
    <row r="27" spans="1:30">
      <c r="A27" s="1" t="s">
        <v>11</v>
      </c>
      <c r="B27" s="1">
        <f t="shared" ref="B27:D27" si="22">B6/B$21</f>
        <v>440.79143826258189</v>
      </c>
      <c r="C27" s="1">
        <f t="shared" si="22"/>
        <v>428.35704094941872</v>
      </c>
      <c r="D27" s="1">
        <f t="shared" si="22"/>
        <v>512.76123633728332</v>
      </c>
      <c r="E27" s="1">
        <f t="shared" si="13"/>
        <v>460.63657184976137</v>
      </c>
      <c r="F27" s="1">
        <f t="shared" si="14"/>
        <v>9.8922697154920076</v>
      </c>
      <c r="H27" s="1">
        <f t="shared" ref="H27:J27" si="23">H6/H$21</f>
        <v>632.04072681768935</v>
      </c>
      <c r="I27" s="1">
        <f t="shared" si="23"/>
        <v>638.05126268198842</v>
      </c>
      <c r="J27" s="1">
        <f t="shared" si="23"/>
        <v>708.84884237798781</v>
      </c>
      <c r="K27" s="1">
        <f t="shared" si="16"/>
        <v>659.64694395922186</v>
      </c>
      <c r="L27" s="1">
        <f t="shared" si="17"/>
        <v>6.4755764980223756</v>
      </c>
      <c r="Q27" s="1" t="s">
        <v>5</v>
      </c>
      <c r="R27" s="1">
        <f t="shared" si="4"/>
        <v>164.59653668826039</v>
      </c>
      <c r="S27" s="1">
        <f t="shared" si="4"/>
        <v>190.69781208197816</v>
      </c>
      <c r="T27" s="1">
        <f t="shared" si="4"/>
        <v>164.96873929624095</v>
      </c>
      <c r="U27" s="1">
        <f t="shared" si="6"/>
        <v>173.42102935549318</v>
      </c>
      <c r="V27" s="1">
        <f t="shared" si="7"/>
        <v>8.6283019573487501</v>
      </c>
      <c r="X27" s="1">
        <f t="shared" si="5"/>
        <v>125.82460918408221</v>
      </c>
      <c r="Y27" s="1">
        <f t="shared" si="5"/>
        <v>141.47345470459652</v>
      </c>
      <c r="Z27" s="1">
        <f t="shared" si="5"/>
        <v>168.1549166353939</v>
      </c>
      <c r="AA27" s="1">
        <f t="shared" si="8"/>
        <v>145.15099350802419</v>
      </c>
      <c r="AB27" s="1">
        <f t="shared" si="9"/>
        <v>14.745633247957942</v>
      </c>
    </row>
    <row r="28" spans="1:30">
      <c r="A28" s="1" t="s">
        <v>8</v>
      </c>
      <c r="B28" s="1">
        <f t="shared" ref="B28:D28" si="24">B7/B$21</f>
        <v>9530.1291336480026</v>
      </c>
      <c r="C28" s="1">
        <f t="shared" si="24"/>
        <v>9631.1665269459518</v>
      </c>
      <c r="D28" s="1">
        <f t="shared" si="24"/>
        <v>10710.062156729264</v>
      </c>
      <c r="E28" s="1">
        <f t="shared" si="13"/>
        <v>9957.1192724410721</v>
      </c>
      <c r="F28" s="1">
        <f t="shared" si="14"/>
        <v>6.5683826636873217</v>
      </c>
      <c r="H28" s="1">
        <f t="shared" ref="H28:J28" si="25">H7/H$21</f>
        <v>8245.6728606309753</v>
      </c>
      <c r="I28" s="1">
        <f t="shared" si="25"/>
        <v>8210.7454382886499</v>
      </c>
      <c r="J28" s="1">
        <f t="shared" si="25"/>
        <v>8950.9334581935873</v>
      </c>
      <c r="K28" s="1">
        <f t="shared" si="16"/>
        <v>8469.117252371072</v>
      </c>
      <c r="L28" s="1">
        <f t="shared" si="17"/>
        <v>4.931214841522876</v>
      </c>
      <c r="Q28" s="1" t="s">
        <v>13</v>
      </c>
      <c r="R28" s="1">
        <f t="shared" si="4"/>
        <v>2841.7551989394346</v>
      </c>
      <c r="S28" s="1">
        <f t="shared" si="4"/>
        <v>2953.7320419698344</v>
      </c>
      <c r="T28" s="1">
        <f t="shared" si="4"/>
        <v>2384.6626901229029</v>
      </c>
      <c r="U28" s="1">
        <f t="shared" si="6"/>
        <v>2726.7166436773909</v>
      </c>
      <c r="V28" s="1">
        <f t="shared" si="7"/>
        <v>11.05622869745077</v>
      </c>
      <c r="X28" s="1">
        <f t="shared" si="5"/>
        <v>1852.2173069301325</v>
      </c>
      <c r="Y28" s="1">
        <f t="shared" si="5"/>
        <v>2419.8002538386709</v>
      </c>
      <c r="Z28" s="1">
        <f t="shared" si="5"/>
        <v>2485.6586568658886</v>
      </c>
      <c r="AA28" s="1">
        <f t="shared" si="8"/>
        <v>2252.558739211564</v>
      </c>
      <c r="AB28" s="1">
        <f t="shared" si="9"/>
        <v>15.460911088336397</v>
      </c>
    </row>
    <row r="29" spans="1:30">
      <c r="A29" s="1" t="s">
        <v>28</v>
      </c>
      <c r="B29" s="1">
        <f t="shared" ref="B29:D29" si="26">B8/B$21</f>
        <v>4297.4612394415462</v>
      </c>
      <c r="C29" s="1">
        <f t="shared" si="26"/>
        <v>3852.8937355142825</v>
      </c>
      <c r="D29" s="1">
        <f t="shared" si="26"/>
        <v>4561.4270555499661</v>
      </c>
      <c r="E29" s="1">
        <f t="shared" si="13"/>
        <v>4237.2606768352643</v>
      </c>
      <c r="F29" s="1">
        <f t="shared" si="14"/>
        <v>8.4507974925931144</v>
      </c>
      <c r="H29" s="1">
        <f t="shared" ref="H29:J29" si="27">H8/H$21</f>
        <v>5029.1558599632181</v>
      </c>
      <c r="I29" s="1">
        <f t="shared" si="27"/>
        <v>5015.7304723113702</v>
      </c>
      <c r="J29" s="1">
        <f t="shared" si="27"/>
        <v>5641.9048385870492</v>
      </c>
      <c r="K29" s="1">
        <f t="shared" si="16"/>
        <v>5228.9303902872125</v>
      </c>
      <c r="L29" s="1">
        <f t="shared" si="17"/>
        <v>6.8409660608314304</v>
      </c>
      <c r="Q29" s="1" t="s">
        <v>7</v>
      </c>
      <c r="R29" s="1">
        <f t="shared" si="4"/>
        <v>245.29201167999977</v>
      </c>
      <c r="S29" s="1">
        <f t="shared" si="4"/>
        <v>261.10090497360102</v>
      </c>
      <c r="T29" s="1">
        <f t="shared" si="4"/>
        <v>229.79781763093865</v>
      </c>
      <c r="U29" s="1">
        <f t="shared" si="6"/>
        <v>245.39691142817981</v>
      </c>
      <c r="V29" s="1">
        <f t="shared" si="7"/>
        <v>6.3781598656269995</v>
      </c>
      <c r="X29" s="1">
        <f t="shared" si="5"/>
        <v>175.83809245241187</v>
      </c>
      <c r="Y29" s="1">
        <f t="shared" si="5"/>
        <v>209.61999153312775</v>
      </c>
      <c r="Z29" s="1">
        <f t="shared" si="5"/>
        <v>231.89172646526708</v>
      </c>
      <c r="AA29" s="1">
        <f t="shared" si="8"/>
        <v>205.78327015026889</v>
      </c>
      <c r="AB29" s="1">
        <f t="shared" si="9"/>
        <v>13.714958326845554</v>
      </c>
    </row>
    <row r="30" spans="1:30">
      <c r="A30" s="1" t="s">
        <v>5</v>
      </c>
      <c r="B30" s="1">
        <f t="shared" ref="B30:D30" si="28">B9/B$21</f>
        <v>158.43095258269258</v>
      </c>
      <c r="C30" s="1">
        <f t="shared" si="28"/>
        <v>151.76589424819781</v>
      </c>
      <c r="D30" s="1">
        <f t="shared" si="28"/>
        <v>179.28447542361121</v>
      </c>
      <c r="E30" s="1">
        <f t="shared" si="13"/>
        <v>163.16044075150054</v>
      </c>
      <c r="F30" s="1">
        <f t="shared" si="14"/>
        <v>8.7986882863861116</v>
      </c>
      <c r="H30" s="1">
        <f t="shared" ref="H30:J30" si="29">H9/H$21</f>
        <v>148.74100399433854</v>
      </c>
      <c r="I30" s="1">
        <f t="shared" si="29"/>
        <v>136.88827910074565</v>
      </c>
      <c r="J30" s="1">
        <f t="shared" si="29"/>
        <v>162.64826140342396</v>
      </c>
      <c r="K30" s="1">
        <f t="shared" si="16"/>
        <v>149.4258481661694</v>
      </c>
      <c r="L30" s="1">
        <f t="shared" si="17"/>
        <v>8.6287876664787451</v>
      </c>
      <c r="Q30" s="1" t="s">
        <v>10</v>
      </c>
      <c r="R30" s="1">
        <f t="shared" si="4"/>
        <v>875.48967663551036</v>
      </c>
      <c r="S30" s="1">
        <f t="shared" si="4"/>
        <v>921.11177869951473</v>
      </c>
      <c r="T30" s="1">
        <f t="shared" si="4"/>
        <v>751.34704791428101</v>
      </c>
      <c r="U30" s="1">
        <f t="shared" si="6"/>
        <v>849.31616774976874</v>
      </c>
      <c r="V30" s="1">
        <f t="shared" si="7"/>
        <v>10.344408297401374</v>
      </c>
      <c r="X30" s="1">
        <f t="shared" si="5"/>
        <v>601.46124503060639</v>
      </c>
      <c r="Y30" s="1">
        <f t="shared" si="5"/>
        <v>743.99484067546643</v>
      </c>
      <c r="Z30" s="1">
        <f t="shared" si="5"/>
        <v>790.38772622320494</v>
      </c>
      <c r="AA30" s="1">
        <f t="shared" si="8"/>
        <v>711.94793730975925</v>
      </c>
      <c r="AB30" s="1">
        <f t="shared" si="9"/>
        <v>13.829081764634417</v>
      </c>
    </row>
    <row r="31" spans="1:30">
      <c r="A31" s="1" t="s">
        <v>15</v>
      </c>
      <c r="B31" s="1">
        <f t="shared" ref="B31:D31" si="30">B10/B$21</f>
        <v>7.2797840005362211</v>
      </c>
      <c r="C31" s="1">
        <f t="shared" si="30"/>
        <v>6.8808345183163802</v>
      </c>
      <c r="D31" s="1">
        <f t="shared" si="30"/>
        <v>8.3679795295194683</v>
      </c>
      <c r="E31" s="1">
        <f t="shared" si="13"/>
        <v>7.509532682790689</v>
      </c>
      <c r="F31" s="1">
        <f t="shared" si="14"/>
        <v>10.250074437004393</v>
      </c>
      <c r="H31" s="1">
        <f t="shared" ref="H31:J31" si="31">H10/H$21</f>
        <v>4.9336435567920658</v>
      </c>
      <c r="I31" s="1">
        <f t="shared" si="31"/>
        <v>5.0009221197903884</v>
      </c>
      <c r="J31" s="1">
        <f t="shared" si="31"/>
        <v>5.7855137914468751</v>
      </c>
      <c r="K31" s="1">
        <f t="shared" si="16"/>
        <v>5.2400264893431094</v>
      </c>
      <c r="L31" s="1">
        <f t="shared" si="17"/>
        <v>9.0381613120160775</v>
      </c>
      <c r="Q31" s="1" t="s">
        <v>9</v>
      </c>
      <c r="R31" s="1">
        <f t="shared" si="4"/>
        <v>988.73478243362467</v>
      </c>
      <c r="S31" s="1">
        <f t="shared" si="4"/>
        <v>1062.8575273809261</v>
      </c>
      <c r="T31" s="1">
        <f t="shared" si="4"/>
        <v>853.80706823992409</v>
      </c>
      <c r="U31" s="1">
        <f t="shared" si="6"/>
        <v>968.46645935149172</v>
      </c>
      <c r="V31" s="1">
        <f t="shared" si="7"/>
        <v>10.943983288056332</v>
      </c>
      <c r="X31" s="1">
        <f t="shared" si="5"/>
        <v>625.91997271892456</v>
      </c>
      <c r="Y31" s="1">
        <f t="shared" si="5"/>
        <v>809.36873707035795</v>
      </c>
      <c r="Z31" s="1">
        <f t="shared" si="5"/>
        <v>867.23729889009155</v>
      </c>
      <c r="AA31" s="1">
        <f t="shared" si="8"/>
        <v>767.50866955979143</v>
      </c>
      <c r="AB31" s="1">
        <f t="shared" si="9"/>
        <v>16.415052542216664</v>
      </c>
    </row>
    <row r="32" spans="1:30">
      <c r="A32" s="1" t="s">
        <v>13</v>
      </c>
      <c r="B32" s="1">
        <f t="shared" ref="B32:D32" si="32">B11/B$21</f>
        <v>16492.322216558558</v>
      </c>
      <c r="C32" s="1">
        <f t="shared" si="32"/>
        <v>15741.50092033671</v>
      </c>
      <c r="D32" s="1">
        <f t="shared" si="32"/>
        <v>17945.051329051319</v>
      </c>
      <c r="E32" s="1">
        <f t="shared" si="13"/>
        <v>16726.291488648862</v>
      </c>
      <c r="F32" s="1">
        <f t="shared" si="14"/>
        <v>6.697552308287138</v>
      </c>
      <c r="H32" s="1">
        <f t="shared" ref="H32:J32" si="33">H11/H$21</f>
        <v>21404.799290575451</v>
      </c>
      <c r="I32" s="1">
        <f t="shared" si="33"/>
        <v>21924.287833695646</v>
      </c>
      <c r="J32" s="1">
        <f t="shared" si="33"/>
        <v>24436.071066238459</v>
      </c>
      <c r="K32" s="1">
        <f t="shared" si="16"/>
        <v>22588.386063503189</v>
      </c>
      <c r="L32" s="1">
        <f t="shared" si="17"/>
        <v>7.1766378726825195</v>
      </c>
      <c r="Q32" s="1" t="s">
        <v>3</v>
      </c>
      <c r="R32" s="1">
        <f t="shared" si="4"/>
        <v>213.5747993566408</v>
      </c>
      <c r="S32" s="1">
        <f t="shared" si="4"/>
        <v>235.85259160331208</v>
      </c>
      <c r="T32" s="1">
        <f t="shared" si="4"/>
        <v>213.03836126188349</v>
      </c>
      <c r="U32" s="1">
        <f t="shared" si="6"/>
        <v>220.82191740727876</v>
      </c>
      <c r="V32" s="1">
        <f t="shared" si="7"/>
        <v>5.8960219739101127</v>
      </c>
      <c r="X32" s="1">
        <f t="shared" si="5"/>
        <v>160.86714083484776</v>
      </c>
      <c r="Y32" s="1">
        <f t="shared" si="5"/>
        <v>193.51355276813297</v>
      </c>
      <c r="Z32" s="1">
        <f t="shared" si="5"/>
        <v>214.47107967495475</v>
      </c>
      <c r="AA32" s="1">
        <f t="shared" si="8"/>
        <v>189.61725775931185</v>
      </c>
      <c r="AB32" s="1">
        <f t="shared" si="9"/>
        <v>14.246351510713653</v>
      </c>
    </row>
    <row r="33" spans="1:30">
      <c r="A33" s="1" t="s">
        <v>7</v>
      </c>
      <c r="B33" s="1">
        <f t="shared" ref="B33:D33" si="34">B12/B$21</f>
        <v>631.1955330749023</v>
      </c>
      <c r="C33" s="1">
        <f t="shared" si="34"/>
        <v>557.75464697214954</v>
      </c>
      <c r="D33" s="1">
        <f t="shared" si="34"/>
        <v>660.52994470166539</v>
      </c>
      <c r="E33" s="1">
        <f t="shared" si="13"/>
        <v>616.49337491623908</v>
      </c>
      <c r="F33" s="1">
        <f t="shared" si="14"/>
        <v>8.5875261053812171</v>
      </c>
      <c r="H33" s="1">
        <f t="shared" ref="H33:J33" si="35">H12/H$21</f>
        <v>890.627407048789</v>
      </c>
      <c r="I33" s="1">
        <f t="shared" si="35"/>
        <v>875.02677676751023</v>
      </c>
      <c r="J33" s="1">
        <f t="shared" si="35"/>
        <v>1006.8300474392898</v>
      </c>
      <c r="K33" s="1">
        <f t="shared" si="16"/>
        <v>924.16141041852973</v>
      </c>
      <c r="L33" s="1">
        <f t="shared" si="17"/>
        <v>7.792667024465846</v>
      </c>
      <c r="Q33" s="1" t="s">
        <v>6</v>
      </c>
      <c r="R33" s="1">
        <f t="shared" si="4"/>
        <v>317.34274317110243</v>
      </c>
      <c r="S33" s="1">
        <f t="shared" si="4"/>
        <v>338.26494750335894</v>
      </c>
      <c r="T33" s="1">
        <f t="shared" si="4"/>
        <v>288.74081980657803</v>
      </c>
      <c r="U33" s="1">
        <f t="shared" si="6"/>
        <v>314.78283682701311</v>
      </c>
      <c r="V33" s="1">
        <f t="shared" si="7"/>
        <v>7.8978597924385836</v>
      </c>
      <c r="X33" s="1">
        <f t="shared" si="5"/>
        <v>227.7400226698644</v>
      </c>
      <c r="Y33" s="1">
        <f t="shared" si="5"/>
        <v>276.33982988609677</v>
      </c>
      <c r="Z33" s="1">
        <f t="shared" si="5"/>
        <v>309.48492195742551</v>
      </c>
      <c r="AA33" s="1">
        <f t="shared" si="8"/>
        <v>271.18825817112889</v>
      </c>
      <c r="AB33" s="1">
        <f t="shared" si="9"/>
        <v>15.161135059081069</v>
      </c>
    </row>
    <row r="34" spans="1:30">
      <c r="A34" s="1" t="s">
        <v>10</v>
      </c>
      <c r="B34" s="1">
        <f t="shared" ref="B34:D34" si="36">B13/B$21</f>
        <v>4956.6901452798775</v>
      </c>
      <c r="C34" s="1">
        <f t="shared" si="36"/>
        <v>4817.8499241145437</v>
      </c>
      <c r="D34" s="1">
        <f t="shared" si="36"/>
        <v>5507.5256832060222</v>
      </c>
      <c r="E34" s="1">
        <f t="shared" si="13"/>
        <v>5094.0219175334814</v>
      </c>
      <c r="F34" s="1">
        <f t="shared" si="14"/>
        <v>7.1607740762784386</v>
      </c>
      <c r="H34" s="1">
        <f t="shared" ref="H34:J34" si="37">H13/H$21</f>
        <v>6652.5128276250516</v>
      </c>
      <c r="I34" s="1">
        <f t="shared" si="37"/>
        <v>6866.0477287767817</v>
      </c>
      <c r="J34" s="1">
        <f t="shared" si="37"/>
        <v>7661.0106885524256</v>
      </c>
      <c r="K34" s="1">
        <f t="shared" si="16"/>
        <v>7059.8570816514193</v>
      </c>
      <c r="L34" s="1">
        <f t="shared" si="17"/>
        <v>7.5277651924903886</v>
      </c>
      <c r="Q34" s="1" t="s">
        <v>2</v>
      </c>
      <c r="R34" s="1">
        <f t="shared" si="4"/>
        <v>58.015949055409763</v>
      </c>
      <c r="S34" s="1">
        <f t="shared" si="4"/>
        <v>65.273135228048261</v>
      </c>
      <c r="T34" s="1">
        <f t="shared" si="4"/>
        <v>54.346340903720154</v>
      </c>
      <c r="U34" s="1">
        <f t="shared" si="6"/>
        <v>59.211808395726059</v>
      </c>
      <c r="V34" s="1">
        <f t="shared" si="7"/>
        <v>9.3911834417710693</v>
      </c>
      <c r="X34" s="1">
        <f t="shared" si="5"/>
        <v>40.082438299550063</v>
      </c>
      <c r="Y34" s="1">
        <f t="shared" si="5"/>
        <v>52.949356630771078</v>
      </c>
      <c r="Z34" s="1">
        <f t="shared" si="5"/>
        <v>56.399944971910926</v>
      </c>
      <c r="AA34" s="1">
        <f t="shared" si="8"/>
        <v>49.810579967410689</v>
      </c>
      <c r="AB34" s="1">
        <f t="shared" si="9"/>
        <v>17.264730728023697</v>
      </c>
    </row>
    <row r="35" spans="1:30">
      <c r="A35" s="1" t="s">
        <v>9</v>
      </c>
      <c r="B35" s="1">
        <f t="shared" ref="B35:D35" si="38">B14/B$21</f>
        <v>4741.9184212100799</v>
      </c>
      <c r="C35" s="1">
        <f t="shared" si="38"/>
        <v>4641.4909013063507</v>
      </c>
      <c r="D35" s="1">
        <f t="shared" si="38"/>
        <v>5183.074826502323</v>
      </c>
      <c r="E35" s="1">
        <f t="shared" si="13"/>
        <v>4855.4947163395846</v>
      </c>
      <c r="F35" s="1">
        <f t="shared" si="14"/>
        <v>5.9335324997516761</v>
      </c>
      <c r="H35" s="1">
        <f t="shared" ref="H35:J35" si="39">H14/H$21</f>
        <v>4440.749794805969</v>
      </c>
      <c r="I35" s="1">
        <f t="shared" si="39"/>
        <v>4507.9155444750959</v>
      </c>
      <c r="J35" s="1">
        <f t="shared" si="39"/>
        <v>4921.0554623391572</v>
      </c>
      <c r="K35" s="1">
        <f t="shared" si="16"/>
        <v>4623.240267206741</v>
      </c>
      <c r="L35" s="1">
        <f t="shared" si="17"/>
        <v>5.6257670655195886</v>
      </c>
    </row>
    <row r="36" spans="1:30">
      <c r="A36" s="1" t="s">
        <v>3</v>
      </c>
      <c r="B36" s="1">
        <f t="shared" ref="B36:D36" si="40">B15/B$21</f>
        <v>199.90193800052003</v>
      </c>
      <c r="C36" s="1">
        <f t="shared" si="40"/>
        <v>176.60158058902533</v>
      </c>
      <c r="D36" s="1">
        <f t="shared" si="40"/>
        <v>221.79110924291825</v>
      </c>
      <c r="E36" s="1">
        <f t="shared" si="13"/>
        <v>199.43154261082123</v>
      </c>
      <c r="F36" s="1">
        <f t="shared" si="14"/>
        <v>11.331425374948859</v>
      </c>
      <c r="H36" s="1">
        <f t="shared" ref="H36:J36" si="41">H15/H$21</f>
        <v>248.30952119125902</v>
      </c>
      <c r="I36" s="1">
        <f t="shared" si="41"/>
        <v>248.0032651953706</v>
      </c>
      <c r="J36" s="1">
        <f t="shared" si="41"/>
        <v>276.71743858348566</v>
      </c>
      <c r="K36" s="1">
        <f t="shared" si="16"/>
        <v>257.67674165670513</v>
      </c>
      <c r="L36" s="1">
        <f t="shared" si="17"/>
        <v>6.3996611089857129</v>
      </c>
    </row>
    <row r="37" spans="1:30">
      <c r="A37" s="1" t="s">
        <v>6</v>
      </c>
      <c r="B37" s="1">
        <f t="shared" ref="B37:D37" si="42">B16/B$21</f>
        <v>496.64103114169569</v>
      </c>
      <c r="C37" s="1">
        <f t="shared" si="42"/>
        <v>433.21377260699859</v>
      </c>
      <c r="D37" s="1">
        <f t="shared" si="42"/>
        <v>527.30900840106358</v>
      </c>
      <c r="E37" s="1">
        <f t="shared" si="13"/>
        <v>485.72127071658593</v>
      </c>
      <c r="F37" s="1">
        <f t="shared" si="14"/>
        <v>9.8798712995760312</v>
      </c>
      <c r="H37" s="1">
        <f t="shared" ref="H37:J37" si="43">H16/H$21</f>
        <v>647.48834430504814</v>
      </c>
      <c r="I37" s="1">
        <f t="shared" si="43"/>
        <v>628.2677601378291</v>
      </c>
      <c r="J37" s="1">
        <f t="shared" si="43"/>
        <v>709.08603241708306</v>
      </c>
      <c r="K37" s="1">
        <f t="shared" si="16"/>
        <v>661.61404561998677</v>
      </c>
      <c r="L37" s="1">
        <f t="shared" si="17"/>
        <v>6.3814023364194359</v>
      </c>
      <c r="Q37" s="2" t="s">
        <v>32</v>
      </c>
      <c r="R37" s="1">
        <f>SUM(R20:R34)</f>
        <v>8545.460793058428</v>
      </c>
      <c r="S37" s="1">
        <f>SUM(S20:S34)</f>
        <v>9133.6136059681321</v>
      </c>
      <c r="T37" s="1">
        <f>SUM(T20:T34)</f>
        <v>7515.9993771333038</v>
      </c>
      <c r="X37" s="1">
        <f>SUM(X20:X34)</f>
        <v>5788.2356313020455</v>
      </c>
      <c r="Y37" s="1">
        <f>SUM(Y20:Y34)</f>
        <v>7275.6836682266221</v>
      </c>
      <c r="Z37" s="1">
        <f>SUM(Z20:Z34)</f>
        <v>7798.5616796029262</v>
      </c>
    </row>
    <row r="38" spans="1:30">
      <c r="A38" s="1" t="s">
        <v>2</v>
      </c>
      <c r="B38" s="1">
        <f t="shared" ref="B38:D39" si="44">B17/B$21</f>
        <v>175.06639649016793</v>
      </c>
      <c r="C38" s="1">
        <f t="shared" si="44"/>
        <v>166.48106628534279</v>
      </c>
      <c r="D38" s="1">
        <f t="shared" si="44"/>
        <v>196.61961588806327</v>
      </c>
      <c r="E38" s="1">
        <f t="shared" si="13"/>
        <v>179.38902622119133</v>
      </c>
      <c r="F38" s="1">
        <f t="shared" si="14"/>
        <v>8.6556548583540991</v>
      </c>
      <c r="H38" s="1">
        <f t="shared" ref="H38:J39" si="45">H17/H$21</f>
        <v>224.49140814323826</v>
      </c>
      <c r="I38" s="1">
        <f t="shared" si="45"/>
        <v>224.23991217997906</v>
      </c>
      <c r="J38" s="1">
        <f t="shared" si="45"/>
        <v>251.25156208872366</v>
      </c>
      <c r="K38" s="1">
        <f t="shared" si="16"/>
        <v>233.327627470647</v>
      </c>
      <c r="L38" s="1">
        <f t="shared" si="17"/>
        <v>6.6529164228333526</v>
      </c>
      <c r="Q38" s="2" t="s">
        <v>33</v>
      </c>
      <c r="U38" s="1" t="s">
        <v>27</v>
      </c>
      <c r="V38" s="1" t="s">
        <v>29</v>
      </c>
      <c r="AA38" s="1" t="s">
        <v>27</v>
      </c>
      <c r="AB38" s="1" t="s">
        <v>29</v>
      </c>
      <c r="AD38" s="1" t="s">
        <v>231</v>
      </c>
    </row>
    <row r="39" spans="1:30">
      <c r="A39" s="1" t="s">
        <v>14</v>
      </c>
      <c r="B39" s="1">
        <f t="shared" si="44"/>
        <v>218.79680350475272</v>
      </c>
      <c r="C39" s="1">
        <f t="shared" si="44"/>
        <v>235.77173900970138</v>
      </c>
      <c r="D39" s="1">
        <f t="shared" si="44"/>
        <v>270.98860208933843</v>
      </c>
      <c r="E39" s="1">
        <f t="shared" ref="E39" si="46">AVERAGE(B39:D39)</f>
        <v>241.8523815345975</v>
      </c>
      <c r="F39" s="1">
        <f t="shared" ref="F39" si="47">STDEV(B39:D39)*100/E39</f>
        <v>11.007507863684868</v>
      </c>
      <c r="H39" s="1">
        <f t="shared" si="45"/>
        <v>317.4655414599419</v>
      </c>
      <c r="I39" s="1">
        <f t="shared" si="45"/>
        <v>326.71993286800426</v>
      </c>
      <c r="J39" s="1">
        <f t="shared" si="45"/>
        <v>352.90352019506508</v>
      </c>
      <c r="K39" s="1">
        <f t="shared" ref="K39" si="48">AVERAGE(H39:J39)</f>
        <v>332.36299817433706</v>
      </c>
      <c r="L39" s="1">
        <f t="shared" ref="L39" si="49">STDEV(H39:J39)*100/K39</f>
        <v>5.5302726753470912</v>
      </c>
      <c r="Q39" s="1" t="s">
        <v>12</v>
      </c>
      <c r="R39" s="1">
        <f t="shared" ref="R39:T53" si="50">R20/R$37</f>
        <v>2.3037909967797022E-2</v>
      </c>
      <c r="S39" s="1">
        <f t="shared" si="50"/>
        <v>2.350076510498559E-2</v>
      </c>
      <c r="T39" s="1">
        <f t="shared" si="50"/>
        <v>2.2718080323385039E-2</v>
      </c>
      <c r="U39" s="1">
        <f>AVERAGE(R39:T39)</f>
        <v>2.3085585132055886E-2</v>
      </c>
      <c r="V39" s="1">
        <f>STDEV(R39:T39)*100/U39</f>
        <v>1.7045891006175116</v>
      </c>
      <c r="X39" s="1">
        <f t="shared" ref="X39:Z53" si="51">X20/X$37</f>
        <v>2.2904014628020889E-2</v>
      </c>
      <c r="Y39" s="1">
        <f t="shared" si="51"/>
        <v>2.2349478323069712E-2</v>
      </c>
      <c r="Z39" s="1">
        <f t="shared" si="51"/>
        <v>2.2236351761970502E-2</v>
      </c>
      <c r="AA39" s="1">
        <f>AVERAGE(X39:Z39)</f>
        <v>2.2496614904353701E-2</v>
      </c>
      <c r="AB39" s="1">
        <f>STDEV(X39:Z39)*100/AA39</f>
        <v>1.5883447906456361</v>
      </c>
      <c r="AD39" s="1">
        <f>TTEST(R39:T39,X39:Z39,2,3)</f>
        <v>0.12804792319091482</v>
      </c>
    </row>
    <row r="40" spans="1:30">
      <c r="Q40" s="1" t="s">
        <v>4</v>
      </c>
      <c r="R40" s="1">
        <f t="shared" si="50"/>
        <v>4.7886991600604431E-2</v>
      </c>
      <c r="S40" s="1">
        <f t="shared" si="50"/>
        <v>5.2208151290849471E-2</v>
      </c>
      <c r="T40" s="1">
        <f t="shared" si="50"/>
        <v>5.1093210407001988E-2</v>
      </c>
      <c r="U40" s="1">
        <f t="shared" ref="U40:U53" si="52">AVERAGE(R40:T40)</f>
        <v>5.0396117766151965E-2</v>
      </c>
      <c r="V40" s="1">
        <f t="shared" ref="V40:V53" si="53">STDEV(R40:T40)*100/U40</f>
        <v>4.4514074696878101</v>
      </c>
      <c r="X40" s="1">
        <f t="shared" si="51"/>
        <v>4.990511298845305E-2</v>
      </c>
      <c r="Y40" s="1">
        <f t="shared" si="51"/>
        <v>4.8077318358588139E-2</v>
      </c>
      <c r="Z40" s="1">
        <f t="shared" si="51"/>
        <v>4.9719630931307005E-2</v>
      </c>
      <c r="AA40" s="1">
        <f t="shared" ref="AA40:AA53" si="54">AVERAGE(X40:Z40)</f>
        <v>4.9234020759449403E-2</v>
      </c>
      <c r="AB40" s="1">
        <f t="shared" ref="AB40:AB53" si="55">STDEV(X40:Z40)*100/AA40</f>
        <v>2.0433381125796517</v>
      </c>
      <c r="AD40" s="1">
        <f t="shared" ref="AD40:AD53" si="56">TTEST(R40:T40,X40:Z40,2,3)</f>
        <v>0.47738413788532252</v>
      </c>
    </row>
    <row r="41" spans="1:30" s="2" customFormat="1">
      <c r="A41" s="2" t="s">
        <v>32</v>
      </c>
      <c r="B41" s="1">
        <f>SUM(B23:B39)</f>
        <v>48191.743533706009</v>
      </c>
      <c r="C41" s="1">
        <f t="shared" ref="C41:D41" si="57">SUM(C23:C39)</f>
        <v>46651.511582173072</v>
      </c>
      <c r="D41" s="1">
        <f t="shared" si="57"/>
        <v>53122.868279977854</v>
      </c>
      <c r="E41" s="1"/>
      <c r="F41" s="1"/>
      <c r="G41" s="1"/>
      <c r="H41" s="1">
        <f>SUM(H23:H39)</f>
        <v>57120.067396303464</v>
      </c>
      <c r="I41" s="1">
        <f t="shared" ref="I41:J41" si="58">SUM(I23:I39)</f>
        <v>58094.058252487579</v>
      </c>
      <c r="J41" s="1">
        <f t="shared" si="58"/>
        <v>64537.662765253794</v>
      </c>
      <c r="K41" s="1"/>
      <c r="L41" s="1"/>
      <c r="M41" s="1"/>
      <c r="N41" s="1"/>
      <c r="Q41" s="1" t="s">
        <v>34</v>
      </c>
      <c r="R41" s="1">
        <f t="shared" si="50"/>
        <v>9.0279964726471332E-2</v>
      </c>
      <c r="S41" s="1">
        <f t="shared" si="50"/>
        <v>8.5681074693965631E-2</v>
      </c>
      <c r="T41" s="1">
        <f t="shared" si="50"/>
        <v>8.3888154858415498E-2</v>
      </c>
      <c r="U41" s="1">
        <f t="shared" si="52"/>
        <v>8.6616398092950811E-2</v>
      </c>
      <c r="V41" s="1">
        <f t="shared" si="53"/>
        <v>3.8063898681829031</v>
      </c>
      <c r="W41" s="1"/>
      <c r="X41" s="1">
        <f t="shared" si="51"/>
        <v>8.3666320828249791E-2</v>
      </c>
      <c r="Y41" s="1">
        <f t="shared" si="51"/>
        <v>8.8238631224974703E-2</v>
      </c>
      <c r="Z41" s="1">
        <f t="shared" si="51"/>
        <v>8.636633220210245E-2</v>
      </c>
      <c r="AA41" s="1">
        <f t="shared" si="54"/>
        <v>8.6090428085108972E-2</v>
      </c>
      <c r="AB41" s="1">
        <f t="shared" si="55"/>
        <v>2.6699923201953437</v>
      </c>
      <c r="AC41" s="1"/>
      <c r="AD41" s="1">
        <f t="shared" si="56"/>
        <v>0.83305038093646255</v>
      </c>
    </row>
    <row r="42" spans="1:30">
      <c r="A42" s="2" t="s">
        <v>33</v>
      </c>
      <c r="E42" s="1" t="s">
        <v>27</v>
      </c>
      <c r="F42" s="1" t="s">
        <v>29</v>
      </c>
      <c r="K42" s="1" t="s">
        <v>27</v>
      </c>
      <c r="L42" s="1" t="s">
        <v>29</v>
      </c>
      <c r="N42" s="1" t="s">
        <v>231</v>
      </c>
      <c r="Q42" s="1" t="s">
        <v>1</v>
      </c>
      <c r="R42" s="1">
        <f t="shared" si="50"/>
        <v>2.0494041163542417E-2</v>
      </c>
      <c r="S42" s="1">
        <f t="shared" si="50"/>
        <v>2.0633567367242152E-2</v>
      </c>
      <c r="T42" s="1">
        <f t="shared" si="50"/>
        <v>2.0839952308209949E-2</v>
      </c>
      <c r="U42" s="1">
        <f t="shared" si="52"/>
        <v>2.0655853612998171E-2</v>
      </c>
      <c r="V42" s="1">
        <f t="shared" si="53"/>
        <v>0.8425172435507573</v>
      </c>
      <c r="X42" s="1">
        <f t="shared" si="51"/>
        <v>1.9510322175236221E-2</v>
      </c>
      <c r="Y42" s="1">
        <f t="shared" si="51"/>
        <v>1.8846555452325553E-2</v>
      </c>
      <c r="Z42" s="1">
        <f t="shared" si="51"/>
        <v>2.0298449308129778E-2</v>
      </c>
      <c r="AA42" s="1">
        <f t="shared" si="54"/>
        <v>1.9551775645230519E-2</v>
      </c>
      <c r="AB42" s="1">
        <f t="shared" si="55"/>
        <v>3.7174835788410503</v>
      </c>
      <c r="AD42" s="1">
        <f t="shared" si="56"/>
        <v>0.11210494201048023</v>
      </c>
    </row>
    <row r="43" spans="1:30">
      <c r="A43" s="1" t="s">
        <v>12</v>
      </c>
      <c r="B43" s="1">
        <f>B23/B$41</f>
        <v>2.4401726125034901E-2</v>
      </c>
      <c r="C43" s="1">
        <f t="shared" ref="C43:D43" si="59">C23/C$41</f>
        <v>2.4009188157135746E-2</v>
      </c>
      <c r="D43" s="1">
        <f t="shared" si="59"/>
        <v>2.4771084166816365E-2</v>
      </c>
      <c r="E43" s="1">
        <f>AVERAGE(B43:D43)</f>
        <v>2.4393999482995671E-2</v>
      </c>
      <c r="F43" s="1">
        <f>STDEV(B43:D43)*100/E43</f>
        <v>1.5618872559937487</v>
      </c>
      <c r="H43" s="1">
        <f>H23/H$41</f>
        <v>2.8156815903981475E-2</v>
      </c>
      <c r="I43" s="1">
        <f t="shared" ref="I43:J43" si="60">I23/I$41</f>
        <v>2.841883242871325E-2</v>
      </c>
      <c r="J43" s="1">
        <f t="shared" si="60"/>
        <v>2.7624534668861531E-2</v>
      </c>
      <c r="K43" s="1">
        <f>AVERAGE(H43:J43)</f>
        <v>2.8066727667185418E-2</v>
      </c>
      <c r="L43" s="1">
        <f>STDEV(H43:J43)*100/K43</f>
        <v>1.4420619789763318</v>
      </c>
      <c r="N43" s="1">
        <f>TTEST(B43:D43,H43:J43,2,3)</f>
        <v>3.3941982610552219E-4</v>
      </c>
      <c r="Q43" s="1" t="s">
        <v>11</v>
      </c>
      <c r="R43" s="1">
        <f t="shared" si="50"/>
        <v>7.7867978382106687E-4</v>
      </c>
      <c r="S43" s="1">
        <f t="shared" si="50"/>
        <v>1.1919948010101276E-3</v>
      </c>
      <c r="T43" s="1">
        <f t="shared" si="50"/>
        <v>9.7032706235533519E-4</v>
      </c>
      <c r="U43" s="1">
        <f t="shared" si="52"/>
        <v>9.8033388239550986E-4</v>
      </c>
      <c r="V43" s="1">
        <f t="shared" si="53"/>
        <v>21.098845989635532</v>
      </c>
      <c r="X43" s="1">
        <f t="shared" si="51"/>
        <v>6.9867053278348885E-4</v>
      </c>
      <c r="Y43" s="1">
        <f t="shared" si="51"/>
        <v>6.4130497340228725E-4</v>
      </c>
      <c r="Z43" s="1">
        <f t="shared" si="51"/>
        <v>7.7105090210078482E-4</v>
      </c>
      <c r="AA43" s="1">
        <f t="shared" si="54"/>
        <v>7.0367546942885371E-4</v>
      </c>
      <c r="AB43" s="1">
        <f t="shared" si="55"/>
        <v>9.2397141361128163</v>
      </c>
      <c r="AD43" s="1">
        <f t="shared" si="56"/>
        <v>0.13657903127198925</v>
      </c>
    </row>
    <row r="44" spans="1:30">
      <c r="A44" s="1" t="s">
        <v>4</v>
      </c>
      <c r="B44" s="1">
        <f t="shared" ref="B44:D44" si="61">B24/B$41</f>
        <v>4.221061804535034E-3</v>
      </c>
      <c r="C44" s="1">
        <f t="shared" si="61"/>
        <v>3.6816216059864055E-3</v>
      </c>
      <c r="D44" s="1">
        <f t="shared" si="61"/>
        <v>3.6984038493787425E-3</v>
      </c>
      <c r="E44" s="1">
        <f t="shared" ref="E44:E59" si="62">AVERAGE(B44:D44)</f>
        <v>3.8670290866333942E-3</v>
      </c>
      <c r="F44" s="1">
        <f t="shared" ref="F44:F59" si="63">STDEV(B44:D44)*100/E44</f>
        <v>7.9315703086842815</v>
      </c>
      <c r="H44" s="1">
        <f t="shared" ref="H44:J44" si="64">H24/H$41</f>
        <v>2.9967517294839973E-3</v>
      </c>
      <c r="I44" s="1">
        <f t="shared" si="64"/>
        <v>3.3298029956230915E-3</v>
      </c>
      <c r="J44" s="1">
        <f t="shared" si="64"/>
        <v>3.2597701845878697E-3</v>
      </c>
      <c r="K44" s="1">
        <f t="shared" ref="K44:K59" si="65">AVERAGE(H44:J44)</f>
        <v>3.1954416365649863E-3</v>
      </c>
      <c r="L44" s="1">
        <f t="shared" ref="L44:L59" si="66">STDEV(H44:J44)*100/K44</f>
        <v>5.4952432042474193</v>
      </c>
      <c r="N44" s="1">
        <f t="shared" ref="N44:N59" si="67">TTEST(B44:D44,H44:J44,2,3)</f>
        <v>4.222130574466372E-2</v>
      </c>
      <c r="Q44" s="1" t="s">
        <v>8</v>
      </c>
      <c r="R44" s="1">
        <f t="shared" si="50"/>
        <v>0.1215533058345018</v>
      </c>
      <c r="S44" s="1">
        <f t="shared" si="50"/>
        <v>0.12263596600876488</v>
      </c>
      <c r="T44" s="1">
        <f t="shared" si="50"/>
        <v>0.13021492177788305</v>
      </c>
      <c r="U44" s="1">
        <f t="shared" si="52"/>
        <v>0.12480139787371658</v>
      </c>
      <c r="V44" s="1">
        <f t="shared" si="53"/>
        <v>3.7815266875503046</v>
      </c>
      <c r="X44" s="1">
        <f t="shared" si="51"/>
        <v>0.13014522066344328</v>
      </c>
      <c r="Y44" s="1">
        <f t="shared" si="51"/>
        <v>0.1234861502791321</v>
      </c>
      <c r="Z44" s="1">
        <f t="shared" si="51"/>
        <v>0.13105193784080263</v>
      </c>
      <c r="AA44" s="1">
        <f t="shared" si="54"/>
        <v>0.12822776959445933</v>
      </c>
      <c r="AB44" s="1">
        <f t="shared" si="55"/>
        <v>3.2218553593177721</v>
      </c>
      <c r="AD44" s="1">
        <f t="shared" si="56"/>
        <v>0.39850417539723282</v>
      </c>
    </row>
    <row r="45" spans="1:30">
      <c r="A45" s="1" t="s">
        <v>34</v>
      </c>
      <c r="B45" s="1">
        <f t="shared" ref="B45:D45" si="68">B25/B$41</f>
        <v>8.9463250643515055E-2</v>
      </c>
      <c r="C45" s="1">
        <f t="shared" si="68"/>
        <v>9.3835692246936608E-2</v>
      </c>
      <c r="D45" s="1">
        <f t="shared" si="68"/>
        <v>9.3468641249739942E-2</v>
      </c>
      <c r="E45" s="1">
        <f t="shared" si="62"/>
        <v>9.2255861380063878E-2</v>
      </c>
      <c r="F45" s="1">
        <f t="shared" si="63"/>
        <v>2.6290202223689358</v>
      </c>
      <c r="H45" s="1">
        <f t="shared" ref="H45:J45" si="69">H25/H$41</f>
        <v>0.10941338292555255</v>
      </c>
      <c r="I45" s="1">
        <f t="shared" si="69"/>
        <v>0.11066885355050186</v>
      </c>
      <c r="J45" s="1">
        <f t="shared" si="69"/>
        <v>0.11175084201003681</v>
      </c>
      <c r="K45" s="1">
        <f t="shared" si="65"/>
        <v>0.1106110261620304</v>
      </c>
      <c r="L45" s="1">
        <f t="shared" si="66"/>
        <v>1.0575817374815129</v>
      </c>
      <c r="N45" s="1">
        <f t="shared" si="67"/>
        <v>1.5739206389265255E-3</v>
      </c>
      <c r="Q45" s="1" t="s">
        <v>28</v>
      </c>
      <c r="R45" s="1">
        <f t="shared" si="50"/>
        <v>2.8386417573840712E-2</v>
      </c>
      <c r="S45" s="1">
        <f t="shared" si="50"/>
        <v>3.4071210166235197E-2</v>
      </c>
      <c r="T45" s="1">
        <f t="shared" si="50"/>
        <v>3.2916479576823289E-2</v>
      </c>
      <c r="U45" s="1">
        <f t="shared" si="52"/>
        <v>3.1791369105633065E-2</v>
      </c>
      <c r="V45" s="1">
        <f t="shared" si="53"/>
        <v>9.4515165967612234</v>
      </c>
      <c r="X45" s="1">
        <f t="shared" si="51"/>
        <v>3.4947164352276822E-2</v>
      </c>
      <c r="Y45" s="1">
        <f t="shared" si="51"/>
        <v>3.2160622230261372E-2</v>
      </c>
      <c r="Z45" s="1">
        <f t="shared" si="51"/>
        <v>3.2552240137145125E-2</v>
      </c>
      <c r="AA45" s="1">
        <f t="shared" si="54"/>
        <v>3.3220008906561106E-2</v>
      </c>
      <c r="AB45" s="1">
        <f t="shared" si="55"/>
        <v>4.5410061685027365</v>
      </c>
      <c r="AD45" s="1">
        <f t="shared" si="56"/>
        <v>0.51593016173549944</v>
      </c>
    </row>
    <row r="46" spans="1:30">
      <c r="A46" s="1" t="s">
        <v>1</v>
      </c>
      <c r="B46" s="1">
        <f t="shared" ref="B46:D46" si="70">B26/B$41</f>
        <v>3.2027563928396226E-3</v>
      </c>
      <c r="C46" s="1">
        <f t="shared" si="70"/>
        <v>3.0092911880371322E-3</v>
      </c>
      <c r="D46" s="1">
        <f t="shared" si="70"/>
        <v>3.0188896649762857E-3</v>
      </c>
      <c r="E46" s="1">
        <f t="shared" si="62"/>
        <v>3.0769790819510138E-3</v>
      </c>
      <c r="F46" s="1">
        <f t="shared" si="63"/>
        <v>3.5434761910052468</v>
      </c>
      <c r="H46" s="1">
        <f t="shared" ref="H46:J46" si="71">H26/H$41</f>
        <v>3.569419397690109E-3</v>
      </c>
      <c r="I46" s="1">
        <f t="shared" si="71"/>
        <v>3.6754743881644665E-3</v>
      </c>
      <c r="J46" s="1">
        <f t="shared" si="71"/>
        <v>3.8315150518839088E-3</v>
      </c>
      <c r="K46" s="1">
        <f t="shared" si="65"/>
        <v>3.6921362792461613E-3</v>
      </c>
      <c r="L46" s="1">
        <f t="shared" si="66"/>
        <v>3.5708284700333932</v>
      </c>
      <c r="N46" s="1">
        <f t="shared" si="67"/>
        <v>3.7954585404988452E-3</v>
      </c>
      <c r="Q46" s="1" t="s">
        <v>5</v>
      </c>
      <c r="R46" s="1">
        <f t="shared" si="50"/>
        <v>1.9261282764524993E-2</v>
      </c>
      <c r="S46" s="1">
        <f t="shared" si="50"/>
        <v>2.0878681791111835E-2</v>
      </c>
      <c r="T46" s="1">
        <f t="shared" si="50"/>
        <v>2.1949009176097364E-2</v>
      </c>
      <c r="U46" s="1">
        <f t="shared" si="52"/>
        <v>2.069632457724473E-2</v>
      </c>
      <c r="V46" s="1">
        <f t="shared" si="53"/>
        <v>6.5379281699939806</v>
      </c>
      <c r="X46" s="1">
        <f t="shared" si="51"/>
        <v>2.173799015776736E-2</v>
      </c>
      <c r="Y46" s="1">
        <f t="shared" si="51"/>
        <v>1.9444695667902686E-2</v>
      </c>
      <c r="Z46" s="1">
        <f t="shared" si="51"/>
        <v>2.1562298734547642E-2</v>
      </c>
      <c r="AA46" s="1">
        <f t="shared" si="54"/>
        <v>2.0914994853405894E-2</v>
      </c>
      <c r="AB46" s="1">
        <f t="shared" si="55"/>
        <v>6.1025263550519524</v>
      </c>
      <c r="AD46" s="1">
        <f t="shared" si="56"/>
        <v>0.84862400631911661</v>
      </c>
    </row>
    <row r="47" spans="1:30">
      <c r="A47" s="1" t="s">
        <v>11</v>
      </c>
      <c r="B47" s="1">
        <f t="shared" ref="B47:D47" si="72">B27/B$41</f>
        <v>9.1466173651568745E-3</v>
      </c>
      <c r="C47" s="1">
        <f t="shared" si="72"/>
        <v>9.1820613399610975E-3</v>
      </c>
      <c r="D47" s="1">
        <f t="shared" si="72"/>
        <v>9.652363528920075E-3</v>
      </c>
      <c r="E47" s="1">
        <f t="shared" si="62"/>
        <v>9.3270140780126829E-3</v>
      </c>
      <c r="F47" s="1">
        <f t="shared" si="63"/>
        <v>3.0268815862914504</v>
      </c>
      <c r="H47" s="1">
        <f t="shared" ref="H47:J47" si="73">H27/H$41</f>
        <v>1.1065125718997173E-2</v>
      </c>
      <c r="I47" s="1">
        <f t="shared" si="73"/>
        <v>1.0983072656224136E-2</v>
      </c>
      <c r="J47" s="1">
        <f t="shared" si="73"/>
        <v>1.0983491065617308E-2</v>
      </c>
      <c r="K47" s="1">
        <f t="shared" si="65"/>
        <v>1.1010563146946206E-2</v>
      </c>
      <c r="L47" s="1">
        <f t="shared" si="66"/>
        <v>0.42916094274657568</v>
      </c>
      <c r="N47" s="1">
        <f t="shared" si="67"/>
        <v>7.8825750790309911E-3</v>
      </c>
      <c r="Q47" s="1" t="s">
        <v>13</v>
      </c>
      <c r="R47" s="1">
        <f t="shared" si="50"/>
        <v>0.3325455780275563</v>
      </c>
      <c r="S47" s="1">
        <f t="shared" si="50"/>
        <v>0.32339139462170724</v>
      </c>
      <c r="T47" s="1">
        <f t="shared" si="50"/>
        <v>0.31727819155733394</v>
      </c>
      <c r="U47" s="1">
        <f t="shared" si="52"/>
        <v>0.32440505473553249</v>
      </c>
      <c r="V47" s="1">
        <f t="shared" si="53"/>
        <v>2.3686446667190082</v>
      </c>
      <c r="X47" s="1">
        <f t="shared" si="51"/>
        <v>0.31999687381653502</v>
      </c>
      <c r="Y47" s="1">
        <f t="shared" si="51"/>
        <v>0.3325873366933329</v>
      </c>
      <c r="Z47" s="1">
        <f t="shared" si="51"/>
        <v>0.31873296115194016</v>
      </c>
      <c r="AA47" s="1">
        <f t="shared" si="54"/>
        <v>0.32377239055393603</v>
      </c>
      <c r="AB47" s="1">
        <f t="shared" si="55"/>
        <v>2.365884247426604</v>
      </c>
      <c r="AD47" s="1">
        <f t="shared" si="56"/>
        <v>0.92441302045802409</v>
      </c>
    </row>
    <row r="48" spans="1:30">
      <c r="A48" s="1" t="s">
        <v>8</v>
      </c>
      <c r="B48" s="1">
        <f t="shared" ref="B48:D48" si="74">B28/B$41</f>
        <v>0.19775439597827563</v>
      </c>
      <c r="C48" s="1">
        <f t="shared" si="74"/>
        <v>0.20644918460962167</v>
      </c>
      <c r="D48" s="1">
        <f t="shared" si="74"/>
        <v>0.20160925988188619</v>
      </c>
      <c r="E48" s="1">
        <f t="shared" si="62"/>
        <v>0.20193761348992781</v>
      </c>
      <c r="F48" s="1">
        <f t="shared" si="63"/>
        <v>2.1574407935332713</v>
      </c>
      <c r="H48" s="1">
        <f t="shared" ref="H48:J48" si="75">H28/H$41</f>
        <v>0.14435684754049494</v>
      </c>
      <c r="I48" s="1">
        <f t="shared" si="75"/>
        <v>0.1413353737933615</v>
      </c>
      <c r="J48" s="1">
        <f t="shared" si="75"/>
        <v>0.13869317658359095</v>
      </c>
      <c r="K48" s="1">
        <f t="shared" si="65"/>
        <v>0.14146179930581579</v>
      </c>
      <c r="L48" s="1">
        <f t="shared" si="66"/>
        <v>2.0033332477394699</v>
      </c>
      <c r="N48" s="1">
        <f t="shared" si="67"/>
        <v>1.0893608848405074E-4</v>
      </c>
      <c r="Q48" s="1" t="s">
        <v>7</v>
      </c>
      <c r="R48" s="1">
        <f t="shared" si="50"/>
        <v>2.8704363359697723E-2</v>
      </c>
      <c r="S48" s="1">
        <f t="shared" si="50"/>
        <v>2.8586813088194486E-2</v>
      </c>
      <c r="T48" s="1">
        <f t="shared" si="50"/>
        <v>3.0574485986531098E-2</v>
      </c>
      <c r="U48" s="1">
        <f t="shared" si="52"/>
        <v>2.9288554144807771E-2</v>
      </c>
      <c r="V48" s="1">
        <f t="shared" si="53"/>
        <v>3.8076292444124946</v>
      </c>
      <c r="X48" s="1">
        <f t="shared" si="51"/>
        <v>3.0378530462979381E-2</v>
      </c>
      <c r="Y48" s="1">
        <f t="shared" si="51"/>
        <v>2.8811037023029427E-2</v>
      </c>
      <c r="Z48" s="1">
        <f t="shared" si="51"/>
        <v>2.9735191692049828E-2</v>
      </c>
      <c r="AA48" s="1">
        <f t="shared" si="54"/>
        <v>2.9641586392686214E-2</v>
      </c>
      <c r="AB48" s="1">
        <f t="shared" si="55"/>
        <v>2.6581839973269674</v>
      </c>
      <c r="AD48" s="1">
        <f t="shared" si="56"/>
        <v>0.67990913139684528</v>
      </c>
    </row>
    <row r="49" spans="1:30">
      <c r="A49" s="1" t="s">
        <v>28</v>
      </c>
      <c r="B49" s="1">
        <f t="shared" ref="B49:D49" si="76">B29/B$41</f>
        <v>8.9174222062246802E-2</v>
      </c>
      <c r="C49" s="1">
        <f t="shared" si="76"/>
        <v>8.258882949007354E-2</v>
      </c>
      <c r="D49" s="1">
        <f t="shared" si="76"/>
        <v>8.5865601825366414E-2</v>
      </c>
      <c r="E49" s="1">
        <f t="shared" si="62"/>
        <v>8.5876217792562257E-2</v>
      </c>
      <c r="F49" s="1">
        <f t="shared" si="63"/>
        <v>3.8342502799782379</v>
      </c>
      <c r="H49" s="1">
        <f t="shared" ref="H49:J49" si="77">H29/H$41</f>
        <v>8.8045341842308139E-2</v>
      </c>
      <c r="I49" s="1">
        <f t="shared" si="77"/>
        <v>8.6338097615974302E-2</v>
      </c>
      <c r="J49" s="1">
        <f t="shared" si="77"/>
        <v>8.7420346458914139E-2</v>
      </c>
      <c r="K49" s="1">
        <f t="shared" si="65"/>
        <v>8.7267928639065517E-2</v>
      </c>
      <c r="L49" s="1">
        <f t="shared" si="66"/>
        <v>0.98978789181694105</v>
      </c>
      <c r="N49" s="1">
        <f t="shared" si="67"/>
        <v>0.54444461631614904</v>
      </c>
      <c r="Q49" s="1" t="s">
        <v>10</v>
      </c>
      <c r="R49" s="1">
        <f t="shared" si="50"/>
        <v>0.10245084470420604</v>
      </c>
      <c r="S49" s="1">
        <f t="shared" si="50"/>
        <v>0.10084855988407887</v>
      </c>
      <c r="T49" s="1">
        <f t="shared" si="50"/>
        <v>9.996635313730616E-2</v>
      </c>
      <c r="U49" s="1">
        <f t="shared" si="52"/>
        <v>0.10108858590853036</v>
      </c>
      <c r="V49" s="1">
        <f t="shared" si="53"/>
        <v>1.2459540699090628</v>
      </c>
      <c r="X49" s="1">
        <f t="shared" si="51"/>
        <v>0.10391098140130649</v>
      </c>
      <c r="Y49" s="1">
        <f t="shared" si="51"/>
        <v>0.10225772238072138</v>
      </c>
      <c r="Z49" s="1">
        <f t="shared" si="51"/>
        <v>0.10135044880012394</v>
      </c>
      <c r="AA49" s="1">
        <f t="shared" si="54"/>
        <v>0.1025063841940506</v>
      </c>
      <c r="AB49" s="1">
        <f t="shared" si="55"/>
        <v>1.2665077069323725</v>
      </c>
      <c r="AD49" s="1">
        <f t="shared" si="56"/>
        <v>0.24618537451193834</v>
      </c>
    </row>
    <row r="50" spans="1:30">
      <c r="A50" s="1" t="s">
        <v>5</v>
      </c>
      <c r="B50" s="1">
        <f t="shared" ref="B50:D50" si="78">B30/B$41</f>
        <v>3.2875123613629719E-3</v>
      </c>
      <c r="C50" s="1">
        <f t="shared" si="78"/>
        <v>3.25318278231722E-3</v>
      </c>
      <c r="D50" s="1">
        <f t="shared" si="78"/>
        <v>3.37490201919658E-3</v>
      </c>
      <c r="E50" s="1">
        <f t="shared" si="62"/>
        <v>3.3051990542922577E-3</v>
      </c>
      <c r="F50" s="1">
        <f t="shared" si="63"/>
        <v>1.898751884287281</v>
      </c>
      <c r="H50" s="1">
        <f t="shared" ref="H50:J50" si="79">H30/H$41</f>
        <v>2.6040061010846136E-3</v>
      </c>
      <c r="I50" s="1">
        <f t="shared" si="79"/>
        <v>2.356321510640619E-3</v>
      </c>
      <c r="J50" s="1">
        <f t="shared" si="79"/>
        <v>2.5202068750929665E-3</v>
      </c>
      <c r="K50" s="1">
        <f t="shared" si="65"/>
        <v>2.4935114956060665E-3</v>
      </c>
      <c r="L50" s="1">
        <f t="shared" si="66"/>
        <v>5.0523822023715947</v>
      </c>
      <c r="N50" s="1">
        <f t="shared" si="67"/>
        <v>2.3424881205382068E-3</v>
      </c>
      <c r="Q50" s="1" t="s">
        <v>9</v>
      </c>
      <c r="R50" s="1">
        <f t="shared" si="50"/>
        <v>0.11570292186429371</v>
      </c>
      <c r="S50" s="1">
        <f t="shared" si="50"/>
        <v>0.11636769117169882</v>
      </c>
      <c r="T50" s="1">
        <f t="shared" si="50"/>
        <v>0.11359860816880174</v>
      </c>
      <c r="U50" s="1">
        <f t="shared" si="52"/>
        <v>0.11522307373493142</v>
      </c>
      <c r="V50" s="1">
        <f t="shared" si="53"/>
        <v>1.2545757447033692</v>
      </c>
      <c r="X50" s="1">
        <f t="shared" si="51"/>
        <v>0.10813657435333637</v>
      </c>
      <c r="Y50" s="1">
        <f t="shared" si="51"/>
        <v>0.11124298058819176</v>
      </c>
      <c r="Z50" s="1">
        <f t="shared" si="51"/>
        <v>0.11120477525469133</v>
      </c>
      <c r="AA50" s="1">
        <f t="shared" si="54"/>
        <v>0.11019477673207316</v>
      </c>
      <c r="AB50" s="1">
        <f t="shared" si="55"/>
        <v>1.6176428304186101</v>
      </c>
      <c r="AD50" s="1">
        <f t="shared" si="56"/>
        <v>2.0709067366503499E-2</v>
      </c>
    </row>
    <row r="51" spans="1:30">
      <c r="A51" s="1" t="s">
        <v>15</v>
      </c>
      <c r="B51" s="1">
        <f t="shared" ref="B51:D51" si="80">B31/B$41</f>
        <v>1.5105873883655265E-4</v>
      </c>
      <c r="C51" s="1">
        <f t="shared" si="80"/>
        <v>1.4749435302211625E-4</v>
      </c>
      <c r="D51" s="1">
        <f t="shared" si="80"/>
        <v>1.5752122956571194E-4</v>
      </c>
      <c r="E51" s="1">
        <f t="shared" si="62"/>
        <v>1.5202477380812693E-4</v>
      </c>
      <c r="F51" s="1">
        <f t="shared" si="63"/>
        <v>3.3433781857967362</v>
      </c>
      <c r="H51" s="1">
        <f t="shared" ref="H51:J51" si="81">H31/H$41</f>
        <v>8.637320965611023E-5</v>
      </c>
      <c r="I51" s="1">
        <f t="shared" si="81"/>
        <v>8.6083194567944474E-5</v>
      </c>
      <c r="J51" s="1">
        <f t="shared" si="81"/>
        <v>8.9645542518185486E-5</v>
      </c>
      <c r="K51" s="1">
        <f t="shared" si="65"/>
        <v>8.7367315580746735E-5</v>
      </c>
      <c r="L51" s="1">
        <f t="shared" si="66"/>
        <v>2.2643753468259424</v>
      </c>
      <c r="N51" s="1">
        <f t="shared" si="67"/>
        <v>6.0992800460333034E-4</v>
      </c>
      <c r="Q51" s="1" t="s">
        <v>3</v>
      </c>
      <c r="R51" s="1">
        <f t="shared" si="50"/>
        <v>2.499277739711005E-2</v>
      </c>
      <c r="S51" s="1">
        <f t="shared" si="50"/>
        <v>2.5822484043905698E-2</v>
      </c>
      <c r="T51" s="1">
        <f t="shared" si="50"/>
        <v>2.8344648605218351E-2</v>
      </c>
      <c r="U51" s="1">
        <f t="shared" si="52"/>
        <v>2.6386636682078034E-2</v>
      </c>
      <c r="V51" s="1">
        <f t="shared" si="53"/>
        <v>6.6158410456034895</v>
      </c>
      <c r="X51" s="1">
        <f t="shared" si="51"/>
        <v>2.7792085720370233E-2</v>
      </c>
      <c r="Y51" s="1">
        <f t="shared" si="51"/>
        <v>2.6597301585996526E-2</v>
      </c>
      <c r="Z51" s="1">
        <f t="shared" si="51"/>
        <v>2.7501363518852726E-2</v>
      </c>
      <c r="AA51" s="1">
        <f t="shared" si="54"/>
        <v>2.7296916941739829E-2</v>
      </c>
      <c r="AB51" s="1">
        <f t="shared" si="55"/>
        <v>2.2825944522503292</v>
      </c>
      <c r="AD51" s="1">
        <f t="shared" si="56"/>
        <v>0.46861446757722891</v>
      </c>
    </row>
    <row r="52" spans="1:30">
      <c r="A52" s="1" t="s">
        <v>13</v>
      </c>
      <c r="B52" s="1">
        <f t="shared" ref="B52:D52" si="82">B32/B$41</f>
        <v>0.34222298276101148</v>
      </c>
      <c r="C52" s="1">
        <f t="shared" si="82"/>
        <v>0.33742745704197086</v>
      </c>
      <c r="D52" s="1">
        <f t="shared" si="82"/>
        <v>0.33780275632848039</v>
      </c>
      <c r="E52" s="1">
        <f t="shared" si="62"/>
        <v>0.33915106537715428</v>
      </c>
      <c r="F52" s="1">
        <f t="shared" si="63"/>
        <v>0.78636587999225693</v>
      </c>
      <c r="H52" s="1">
        <f t="shared" ref="H52:J52" si="83">H32/H$41</f>
        <v>0.3747334389868151</v>
      </c>
      <c r="I52" s="1">
        <f t="shared" si="83"/>
        <v>0.37739294676933421</v>
      </c>
      <c r="J52" s="1">
        <f t="shared" si="83"/>
        <v>0.37863272419890776</v>
      </c>
      <c r="K52" s="1">
        <f t="shared" si="65"/>
        <v>0.37691970331835239</v>
      </c>
      <c r="L52" s="1">
        <f t="shared" si="66"/>
        <v>0.5285619020998078</v>
      </c>
      <c r="N52" s="1">
        <f t="shared" si="67"/>
        <v>7.0207552840033925E-5</v>
      </c>
      <c r="Q52" s="1" t="s">
        <v>6</v>
      </c>
      <c r="R52" s="1">
        <f t="shared" si="50"/>
        <v>3.7135825774179836E-2</v>
      </c>
      <c r="S52" s="1">
        <f t="shared" si="50"/>
        <v>3.7035171630462681E-2</v>
      </c>
      <c r="T52" s="1">
        <f t="shared" si="50"/>
        <v>3.8416823275031639E-2</v>
      </c>
      <c r="U52" s="1">
        <f t="shared" si="52"/>
        <v>3.7529273559891385E-2</v>
      </c>
      <c r="V52" s="1">
        <f t="shared" si="53"/>
        <v>2.0524949155449943</v>
      </c>
      <c r="X52" s="1">
        <f t="shared" si="51"/>
        <v>3.93453268277945E-2</v>
      </c>
      <c r="Y52" s="1">
        <f t="shared" si="51"/>
        <v>3.7981287049750463E-2</v>
      </c>
      <c r="Z52" s="1">
        <f t="shared" si="51"/>
        <v>3.9684871989520934E-2</v>
      </c>
      <c r="AA52" s="1">
        <f t="shared" si="54"/>
        <v>3.9003828622355304E-2</v>
      </c>
      <c r="AB52" s="1">
        <f t="shared" si="55"/>
        <v>2.3117579232488863</v>
      </c>
      <c r="AD52" s="1">
        <f t="shared" si="56"/>
        <v>9.9254300121740233E-2</v>
      </c>
    </row>
    <row r="53" spans="1:30">
      <c r="A53" s="1" t="s">
        <v>7</v>
      </c>
      <c r="B53" s="1">
        <f t="shared" ref="B53:D53" si="84">B33/B$41</f>
        <v>1.3097586573796297E-2</v>
      </c>
      <c r="C53" s="1">
        <f t="shared" si="84"/>
        <v>1.1955767949548802E-2</v>
      </c>
      <c r="D53" s="1">
        <f t="shared" si="84"/>
        <v>1.243400377442761E-2</v>
      </c>
      <c r="E53" s="1">
        <f t="shared" si="62"/>
        <v>1.2495786099257569E-2</v>
      </c>
      <c r="F53" s="1">
        <f t="shared" si="63"/>
        <v>4.5888353667634716</v>
      </c>
      <c r="H53" s="1">
        <f t="shared" ref="H53:J53" si="85">H33/H$41</f>
        <v>1.5592198112609828E-2</v>
      </c>
      <c r="I53" s="1">
        <f t="shared" si="85"/>
        <v>1.5062242217000595E-2</v>
      </c>
      <c r="J53" s="1">
        <f t="shared" si="85"/>
        <v>1.5600658658828183E-2</v>
      </c>
      <c r="K53" s="1">
        <f t="shared" si="65"/>
        <v>1.5418366329479535E-2</v>
      </c>
      <c r="L53" s="1">
        <f t="shared" si="66"/>
        <v>2.0004813231188869</v>
      </c>
      <c r="N53" s="1">
        <f t="shared" si="67"/>
        <v>4.0872603817862863E-3</v>
      </c>
      <c r="Q53" s="1" t="s">
        <v>2</v>
      </c>
      <c r="R53" s="1">
        <f t="shared" si="50"/>
        <v>6.78909545785252E-3</v>
      </c>
      <c r="S53" s="1">
        <f t="shared" si="50"/>
        <v>7.1464743357872243E-3</v>
      </c>
      <c r="T53" s="1">
        <f t="shared" si="50"/>
        <v>7.2307537796056243E-3</v>
      </c>
      <c r="U53" s="1">
        <f t="shared" si="52"/>
        <v>7.0554411910817892E-3</v>
      </c>
      <c r="V53" s="1">
        <f t="shared" si="53"/>
        <v>3.3233901239022514</v>
      </c>
      <c r="X53" s="1">
        <f t="shared" si="51"/>
        <v>6.9248110914471609E-3</v>
      </c>
      <c r="Y53" s="1">
        <f t="shared" si="51"/>
        <v>7.2775781693209555E-3</v>
      </c>
      <c r="Z53" s="1">
        <f t="shared" si="51"/>
        <v>7.2320957747150369E-3</v>
      </c>
      <c r="AA53" s="1">
        <f t="shared" si="54"/>
        <v>7.1448283451610514E-3</v>
      </c>
      <c r="AB53" s="1">
        <f t="shared" si="55"/>
        <v>2.6857583554536326</v>
      </c>
      <c r="AD53" s="1">
        <f t="shared" si="56"/>
        <v>0.63726878811336318</v>
      </c>
    </row>
    <row r="54" spans="1:30">
      <c r="A54" s="1" t="s">
        <v>10</v>
      </c>
      <c r="B54" s="1">
        <f t="shared" ref="B54:D54" si="86">B34/B$41</f>
        <v>0.10285351352380717</v>
      </c>
      <c r="C54" s="1">
        <f t="shared" si="86"/>
        <v>0.10327317938301461</v>
      </c>
      <c r="D54" s="1">
        <f t="shared" si="86"/>
        <v>0.10367523180750056</v>
      </c>
      <c r="E54" s="1">
        <f t="shared" si="62"/>
        <v>0.10326730823810744</v>
      </c>
      <c r="F54" s="1">
        <f t="shared" si="63"/>
        <v>0.39789029991934577</v>
      </c>
      <c r="H54" s="1">
        <f t="shared" ref="H54:J54" si="87">H34/H$41</f>
        <v>0.11646542328932144</v>
      </c>
      <c r="I54" s="1">
        <f t="shared" si="87"/>
        <v>0.11818846772480004</v>
      </c>
      <c r="J54" s="1">
        <f t="shared" si="87"/>
        <v>0.11870604481631476</v>
      </c>
      <c r="K54" s="1">
        <f t="shared" si="65"/>
        <v>0.11778664527681208</v>
      </c>
      <c r="L54" s="1">
        <f t="shared" si="66"/>
        <v>0.9959636498691341</v>
      </c>
      <c r="N54" s="1">
        <f t="shared" si="67"/>
        <v>8.0583683496849472E-4</v>
      </c>
    </row>
    <row r="55" spans="1:30">
      <c r="A55" s="1" t="s">
        <v>9</v>
      </c>
      <c r="B55" s="1">
        <f t="shared" ref="B55:D55" si="88">B35/B$41</f>
        <v>9.8396905227002479E-2</v>
      </c>
      <c r="C55" s="1">
        <f t="shared" si="88"/>
        <v>9.9492829790321355E-2</v>
      </c>
      <c r="D55" s="1">
        <f t="shared" si="88"/>
        <v>9.7567676488881108E-2</v>
      </c>
      <c r="E55" s="1">
        <f t="shared" si="62"/>
        <v>9.8485803835401634E-2</v>
      </c>
      <c r="F55" s="1">
        <f t="shared" si="63"/>
        <v>0.98049722505291692</v>
      </c>
      <c r="H55" s="1">
        <f t="shared" ref="H55:J55" si="89">H35/H$41</f>
        <v>7.7744127365881807E-2</v>
      </c>
      <c r="I55" s="1">
        <f t="shared" si="89"/>
        <v>7.7596843465176021E-2</v>
      </c>
      <c r="J55" s="1">
        <f t="shared" si="89"/>
        <v>7.6250909182112289E-2</v>
      </c>
      <c r="K55" s="1">
        <f t="shared" si="65"/>
        <v>7.7197293337723363E-2</v>
      </c>
      <c r="L55" s="1">
        <f t="shared" si="66"/>
        <v>1.0659628961037326</v>
      </c>
      <c r="N55" s="1">
        <f t="shared" si="67"/>
        <v>1.045509101223153E-5</v>
      </c>
    </row>
    <row r="56" spans="1:30">
      <c r="A56" s="1" t="s">
        <v>3</v>
      </c>
      <c r="B56" s="1">
        <f t="shared" ref="B56:D56" si="90">B36/B$41</f>
        <v>4.1480536569652371E-3</v>
      </c>
      <c r="C56" s="1">
        <f t="shared" si="90"/>
        <v>3.7855489479254097E-3</v>
      </c>
      <c r="D56" s="1">
        <f t="shared" si="90"/>
        <v>4.1750589985840789E-3</v>
      </c>
      <c r="E56" s="1">
        <f t="shared" si="62"/>
        <v>4.0362205344915752E-3</v>
      </c>
      <c r="F56" s="1">
        <f t="shared" si="63"/>
        <v>5.3888899672835349</v>
      </c>
      <c r="H56" s="1">
        <f t="shared" ref="H56:J56" si="91">H36/H$41</f>
        <v>4.3471503538059274E-3</v>
      </c>
      <c r="I56" s="1">
        <f t="shared" si="91"/>
        <v>4.2689953612381889E-3</v>
      </c>
      <c r="J56" s="1">
        <f t="shared" si="91"/>
        <v>4.2876891837562263E-3</v>
      </c>
      <c r="K56" s="1">
        <f t="shared" si="65"/>
        <v>4.3012782996001142E-3</v>
      </c>
      <c r="L56" s="1">
        <f t="shared" si="66"/>
        <v>0.94881410825030887</v>
      </c>
      <c r="N56" s="1">
        <f t="shared" si="67"/>
        <v>0.16529350537618986</v>
      </c>
    </row>
    <row r="57" spans="1:30">
      <c r="A57" s="1" t="s">
        <v>6</v>
      </c>
      <c r="B57" s="1">
        <f t="shared" ref="B57:D57" si="92">B37/B$41</f>
        <v>1.0305521127168552E-2</v>
      </c>
      <c r="C57" s="1">
        <f t="shared" si="92"/>
        <v>9.2861679700115534E-3</v>
      </c>
      <c r="D57" s="1">
        <f t="shared" si="92"/>
        <v>9.9262149329351571E-3</v>
      </c>
      <c r="E57" s="1">
        <f t="shared" si="62"/>
        <v>9.8393013433717546E-3</v>
      </c>
      <c r="F57" s="1">
        <f t="shared" si="63"/>
        <v>5.2361900351350368</v>
      </c>
      <c r="H57" s="1">
        <f t="shared" ref="H57:J57" si="93">H37/H$41</f>
        <v>1.1335566882523504E-2</v>
      </c>
      <c r="I57" s="1">
        <f t="shared" si="93"/>
        <v>1.0814664684075962E-2</v>
      </c>
      <c r="J57" s="1">
        <f t="shared" si="93"/>
        <v>1.0987166284534949E-2</v>
      </c>
      <c r="K57" s="1">
        <f t="shared" si="65"/>
        <v>1.1045799283711473E-2</v>
      </c>
      <c r="L57" s="1">
        <f t="shared" si="66"/>
        <v>2.4023137591330923</v>
      </c>
      <c r="N57" s="1">
        <f t="shared" si="67"/>
        <v>3.6782496099510634E-2</v>
      </c>
    </row>
    <row r="58" spans="1:30">
      <c r="A58" s="1" t="s">
        <v>2</v>
      </c>
      <c r="B58" s="1">
        <f t="shared" ref="B58:D58" si="94">B38/B$41</f>
        <v>3.6327051825324383E-3</v>
      </c>
      <c r="C58" s="1">
        <f t="shared" si="94"/>
        <v>3.5686103330671102E-3</v>
      </c>
      <c r="D58" s="1">
        <f t="shared" si="94"/>
        <v>3.7012236397289885E-3</v>
      </c>
      <c r="E58" s="1">
        <f t="shared" si="62"/>
        <v>3.634179718442846E-3</v>
      </c>
      <c r="F58" s="1">
        <f t="shared" si="63"/>
        <v>1.8248670655804706</v>
      </c>
      <c r="H58" s="1">
        <f t="shared" ref="H58:J58" si="95">H38/H$41</f>
        <v>3.9301670739584288E-3</v>
      </c>
      <c r="I58" s="1">
        <f t="shared" si="95"/>
        <v>3.8599457315478067E-3</v>
      </c>
      <c r="J58" s="1">
        <f t="shared" si="95"/>
        <v>3.8930998013146844E-3</v>
      </c>
      <c r="K58" s="1">
        <f t="shared" si="65"/>
        <v>3.8944042022736399E-3</v>
      </c>
      <c r="L58" s="1">
        <f t="shared" si="66"/>
        <v>0.9020337172728925</v>
      </c>
      <c r="N58" s="1">
        <f t="shared" si="67"/>
        <v>8.9003204670890478E-3</v>
      </c>
    </row>
    <row r="59" spans="1:30">
      <c r="A59" s="1" t="s">
        <v>14</v>
      </c>
      <c r="B59" s="1">
        <f t="shared" ref="B59:D59" si="96">B39/B$41</f>
        <v>4.540130475912809E-3</v>
      </c>
      <c r="C59" s="1">
        <f t="shared" si="96"/>
        <v>5.0538928110487368E-3</v>
      </c>
      <c r="D59" s="1">
        <f t="shared" si="96"/>
        <v>5.1011666136159053E-3</v>
      </c>
      <c r="E59" s="1">
        <f t="shared" si="62"/>
        <v>4.898396633525817E-3</v>
      </c>
      <c r="F59" s="1">
        <f t="shared" si="63"/>
        <v>6.3524183799064842</v>
      </c>
      <c r="H59" s="1">
        <f t="shared" ref="H59:J59" si="97">H39/H$41</f>
        <v>5.5578635658347763E-3</v>
      </c>
      <c r="I59" s="1">
        <f t="shared" si="97"/>
        <v>5.6239819130558706E-3</v>
      </c>
      <c r="J59" s="1">
        <f t="shared" si="97"/>
        <v>5.4681794331272807E-3</v>
      </c>
      <c r="K59" s="1">
        <f t="shared" si="65"/>
        <v>5.5500083040059753E-3</v>
      </c>
      <c r="L59" s="1">
        <f t="shared" si="66"/>
        <v>1.4089656618099533</v>
      </c>
      <c r="N59" s="1">
        <f t="shared" si="67"/>
        <v>6.0642195689400553E-2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9"/>
  <sheetViews>
    <sheetView tabSelected="1" workbookViewId="0">
      <pane ySplit="1" topLeftCell="A2" activePane="bottomLeft" state="frozen"/>
      <selection activeCell="Z1" sqref="Z1"/>
      <selection pane="bottomLeft" activeCell="A177" sqref="A177:XFD177"/>
    </sheetView>
  </sheetViews>
  <sheetFormatPr defaultColWidth="18.7109375" defaultRowHeight="15"/>
  <cols>
    <col min="1" max="16384" width="18.7109375" style="7"/>
  </cols>
  <sheetData>
    <row r="1" spans="1:20">
      <c r="A1" s="7" t="s">
        <v>232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0" s="4" customFormat="1" ht="16.5" customHeight="1">
      <c r="A2" s="3" t="s">
        <v>42</v>
      </c>
      <c r="B2" s="3" t="s">
        <v>43</v>
      </c>
      <c r="C2" s="3" t="s">
        <v>44</v>
      </c>
      <c r="D2" s="3" t="s">
        <v>45</v>
      </c>
      <c r="E2" s="3" t="s">
        <v>46</v>
      </c>
      <c r="F2" s="3" t="s">
        <v>47</v>
      </c>
      <c r="G2" s="3" t="s">
        <v>48</v>
      </c>
      <c r="H2" s="3" t="s">
        <v>49</v>
      </c>
      <c r="I2" s="3" t="s">
        <v>50</v>
      </c>
      <c r="J2" s="3" t="s">
        <v>51</v>
      </c>
      <c r="K2" s="3" t="s">
        <v>52</v>
      </c>
      <c r="L2" s="3" t="s">
        <v>53</v>
      </c>
      <c r="M2" s="3" t="s">
        <v>54</v>
      </c>
      <c r="N2" s="3" t="s">
        <v>55</v>
      </c>
      <c r="O2" s="3" t="s">
        <v>56</v>
      </c>
      <c r="P2" s="3" t="s">
        <v>57</v>
      </c>
      <c r="Q2" s="3" t="s">
        <v>58</v>
      </c>
      <c r="R2" s="3" t="s">
        <v>59</v>
      </c>
      <c r="S2" s="3" t="s">
        <v>60</v>
      </c>
      <c r="T2" s="3" t="s">
        <v>61</v>
      </c>
    </row>
    <row r="3" spans="1:20">
      <c r="A3" s="9" t="s">
        <v>62</v>
      </c>
      <c r="B3" s="10" t="s">
        <v>63</v>
      </c>
      <c r="C3" s="10">
        <v>235332.31501424001</v>
      </c>
      <c r="D3" s="10">
        <v>50538.022636335598</v>
      </c>
      <c r="E3" s="10">
        <v>3563.3650216389701</v>
      </c>
      <c r="F3" s="10">
        <v>4268.6670479924096</v>
      </c>
      <c r="G3" s="10">
        <v>43768.537055485504</v>
      </c>
      <c r="H3" s="10">
        <v>144337.312700084</v>
      </c>
      <c r="I3" s="10">
        <v>30875.169345722301</v>
      </c>
      <c r="J3" s="10">
        <v>5285.9489840834804</v>
      </c>
      <c r="K3" s="10">
        <v>2987425.0477327998</v>
      </c>
      <c r="L3" s="10">
        <v>143695.30379031401</v>
      </c>
      <c r="M3" s="10">
        <v>42687.734259549703</v>
      </c>
      <c r="N3" s="10">
        <v>786223.27724286995</v>
      </c>
      <c r="O3" s="10">
        <v>683912.35890000197</v>
      </c>
      <c r="P3" s="10">
        <v>34753.522271745001</v>
      </c>
      <c r="Q3" s="10">
        <v>63862.346160484703</v>
      </c>
      <c r="R3" s="10">
        <v>69185.478640086396</v>
      </c>
      <c r="S3" s="10">
        <v>94017.560724314404</v>
      </c>
      <c r="T3" s="10">
        <v>980319.52173159597</v>
      </c>
    </row>
    <row r="4" spans="1:20">
      <c r="A4" s="9"/>
      <c r="B4" s="10" t="s">
        <v>64</v>
      </c>
      <c r="C4" s="10">
        <v>161137.036179799</v>
      </c>
      <c r="D4" s="10">
        <v>55106.224589184203</v>
      </c>
      <c r="E4" s="10">
        <v>3194.2762284803098</v>
      </c>
      <c r="F4" s="10">
        <v>5706.0849170885504</v>
      </c>
      <c r="G4" s="10">
        <v>47095.9105499789</v>
      </c>
      <c r="H4" s="10">
        <v>138756.06784512399</v>
      </c>
      <c r="I4" s="10">
        <v>30826.086090316599</v>
      </c>
      <c r="J4" s="10">
        <v>5153.0412994377402</v>
      </c>
      <c r="K4" s="10">
        <v>3589740.8789457399</v>
      </c>
      <c r="L4" s="10">
        <v>138320.96024491201</v>
      </c>
      <c r="M4" s="10">
        <v>55216.9235920422</v>
      </c>
      <c r="N4" s="10">
        <v>1121890.6564891399</v>
      </c>
      <c r="O4" s="10">
        <v>669458.62087928702</v>
      </c>
      <c r="P4" s="10">
        <v>29256.291255399399</v>
      </c>
      <c r="Q4" s="10">
        <v>41348.357304607402</v>
      </c>
      <c r="R4" s="10">
        <v>81818.359294306894</v>
      </c>
      <c r="S4" s="10">
        <v>116575.053855964</v>
      </c>
      <c r="T4" s="10">
        <v>1039103.03300893</v>
      </c>
    </row>
    <row r="5" spans="1:20">
      <c r="A5" s="9"/>
      <c r="B5" s="10" t="s">
        <v>65</v>
      </c>
      <c r="C5" s="10">
        <v>431207.372349868</v>
      </c>
      <c r="D5" s="10">
        <v>71789.151488723001</v>
      </c>
      <c r="E5" s="10">
        <v>4191.2150471301202</v>
      </c>
      <c r="F5" s="10">
        <v>3152.5644211603699</v>
      </c>
      <c r="G5" s="10">
        <v>64455.595982250699</v>
      </c>
      <c r="H5" s="10">
        <v>192855.496848065</v>
      </c>
      <c r="I5" s="10">
        <v>27217.5000892069</v>
      </c>
      <c r="J5" s="10">
        <v>6464.6663521973696</v>
      </c>
      <c r="K5" s="10">
        <v>6601912.5231326604</v>
      </c>
      <c r="L5" s="10">
        <v>192793.32140196301</v>
      </c>
      <c r="M5" s="10">
        <v>89340.573556861302</v>
      </c>
      <c r="N5" s="10">
        <v>1191464.2782759699</v>
      </c>
      <c r="O5" s="10">
        <v>1507038.4749668201</v>
      </c>
      <c r="P5" s="10">
        <v>26309.051891665698</v>
      </c>
      <c r="Q5" s="10">
        <v>45902.342772949698</v>
      </c>
      <c r="R5" s="10">
        <v>94432.347960029394</v>
      </c>
      <c r="S5" s="10">
        <v>189246.680255938</v>
      </c>
      <c r="T5" s="10">
        <v>1935505.4588551801</v>
      </c>
    </row>
    <row r="6" spans="1:20">
      <c r="A6" s="9"/>
      <c r="B6" s="10" t="s">
        <v>66</v>
      </c>
      <c r="C6" s="10">
        <v>355086.11369171302</v>
      </c>
      <c r="D6" s="10">
        <v>68564.810923646903</v>
      </c>
      <c r="E6" s="10">
        <v>4593.8250276190502</v>
      </c>
      <c r="F6" s="10">
        <v>4146.00562198647</v>
      </c>
      <c r="G6" s="10">
        <v>56830.862294528502</v>
      </c>
      <c r="H6" s="10">
        <v>177498.705549673</v>
      </c>
      <c r="I6" s="10">
        <v>30562.136374514699</v>
      </c>
      <c r="J6" s="10">
        <v>9112.0167039942407</v>
      </c>
      <c r="K6" s="10">
        <v>6355437.0712858401</v>
      </c>
      <c r="L6" s="10">
        <v>176819.449682117</v>
      </c>
      <c r="M6" s="10">
        <v>96049.908951456702</v>
      </c>
      <c r="N6" s="10">
        <v>2062196.5259141901</v>
      </c>
      <c r="O6" s="10">
        <v>1494338.7042508801</v>
      </c>
      <c r="P6" s="10">
        <v>30563.294104070501</v>
      </c>
      <c r="Q6" s="10">
        <v>79361.851235427297</v>
      </c>
      <c r="R6" s="10">
        <v>148415.218794032</v>
      </c>
      <c r="S6" s="10">
        <v>204447.73904034699</v>
      </c>
      <c r="T6" s="10">
        <v>2104114.6971170502</v>
      </c>
    </row>
    <row r="7" spans="1:20">
      <c r="A7" s="9"/>
      <c r="B7" s="10" t="s">
        <v>67</v>
      </c>
      <c r="C7" s="10">
        <v>303357.32820431999</v>
      </c>
      <c r="D7" s="10">
        <v>35031.9482210067</v>
      </c>
      <c r="E7" s="10">
        <v>4135.3582650253902</v>
      </c>
      <c r="F7" s="10">
        <v>3601.9717019644399</v>
      </c>
      <c r="G7" s="10">
        <v>48706.911858207197</v>
      </c>
      <c r="H7" s="10">
        <v>145144.42265365599</v>
      </c>
      <c r="I7" s="10">
        <v>55837.459287546197</v>
      </c>
      <c r="J7" s="10">
        <v>4201.8210528933196</v>
      </c>
      <c r="K7" s="10">
        <v>5072317.7987580299</v>
      </c>
      <c r="L7" s="10">
        <v>144522.124434386</v>
      </c>
      <c r="M7" s="10">
        <v>59929.123695408904</v>
      </c>
      <c r="N7" s="10">
        <v>795499.895655278</v>
      </c>
      <c r="O7" s="10">
        <v>1179910.3457888199</v>
      </c>
      <c r="P7" s="10">
        <v>34478.406942548798</v>
      </c>
      <c r="Q7" s="10">
        <v>54403.721986387303</v>
      </c>
      <c r="R7" s="10">
        <v>53761.4456186264</v>
      </c>
      <c r="S7" s="10">
        <v>108497.476528535</v>
      </c>
      <c r="T7" s="10">
        <v>1028988.94106345</v>
      </c>
    </row>
    <row r="8" spans="1:20">
      <c r="A8" s="9"/>
      <c r="B8" s="10" t="s">
        <v>68</v>
      </c>
      <c r="C8" s="10">
        <v>277173.31140390103</v>
      </c>
      <c r="D8" s="10">
        <v>56471.688328127202</v>
      </c>
      <c r="E8" s="10">
        <v>4685.7964053927099</v>
      </c>
      <c r="F8" s="10">
        <v>2710.1371877020501</v>
      </c>
      <c r="G8" s="10">
        <v>60182.309379205799</v>
      </c>
      <c r="H8" s="10">
        <v>134031.29012004699</v>
      </c>
      <c r="I8" s="10">
        <v>23352.0528031545</v>
      </c>
      <c r="J8" s="10">
        <v>8244.6995907068995</v>
      </c>
      <c r="K8" s="10">
        <v>6692533.3805660699</v>
      </c>
      <c r="L8" s="10">
        <v>129423.366217403</v>
      </c>
      <c r="M8" s="10">
        <v>98083.494505394206</v>
      </c>
      <c r="N8" s="10">
        <v>1361169.2306621999</v>
      </c>
      <c r="O8" s="10">
        <v>982630.39141873305</v>
      </c>
      <c r="P8" s="10">
        <v>22572.371499985398</v>
      </c>
      <c r="Q8" s="10">
        <v>93864.789882047902</v>
      </c>
      <c r="R8" s="10">
        <v>157598.625641627</v>
      </c>
      <c r="S8" s="10">
        <v>244394.41038575099</v>
      </c>
      <c r="T8" s="10">
        <v>2171835.7729907902</v>
      </c>
    </row>
    <row r="9" spans="1:20">
      <c r="A9" s="9"/>
      <c r="B9" s="10" t="s">
        <v>69</v>
      </c>
      <c r="C9" s="10">
        <v>270684.06480000302</v>
      </c>
      <c r="D9" s="10">
        <v>74125.133099286293</v>
      </c>
      <c r="E9" s="10">
        <v>5021.1557940135199</v>
      </c>
      <c r="F9" s="10">
        <v>5793.9815599015901</v>
      </c>
      <c r="G9" s="10">
        <v>77657.411338190301</v>
      </c>
      <c r="H9" s="10">
        <v>117922.40063729099</v>
      </c>
      <c r="I9" s="10">
        <v>24130.295978802002</v>
      </c>
      <c r="J9" s="10">
        <v>5859.81918461239</v>
      </c>
      <c r="K9" s="10">
        <v>4148532.5512793199</v>
      </c>
      <c r="L9" s="10">
        <v>114731.540075581</v>
      </c>
      <c r="M9" s="10">
        <v>61436.331118103197</v>
      </c>
      <c r="N9" s="10">
        <v>1688471.62343345</v>
      </c>
      <c r="O9" s="10">
        <v>863495.76253408403</v>
      </c>
      <c r="P9" s="10">
        <v>38678.611272558701</v>
      </c>
      <c r="Q9" s="10">
        <v>61953.574318815503</v>
      </c>
      <c r="R9" s="10">
        <v>101146.220328681</v>
      </c>
      <c r="S9" s="10">
        <v>209292.989294531</v>
      </c>
      <c r="T9" s="10">
        <v>1526883.23249963</v>
      </c>
    </row>
    <row r="10" spans="1:20">
      <c r="A10" s="9"/>
      <c r="B10" s="10" t="s">
        <v>70</v>
      </c>
      <c r="C10" s="10">
        <v>344231.91263460799</v>
      </c>
      <c r="D10" s="10">
        <v>82353.119915878298</v>
      </c>
      <c r="E10" s="10">
        <v>3673.4574116824001</v>
      </c>
      <c r="F10" s="10">
        <v>5391.0767683148997</v>
      </c>
      <c r="G10" s="10">
        <v>46126.665844202798</v>
      </c>
      <c r="H10" s="10">
        <v>151631.66447828399</v>
      </c>
      <c r="I10" s="10">
        <v>20034.040040962798</v>
      </c>
      <c r="J10" s="10">
        <v>7987.7443933408204</v>
      </c>
      <c r="K10" s="10">
        <v>5846256.4012690103</v>
      </c>
      <c r="L10" s="10">
        <v>151764.75795609801</v>
      </c>
      <c r="M10" s="10">
        <v>99188.356069879097</v>
      </c>
      <c r="N10" s="10">
        <v>1373059.1141628299</v>
      </c>
      <c r="O10" s="10">
        <v>1286503.86976441</v>
      </c>
      <c r="P10" s="10">
        <v>35303.657407401901</v>
      </c>
      <c r="Q10" s="10">
        <v>59514.922252123601</v>
      </c>
      <c r="R10" s="10">
        <v>130281.663142488</v>
      </c>
      <c r="S10" s="10">
        <v>166542.48300266499</v>
      </c>
      <c r="T10" s="10">
        <v>1886948.70673005</v>
      </c>
    </row>
    <row r="11" spans="1:20">
      <c r="A11" s="9"/>
      <c r="B11" s="10" t="s">
        <v>71</v>
      </c>
      <c r="C11" s="10">
        <v>190105.441248405</v>
      </c>
      <c r="D11" s="10">
        <v>59640.530427697697</v>
      </c>
      <c r="E11" s="10">
        <v>3983.6039689948698</v>
      </c>
      <c r="F11" s="10">
        <v>8845.0332291202794</v>
      </c>
      <c r="G11" s="10">
        <v>90107.167727128297</v>
      </c>
      <c r="H11" s="10">
        <v>126609.14292383799</v>
      </c>
      <c r="I11" s="10">
        <v>28737.394800632501</v>
      </c>
      <c r="J11" s="10">
        <v>7380.4764652518697</v>
      </c>
      <c r="K11" s="10">
        <v>4571718.14012009</v>
      </c>
      <c r="L11" s="10">
        <v>126267.66243059401</v>
      </c>
      <c r="M11" s="10">
        <v>67258.412823111605</v>
      </c>
      <c r="N11" s="10">
        <v>2231901.4716860899</v>
      </c>
      <c r="O11" s="10">
        <v>1229802.9136343901</v>
      </c>
      <c r="P11" s="10">
        <v>35918.154668978401</v>
      </c>
      <c r="Q11" s="10">
        <v>42927.568696868002</v>
      </c>
      <c r="R11" s="10">
        <v>81725.838361825299</v>
      </c>
      <c r="S11" s="10">
        <v>249099.704034436</v>
      </c>
      <c r="T11" s="10">
        <v>1305070.34857184</v>
      </c>
    </row>
    <row r="12" spans="1:20">
      <c r="A12" s="9"/>
      <c r="B12" s="10" t="s">
        <v>72</v>
      </c>
      <c r="C12" s="10">
        <v>281149.74041931803</v>
      </c>
      <c r="D12" s="10">
        <v>56803.014869241102</v>
      </c>
      <c r="E12" s="10">
        <v>3749.84370957701</v>
      </c>
      <c r="F12" s="10">
        <v>5731.4616273848496</v>
      </c>
      <c r="G12" s="10">
        <v>56358.216061130901</v>
      </c>
      <c r="H12" s="10">
        <v>142086.81859402201</v>
      </c>
      <c r="I12" s="10">
        <v>17963.899541795101</v>
      </c>
      <c r="J12" s="10">
        <v>8184.7773875133298</v>
      </c>
      <c r="K12" s="10">
        <v>6798870.2735503698</v>
      </c>
      <c r="L12" s="10">
        <v>142049.65946764301</v>
      </c>
      <c r="M12" s="10">
        <v>73474.748254071106</v>
      </c>
      <c r="N12" s="10">
        <v>1925501.8938535</v>
      </c>
      <c r="O12" s="10">
        <v>717335.29030656395</v>
      </c>
      <c r="P12" s="10">
        <v>25953.0477927869</v>
      </c>
      <c r="Q12" s="10">
        <v>38330.324934098302</v>
      </c>
      <c r="R12" s="10">
        <v>117203.990099759</v>
      </c>
      <c r="S12" s="10">
        <v>129524.62809186</v>
      </c>
      <c r="T12" s="10">
        <v>2143496.1877300101</v>
      </c>
    </row>
    <row r="13" spans="1:20">
      <c r="A13" s="9" t="s">
        <v>40</v>
      </c>
      <c r="B13" s="10" t="s">
        <v>73</v>
      </c>
      <c r="C13" s="10">
        <v>315814.45615949098</v>
      </c>
      <c r="D13" s="10">
        <v>80466.6915050268</v>
      </c>
      <c r="E13" s="10">
        <v>4699.2181849810704</v>
      </c>
      <c r="F13" s="10">
        <v>5458.9853094448899</v>
      </c>
      <c r="G13" s="10">
        <v>56239.086191501403</v>
      </c>
      <c r="H13" s="10">
        <v>168709.36469308799</v>
      </c>
      <c r="I13" s="10">
        <v>28313.476388606599</v>
      </c>
      <c r="J13" s="10">
        <v>6482.3529083337098</v>
      </c>
      <c r="K13" s="10">
        <v>7264658.5119130798</v>
      </c>
      <c r="L13" s="10">
        <v>168796.609168139</v>
      </c>
      <c r="M13" s="10">
        <v>94992.549089968801</v>
      </c>
      <c r="N13" s="10">
        <v>1746115.414665</v>
      </c>
      <c r="O13" s="10">
        <v>1152916.68157254</v>
      </c>
      <c r="P13" s="10">
        <v>45921.645265757899</v>
      </c>
      <c r="Q13" s="10">
        <v>76405.378284474398</v>
      </c>
      <c r="R13" s="10">
        <v>127414.53968174</v>
      </c>
      <c r="S13" s="10">
        <v>203484.383757073</v>
      </c>
      <c r="T13" s="10">
        <v>1838241.0285413</v>
      </c>
    </row>
    <row r="14" spans="1:20">
      <c r="A14" s="9"/>
      <c r="B14" s="10" t="s">
        <v>74</v>
      </c>
      <c r="C14" s="10">
        <v>284656.27919184102</v>
      </c>
      <c r="D14" s="10">
        <v>84544.670410101302</v>
      </c>
      <c r="E14" s="10">
        <v>4253.7299529527199</v>
      </c>
      <c r="F14" s="10">
        <v>5484.3957223310399</v>
      </c>
      <c r="G14" s="10">
        <v>50265.367756821499</v>
      </c>
      <c r="H14" s="10">
        <v>161606.887111477</v>
      </c>
      <c r="I14" s="10">
        <v>52540.039277654803</v>
      </c>
      <c r="J14" s="10">
        <v>5103.8527314969897</v>
      </c>
      <c r="K14" s="10">
        <v>6223501.9359332202</v>
      </c>
      <c r="L14" s="10">
        <v>160872.80525200901</v>
      </c>
      <c r="M14" s="10">
        <v>85206.183774895093</v>
      </c>
      <c r="N14" s="10">
        <v>1778035.1609024699</v>
      </c>
      <c r="O14" s="10">
        <v>1649926.3907029401</v>
      </c>
      <c r="P14" s="10">
        <v>47453.056975862302</v>
      </c>
      <c r="Q14" s="10">
        <v>56971.978250959801</v>
      </c>
      <c r="R14" s="10">
        <v>139422.96848975099</v>
      </c>
      <c r="S14" s="10">
        <v>152205.18597116301</v>
      </c>
      <c r="T14" s="10">
        <v>2057697.6151935</v>
      </c>
    </row>
    <row r="15" spans="1:20">
      <c r="A15" s="9"/>
      <c r="B15" s="10" t="s">
        <v>75</v>
      </c>
      <c r="C15" s="10">
        <v>392429.62927755498</v>
      </c>
      <c r="D15" s="10">
        <v>55260.473953139102</v>
      </c>
      <c r="E15" s="10">
        <v>6374.5619655321598</v>
      </c>
      <c r="F15" s="10">
        <v>6012.20627570546</v>
      </c>
      <c r="G15" s="10">
        <v>98701.157610037495</v>
      </c>
      <c r="H15" s="10">
        <v>158164.537201267</v>
      </c>
      <c r="I15" s="10">
        <v>20232.035940348102</v>
      </c>
      <c r="J15" s="10">
        <v>7918.0915405139003</v>
      </c>
      <c r="K15" s="10">
        <v>3440059.9302211101</v>
      </c>
      <c r="L15" s="10">
        <v>157827.43705536501</v>
      </c>
      <c r="M15" s="10">
        <v>139674.68498413399</v>
      </c>
      <c r="N15" s="10">
        <v>2119022.6246263199</v>
      </c>
      <c r="O15" s="10">
        <v>1417805.8973006499</v>
      </c>
      <c r="P15" s="10">
        <v>40417.789227378598</v>
      </c>
      <c r="Q15" s="10">
        <v>59737.025249533101</v>
      </c>
      <c r="R15" s="10">
        <v>150010.535959912</v>
      </c>
      <c r="S15" s="10">
        <v>247061.43879711299</v>
      </c>
      <c r="T15" s="10">
        <v>943158.45280143304</v>
      </c>
    </row>
    <row r="16" spans="1:20">
      <c r="A16" s="9"/>
      <c r="B16" s="10" t="s">
        <v>76</v>
      </c>
      <c r="C16" s="10">
        <v>467566.91241493798</v>
      </c>
      <c r="D16" s="10">
        <v>96571.025020201399</v>
      </c>
      <c r="E16" s="10">
        <v>5524.9287829057102</v>
      </c>
      <c r="F16" s="10">
        <v>10587.9894949682</v>
      </c>
      <c r="G16" s="10">
        <v>152017.40134287701</v>
      </c>
      <c r="H16" s="10">
        <v>217923.50565346901</v>
      </c>
      <c r="I16" s="10">
        <v>34758.937120746799</v>
      </c>
      <c r="J16" s="10">
        <v>5703.55427849022</v>
      </c>
      <c r="K16" s="10">
        <v>7537958.5801047496</v>
      </c>
      <c r="L16" s="10">
        <v>218041.55262694799</v>
      </c>
      <c r="M16" s="10">
        <v>90522.716575837301</v>
      </c>
      <c r="N16" s="10">
        <v>1784961.97750414</v>
      </c>
      <c r="O16" s="10">
        <v>2011768.75648159</v>
      </c>
      <c r="P16" s="10">
        <v>40767.314809352603</v>
      </c>
      <c r="Q16" s="10">
        <v>75359.8055375517</v>
      </c>
      <c r="R16" s="10">
        <v>93092.075638573093</v>
      </c>
      <c r="S16" s="10">
        <v>183852.045517791</v>
      </c>
      <c r="T16" s="10">
        <v>2291452.6533550001</v>
      </c>
    </row>
    <row r="17" spans="1:20">
      <c r="A17" s="9"/>
      <c r="B17" s="10" t="s">
        <v>77</v>
      </c>
      <c r="C17" s="10">
        <v>358719.86974193901</v>
      </c>
      <c r="D17" s="10">
        <v>105752.845772876</v>
      </c>
      <c r="E17" s="10">
        <v>4855.2486782394099</v>
      </c>
      <c r="F17" s="10">
        <v>6281.4962092741898</v>
      </c>
      <c r="G17" s="10">
        <v>81063.622758521393</v>
      </c>
      <c r="H17" s="10">
        <v>170358.88622795101</v>
      </c>
      <c r="I17" s="10">
        <v>19989.652043931499</v>
      </c>
      <c r="J17" s="10">
        <v>5980.9592847719996</v>
      </c>
      <c r="K17" s="10">
        <v>7326268.0086207502</v>
      </c>
      <c r="L17" s="10">
        <v>169593.22475566901</v>
      </c>
      <c r="M17" s="10">
        <v>88431.794624439004</v>
      </c>
      <c r="N17" s="10">
        <v>1696257.0228079699</v>
      </c>
      <c r="O17" s="10">
        <v>2320970.3092201101</v>
      </c>
      <c r="P17" s="10">
        <v>29066.5159608949</v>
      </c>
      <c r="Q17" s="10">
        <v>48589.503617409602</v>
      </c>
      <c r="R17" s="10">
        <v>145922.763653025</v>
      </c>
      <c r="S17" s="10">
        <v>169137.36384871701</v>
      </c>
      <c r="T17" s="10">
        <v>2328571.5369196702</v>
      </c>
    </row>
    <row r="18" spans="1:20">
      <c r="A18" s="9"/>
      <c r="B18" s="10" t="s">
        <v>78</v>
      </c>
      <c r="C18" s="10">
        <v>365788.75985238998</v>
      </c>
      <c r="D18" s="10">
        <v>91104.497204084197</v>
      </c>
      <c r="E18" s="10">
        <v>6004.25998387043</v>
      </c>
      <c r="F18" s="10">
        <v>7260.36229164212</v>
      </c>
      <c r="G18" s="10">
        <v>61401.846734409402</v>
      </c>
      <c r="H18" s="10">
        <v>199425.55086603001</v>
      </c>
      <c r="I18" s="10">
        <v>37012.783808470303</v>
      </c>
      <c r="J18" s="10">
        <v>5573.1363569554997</v>
      </c>
      <c r="K18" s="10">
        <v>5107893.02991613</v>
      </c>
      <c r="L18" s="10">
        <v>199576.072179301</v>
      </c>
      <c r="M18" s="10">
        <v>99022.560126386103</v>
      </c>
      <c r="N18" s="10">
        <v>1282227.5887458101</v>
      </c>
      <c r="O18" s="10">
        <v>1107366.2199478799</v>
      </c>
      <c r="P18" s="10">
        <v>53916.023818281297</v>
      </c>
      <c r="Q18" s="10">
        <v>98006.523928884897</v>
      </c>
      <c r="R18" s="10">
        <v>137735.412597674</v>
      </c>
      <c r="S18" s="10">
        <v>132470.436723241</v>
      </c>
      <c r="T18" s="10">
        <v>1322346.11519095</v>
      </c>
    </row>
    <row r="19" spans="1:20">
      <c r="A19" s="9"/>
      <c r="B19" s="10" t="s">
        <v>79</v>
      </c>
      <c r="C19" s="10">
        <v>402956.78662865801</v>
      </c>
      <c r="D19" s="10">
        <v>53565.019335302597</v>
      </c>
      <c r="E19" s="10">
        <v>6381.8761283550002</v>
      </c>
      <c r="F19" s="10">
        <v>6369.4634772998697</v>
      </c>
      <c r="G19" s="10">
        <v>66774.1980338258</v>
      </c>
      <c r="H19" s="10">
        <v>202389.12656248</v>
      </c>
      <c r="I19" s="10">
        <v>24905.688989320901</v>
      </c>
      <c r="J19" s="10">
        <v>7398.4992632625899</v>
      </c>
      <c r="K19" s="10">
        <v>4253337.8766610799</v>
      </c>
      <c r="L19" s="10">
        <v>201693.44385638001</v>
      </c>
      <c r="M19" s="10">
        <v>68116.999153244207</v>
      </c>
      <c r="N19" s="10">
        <v>1127592.8216180301</v>
      </c>
      <c r="O19" s="10">
        <v>1242821.6541744501</v>
      </c>
      <c r="P19" s="10">
        <v>37034.136567301699</v>
      </c>
      <c r="Q19" s="10">
        <v>61161.928363540399</v>
      </c>
      <c r="R19" s="10">
        <v>88080.275294187901</v>
      </c>
      <c r="S19" s="10">
        <v>125899.641959642</v>
      </c>
      <c r="T19" s="10">
        <v>1413601.71837648</v>
      </c>
    </row>
    <row r="20" spans="1:20">
      <c r="A20" s="9"/>
      <c r="B20" s="10" t="s">
        <v>80</v>
      </c>
      <c r="C20" s="10">
        <v>364059.60259800201</v>
      </c>
      <c r="D20" s="10">
        <v>71686.374964018105</v>
      </c>
      <c r="E20" s="10">
        <v>4588.4588400418097</v>
      </c>
      <c r="F20" s="10">
        <v>4397.1948895078403</v>
      </c>
      <c r="G20" s="10">
        <v>48822.4737749579</v>
      </c>
      <c r="H20" s="10">
        <v>173762.59754701101</v>
      </c>
      <c r="I20" s="10">
        <v>25192.317868094498</v>
      </c>
      <c r="J20" s="10">
        <v>8202.1662912834308</v>
      </c>
      <c r="K20" s="10">
        <v>7925917.1399184102</v>
      </c>
      <c r="L20" s="10">
        <v>173759.16531473599</v>
      </c>
      <c r="M20" s="10">
        <v>127555.287507847</v>
      </c>
      <c r="N20" s="10">
        <v>1778354.9872691501</v>
      </c>
      <c r="O20" s="10">
        <v>1268216.4821371101</v>
      </c>
      <c r="P20" s="10">
        <v>28178.066380528198</v>
      </c>
      <c r="Q20" s="10">
        <v>93015.253201118205</v>
      </c>
      <c r="R20" s="10">
        <v>217623.358620807</v>
      </c>
      <c r="S20" s="10">
        <v>243012.70754838001</v>
      </c>
      <c r="T20" s="10">
        <v>2428624.4152273699</v>
      </c>
    </row>
    <row r="21" spans="1:20">
      <c r="A21" s="9"/>
      <c r="B21" s="10" t="s">
        <v>81</v>
      </c>
      <c r="C21" s="10">
        <v>406794.60825226898</v>
      </c>
      <c r="D21" s="10">
        <v>57822.772223591397</v>
      </c>
      <c r="E21" s="10">
        <v>5704.1511211387597</v>
      </c>
      <c r="F21" s="10">
        <v>7255.9605062918999</v>
      </c>
      <c r="G21" s="10">
        <v>56882.052296412003</v>
      </c>
      <c r="H21" s="10">
        <v>172344.48072928801</v>
      </c>
      <c r="I21" s="10">
        <v>31541.761614733801</v>
      </c>
      <c r="J21" s="10">
        <v>8130.6738714950698</v>
      </c>
      <c r="K21" s="10">
        <v>7668623.9672877202</v>
      </c>
      <c r="L21" s="10">
        <v>172114.766208635</v>
      </c>
      <c r="M21" s="10">
        <v>144405.333302149</v>
      </c>
      <c r="N21" s="10">
        <v>2081890.2660826901</v>
      </c>
      <c r="O21" s="10">
        <v>1217000.27222921</v>
      </c>
      <c r="P21" s="10">
        <v>64022.922150781</v>
      </c>
      <c r="Q21" s="10">
        <v>78277.835438517199</v>
      </c>
      <c r="R21" s="10">
        <v>203728.77674959399</v>
      </c>
      <c r="S21" s="10">
        <v>290589.50895721797</v>
      </c>
      <c r="T21" s="10">
        <v>1991304.8255660201</v>
      </c>
    </row>
    <row r="22" spans="1:20">
      <c r="A22" s="9" t="s">
        <v>41</v>
      </c>
      <c r="B22" s="10" t="s">
        <v>82</v>
      </c>
      <c r="C22" s="10">
        <v>558373.22282505501</v>
      </c>
      <c r="D22" s="10">
        <v>53747.255854458002</v>
      </c>
      <c r="E22" s="10">
        <v>7819.5333827212198</v>
      </c>
      <c r="F22" s="10">
        <v>7384.9234598180301</v>
      </c>
      <c r="G22" s="10">
        <v>87477.859539636003</v>
      </c>
      <c r="H22" s="10">
        <v>189836.85008965101</v>
      </c>
      <c r="I22" s="10">
        <v>48590.320198975001</v>
      </c>
      <c r="J22" s="10">
        <v>7193.1613226281697</v>
      </c>
      <c r="K22" s="10">
        <v>5465915.77792913</v>
      </c>
      <c r="L22" s="10">
        <v>189058.60080541999</v>
      </c>
      <c r="M22" s="10">
        <v>89137.994570848998</v>
      </c>
      <c r="N22" s="10">
        <v>1308386.52713572</v>
      </c>
      <c r="O22" s="10">
        <v>1903805.06950819</v>
      </c>
      <c r="P22" s="10">
        <v>40278.616747333501</v>
      </c>
      <c r="Q22" s="10">
        <v>70339.255037878102</v>
      </c>
      <c r="R22" s="10">
        <v>100375.20294821799</v>
      </c>
      <c r="S22" s="10">
        <v>167050.741302084</v>
      </c>
      <c r="T22" s="10">
        <v>1794261.09949144</v>
      </c>
    </row>
    <row r="23" spans="1:20">
      <c r="A23" s="9"/>
      <c r="B23" s="10" t="s">
        <v>83</v>
      </c>
      <c r="C23" s="10">
        <v>257401.80987565499</v>
      </c>
      <c r="D23" s="10">
        <v>60447.384457118103</v>
      </c>
      <c r="E23" s="10">
        <v>4181.7839124212896</v>
      </c>
      <c r="F23" s="10">
        <v>5586.6187832483101</v>
      </c>
      <c r="G23" s="10">
        <v>43799.285166752597</v>
      </c>
      <c r="H23" s="10">
        <v>106812.77148715001</v>
      </c>
      <c r="I23" s="10">
        <v>18153.703287380002</v>
      </c>
      <c r="J23" s="10">
        <v>6460.56515351907</v>
      </c>
      <c r="K23" s="10">
        <v>6258846.1842506602</v>
      </c>
      <c r="L23" s="10">
        <v>106506.756018541</v>
      </c>
      <c r="M23" s="10">
        <v>76084.0615142405</v>
      </c>
      <c r="N23" s="10">
        <v>1801338.8105692801</v>
      </c>
      <c r="O23" s="10">
        <v>966772.08784655202</v>
      </c>
      <c r="P23" s="10">
        <v>25576.628803215801</v>
      </c>
      <c r="Q23" s="10">
        <v>58272.690438777398</v>
      </c>
      <c r="R23" s="10">
        <v>129834.139599596</v>
      </c>
      <c r="S23" s="10">
        <v>237602.42551808801</v>
      </c>
      <c r="T23" s="10">
        <v>2099649.5970892501</v>
      </c>
    </row>
    <row r="24" spans="1:20">
      <c r="A24" s="9"/>
      <c r="B24" s="10" t="s">
        <v>84</v>
      </c>
      <c r="C24" s="10">
        <v>300910.65214366303</v>
      </c>
      <c r="D24" s="10">
        <v>52484.619228257499</v>
      </c>
      <c r="E24" s="10">
        <v>4717.0260647100204</v>
      </c>
      <c r="F24" s="10">
        <v>3749.5332956535299</v>
      </c>
      <c r="G24" s="10">
        <v>64273.765239926302</v>
      </c>
      <c r="H24" s="10">
        <v>164691.23817635901</v>
      </c>
      <c r="I24" s="10">
        <v>19419.112592248399</v>
      </c>
      <c r="J24" s="10">
        <v>8636.7055225121003</v>
      </c>
      <c r="K24" s="10">
        <v>6758498.4599313596</v>
      </c>
      <c r="L24" s="10">
        <v>164781.88577592201</v>
      </c>
      <c r="M24" s="10">
        <v>98992.004345633803</v>
      </c>
      <c r="N24" s="10">
        <v>1540376.4732861801</v>
      </c>
      <c r="O24" s="10">
        <v>1056325.2977976799</v>
      </c>
      <c r="P24" s="10">
        <v>27468.544893694299</v>
      </c>
      <c r="Q24" s="10">
        <v>68778.793791972101</v>
      </c>
      <c r="R24" s="10">
        <v>196165.89486140499</v>
      </c>
      <c r="S24" s="10">
        <v>191294.70667840101</v>
      </c>
      <c r="T24" s="10">
        <v>2307881.1808849298</v>
      </c>
    </row>
    <row r="25" spans="1:20">
      <c r="A25" s="9"/>
      <c r="B25" s="10" t="s">
        <v>85</v>
      </c>
      <c r="C25" s="10">
        <v>466661.64501609601</v>
      </c>
      <c r="D25" s="10">
        <v>58032.994629851099</v>
      </c>
      <c r="E25" s="10">
        <v>4159.9000297401099</v>
      </c>
      <c r="F25" s="10">
        <v>3616.0664464657202</v>
      </c>
      <c r="G25" s="10">
        <v>56692.052199424099</v>
      </c>
      <c r="H25" s="10">
        <v>160672.52106305899</v>
      </c>
      <c r="I25" s="10">
        <v>21999.3015471414</v>
      </c>
      <c r="J25" s="10">
        <v>6628.1960506298801</v>
      </c>
      <c r="K25" s="10">
        <v>4981199.5025589699</v>
      </c>
      <c r="L25" s="10">
        <v>160342.975926735</v>
      </c>
      <c r="M25" s="10">
        <v>105854.092164984</v>
      </c>
      <c r="N25" s="10">
        <v>1715824.5310826099</v>
      </c>
      <c r="O25" s="10">
        <v>1683706.8662101601</v>
      </c>
      <c r="P25" s="10">
        <v>28661.7705444026</v>
      </c>
      <c r="Q25" s="10">
        <v>51163.868373027697</v>
      </c>
      <c r="R25" s="10">
        <v>118752.66260436</v>
      </c>
      <c r="S25" s="10">
        <v>311448.86902912101</v>
      </c>
      <c r="T25" s="10">
        <v>1661659.43248917</v>
      </c>
    </row>
    <row r="26" spans="1:20">
      <c r="A26" s="9"/>
      <c r="B26" s="10" t="s">
        <v>86</v>
      </c>
      <c r="C26" s="10">
        <v>274296.96431409498</v>
      </c>
      <c r="D26" s="10">
        <v>51124.723937322902</v>
      </c>
      <c r="E26" s="10">
        <v>8800.0956399268507</v>
      </c>
      <c r="F26" s="10">
        <v>4368.4593195074003</v>
      </c>
      <c r="G26" s="10">
        <v>55598.345676377699</v>
      </c>
      <c r="H26" s="10">
        <v>143217.35832384799</v>
      </c>
      <c r="I26" s="10">
        <v>30998.390328736699</v>
      </c>
      <c r="J26" s="10">
        <v>7953.3290112954101</v>
      </c>
      <c r="K26" s="10">
        <v>5047888.1668418096</v>
      </c>
      <c r="L26" s="10">
        <v>142925.23969997899</v>
      </c>
      <c r="M26" s="10">
        <v>71656.718123202198</v>
      </c>
      <c r="N26" s="10">
        <v>1321828.00070619</v>
      </c>
      <c r="O26" s="10">
        <v>1472429.64363395</v>
      </c>
      <c r="P26" s="10">
        <v>39818.300627481301</v>
      </c>
      <c r="Q26" s="10">
        <v>54456.4113596803</v>
      </c>
      <c r="R26" s="10">
        <v>154760.88028659401</v>
      </c>
      <c r="S26" s="10">
        <v>193686.152585348</v>
      </c>
      <c r="T26" s="10">
        <v>1909743.7505766801</v>
      </c>
    </row>
    <row r="27" spans="1:20">
      <c r="A27" s="9"/>
      <c r="B27" s="10" t="s">
        <v>87</v>
      </c>
      <c r="C27" s="10">
        <v>321170.481478745</v>
      </c>
      <c r="D27" s="10">
        <v>75078.204935603702</v>
      </c>
      <c r="E27" s="10">
        <v>5208.8161631569201</v>
      </c>
      <c r="F27" s="10">
        <v>6978.9927614627504</v>
      </c>
      <c r="G27" s="10">
        <v>70301.896641994404</v>
      </c>
      <c r="H27" s="10">
        <v>145628.52229632801</v>
      </c>
      <c r="I27" s="10">
        <v>29995.908314813802</v>
      </c>
      <c r="J27" s="10">
        <v>7178.86463380441</v>
      </c>
      <c r="K27" s="10">
        <v>5896656.6847932003</v>
      </c>
      <c r="L27" s="10">
        <v>145450.90526675401</v>
      </c>
      <c r="M27" s="10">
        <v>118401.908314207</v>
      </c>
      <c r="N27" s="10">
        <v>2125199.2759703998</v>
      </c>
      <c r="O27" s="10">
        <v>1161244.08087584</v>
      </c>
      <c r="P27" s="10">
        <v>37432.431084371703</v>
      </c>
      <c r="Q27" s="10">
        <v>79243.940325295</v>
      </c>
      <c r="R27" s="10">
        <v>165032.68220890401</v>
      </c>
      <c r="S27" s="10">
        <v>285386.47348202899</v>
      </c>
      <c r="T27" s="10">
        <v>1876355.0067340599</v>
      </c>
    </row>
    <row r="28" spans="1:20">
      <c r="A28" s="9"/>
      <c r="B28" s="10" t="s">
        <v>88</v>
      </c>
      <c r="C28" s="10">
        <v>360704.08560963802</v>
      </c>
      <c r="D28" s="10">
        <v>51091.0507937109</v>
      </c>
      <c r="E28" s="10">
        <v>4302.44095905015</v>
      </c>
      <c r="F28" s="10">
        <v>2226.5526025007598</v>
      </c>
      <c r="G28" s="10">
        <v>43777.793919276497</v>
      </c>
      <c r="H28" s="10">
        <v>166104.52733958399</v>
      </c>
      <c r="I28" s="10">
        <v>15885.2334806613</v>
      </c>
      <c r="J28" s="10">
        <v>6980.6685620130702</v>
      </c>
      <c r="K28" s="10">
        <v>5865259.1488772696</v>
      </c>
      <c r="L28" s="10">
        <v>165516.292767003</v>
      </c>
      <c r="M28" s="10">
        <v>98510.740761673893</v>
      </c>
      <c r="N28" s="10">
        <v>1337773.11544056</v>
      </c>
      <c r="O28" s="10">
        <v>1120063.23327619</v>
      </c>
      <c r="P28" s="10">
        <v>27852.225185847299</v>
      </c>
      <c r="Q28" s="10">
        <v>42650.225542564098</v>
      </c>
      <c r="R28" s="10">
        <v>111035.405338873</v>
      </c>
      <c r="S28" s="10">
        <v>174193.729305952</v>
      </c>
      <c r="T28" s="10">
        <v>2059867.4299326299</v>
      </c>
    </row>
    <row r="29" spans="1:20">
      <c r="A29" s="9"/>
      <c r="B29" s="10" t="s">
        <v>89</v>
      </c>
      <c r="C29" s="10">
        <v>276272.590229297</v>
      </c>
      <c r="D29" s="10">
        <v>58321.503312819899</v>
      </c>
      <c r="E29" s="10">
        <v>6168.7300148179902</v>
      </c>
      <c r="F29" s="10">
        <v>4806.8314415593204</v>
      </c>
      <c r="G29" s="10">
        <v>52310.038639151499</v>
      </c>
      <c r="H29" s="10">
        <v>204678.24235965</v>
      </c>
      <c r="I29" s="10">
        <v>28786.024800739298</v>
      </c>
      <c r="J29" s="10">
        <v>8208.3982465772497</v>
      </c>
      <c r="K29" s="10">
        <v>4955531.0075665703</v>
      </c>
      <c r="L29" s="10">
        <v>203979.24873540999</v>
      </c>
      <c r="M29" s="10">
        <v>107308.097014207</v>
      </c>
      <c r="N29" s="10">
        <v>1379922.79019249</v>
      </c>
      <c r="O29" s="10">
        <v>1045353.83797713</v>
      </c>
      <c r="P29" s="10">
        <v>38399.787462975502</v>
      </c>
      <c r="Q29" s="10">
        <v>75760.147505433997</v>
      </c>
      <c r="R29" s="10">
        <v>130814.310211752</v>
      </c>
      <c r="S29" s="10">
        <v>217188.14509013601</v>
      </c>
      <c r="T29" s="10">
        <v>1611585.5196747</v>
      </c>
    </row>
    <row r="30" spans="1:20">
      <c r="A30" s="9"/>
      <c r="B30" s="10" t="s">
        <v>90</v>
      </c>
      <c r="C30" s="10">
        <v>176005.32097495801</v>
      </c>
      <c r="D30" s="10">
        <v>59744.225925812803</v>
      </c>
      <c r="E30" s="10">
        <v>3936.9499455720602</v>
      </c>
      <c r="F30" s="10">
        <v>4788.4726507043997</v>
      </c>
      <c r="G30" s="10">
        <v>33148.976883422103</v>
      </c>
      <c r="H30" s="10">
        <v>133928.87116299401</v>
      </c>
      <c r="I30" s="10">
        <v>17506.813383909401</v>
      </c>
      <c r="J30" s="10">
        <v>4910.2944700091903</v>
      </c>
      <c r="K30" s="10">
        <v>5995296.7463056697</v>
      </c>
      <c r="L30" s="10">
        <v>133540.18835251199</v>
      </c>
      <c r="M30" s="10">
        <v>75592.723388239596</v>
      </c>
      <c r="N30" s="10">
        <v>1732627.2333049399</v>
      </c>
      <c r="O30" s="10">
        <v>743323.47175722802</v>
      </c>
      <c r="P30" s="10">
        <v>33399.524148765297</v>
      </c>
      <c r="Q30" s="10">
        <v>37237.061626406401</v>
      </c>
      <c r="R30" s="10">
        <v>95667.670983654301</v>
      </c>
      <c r="S30" s="10">
        <v>125890.13271945099</v>
      </c>
      <c r="T30" s="10">
        <v>1719194.2748553499</v>
      </c>
    </row>
    <row r="31" spans="1:20">
      <c r="A31" s="11" t="s">
        <v>62</v>
      </c>
      <c r="B31" s="12" t="s">
        <v>91</v>
      </c>
      <c r="C31" s="12">
        <v>234276.57595513601</v>
      </c>
      <c r="D31" s="12">
        <v>38256.4448544197</v>
      </c>
      <c r="E31" s="12">
        <v>6635.44927409518</v>
      </c>
      <c r="F31" s="12">
        <v>3619.2302281162101</v>
      </c>
      <c r="G31" s="12">
        <v>18994.597690177299</v>
      </c>
      <c r="H31" s="12">
        <v>140151.68287945801</v>
      </c>
      <c r="I31" s="12">
        <v>16506.466058761402</v>
      </c>
      <c r="J31" s="12">
        <v>7257.0832600345402</v>
      </c>
      <c r="K31" s="12">
        <v>3929819.6566758398</v>
      </c>
      <c r="L31" s="12">
        <v>139444.80641453699</v>
      </c>
      <c r="M31" s="12">
        <v>66223.932429289998</v>
      </c>
      <c r="N31" s="12">
        <v>776803.871864605</v>
      </c>
      <c r="O31" s="12">
        <v>594401.74444432405</v>
      </c>
      <c r="P31" s="12">
        <v>28376.576590665201</v>
      </c>
      <c r="Q31" s="12">
        <v>97748.310247864996</v>
      </c>
      <c r="R31" s="12">
        <v>85483.460436785303</v>
      </c>
      <c r="S31" s="12">
        <v>89416.209778412594</v>
      </c>
      <c r="T31" s="12">
        <v>1340793.9568513599</v>
      </c>
    </row>
    <row r="32" spans="1:20">
      <c r="A32" s="11"/>
      <c r="B32" s="12" t="s">
        <v>92</v>
      </c>
      <c r="C32" s="12">
        <v>141841.63132624701</v>
      </c>
      <c r="D32" s="12">
        <v>44942.932709542802</v>
      </c>
      <c r="E32" s="12">
        <v>3829.8861045292701</v>
      </c>
      <c r="F32" s="12">
        <v>6587.8640501645996</v>
      </c>
      <c r="G32" s="12">
        <v>104195.453809916</v>
      </c>
      <c r="H32" s="12">
        <v>97937.306893990099</v>
      </c>
      <c r="I32" s="12">
        <v>17544.502071400901</v>
      </c>
      <c r="J32" s="12">
        <v>6927.0296824981897</v>
      </c>
      <c r="K32" s="12">
        <v>2949244.5893267202</v>
      </c>
      <c r="L32" s="12">
        <v>97605.541398406203</v>
      </c>
      <c r="M32" s="12">
        <v>53994.8382730261</v>
      </c>
      <c r="N32" s="12">
        <v>1354095.15417357</v>
      </c>
      <c r="O32" s="12">
        <v>626710.43331897305</v>
      </c>
      <c r="P32" s="12">
        <v>30706.8804882035</v>
      </c>
      <c r="Q32" s="12">
        <v>37437.432135511401</v>
      </c>
      <c r="R32" s="12">
        <v>53048.435830851799</v>
      </c>
      <c r="S32" s="12">
        <v>125280.956275996</v>
      </c>
      <c r="T32" s="12">
        <v>1235467.19231687</v>
      </c>
    </row>
    <row r="33" spans="1:20">
      <c r="A33" s="11"/>
      <c r="B33" s="12" t="s">
        <v>93</v>
      </c>
      <c r="C33" s="12">
        <v>278126.16388442501</v>
      </c>
      <c r="D33" s="12">
        <v>62049.575721141598</v>
      </c>
      <c r="E33" s="12">
        <v>4970.9032231044903</v>
      </c>
      <c r="F33" s="12">
        <v>4475.5724990946601</v>
      </c>
      <c r="G33" s="12">
        <v>30769.8020527023</v>
      </c>
      <c r="H33" s="12">
        <v>147000.33708651501</v>
      </c>
      <c r="I33" s="12">
        <v>25123.925497254098</v>
      </c>
      <c r="J33" s="12">
        <v>8966.6126174568308</v>
      </c>
      <c r="K33" s="12">
        <v>5498419.7267472697</v>
      </c>
      <c r="L33" s="12">
        <v>147000.44151817399</v>
      </c>
      <c r="M33" s="12">
        <v>88805.040447139007</v>
      </c>
      <c r="N33" s="12">
        <v>1383744.09403554</v>
      </c>
      <c r="O33" s="12">
        <v>552658.11255472898</v>
      </c>
      <c r="P33" s="12">
        <v>32976.813357031599</v>
      </c>
      <c r="Q33" s="12">
        <v>65495.203738023803</v>
      </c>
      <c r="R33" s="12">
        <v>123813.630265853</v>
      </c>
      <c r="S33" s="12">
        <v>180570.05710362599</v>
      </c>
      <c r="T33" s="12">
        <v>1678653.7596696599</v>
      </c>
    </row>
    <row r="34" spans="1:20">
      <c r="A34" s="11"/>
      <c r="B34" s="12" t="s">
        <v>94</v>
      </c>
      <c r="C34" s="12">
        <v>263889.26580811199</v>
      </c>
      <c r="D34" s="12">
        <v>48251.351901209797</v>
      </c>
      <c r="E34" s="12">
        <v>4249.4380956728101</v>
      </c>
      <c r="F34" s="12">
        <v>3651.1927593978799</v>
      </c>
      <c r="G34" s="12">
        <v>35705.5710595684</v>
      </c>
      <c r="H34" s="12">
        <v>155450.71823321399</v>
      </c>
      <c r="I34" s="12">
        <v>26769.271157556701</v>
      </c>
      <c r="J34" s="12">
        <v>4364.4932873141297</v>
      </c>
      <c r="K34" s="12">
        <v>4962029.3274142602</v>
      </c>
      <c r="L34" s="12">
        <v>154747.14835338201</v>
      </c>
      <c r="M34" s="12">
        <v>71706.008957209502</v>
      </c>
      <c r="N34" s="12">
        <v>1201186.02920891</v>
      </c>
      <c r="O34" s="12">
        <v>754830.68204726605</v>
      </c>
      <c r="P34" s="12">
        <v>32680.017021094402</v>
      </c>
      <c r="Q34" s="12">
        <v>63742.448315346701</v>
      </c>
      <c r="R34" s="12">
        <v>116072.154392649</v>
      </c>
      <c r="S34" s="12">
        <v>146860.24461869101</v>
      </c>
      <c r="T34" s="12">
        <v>1511182.3528875699</v>
      </c>
    </row>
    <row r="35" spans="1:20">
      <c r="A35" s="11"/>
      <c r="B35" s="12" t="s">
        <v>95</v>
      </c>
      <c r="C35" s="12">
        <v>261338.11993623301</v>
      </c>
      <c r="D35" s="12">
        <v>52258.633443772997</v>
      </c>
      <c r="E35" s="12">
        <v>4348.0805979024399</v>
      </c>
      <c r="F35" s="12">
        <v>4368.3154444234797</v>
      </c>
      <c r="G35" s="12">
        <v>54578.944092899001</v>
      </c>
      <c r="H35" s="12">
        <v>129059.578142889</v>
      </c>
      <c r="I35" s="12">
        <v>20883.347170110501</v>
      </c>
      <c r="J35" s="12">
        <v>7286.5907267988596</v>
      </c>
      <c r="K35" s="12">
        <v>6103156.0070832502</v>
      </c>
      <c r="L35" s="12">
        <v>128868.508751673</v>
      </c>
      <c r="M35" s="12">
        <v>79167.592844368002</v>
      </c>
      <c r="N35" s="12">
        <v>1654627.9161368201</v>
      </c>
      <c r="O35" s="12">
        <v>936360.44000134699</v>
      </c>
      <c r="P35" s="12">
        <v>34143.110008161399</v>
      </c>
      <c r="Q35" s="12">
        <v>50001.466788755497</v>
      </c>
      <c r="R35" s="12">
        <v>132585.47099089099</v>
      </c>
      <c r="S35" s="12">
        <v>179959.586836962</v>
      </c>
      <c r="T35" s="12">
        <v>2005665.1860132499</v>
      </c>
    </row>
    <row r="36" spans="1:20">
      <c r="A36" s="11"/>
      <c r="B36" s="12" t="s">
        <v>96</v>
      </c>
      <c r="C36" s="12">
        <v>258848.44419995701</v>
      </c>
      <c r="D36" s="12">
        <v>59989.3399903928</v>
      </c>
      <c r="E36" s="12">
        <v>3959.25218126866</v>
      </c>
      <c r="F36" s="12">
        <v>3755.72696433377</v>
      </c>
      <c r="G36" s="12">
        <v>48097.986447426003</v>
      </c>
      <c r="H36" s="12">
        <v>135753.791504074</v>
      </c>
      <c r="I36" s="12">
        <v>14654.3154538819</v>
      </c>
      <c r="J36" s="12">
        <v>8551.0085602590207</v>
      </c>
      <c r="K36" s="12">
        <v>5529941.1700531105</v>
      </c>
      <c r="L36" s="12">
        <v>135394.654607615</v>
      </c>
      <c r="M36" s="12">
        <v>72261.483724733203</v>
      </c>
      <c r="N36" s="12">
        <v>1356936.5123276899</v>
      </c>
      <c r="O36" s="12">
        <v>578461.73302754899</v>
      </c>
      <c r="P36" s="12">
        <v>31645.7824267777</v>
      </c>
      <c r="Q36" s="12">
        <v>53743.113819473903</v>
      </c>
      <c r="R36" s="12">
        <v>109771.161071337</v>
      </c>
      <c r="S36" s="12">
        <v>142412.34999049001</v>
      </c>
      <c r="T36" s="12">
        <v>1766306.54551486</v>
      </c>
    </row>
    <row r="37" spans="1:20">
      <c r="A37" s="11"/>
      <c r="B37" s="12" t="s">
        <v>97</v>
      </c>
      <c r="C37" s="12">
        <v>217968.42634846599</v>
      </c>
      <c r="D37" s="12">
        <v>66177.771060531799</v>
      </c>
      <c r="E37" s="12">
        <v>4828.5794799216801</v>
      </c>
      <c r="F37" s="12">
        <v>2651.2835254571401</v>
      </c>
      <c r="G37" s="12">
        <v>31716.177031028699</v>
      </c>
      <c r="H37" s="12">
        <v>138462.77532572299</v>
      </c>
      <c r="I37" s="12">
        <v>17466.881138503901</v>
      </c>
      <c r="J37" s="12">
        <v>8774.3710770075304</v>
      </c>
      <c r="K37" s="12">
        <v>8985367.5702221803</v>
      </c>
      <c r="L37" s="12">
        <v>138121.86372147599</v>
      </c>
      <c r="M37" s="12">
        <v>85514.518639541304</v>
      </c>
      <c r="N37" s="12">
        <v>1404950.18497194</v>
      </c>
      <c r="O37" s="12">
        <v>815723.74454347696</v>
      </c>
      <c r="P37" s="12">
        <v>25953.085119870699</v>
      </c>
      <c r="Q37" s="12">
        <v>54059.769313622302</v>
      </c>
      <c r="R37" s="12">
        <v>148870.342432076</v>
      </c>
      <c r="S37" s="12">
        <v>187912.35324643599</v>
      </c>
      <c r="T37" s="12">
        <v>2512115.1968335202</v>
      </c>
    </row>
    <row r="38" spans="1:20">
      <c r="A38" s="11"/>
      <c r="B38" s="12" t="s">
        <v>98</v>
      </c>
      <c r="C38" s="12">
        <v>355447.497983807</v>
      </c>
      <c r="D38" s="12">
        <v>41757.039480909603</v>
      </c>
      <c r="E38" s="12">
        <v>4436.6318089444703</v>
      </c>
      <c r="F38" s="12">
        <v>4081.7202756432498</v>
      </c>
      <c r="G38" s="12">
        <v>39133.735937701</v>
      </c>
      <c r="H38" s="12">
        <v>150932.73249441199</v>
      </c>
      <c r="I38" s="12">
        <v>21468.5884148685</v>
      </c>
      <c r="J38" s="12">
        <v>10143.1343753533</v>
      </c>
      <c r="K38" s="12">
        <v>5433605.5281684902</v>
      </c>
      <c r="L38" s="12">
        <v>151136.97051170599</v>
      </c>
      <c r="M38" s="12">
        <v>95782.361929280698</v>
      </c>
      <c r="N38" s="12">
        <v>1582599.64379962</v>
      </c>
      <c r="O38" s="12">
        <v>623353.52431125403</v>
      </c>
      <c r="P38" s="12">
        <v>27547.259013904</v>
      </c>
      <c r="Q38" s="12">
        <v>53034.538589090203</v>
      </c>
      <c r="R38" s="12">
        <v>140572.164259021</v>
      </c>
      <c r="S38" s="12">
        <v>206784.97700456801</v>
      </c>
      <c r="T38" s="12">
        <v>1899129.00338489</v>
      </c>
    </row>
    <row r="39" spans="1:20">
      <c r="A39" s="11"/>
      <c r="B39" s="12" t="s">
        <v>99</v>
      </c>
      <c r="C39" s="12">
        <v>176169.827036378</v>
      </c>
      <c r="D39" s="12">
        <v>63763.948491545598</v>
      </c>
      <c r="E39" s="12">
        <v>3013.8284923020001</v>
      </c>
      <c r="F39" s="12">
        <v>1772.4785931981901</v>
      </c>
      <c r="G39" s="12">
        <v>19514.018959376801</v>
      </c>
      <c r="H39" s="12">
        <v>92120.318320230304</v>
      </c>
      <c r="I39" s="12">
        <v>12968.6069522255</v>
      </c>
      <c r="J39" s="12">
        <v>8726.8704572986499</v>
      </c>
      <c r="K39" s="12">
        <v>8503488.6334383804</v>
      </c>
      <c r="L39" s="12">
        <v>91427.103571005398</v>
      </c>
      <c r="M39" s="12">
        <v>99716.148115656906</v>
      </c>
      <c r="N39" s="12">
        <v>2059942.04918989</v>
      </c>
      <c r="O39" s="12">
        <v>422659.09437184897</v>
      </c>
      <c r="P39" s="12">
        <v>15578.54847928</v>
      </c>
      <c r="Q39" s="12">
        <v>27589.8417082415</v>
      </c>
      <c r="R39" s="12">
        <v>196306.35341678199</v>
      </c>
      <c r="S39" s="12">
        <v>258628.59531134699</v>
      </c>
      <c r="T39" s="12">
        <v>2606272.4245009199</v>
      </c>
    </row>
    <row r="40" spans="1:20">
      <c r="A40" s="11" t="s">
        <v>40</v>
      </c>
      <c r="B40" s="12" t="s">
        <v>100</v>
      </c>
      <c r="C40" s="12">
        <v>488260.07839652197</v>
      </c>
      <c r="D40" s="12">
        <v>72343.986167316907</v>
      </c>
      <c r="E40" s="12">
        <v>6856.4925643694496</v>
      </c>
      <c r="F40" s="12">
        <v>6549.7013219509599</v>
      </c>
      <c r="G40" s="12">
        <v>75113.341329771894</v>
      </c>
      <c r="H40" s="12">
        <v>242485.604624117</v>
      </c>
      <c r="I40" s="12">
        <v>34063.889635346197</v>
      </c>
      <c r="J40" s="12">
        <v>10218.9117390295</v>
      </c>
      <c r="K40" s="12">
        <v>8460438.4118193705</v>
      </c>
      <c r="L40" s="12">
        <v>242376.95930549299</v>
      </c>
      <c r="M40" s="12">
        <v>161418.51653855701</v>
      </c>
      <c r="N40" s="12">
        <v>1980504.3662417899</v>
      </c>
      <c r="O40" s="12">
        <v>2075258.0861774799</v>
      </c>
      <c r="P40" s="12">
        <v>42803.349987884198</v>
      </c>
      <c r="Q40" s="12">
        <v>97632.784814267899</v>
      </c>
      <c r="R40" s="12">
        <v>180579.682810937</v>
      </c>
      <c r="S40" s="12">
        <v>268537.33928143198</v>
      </c>
      <c r="T40" s="12">
        <v>2666230.4995485102</v>
      </c>
    </row>
    <row r="41" spans="1:20">
      <c r="A41" s="13"/>
      <c r="B41" s="12" t="s">
        <v>101</v>
      </c>
      <c r="C41" s="12">
        <v>308454.97368633701</v>
      </c>
      <c r="D41" s="12">
        <v>78442.530684498997</v>
      </c>
      <c r="E41" s="12">
        <v>8128.9056772373497</v>
      </c>
      <c r="F41" s="12">
        <v>4733.9562983333999</v>
      </c>
      <c r="G41" s="12">
        <v>46326.600472384402</v>
      </c>
      <c r="H41" s="12">
        <v>261956.890639991</v>
      </c>
      <c r="I41" s="12">
        <v>45025.462318839003</v>
      </c>
      <c r="J41" s="12">
        <v>8186.9668593286697</v>
      </c>
      <c r="K41" s="12">
        <v>4858630.2306441702</v>
      </c>
      <c r="L41" s="12">
        <v>261067.478104696</v>
      </c>
      <c r="M41" s="12">
        <v>85407.222144410305</v>
      </c>
      <c r="N41" s="12">
        <v>1089661.90768861</v>
      </c>
      <c r="O41" s="12">
        <v>1733205.0046129299</v>
      </c>
      <c r="P41" s="12">
        <v>57638.2091921229</v>
      </c>
      <c r="Q41" s="12">
        <v>82420.4954695325</v>
      </c>
      <c r="R41" s="12">
        <v>92878.667215675901</v>
      </c>
      <c r="S41" s="12">
        <v>175292.935844427</v>
      </c>
      <c r="T41" s="12">
        <v>1323878.28436304</v>
      </c>
    </row>
    <row r="42" spans="1:20">
      <c r="A42" s="13"/>
      <c r="B42" s="12" t="s">
        <v>102</v>
      </c>
      <c r="C42" s="12">
        <v>420697.80736086803</v>
      </c>
      <c r="D42" s="12">
        <v>64839.105798086501</v>
      </c>
      <c r="E42" s="12">
        <v>6645.3967094344398</v>
      </c>
      <c r="F42" s="12">
        <v>7126.2920127900697</v>
      </c>
      <c r="G42" s="12">
        <v>66241.767373890005</v>
      </c>
      <c r="H42" s="12">
        <v>221203.17004186701</v>
      </c>
      <c r="I42" s="12">
        <v>26023.885690699699</v>
      </c>
      <c r="J42" s="12">
        <v>9555.6823241247803</v>
      </c>
      <c r="K42" s="12">
        <v>8277688.7355664801</v>
      </c>
      <c r="L42" s="12">
        <v>221161.89784599401</v>
      </c>
      <c r="M42" s="12">
        <v>127912.325883793</v>
      </c>
      <c r="N42" s="12">
        <v>1766001.80397738</v>
      </c>
      <c r="O42" s="12">
        <v>1545806.08546324</v>
      </c>
      <c r="P42" s="12">
        <v>43735.493887607197</v>
      </c>
      <c r="Q42" s="12">
        <v>75407.909836254403</v>
      </c>
      <c r="R42" s="12">
        <v>176860.65402442301</v>
      </c>
      <c r="S42" s="12">
        <v>255755.23014155001</v>
      </c>
      <c r="T42" s="12">
        <v>2718287.2434537499</v>
      </c>
    </row>
    <row r="43" spans="1:20">
      <c r="A43" s="13"/>
      <c r="B43" s="12" t="s">
        <v>103</v>
      </c>
      <c r="C43" s="12">
        <v>444547.33444154501</v>
      </c>
      <c r="D43" s="12">
        <v>78530.426246568997</v>
      </c>
      <c r="E43" s="12">
        <v>6743.6673220125203</v>
      </c>
      <c r="F43" s="12">
        <v>4485.3045539528703</v>
      </c>
      <c r="G43" s="12">
        <v>43516.869378744101</v>
      </c>
      <c r="H43" s="12">
        <v>210359.21426041899</v>
      </c>
      <c r="I43" s="12">
        <v>28659.8010064802</v>
      </c>
      <c r="J43" s="12">
        <v>9675.2493497789492</v>
      </c>
      <c r="K43" s="12">
        <v>6944133.6836625095</v>
      </c>
      <c r="L43" s="12">
        <v>210557.144365991</v>
      </c>
      <c r="M43" s="12">
        <v>131216.53852608101</v>
      </c>
      <c r="N43" s="12">
        <v>1545732.8605959299</v>
      </c>
      <c r="O43" s="12">
        <v>1569677.0094361</v>
      </c>
      <c r="P43" s="12">
        <v>41537.567673331301</v>
      </c>
      <c r="Q43" s="12">
        <v>111066.27288332699</v>
      </c>
      <c r="R43" s="12">
        <v>158189.761112176</v>
      </c>
      <c r="S43" s="12">
        <v>223318.628557274</v>
      </c>
      <c r="T43" s="12">
        <v>2014058.7758538399</v>
      </c>
    </row>
    <row r="44" spans="1:20">
      <c r="A44" s="13"/>
      <c r="B44" s="12" t="s">
        <v>104</v>
      </c>
      <c r="C44" s="12">
        <v>505319.31181430002</v>
      </c>
      <c r="D44" s="12">
        <v>50435.611397026201</v>
      </c>
      <c r="E44" s="12">
        <v>6516.0218036787601</v>
      </c>
      <c r="F44" s="12">
        <v>3630.0021666206399</v>
      </c>
      <c r="G44" s="12">
        <v>49532.212207214099</v>
      </c>
      <c r="H44" s="12">
        <v>217784.853849192</v>
      </c>
      <c r="I44" s="12">
        <v>22204.483630199698</v>
      </c>
      <c r="J44" s="12">
        <v>10288.5955368947</v>
      </c>
      <c r="K44" s="12">
        <v>6816649.2103860397</v>
      </c>
      <c r="L44" s="12">
        <v>216623.565286878</v>
      </c>
      <c r="M44" s="12">
        <v>151961.12231914999</v>
      </c>
      <c r="N44" s="12">
        <v>2034561.7271080399</v>
      </c>
      <c r="O44" s="12">
        <v>1262869.0714136399</v>
      </c>
      <c r="P44" s="12">
        <v>39588.741716654498</v>
      </c>
      <c r="Q44" s="12">
        <v>103702.974503732</v>
      </c>
      <c r="R44" s="12">
        <v>194272.253801807</v>
      </c>
      <c r="S44" s="12">
        <v>293006.52922128898</v>
      </c>
      <c r="T44" s="12">
        <v>2384072.7747331299</v>
      </c>
    </row>
    <row r="45" spans="1:20">
      <c r="A45" s="13"/>
      <c r="B45" s="12" t="s">
        <v>105</v>
      </c>
      <c r="C45" s="12">
        <v>328814.26041216799</v>
      </c>
      <c r="D45" s="12">
        <v>44217.850287426503</v>
      </c>
      <c r="E45" s="12">
        <v>5090.3271529225003</v>
      </c>
      <c r="F45" s="12">
        <v>4069.4799195968499</v>
      </c>
      <c r="G45" s="12">
        <v>32257.602013257499</v>
      </c>
      <c r="H45" s="12">
        <v>164576.833596368</v>
      </c>
      <c r="I45" s="12">
        <v>38767.879342162501</v>
      </c>
      <c r="J45" s="12">
        <v>5316.5739629939699</v>
      </c>
      <c r="K45" s="12">
        <v>5307844.9220578698</v>
      </c>
      <c r="L45" s="12">
        <v>163942.69785904701</v>
      </c>
      <c r="M45" s="12">
        <v>113381.753717317</v>
      </c>
      <c r="N45" s="12">
        <v>1090617.8606990799</v>
      </c>
      <c r="O45" s="12">
        <v>2286664.6647544899</v>
      </c>
      <c r="P45" s="12">
        <v>42966.994526996699</v>
      </c>
      <c r="Q45" s="12">
        <v>62019.931091573701</v>
      </c>
      <c r="R45" s="12">
        <v>99587.159184303295</v>
      </c>
      <c r="S45" s="12">
        <v>118122.15877589</v>
      </c>
      <c r="T45" s="12">
        <v>1184989.32866129</v>
      </c>
    </row>
    <row r="46" spans="1:20">
      <c r="A46" s="13"/>
      <c r="B46" s="12" t="s">
        <v>106</v>
      </c>
      <c r="C46" s="12">
        <v>276467.13901404</v>
      </c>
      <c r="D46" s="12">
        <v>57088.979092346599</v>
      </c>
      <c r="E46" s="12">
        <v>5277.77250568626</v>
      </c>
      <c r="F46" s="12">
        <v>4121.6096834217196</v>
      </c>
      <c r="G46" s="12">
        <v>66857.976176498807</v>
      </c>
      <c r="H46" s="12">
        <v>196389.91557214799</v>
      </c>
      <c r="I46" s="12">
        <v>21010.1465821782</v>
      </c>
      <c r="J46" s="12">
        <v>9961.3402974996206</v>
      </c>
      <c r="K46" s="12">
        <v>6971154.29203266</v>
      </c>
      <c r="L46" s="12">
        <v>196024.115654975</v>
      </c>
      <c r="M46" s="12">
        <v>100512.822374219</v>
      </c>
      <c r="N46" s="12">
        <v>1449707.22442888</v>
      </c>
      <c r="O46" s="12">
        <v>1711707.2231110299</v>
      </c>
      <c r="P46" s="12">
        <v>40021.901847006797</v>
      </c>
      <c r="Q46" s="12">
        <v>82838.403907440705</v>
      </c>
      <c r="R46" s="12">
        <v>168869.660397406</v>
      </c>
      <c r="S46" s="12">
        <v>175507.92081816899</v>
      </c>
      <c r="T46" s="12">
        <v>2084187.66428527</v>
      </c>
    </row>
    <row r="47" spans="1:20">
      <c r="A47" s="11" t="s">
        <v>41</v>
      </c>
      <c r="B47" s="12" t="s">
        <v>107</v>
      </c>
      <c r="C47" s="12">
        <v>291485.17197493202</v>
      </c>
      <c r="D47" s="12">
        <v>57158.520411108002</v>
      </c>
      <c r="E47" s="12">
        <v>5649.9370330565498</v>
      </c>
      <c r="F47" s="12">
        <v>5172.8231639850401</v>
      </c>
      <c r="G47" s="12">
        <v>43970.139920429603</v>
      </c>
      <c r="H47" s="12">
        <v>195949.40790209401</v>
      </c>
      <c r="I47" s="12">
        <v>33242.5605882202</v>
      </c>
      <c r="J47" s="12">
        <v>8533.79740137714</v>
      </c>
      <c r="K47" s="12">
        <v>5880439.1498095496</v>
      </c>
      <c r="L47" s="12">
        <v>195443.041601907</v>
      </c>
      <c r="M47" s="12">
        <v>88692.094621297394</v>
      </c>
      <c r="N47" s="12">
        <v>1244491.2801345801</v>
      </c>
      <c r="O47" s="12">
        <v>715193.36902123701</v>
      </c>
      <c r="P47" s="12">
        <v>53086.3333187096</v>
      </c>
      <c r="Q47" s="12">
        <v>67366.838899374503</v>
      </c>
      <c r="R47" s="12">
        <v>131634.98213811699</v>
      </c>
      <c r="S47" s="12">
        <v>143773.832691772</v>
      </c>
      <c r="T47" s="12">
        <v>1984200.2118247</v>
      </c>
    </row>
    <row r="48" spans="1:20">
      <c r="A48" s="13"/>
      <c r="B48" s="12" t="s">
        <v>108</v>
      </c>
      <c r="C48" s="12">
        <v>362748.43441549101</v>
      </c>
      <c r="D48" s="12">
        <v>55649.505852430397</v>
      </c>
      <c r="E48" s="12">
        <v>5565.3400274182504</v>
      </c>
      <c r="F48" s="12">
        <v>3800.1431102348001</v>
      </c>
      <c r="G48" s="12">
        <v>59683.800108371397</v>
      </c>
      <c r="H48" s="12">
        <v>176529.696875033</v>
      </c>
      <c r="I48" s="12">
        <v>25276.159699994299</v>
      </c>
      <c r="J48" s="12">
        <v>7554.3474130524401</v>
      </c>
      <c r="K48" s="12">
        <v>6064537.3713875404</v>
      </c>
      <c r="L48" s="12">
        <v>176156.93233371101</v>
      </c>
      <c r="M48" s="12">
        <v>117707.678622694</v>
      </c>
      <c r="N48" s="12">
        <v>1667737.3520426201</v>
      </c>
      <c r="O48" s="12">
        <v>1307432.9869221901</v>
      </c>
      <c r="P48" s="12">
        <v>37156.775419703903</v>
      </c>
      <c r="Q48" s="12">
        <v>67482.920489116994</v>
      </c>
      <c r="R48" s="12">
        <v>194897.412568745</v>
      </c>
      <c r="S48" s="12">
        <v>247098.25269027101</v>
      </c>
      <c r="T48" s="12">
        <v>2119843.0149844899</v>
      </c>
    </row>
    <row r="49" spans="1:20">
      <c r="A49" s="13"/>
      <c r="B49" s="12" t="s">
        <v>109</v>
      </c>
      <c r="C49" s="12">
        <v>463009.41560249397</v>
      </c>
      <c r="D49" s="12">
        <v>63753.424005304798</v>
      </c>
      <c r="E49" s="12">
        <v>5173.6650674655803</v>
      </c>
      <c r="F49" s="12">
        <v>3419.6768027787598</v>
      </c>
      <c r="G49" s="12">
        <v>43084.017461978903</v>
      </c>
      <c r="H49" s="12">
        <v>197298.372595539</v>
      </c>
      <c r="I49" s="12">
        <v>19083.473254303</v>
      </c>
      <c r="J49" s="12">
        <v>7827.9449919592498</v>
      </c>
      <c r="K49" s="12">
        <v>7206918.2396475701</v>
      </c>
      <c r="L49" s="12">
        <v>196629.25480652801</v>
      </c>
      <c r="M49" s="12">
        <v>123230.59682259899</v>
      </c>
      <c r="N49" s="12">
        <v>1622646.0478234999</v>
      </c>
      <c r="O49" s="12">
        <v>1192837.8317135801</v>
      </c>
      <c r="P49" s="12">
        <v>27950.7594415598</v>
      </c>
      <c r="Q49" s="12">
        <v>57451.170129998798</v>
      </c>
      <c r="R49" s="12">
        <v>164683.968159921</v>
      </c>
      <c r="S49" s="12">
        <v>190661.068861334</v>
      </c>
      <c r="T49" s="12">
        <v>2259704.1895596799</v>
      </c>
    </row>
    <row r="50" spans="1:20">
      <c r="A50" s="13"/>
      <c r="B50" s="12" t="s">
        <v>110</v>
      </c>
      <c r="C50" s="12">
        <v>374213.993079048</v>
      </c>
      <c r="D50" s="12">
        <v>57362.6467377238</v>
      </c>
      <c r="E50" s="12">
        <v>5134.0849639688804</v>
      </c>
      <c r="F50" s="12">
        <v>2639.8064419735501</v>
      </c>
      <c r="G50" s="12">
        <v>41170.8130483083</v>
      </c>
      <c r="H50" s="12">
        <v>232252.08522238399</v>
      </c>
      <c r="I50" s="12">
        <v>38954.798413136501</v>
      </c>
      <c r="J50" s="12">
        <v>9680.1843824500993</v>
      </c>
      <c r="K50" s="12">
        <v>6511978.3262289502</v>
      </c>
      <c r="L50" s="12">
        <v>231133.14531061001</v>
      </c>
      <c r="M50" s="12">
        <v>100909.636254963</v>
      </c>
      <c r="N50" s="12">
        <v>1391727.79587809</v>
      </c>
      <c r="O50" s="12">
        <v>1437154.36728725</v>
      </c>
      <c r="P50" s="12">
        <v>36568.799067428998</v>
      </c>
      <c r="Q50" s="12">
        <v>73598.538623806598</v>
      </c>
      <c r="R50" s="12">
        <v>126239.75147159499</v>
      </c>
      <c r="S50" s="12">
        <v>174221.78484775801</v>
      </c>
      <c r="T50" s="12">
        <v>2106518.4719279301</v>
      </c>
    </row>
    <row r="51" spans="1:20">
      <c r="A51" s="13"/>
      <c r="B51" s="12" t="s">
        <v>111</v>
      </c>
      <c r="C51" s="12">
        <v>386184.06815620599</v>
      </c>
      <c r="D51" s="12">
        <v>52778.782016151003</v>
      </c>
      <c r="E51" s="12">
        <v>4181.59696239818</v>
      </c>
      <c r="F51" s="12">
        <v>4508.8392441610904</v>
      </c>
      <c r="G51" s="12">
        <v>47683.458453310603</v>
      </c>
      <c r="H51" s="12">
        <v>167474.78179598</v>
      </c>
      <c r="I51" s="12">
        <v>22425.7795810508</v>
      </c>
      <c r="J51" s="12">
        <v>6082.4570861606499</v>
      </c>
      <c r="K51" s="12">
        <v>4425683.2290097298</v>
      </c>
      <c r="L51" s="12">
        <v>167629.32322852401</v>
      </c>
      <c r="M51" s="12">
        <v>97440.186394023098</v>
      </c>
      <c r="N51" s="12">
        <v>2291576.31690162</v>
      </c>
      <c r="O51" s="12">
        <v>1252850.08538594</v>
      </c>
      <c r="P51" s="12">
        <v>27310.778954761201</v>
      </c>
      <c r="Q51" s="12">
        <v>58965.582050131197</v>
      </c>
      <c r="R51" s="12">
        <v>127126.224370547</v>
      </c>
      <c r="S51" s="12">
        <v>211241.11438629901</v>
      </c>
      <c r="T51" s="12">
        <v>1722107.9894501001</v>
      </c>
    </row>
    <row r="52" spans="1:20">
      <c r="A52" s="13"/>
      <c r="B52" s="12" t="s">
        <v>112</v>
      </c>
      <c r="C52" s="12">
        <v>406052.96031496598</v>
      </c>
      <c r="D52" s="12">
        <v>71998.280009725</v>
      </c>
      <c r="E52" s="12">
        <v>6327.5847105292296</v>
      </c>
      <c r="F52" s="12">
        <v>2754.14043374946</v>
      </c>
      <c r="G52" s="12">
        <v>26661.627282398498</v>
      </c>
      <c r="H52" s="12">
        <v>201008.976671246</v>
      </c>
      <c r="I52" s="12">
        <v>22774.0761442945</v>
      </c>
      <c r="J52" s="12">
        <v>10057.9337339188</v>
      </c>
      <c r="K52" s="12">
        <v>5866438.9949000096</v>
      </c>
      <c r="L52" s="12">
        <v>200792.160071447</v>
      </c>
      <c r="M52" s="12">
        <v>119799.98600900199</v>
      </c>
      <c r="N52" s="12">
        <v>1468197.78729681</v>
      </c>
      <c r="O52" s="12">
        <v>1013404.83632434</v>
      </c>
      <c r="P52" s="12">
        <v>30009.466776896901</v>
      </c>
      <c r="Q52" s="12">
        <v>84202.693918198594</v>
      </c>
      <c r="R52" s="12">
        <v>135011.20567521401</v>
      </c>
      <c r="S52" s="12">
        <v>180994.426383813</v>
      </c>
      <c r="T52" s="12">
        <v>1935133.57331645</v>
      </c>
    </row>
    <row r="53" spans="1:20">
      <c r="A53" s="13"/>
      <c r="B53" s="12" t="s">
        <v>113</v>
      </c>
      <c r="C53" s="12">
        <v>343645.39692164102</v>
      </c>
      <c r="D53" s="12">
        <v>46733.931568845299</v>
      </c>
      <c r="E53" s="12">
        <v>4734.7004427607299</v>
      </c>
      <c r="F53" s="12">
        <v>2611.2107730203402</v>
      </c>
      <c r="G53" s="12">
        <v>33519.064627438704</v>
      </c>
      <c r="H53" s="12">
        <v>181524.37676504199</v>
      </c>
      <c r="I53" s="12">
        <v>23757.026355477399</v>
      </c>
      <c r="J53" s="12">
        <v>9166.0186187166892</v>
      </c>
      <c r="K53" s="12">
        <v>5771380.3901965199</v>
      </c>
      <c r="L53" s="12">
        <v>181380.27656641699</v>
      </c>
      <c r="M53" s="12">
        <v>94507.701428537606</v>
      </c>
      <c r="N53" s="12">
        <v>1243358.4069283099</v>
      </c>
      <c r="O53" s="12">
        <v>1361799.5970657701</v>
      </c>
      <c r="P53" s="12">
        <v>32855.647551010399</v>
      </c>
      <c r="Q53" s="12">
        <v>47579.962059701902</v>
      </c>
      <c r="R53" s="12">
        <v>88681.183597799405</v>
      </c>
      <c r="S53" s="12">
        <v>155681.981283045</v>
      </c>
      <c r="T53" s="12">
        <v>1672453.68871978</v>
      </c>
    </row>
    <row r="54" spans="1:20">
      <c r="A54" s="13"/>
      <c r="B54" s="12" t="s">
        <v>114</v>
      </c>
      <c r="C54" s="12">
        <v>440240.687058524</v>
      </c>
      <c r="D54" s="12">
        <v>38869.114678511403</v>
      </c>
      <c r="E54" s="12">
        <v>5658.5299632029</v>
      </c>
      <c r="F54" s="12">
        <v>3675.3541620636902</v>
      </c>
      <c r="G54" s="12">
        <v>60473.9240982595</v>
      </c>
      <c r="H54" s="12">
        <v>175009.88282692601</v>
      </c>
      <c r="I54" s="12">
        <v>20003.5620896736</v>
      </c>
      <c r="J54" s="12">
        <v>9398.1337460447794</v>
      </c>
      <c r="K54" s="12">
        <v>8410225.6910431292</v>
      </c>
      <c r="L54" s="12">
        <v>174020.10931060201</v>
      </c>
      <c r="M54" s="12">
        <v>139623.06189390901</v>
      </c>
      <c r="N54" s="12">
        <v>1673469.5435347999</v>
      </c>
      <c r="O54" s="12">
        <v>1271434.8272913401</v>
      </c>
      <c r="P54" s="12">
        <v>26518.710846213999</v>
      </c>
      <c r="Q54" s="12">
        <v>91543.025562070005</v>
      </c>
      <c r="R54" s="12">
        <v>171734.430804192</v>
      </c>
      <c r="S54" s="12">
        <v>236012.02011963801</v>
      </c>
      <c r="T54" s="12">
        <v>2832741.1149865598</v>
      </c>
    </row>
    <row r="55" spans="1:20">
      <c r="A55" s="13"/>
      <c r="B55" s="12" t="s">
        <v>115</v>
      </c>
      <c r="C55" s="12">
        <v>306431.45298971602</v>
      </c>
      <c r="D55" s="12">
        <v>65097.520895082402</v>
      </c>
      <c r="E55" s="12">
        <v>4028.9815393353101</v>
      </c>
      <c r="F55" s="12">
        <v>2585.6479258356699</v>
      </c>
      <c r="G55" s="12">
        <v>28515.3058944939</v>
      </c>
      <c r="H55" s="12">
        <v>155363.233121609</v>
      </c>
      <c r="I55" s="12">
        <v>22727.907889719401</v>
      </c>
      <c r="J55" s="12">
        <v>6764.8604681342204</v>
      </c>
      <c r="K55" s="12">
        <v>5333354.3172944998</v>
      </c>
      <c r="L55" s="12">
        <v>155009.47554564901</v>
      </c>
      <c r="M55" s="12">
        <v>99058.913469710402</v>
      </c>
      <c r="N55" s="12">
        <v>1479683.4809665999</v>
      </c>
      <c r="O55" s="12">
        <v>987312.60286084597</v>
      </c>
      <c r="P55" s="12">
        <v>23577.043003796902</v>
      </c>
      <c r="Q55" s="12">
        <v>50552.770210861701</v>
      </c>
      <c r="R55" s="12">
        <v>123968.727131169</v>
      </c>
      <c r="S55" s="12">
        <v>180879.98479349501</v>
      </c>
      <c r="T55" s="12">
        <v>1737638.1751429299</v>
      </c>
    </row>
    <row r="56" spans="1:20">
      <c r="A56" s="13"/>
      <c r="B56" s="12" t="s">
        <v>116</v>
      </c>
      <c r="C56" s="12">
        <v>273639.88820805901</v>
      </c>
      <c r="D56" s="12">
        <v>57291.163172419998</v>
      </c>
      <c r="E56" s="12">
        <v>4370.3963840616298</v>
      </c>
      <c r="F56" s="12">
        <v>2963.4124616835402</v>
      </c>
      <c r="G56" s="12">
        <v>60086.778670979002</v>
      </c>
      <c r="H56" s="12">
        <v>186356.52471984</v>
      </c>
      <c r="I56" s="12">
        <v>25561.615186732801</v>
      </c>
      <c r="J56" s="12">
        <v>7813.9312066971897</v>
      </c>
      <c r="K56" s="12">
        <v>5904466.5637971396</v>
      </c>
      <c r="L56" s="12">
        <v>185773.646042479</v>
      </c>
      <c r="M56" s="12">
        <v>91729.399859098601</v>
      </c>
      <c r="N56" s="12">
        <v>1123378.62817765</v>
      </c>
      <c r="O56" s="12">
        <v>1080780.08096203</v>
      </c>
      <c r="P56" s="12">
        <v>35060.854785347001</v>
      </c>
      <c r="Q56" s="12">
        <v>72088.337336722005</v>
      </c>
      <c r="R56" s="12">
        <v>103453.207580539</v>
      </c>
      <c r="S56" s="12">
        <v>163259.27548942101</v>
      </c>
      <c r="T56" s="12">
        <v>1996996.3722540899</v>
      </c>
    </row>
    <row r="57" spans="1:20">
      <c r="A57" s="13"/>
      <c r="B57" s="12" t="s">
        <v>117</v>
      </c>
      <c r="C57" s="12">
        <v>336573.38750512199</v>
      </c>
      <c r="D57" s="12">
        <v>47533.536666224703</v>
      </c>
      <c r="E57" s="12">
        <v>4707.6065059857101</v>
      </c>
      <c r="F57" s="12">
        <v>2966.74113593417</v>
      </c>
      <c r="G57" s="12">
        <v>43716.1594454148</v>
      </c>
      <c r="H57" s="12">
        <v>200214.43179633701</v>
      </c>
      <c r="I57" s="12">
        <v>20638.264464594999</v>
      </c>
      <c r="J57" s="12">
        <v>10573.680960284</v>
      </c>
      <c r="K57" s="12">
        <v>5675173.6129391901</v>
      </c>
      <c r="L57" s="12">
        <v>200389.23870082301</v>
      </c>
      <c r="M57" s="12">
        <v>92785.533159472805</v>
      </c>
      <c r="N57" s="12">
        <v>1537285.0485586999</v>
      </c>
      <c r="O57" s="12">
        <v>1143337.8655656299</v>
      </c>
      <c r="P57" s="12">
        <v>27256.461715827401</v>
      </c>
      <c r="Q57" s="12">
        <v>68933.064625939005</v>
      </c>
      <c r="R57" s="12">
        <v>137172.43432937801</v>
      </c>
      <c r="S57" s="12">
        <v>195365.910119779</v>
      </c>
      <c r="T57" s="12">
        <v>1971408.57041859</v>
      </c>
    </row>
    <row r="58" spans="1:20">
      <c r="A58" s="13"/>
      <c r="B58" s="12" t="s">
        <v>118</v>
      </c>
      <c r="C58" s="12">
        <v>277997.17250739603</v>
      </c>
      <c r="D58" s="12">
        <v>55313.394679931203</v>
      </c>
      <c r="E58" s="12">
        <v>5469.0742596770897</v>
      </c>
      <c r="F58" s="12">
        <v>3453.2336151049899</v>
      </c>
      <c r="G58" s="12">
        <v>33251.9310782334</v>
      </c>
      <c r="H58" s="12">
        <v>164901.14152422099</v>
      </c>
      <c r="I58" s="12">
        <v>20392.217881773799</v>
      </c>
      <c r="J58" s="12">
        <v>8218.2698597992403</v>
      </c>
      <c r="K58" s="12">
        <v>6257819.0163037796</v>
      </c>
      <c r="L58" s="12">
        <v>164083.50640139799</v>
      </c>
      <c r="M58" s="12">
        <v>110404.77824683901</v>
      </c>
      <c r="N58" s="12">
        <v>1587189.3049169099</v>
      </c>
      <c r="O58" s="12">
        <v>884174.02161064302</v>
      </c>
      <c r="P58" s="12">
        <v>37811.839820557798</v>
      </c>
      <c r="Q58" s="12">
        <v>61784.7442922634</v>
      </c>
      <c r="R58" s="12">
        <v>174804.91087322301</v>
      </c>
      <c r="S58" s="12">
        <v>193274.546672622</v>
      </c>
      <c r="T58" s="12">
        <v>2077474.37842361</v>
      </c>
    </row>
    <row r="60" spans="1:20">
      <c r="A60" s="7" t="s">
        <v>233</v>
      </c>
    </row>
    <row r="61" spans="1:20" s="4" customFormat="1" ht="16.5" customHeight="1">
      <c r="A61" s="3" t="s">
        <v>42</v>
      </c>
      <c r="B61" s="3" t="s">
        <v>43</v>
      </c>
      <c r="C61" s="3" t="s">
        <v>44</v>
      </c>
      <c r="D61" s="3" t="s">
        <v>45</v>
      </c>
      <c r="E61" s="3" t="s">
        <v>46</v>
      </c>
      <c r="F61" s="3" t="s">
        <v>47</v>
      </c>
      <c r="G61" s="3" t="s">
        <v>48</v>
      </c>
      <c r="H61" s="3" t="s">
        <v>49</v>
      </c>
      <c r="I61" s="3" t="s">
        <v>50</v>
      </c>
      <c r="J61" s="3" t="s">
        <v>51</v>
      </c>
      <c r="K61" s="3" t="s">
        <v>52</v>
      </c>
      <c r="L61" s="3" t="s">
        <v>53</v>
      </c>
      <c r="M61" s="3" t="s">
        <v>54</v>
      </c>
      <c r="N61" s="3" t="s">
        <v>55</v>
      </c>
      <c r="O61" s="3" t="s">
        <v>56</v>
      </c>
      <c r="P61" s="3" t="s">
        <v>57</v>
      </c>
      <c r="Q61" s="3" t="s">
        <v>58</v>
      </c>
      <c r="R61" s="3" t="s">
        <v>59</v>
      </c>
      <c r="S61" s="3" t="s">
        <v>60</v>
      </c>
      <c r="T61" s="3" t="s">
        <v>61</v>
      </c>
    </row>
    <row r="62" spans="1:20">
      <c r="A62" s="9" t="s">
        <v>62</v>
      </c>
      <c r="B62" s="10" t="s">
        <v>119</v>
      </c>
      <c r="C62" s="10">
        <v>371939.483629353</v>
      </c>
      <c r="D62" s="10">
        <v>83543.347911687393</v>
      </c>
      <c r="E62" s="10"/>
      <c r="F62" s="10">
        <v>78362.751970588404</v>
      </c>
      <c r="G62" s="10">
        <v>708812.76142812404</v>
      </c>
      <c r="H62" s="10"/>
      <c r="I62" s="10">
        <v>64007.031559034898</v>
      </c>
      <c r="J62" s="10">
        <v>11998.729944965</v>
      </c>
      <c r="K62" s="10">
        <v>5337341.0918041598</v>
      </c>
      <c r="L62" s="10">
        <v>73966.3783469474</v>
      </c>
      <c r="M62" s="10">
        <v>52436.518415209997</v>
      </c>
      <c r="N62" s="10">
        <v>1805707.7314835</v>
      </c>
      <c r="O62" s="10">
        <v>1462526.7788907799</v>
      </c>
      <c r="P62" s="10">
        <v>105313.50765402</v>
      </c>
      <c r="Q62" s="10">
        <v>157987.27810336699</v>
      </c>
      <c r="R62" s="10"/>
      <c r="S62" s="10">
        <v>193651.19210462601</v>
      </c>
      <c r="T62" s="10">
        <v>2652380.6684332802</v>
      </c>
    </row>
    <row r="63" spans="1:20">
      <c r="A63" s="9"/>
      <c r="B63" s="10" t="s">
        <v>120</v>
      </c>
      <c r="C63" s="10">
        <v>241860.49898613599</v>
      </c>
      <c r="D63" s="10">
        <v>73070.086345988704</v>
      </c>
      <c r="E63" s="10"/>
      <c r="F63" s="10">
        <v>66723.345643996799</v>
      </c>
      <c r="G63" s="10">
        <v>656061.15790071001</v>
      </c>
      <c r="H63" s="10"/>
      <c r="I63" s="10">
        <v>67897.0366311377</v>
      </c>
      <c r="J63" s="10">
        <v>8962.1595891840698</v>
      </c>
      <c r="K63" s="10">
        <v>4227175.7251352696</v>
      </c>
      <c r="L63" s="10">
        <v>37802.128944485899</v>
      </c>
      <c r="M63" s="10">
        <v>35247.646247051001</v>
      </c>
      <c r="N63" s="10">
        <v>1537114.8243219</v>
      </c>
      <c r="O63" s="10">
        <v>1137704.4276999999</v>
      </c>
      <c r="P63" s="10">
        <v>74973.638429981598</v>
      </c>
      <c r="Q63" s="10">
        <v>111623.62583725899</v>
      </c>
      <c r="R63" s="10"/>
      <c r="S63" s="10">
        <v>157983.66718466301</v>
      </c>
      <c r="T63" s="10">
        <v>2158242.0151944198</v>
      </c>
    </row>
    <row r="64" spans="1:20">
      <c r="A64" s="9"/>
      <c r="B64" s="10" t="s">
        <v>121</v>
      </c>
      <c r="C64" s="10">
        <v>420495.69499114697</v>
      </c>
      <c r="D64" s="10">
        <v>47687.816408702602</v>
      </c>
      <c r="E64" s="10"/>
      <c r="F64" s="10">
        <v>33840.221079198804</v>
      </c>
      <c r="G64" s="10">
        <v>636399.87876596395</v>
      </c>
      <c r="H64" s="10"/>
      <c r="I64" s="10">
        <v>49127.4583350666</v>
      </c>
      <c r="J64" s="10">
        <v>8926.7165415462205</v>
      </c>
      <c r="K64" s="10">
        <v>3905835.14927444</v>
      </c>
      <c r="L64" s="10">
        <v>41864.966886772301</v>
      </c>
      <c r="M64" s="10">
        <v>38538.8033616826</v>
      </c>
      <c r="N64" s="10">
        <v>1052805.0021458301</v>
      </c>
      <c r="O64" s="10">
        <v>1581133.01713732</v>
      </c>
      <c r="P64" s="10">
        <v>61185.518670628</v>
      </c>
      <c r="Q64" s="10">
        <v>82535.126591589098</v>
      </c>
      <c r="R64" s="10"/>
      <c r="S64" s="10">
        <v>146281.377763697</v>
      </c>
      <c r="T64" s="10">
        <v>2186188.9289447502</v>
      </c>
    </row>
    <row r="65" spans="1:20">
      <c r="A65" s="9"/>
      <c r="B65" s="10" t="s">
        <v>122</v>
      </c>
      <c r="C65" s="10">
        <v>380735.41298244102</v>
      </c>
      <c r="D65" s="10">
        <v>50343.488969596598</v>
      </c>
      <c r="E65" s="10"/>
      <c r="F65" s="10">
        <v>38085.785918252703</v>
      </c>
      <c r="G65" s="10">
        <v>547417.32881680597</v>
      </c>
      <c r="H65" s="10"/>
      <c r="I65" s="10">
        <v>57596.116550632301</v>
      </c>
      <c r="J65" s="10">
        <v>11426.5166841634</v>
      </c>
      <c r="K65" s="10">
        <v>4002566.0141215599</v>
      </c>
      <c r="L65" s="10">
        <v>42383.744408138104</v>
      </c>
      <c r="M65" s="10">
        <v>40344.5224625685</v>
      </c>
      <c r="N65" s="10">
        <v>1413734.2653117999</v>
      </c>
      <c r="O65" s="10">
        <v>1613142.3375683201</v>
      </c>
      <c r="P65" s="10">
        <v>65547.553399942495</v>
      </c>
      <c r="Q65" s="10">
        <v>109719.85006204</v>
      </c>
      <c r="R65" s="10"/>
      <c r="S65" s="10">
        <v>132061.277772581</v>
      </c>
      <c r="T65" s="10">
        <v>2301719.3060614602</v>
      </c>
    </row>
    <row r="66" spans="1:20">
      <c r="A66" s="9"/>
      <c r="B66" s="10" t="s">
        <v>123</v>
      </c>
      <c r="C66" s="10">
        <v>338327.86095245701</v>
      </c>
      <c r="D66" s="10">
        <v>37384.3155585926</v>
      </c>
      <c r="E66" s="10"/>
      <c r="F66" s="10">
        <v>47482.9089367614</v>
      </c>
      <c r="G66" s="10">
        <v>518871.59773680801</v>
      </c>
      <c r="H66" s="10"/>
      <c r="I66" s="10">
        <v>93551.428909901602</v>
      </c>
      <c r="J66" s="10">
        <v>6620.2831729638601</v>
      </c>
      <c r="K66" s="10">
        <v>3658345.5753078801</v>
      </c>
      <c r="L66" s="10">
        <v>28599.3689267314</v>
      </c>
      <c r="M66" s="10">
        <v>34460.311626112903</v>
      </c>
      <c r="N66" s="10">
        <v>1146180.33964963</v>
      </c>
      <c r="O66" s="10">
        <v>1309950.25038033</v>
      </c>
      <c r="P66" s="10">
        <v>75146.075162738402</v>
      </c>
      <c r="Q66" s="10">
        <v>97421.089013151199</v>
      </c>
      <c r="R66" s="10"/>
      <c r="S66" s="10">
        <v>120954.31480337</v>
      </c>
      <c r="T66" s="10">
        <v>1751962.1684230999</v>
      </c>
    </row>
    <row r="67" spans="1:20">
      <c r="A67" s="9"/>
      <c r="B67" s="10" t="s">
        <v>124</v>
      </c>
      <c r="C67" s="10">
        <v>295091.11657711398</v>
      </c>
      <c r="D67" s="10">
        <v>40532.295289664602</v>
      </c>
      <c r="E67" s="10"/>
      <c r="F67" s="10">
        <v>34678.608952094</v>
      </c>
      <c r="G67" s="10">
        <v>514236.80864770501</v>
      </c>
      <c r="H67" s="10"/>
      <c r="I67" s="10">
        <v>46513.443860943298</v>
      </c>
      <c r="J67" s="10">
        <v>10114.1409681119</v>
      </c>
      <c r="K67" s="10">
        <v>4082736.6241170699</v>
      </c>
      <c r="L67" s="10">
        <v>51972.075661055198</v>
      </c>
      <c r="M67" s="10">
        <v>42551.860117344797</v>
      </c>
      <c r="N67" s="10">
        <v>1139910.5276393499</v>
      </c>
      <c r="O67" s="10">
        <v>1262485.4009320401</v>
      </c>
      <c r="P67" s="10">
        <v>57347.438051001598</v>
      </c>
      <c r="Q67" s="10">
        <v>133061.62997731499</v>
      </c>
      <c r="R67" s="10"/>
      <c r="S67" s="10">
        <v>163520.28778811701</v>
      </c>
      <c r="T67" s="10">
        <v>2441970.0304378602</v>
      </c>
    </row>
    <row r="68" spans="1:20">
      <c r="A68" s="9"/>
      <c r="B68" s="10" t="s">
        <v>125</v>
      </c>
      <c r="C68" s="10">
        <v>356368.05975221703</v>
      </c>
      <c r="D68" s="10">
        <v>89903.313964276007</v>
      </c>
      <c r="E68" s="10"/>
      <c r="F68" s="10">
        <v>84554.096991268307</v>
      </c>
      <c r="G68" s="10">
        <v>630691.69005308195</v>
      </c>
      <c r="H68" s="10"/>
      <c r="I68" s="10">
        <v>59043.9058199586</v>
      </c>
      <c r="J68" s="10">
        <v>9768.64115047216</v>
      </c>
      <c r="K68" s="10">
        <v>5000245.1691525197</v>
      </c>
      <c r="L68" s="10">
        <v>54327.247753832104</v>
      </c>
      <c r="M68" s="10">
        <v>41050.4782736825</v>
      </c>
      <c r="N68" s="10">
        <v>1804542.57318454</v>
      </c>
      <c r="O68" s="10">
        <v>1417919.06947341</v>
      </c>
      <c r="P68" s="10">
        <v>90962.527102079897</v>
      </c>
      <c r="Q68" s="10">
        <v>164427.12895338301</v>
      </c>
      <c r="R68" s="10"/>
      <c r="S68" s="10">
        <v>231413.41635096</v>
      </c>
      <c r="T68" s="10">
        <v>2362182.91928874</v>
      </c>
    </row>
    <row r="69" spans="1:20">
      <c r="A69" s="9"/>
      <c r="B69" s="10" t="s">
        <v>126</v>
      </c>
      <c r="C69" s="10">
        <v>403970.533659457</v>
      </c>
      <c r="D69" s="10">
        <v>70839.662619570401</v>
      </c>
      <c r="E69" s="10"/>
      <c r="F69" s="10">
        <v>53935.8910564053</v>
      </c>
      <c r="G69" s="10">
        <v>623452.97198278399</v>
      </c>
      <c r="H69" s="10"/>
      <c r="I69" s="10">
        <v>50592.619968937703</v>
      </c>
      <c r="J69" s="10">
        <v>11256.204154777201</v>
      </c>
      <c r="K69" s="10">
        <v>4504357.4953536298</v>
      </c>
      <c r="L69" s="10">
        <v>46846.166033492002</v>
      </c>
      <c r="M69" s="10">
        <v>40656.070798398403</v>
      </c>
      <c r="N69" s="10">
        <v>1498959.0408625801</v>
      </c>
      <c r="O69" s="10">
        <v>1666600.8860770599</v>
      </c>
      <c r="P69" s="10">
        <v>84199.071570220302</v>
      </c>
      <c r="Q69" s="10">
        <v>119014.136490733</v>
      </c>
      <c r="R69" s="10"/>
      <c r="S69" s="10">
        <v>156815.27313523099</v>
      </c>
      <c r="T69" s="10">
        <v>2581202.44702903</v>
      </c>
    </row>
    <row r="70" spans="1:20">
      <c r="A70" s="9"/>
      <c r="B70" s="10" t="s">
        <v>127</v>
      </c>
      <c r="C70" s="10">
        <v>253599.18276810099</v>
      </c>
      <c r="D70" s="10">
        <v>54229.983833249396</v>
      </c>
      <c r="E70" s="10"/>
      <c r="F70" s="10">
        <v>61186.517037800797</v>
      </c>
      <c r="G70" s="10">
        <v>516889.26442897599</v>
      </c>
      <c r="H70" s="10"/>
      <c r="I70" s="10">
        <v>56487.708408383703</v>
      </c>
      <c r="J70" s="10">
        <v>10140.2374198249</v>
      </c>
      <c r="K70" s="10">
        <v>3502901.21351403</v>
      </c>
      <c r="L70" s="10">
        <v>35394.453118865902</v>
      </c>
      <c r="M70" s="10">
        <v>39463.349611397003</v>
      </c>
      <c r="N70" s="10">
        <v>1416989.43410225</v>
      </c>
      <c r="O70" s="10">
        <v>1577305.4070919601</v>
      </c>
      <c r="P70" s="10">
        <v>86547.473746425894</v>
      </c>
      <c r="Q70" s="10">
        <v>97545.274011001195</v>
      </c>
      <c r="R70" s="10"/>
      <c r="S70" s="10">
        <v>167377.21654837701</v>
      </c>
      <c r="T70" s="10">
        <v>1934103.9351768999</v>
      </c>
    </row>
    <row r="71" spans="1:20">
      <c r="A71" s="9"/>
      <c r="B71" s="10" t="s">
        <v>128</v>
      </c>
      <c r="C71" s="10">
        <v>315135.416545805</v>
      </c>
      <c r="D71" s="10">
        <v>38552.327962529103</v>
      </c>
      <c r="E71" s="10"/>
      <c r="F71" s="10">
        <v>46242.275869653196</v>
      </c>
      <c r="G71" s="10">
        <v>530026.978540399</v>
      </c>
      <c r="H71" s="10"/>
      <c r="I71" s="10">
        <v>41534.877478706199</v>
      </c>
      <c r="J71" s="10">
        <v>8906.5588537922795</v>
      </c>
      <c r="K71" s="10">
        <v>5200291.7548489701</v>
      </c>
      <c r="L71" s="10">
        <v>60932.020453498502</v>
      </c>
      <c r="M71" s="10">
        <v>69351.978210064</v>
      </c>
      <c r="N71" s="10">
        <v>1673384.06690661</v>
      </c>
      <c r="O71" s="10">
        <v>1096844.4368256601</v>
      </c>
      <c r="P71" s="10">
        <v>90947.493973464705</v>
      </c>
      <c r="Q71" s="10">
        <v>106962.296186672</v>
      </c>
      <c r="R71" s="10"/>
      <c r="S71" s="10">
        <v>192467.10482818101</v>
      </c>
      <c r="T71" s="10">
        <v>2503419.0075881798</v>
      </c>
    </row>
    <row r="72" spans="1:20">
      <c r="A72" s="9" t="s">
        <v>40</v>
      </c>
      <c r="B72" s="10" t="s">
        <v>129</v>
      </c>
      <c r="C72" s="10">
        <v>375542.39778737002</v>
      </c>
      <c r="D72" s="10">
        <v>68553.119961208693</v>
      </c>
      <c r="E72" s="10"/>
      <c r="F72" s="10">
        <v>56885.590835399897</v>
      </c>
      <c r="G72" s="10">
        <v>772332.320883287</v>
      </c>
      <c r="H72" s="10"/>
      <c r="I72" s="10">
        <v>59069.309148212596</v>
      </c>
      <c r="J72" s="10">
        <v>8646.7213238086806</v>
      </c>
      <c r="K72" s="10">
        <v>5801565.9530154197</v>
      </c>
      <c r="L72" s="10">
        <v>65654.594212450495</v>
      </c>
      <c r="M72" s="10">
        <v>56175.628229531598</v>
      </c>
      <c r="N72" s="10">
        <v>1843390.8747751899</v>
      </c>
      <c r="O72" s="10">
        <v>1610325.02188385</v>
      </c>
      <c r="P72" s="10">
        <v>98204.139685677306</v>
      </c>
      <c r="Q72" s="10">
        <v>152581.61900421401</v>
      </c>
      <c r="R72" s="10"/>
      <c r="S72" s="10">
        <v>211504.91810115799</v>
      </c>
      <c r="T72" s="10">
        <v>2927894.0099233501</v>
      </c>
    </row>
    <row r="73" spans="1:20">
      <c r="A73" s="9"/>
      <c r="B73" s="10" t="s">
        <v>130</v>
      </c>
      <c r="C73" s="10">
        <v>320027.37114987802</v>
      </c>
      <c r="D73" s="10">
        <v>63427.4584994506</v>
      </c>
      <c r="E73" s="10"/>
      <c r="F73" s="10">
        <v>49585.148207552404</v>
      </c>
      <c r="G73" s="10">
        <v>635871.62442686397</v>
      </c>
      <c r="H73" s="10"/>
      <c r="I73" s="10">
        <v>87686.759300083097</v>
      </c>
      <c r="J73" s="10">
        <v>7944.1915636820104</v>
      </c>
      <c r="K73" s="10">
        <v>4409403.7529901797</v>
      </c>
      <c r="L73" s="10">
        <v>54916.320167188402</v>
      </c>
      <c r="M73" s="10">
        <v>43137.9406769907</v>
      </c>
      <c r="N73" s="10">
        <v>1566056.9863589399</v>
      </c>
      <c r="O73" s="10">
        <v>1799887.8965548601</v>
      </c>
      <c r="P73" s="10">
        <v>91215.751933957494</v>
      </c>
      <c r="Q73" s="10">
        <v>107824.00347311101</v>
      </c>
      <c r="R73" s="10"/>
      <c r="S73" s="10">
        <v>138728.42254408801</v>
      </c>
      <c r="T73" s="10">
        <v>2811495.15884719</v>
      </c>
    </row>
    <row r="74" spans="1:20">
      <c r="A74" s="9"/>
      <c r="B74" s="10" t="s">
        <v>131</v>
      </c>
      <c r="C74" s="10">
        <v>386235.39917981601</v>
      </c>
      <c r="D74" s="10">
        <v>47504.180594538899</v>
      </c>
      <c r="E74" s="10"/>
      <c r="F74" s="10">
        <v>61032.608203647404</v>
      </c>
      <c r="G74" s="10">
        <v>656460.36647306103</v>
      </c>
      <c r="H74" s="10"/>
      <c r="I74" s="10">
        <v>54479.311211814696</v>
      </c>
      <c r="J74" s="10">
        <v>10314.3466007844</v>
      </c>
      <c r="K74" s="10">
        <v>3206063.81919424</v>
      </c>
      <c r="L74" s="10">
        <v>39289.6482067049</v>
      </c>
      <c r="M74" s="10">
        <v>43724.119131584303</v>
      </c>
      <c r="N74" s="10">
        <v>1636469.6190601899</v>
      </c>
      <c r="O74" s="10">
        <v>1374864.36691524</v>
      </c>
      <c r="P74" s="10">
        <v>77648.675004172997</v>
      </c>
      <c r="Q74" s="10">
        <v>94215.2144948067</v>
      </c>
      <c r="R74" s="10"/>
      <c r="S74" s="10">
        <v>151795.85140876501</v>
      </c>
      <c r="T74" s="10">
        <v>1966534.7360753701</v>
      </c>
    </row>
    <row r="75" spans="1:20">
      <c r="A75" s="9"/>
      <c r="B75" s="10" t="s">
        <v>132</v>
      </c>
      <c r="C75" s="10">
        <v>429133.753034828</v>
      </c>
      <c r="D75" s="10">
        <v>72960.018085275296</v>
      </c>
      <c r="E75" s="10"/>
      <c r="F75" s="10">
        <v>69775.815144910506</v>
      </c>
      <c r="G75" s="10">
        <v>766955.34877150995</v>
      </c>
      <c r="H75" s="10"/>
      <c r="I75" s="10">
        <v>65045.276845870998</v>
      </c>
      <c r="J75" s="10">
        <v>10589.0262238902</v>
      </c>
      <c r="K75" s="10">
        <v>5056572.07373273</v>
      </c>
      <c r="L75" s="10">
        <v>48967.950054554203</v>
      </c>
      <c r="M75" s="10">
        <v>41936.830122200401</v>
      </c>
      <c r="N75" s="10">
        <v>1528203.1719690701</v>
      </c>
      <c r="O75" s="10">
        <v>1821017.2489094499</v>
      </c>
      <c r="P75" s="10">
        <v>88110.817250759006</v>
      </c>
      <c r="Q75" s="10">
        <v>127359.29410338101</v>
      </c>
      <c r="R75" s="10"/>
      <c r="S75" s="10">
        <v>158126.25600974599</v>
      </c>
      <c r="T75" s="10">
        <v>2870069.8863305799</v>
      </c>
    </row>
    <row r="76" spans="1:20">
      <c r="A76" s="9"/>
      <c r="B76" s="10" t="s">
        <v>133</v>
      </c>
      <c r="C76" s="10">
        <v>396145.32526148402</v>
      </c>
      <c r="D76" s="10">
        <v>73347.475450343103</v>
      </c>
      <c r="E76" s="10"/>
      <c r="F76" s="10">
        <v>63931.219310358203</v>
      </c>
      <c r="G76" s="10">
        <v>743792.85038700502</v>
      </c>
      <c r="H76" s="10"/>
      <c r="I76" s="10">
        <v>57681.632765110597</v>
      </c>
      <c r="J76" s="10">
        <v>9541.4096036784395</v>
      </c>
      <c r="K76" s="10">
        <v>5349528.80471713</v>
      </c>
      <c r="L76" s="10">
        <v>57267.939112135202</v>
      </c>
      <c r="M76" s="10">
        <v>39467.779355837403</v>
      </c>
      <c r="N76" s="10">
        <v>1748529.67172813</v>
      </c>
      <c r="O76" s="10">
        <v>2173765.2213261798</v>
      </c>
      <c r="P76" s="10">
        <v>84017.909612049305</v>
      </c>
      <c r="Q76" s="10">
        <v>117136.839369045</v>
      </c>
      <c r="R76" s="10"/>
      <c r="S76" s="10">
        <v>156920.955535708</v>
      </c>
      <c r="T76" s="10">
        <v>3112179.50703137</v>
      </c>
    </row>
    <row r="77" spans="1:20">
      <c r="A77" s="9"/>
      <c r="B77" s="10" t="s">
        <v>134</v>
      </c>
      <c r="C77" s="10">
        <v>256186.969599581</v>
      </c>
      <c r="D77" s="10">
        <v>76906.191498740998</v>
      </c>
      <c r="E77" s="10"/>
      <c r="F77" s="10">
        <v>41588.622943531998</v>
      </c>
      <c r="G77" s="10">
        <v>383117.20174934698</v>
      </c>
      <c r="H77" s="10"/>
      <c r="I77" s="10">
        <v>49973.886045076899</v>
      </c>
      <c r="J77" s="10">
        <v>9332.5022649937291</v>
      </c>
      <c r="K77" s="10">
        <v>4110506.4908061102</v>
      </c>
      <c r="L77" s="10">
        <v>57156.381460491597</v>
      </c>
      <c r="M77" s="10">
        <v>37013.394120464</v>
      </c>
      <c r="N77" s="10">
        <v>1329851.7758557501</v>
      </c>
      <c r="O77" s="10">
        <v>291689.24410522199</v>
      </c>
      <c r="P77" s="10">
        <v>78364.998845809198</v>
      </c>
      <c r="Q77" s="10">
        <v>92213.8911150028</v>
      </c>
      <c r="R77" s="10"/>
      <c r="S77" s="10">
        <v>200831.99673750301</v>
      </c>
      <c r="T77" s="10">
        <v>4056651.0456367098</v>
      </c>
    </row>
    <row r="78" spans="1:20">
      <c r="A78" s="9"/>
      <c r="B78" s="10" t="s">
        <v>135</v>
      </c>
      <c r="C78" s="10">
        <v>499928.33964228898</v>
      </c>
      <c r="D78" s="10">
        <v>72399.4712346413</v>
      </c>
      <c r="E78" s="10"/>
      <c r="F78" s="10">
        <v>78196.969205826797</v>
      </c>
      <c r="G78" s="10">
        <v>883460.54836534802</v>
      </c>
      <c r="H78" s="10"/>
      <c r="I78" s="10">
        <v>57057.055214658598</v>
      </c>
      <c r="J78" s="10">
        <v>11593.2504758657</v>
      </c>
      <c r="K78" s="10">
        <v>7414040.0204006201</v>
      </c>
      <c r="L78" s="10">
        <v>84927.869159405804</v>
      </c>
      <c r="M78" s="10">
        <v>72830.851700096406</v>
      </c>
      <c r="N78" s="10">
        <v>2197552.69455668</v>
      </c>
      <c r="O78" s="10">
        <v>2024456.15333285</v>
      </c>
      <c r="P78" s="10">
        <v>117851.90181338</v>
      </c>
      <c r="Q78" s="10">
        <v>181778.13313586399</v>
      </c>
      <c r="R78" s="10"/>
      <c r="S78" s="10">
        <v>283728.68771451397</v>
      </c>
      <c r="T78" s="10">
        <v>3450846.1827627998</v>
      </c>
    </row>
    <row r="79" spans="1:20">
      <c r="A79" s="9"/>
      <c r="B79" s="10" t="s">
        <v>136</v>
      </c>
      <c r="C79" s="10">
        <v>422002.21537158597</v>
      </c>
      <c r="D79" s="10">
        <v>66500.350978767805</v>
      </c>
      <c r="E79" s="10"/>
      <c r="F79" s="10">
        <v>58596.707322619899</v>
      </c>
      <c r="G79" s="10">
        <v>771349.51192904694</v>
      </c>
      <c r="H79" s="10"/>
      <c r="I79" s="10">
        <v>57553.225372463399</v>
      </c>
      <c r="J79" s="10">
        <v>11707.75629834</v>
      </c>
      <c r="K79" s="10">
        <v>6032733.6459826697</v>
      </c>
      <c r="L79" s="10">
        <v>66760.378820903396</v>
      </c>
      <c r="M79" s="10">
        <v>48304.259591586102</v>
      </c>
      <c r="N79" s="10">
        <v>1761008.5522378299</v>
      </c>
      <c r="O79" s="10">
        <v>1764149.3602600601</v>
      </c>
      <c r="P79" s="10">
        <v>84642.400847733094</v>
      </c>
      <c r="Q79" s="10">
        <v>162567.91755722201</v>
      </c>
      <c r="R79" s="10"/>
      <c r="S79" s="10">
        <v>204195.80214183501</v>
      </c>
      <c r="T79" s="10">
        <v>3122022.9696562602</v>
      </c>
    </row>
    <row r="80" spans="1:20">
      <c r="A80" s="9"/>
      <c r="B80" s="10" t="s">
        <v>137</v>
      </c>
      <c r="C80" s="10">
        <v>476454.629183991</v>
      </c>
      <c r="D80" s="10">
        <v>74329.868217555297</v>
      </c>
      <c r="E80" s="10"/>
      <c r="F80" s="10">
        <v>85440.764409361902</v>
      </c>
      <c r="G80" s="10">
        <v>730935.06712449202</v>
      </c>
      <c r="H80" s="10"/>
      <c r="I80" s="10">
        <v>72922.033946607698</v>
      </c>
      <c r="J80" s="10">
        <v>14372.1216186887</v>
      </c>
      <c r="K80" s="10">
        <v>6009648.1694616396</v>
      </c>
      <c r="L80" s="10">
        <v>63762.747753130097</v>
      </c>
      <c r="M80" s="10">
        <v>59508.714440101103</v>
      </c>
      <c r="N80" s="10">
        <v>2027659.2463898801</v>
      </c>
      <c r="O80" s="10">
        <v>1648822.2503473</v>
      </c>
      <c r="P80" s="10">
        <v>123757.672879313</v>
      </c>
      <c r="Q80" s="10">
        <v>155907.5585895</v>
      </c>
      <c r="R80" s="10"/>
      <c r="S80" s="10">
        <v>204003.77819991301</v>
      </c>
      <c r="T80" s="10">
        <v>3012145.7676717099</v>
      </c>
    </row>
    <row r="81" spans="1:20">
      <c r="A81" s="9" t="s">
        <v>41</v>
      </c>
      <c r="B81" s="10" t="s">
        <v>138</v>
      </c>
      <c r="C81" s="10">
        <v>559698.139134689</v>
      </c>
      <c r="D81" s="10">
        <v>56927.268328325103</v>
      </c>
      <c r="E81" s="10"/>
      <c r="F81" s="10">
        <v>67822.699293243204</v>
      </c>
      <c r="G81" s="10">
        <v>717007.87586312206</v>
      </c>
      <c r="H81" s="10"/>
      <c r="I81" s="10">
        <v>79990.676649572197</v>
      </c>
      <c r="J81" s="10">
        <v>10737.378598826899</v>
      </c>
      <c r="K81" s="10">
        <v>5064862.45428818</v>
      </c>
      <c r="L81" s="10">
        <v>55292.046555775101</v>
      </c>
      <c r="M81" s="10">
        <v>53382.316431146603</v>
      </c>
      <c r="N81" s="10">
        <v>1521413.44847063</v>
      </c>
      <c r="O81" s="10">
        <v>2065433.02464084</v>
      </c>
      <c r="P81" s="10">
        <v>98263.109782116895</v>
      </c>
      <c r="Q81" s="10">
        <v>141290.69021375201</v>
      </c>
      <c r="R81" s="10"/>
      <c r="S81" s="10">
        <v>189856.516001852</v>
      </c>
      <c r="T81" s="10">
        <v>2778713.5729605602</v>
      </c>
    </row>
    <row r="82" spans="1:20">
      <c r="A82" s="9"/>
      <c r="B82" s="10" t="s">
        <v>139</v>
      </c>
      <c r="C82" s="10">
        <v>369724.36100736901</v>
      </c>
      <c r="D82" s="10">
        <v>78436.042532195497</v>
      </c>
      <c r="E82" s="10"/>
      <c r="F82" s="10">
        <v>77830.267311390504</v>
      </c>
      <c r="G82" s="10">
        <v>606973.06178825605</v>
      </c>
      <c r="H82" s="10"/>
      <c r="I82" s="10">
        <v>58431.867994256303</v>
      </c>
      <c r="J82" s="10">
        <v>12807.291515790999</v>
      </c>
      <c r="K82" s="10">
        <v>5992756.1362945</v>
      </c>
      <c r="L82" s="10">
        <v>64658.689039123099</v>
      </c>
      <c r="M82" s="10">
        <v>50361.856355991797</v>
      </c>
      <c r="N82" s="10">
        <v>2059909.8805736999</v>
      </c>
      <c r="O82" s="10">
        <v>1606523.0713756001</v>
      </c>
      <c r="P82" s="10">
        <v>100610.966890732</v>
      </c>
      <c r="Q82" s="10">
        <v>146774.16048051501</v>
      </c>
      <c r="R82" s="10"/>
      <c r="S82" s="10">
        <v>207644.63046743799</v>
      </c>
      <c r="T82" s="10">
        <v>3246028.9240218098</v>
      </c>
    </row>
    <row r="83" spans="1:20">
      <c r="A83" s="9"/>
      <c r="B83" s="10" t="s">
        <v>140</v>
      </c>
      <c r="C83" s="10">
        <v>349205.66653764702</v>
      </c>
      <c r="D83" s="10">
        <v>41326.722883956099</v>
      </c>
      <c r="E83" s="10"/>
      <c r="F83" s="10">
        <v>48865.411602243599</v>
      </c>
      <c r="G83" s="10">
        <v>723075.38693233603</v>
      </c>
      <c r="H83" s="10"/>
      <c r="I83" s="10">
        <v>48516.070194522101</v>
      </c>
      <c r="J83" s="10">
        <v>9502.9929748241593</v>
      </c>
      <c r="K83" s="10">
        <v>5444574.3061591499</v>
      </c>
      <c r="L83" s="10">
        <v>66692.672966424303</v>
      </c>
      <c r="M83" s="10">
        <v>45967.185832012401</v>
      </c>
      <c r="N83" s="10">
        <v>1699335.2165464601</v>
      </c>
      <c r="O83" s="10">
        <v>1557687.44999845</v>
      </c>
      <c r="P83" s="10">
        <v>87963.065274835593</v>
      </c>
      <c r="Q83" s="10">
        <v>153157.000674829</v>
      </c>
      <c r="R83" s="10"/>
      <c r="S83" s="10">
        <v>190061.490287958</v>
      </c>
      <c r="T83" s="10">
        <v>3044485.72707558</v>
      </c>
    </row>
    <row r="84" spans="1:20">
      <c r="A84" s="9"/>
      <c r="B84" s="10" t="s">
        <v>141</v>
      </c>
      <c r="C84" s="10">
        <v>545693.20735556097</v>
      </c>
      <c r="D84" s="10">
        <v>76825.429998488893</v>
      </c>
      <c r="E84" s="10"/>
      <c r="F84" s="10">
        <v>77887.537849424305</v>
      </c>
      <c r="G84" s="10">
        <v>764382.60704044905</v>
      </c>
      <c r="H84" s="10"/>
      <c r="I84" s="10">
        <v>63393.030083835998</v>
      </c>
      <c r="J84" s="10">
        <v>11343.176531380301</v>
      </c>
      <c r="K84" s="10">
        <v>5815637.8178494396</v>
      </c>
      <c r="L84" s="10">
        <v>61244.754045918802</v>
      </c>
      <c r="M84" s="10">
        <v>57721.802209495203</v>
      </c>
      <c r="N84" s="10">
        <v>2080749.6686704</v>
      </c>
      <c r="O84" s="10">
        <v>2180492.7379160798</v>
      </c>
      <c r="P84" s="10">
        <v>102552.007468839</v>
      </c>
      <c r="Q84" s="10">
        <v>141300.62431804999</v>
      </c>
      <c r="R84" s="10"/>
      <c r="S84" s="10">
        <v>233220.53052172399</v>
      </c>
      <c r="T84" s="10">
        <v>2895710.7610047199</v>
      </c>
    </row>
    <row r="85" spans="1:20">
      <c r="A85" s="9"/>
      <c r="B85" s="10" t="s">
        <v>142</v>
      </c>
      <c r="C85" s="10">
        <v>340141.13773001602</v>
      </c>
      <c r="D85" s="10">
        <v>56996.627125765597</v>
      </c>
      <c r="E85" s="10"/>
      <c r="F85" s="10">
        <v>70963.114339827007</v>
      </c>
      <c r="G85" s="10">
        <v>631423.30960931699</v>
      </c>
      <c r="H85" s="10"/>
      <c r="I85" s="10">
        <v>65922.432806979807</v>
      </c>
      <c r="J85" s="10">
        <v>10438.189603348501</v>
      </c>
      <c r="K85" s="10">
        <v>5310823.8299252698</v>
      </c>
      <c r="L85" s="10">
        <v>59672.757782235203</v>
      </c>
      <c r="M85" s="10">
        <v>46090.716201691903</v>
      </c>
      <c r="N85" s="10">
        <v>1772855.5026189401</v>
      </c>
      <c r="O85" s="10">
        <v>1802409.2384675699</v>
      </c>
      <c r="P85" s="10">
        <v>106307.267521192</v>
      </c>
      <c r="Q85" s="10">
        <v>135348.00236712099</v>
      </c>
      <c r="R85" s="10"/>
      <c r="S85" s="10">
        <v>209697.824119053</v>
      </c>
      <c r="T85" s="10">
        <v>2901452.8932807902</v>
      </c>
    </row>
    <row r="86" spans="1:20">
      <c r="A86" s="9"/>
      <c r="B86" s="10" t="s">
        <v>143</v>
      </c>
      <c r="C86" s="10">
        <v>406399.982023124</v>
      </c>
      <c r="D86" s="10">
        <v>79566.682993655602</v>
      </c>
      <c r="E86" s="10"/>
      <c r="F86" s="10">
        <v>79751.066270653406</v>
      </c>
      <c r="G86" s="10">
        <v>688719.30596077</v>
      </c>
      <c r="H86" s="10"/>
      <c r="I86" s="10">
        <v>65856.917242838201</v>
      </c>
      <c r="J86" s="10">
        <v>12889.0043732503</v>
      </c>
      <c r="K86" s="10">
        <v>5791652.3739523999</v>
      </c>
      <c r="L86" s="10">
        <v>65454.667650153999</v>
      </c>
      <c r="M86" s="10">
        <v>62554.744849118797</v>
      </c>
      <c r="N86" s="10">
        <v>2110710.4069956802</v>
      </c>
      <c r="O86" s="10">
        <v>1717188.0531420901</v>
      </c>
      <c r="P86" s="10">
        <v>103065.47904244599</v>
      </c>
      <c r="Q86" s="10">
        <v>155692.19069173399</v>
      </c>
      <c r="R86" s="10"/>
      <c r="S86" s="10">
        <v>229892.04566348199</v>
      </c>
      <c r="T86" s="10">
        <v>3016455.7903896198</v>
      </c>
    </row>
    <row r="87" spans="1:20">
      <c r="A87" s="9"/>
      <c r="B87" s="10" t="s">
        <v>144</v>
      </c>
      <c r="C87" s="10">
        <v>420587.72193200298</v>
      </c>
      <c r="D87" s="10">
        <v>47907.031659120898</v>
      </c>
      <c r="E87" s="10"/>
      <c r="F87" s="10">
        <v>55906.108486953301</v>
      </c>
      <c r="G87" s="10">
        <v>684074.78793750505</v>
      </c>
      <c r="H87" s="10"/>
      <c r="I87" s="10">
        <v>51413.447055040597</v>
      </c>
      <c r="J87" s="10">
        <v>8879.42679574879</v>
      </c>
      <c r="K87" s="10">
        <v>5300151.58905607</v>
      </c>
      <c r="L87" s="10">
        <v>61416.469563829203</v>
      </c>
      <c r="M87" s="10">
        <v>56149.149923170298</v>
      </c>
      <c r="N87" s="10">
        <v>1650386.7352673199</v>
      </c>
      <c r="O87" s="10">
        <v>1592790.09106477</v>
      </c>
      <c r="P87" s="10">
        <v>96173.641341408904</v>
      </c>
      <c r="Q87" s="10">
        <v>133362.225100148</v>
      </c>
      <c r="R87" s="10"/>
      <c r="S87" s="10">
        <v>209228.609568707</v>
      </c>
      <c r="T87" s="10">
        <v>2860803.3944918402</v>
      </c>
    </row>
    <row r="88" spans="1:20">
      <c r="A88" s="9"/>
      <c r="B88" s="10" t="s">
        <v>145</v>
      </c>
      <c r="C88" s="10">
        <v>338999.62888223003</v>
      </c>
      <c r="D88" s="10">
        <v>52761.364886023097</v>
      </c>
      <c r="E88" s="10"/>
      <c r="F88" s="10">
        <v>58205.897234541902</v>
      </c>
      <c r="G88" s="10">
        <v>753356.68699146097</v>
      </c>
      <c r="H88" s="10"/>
      <c r="I88" s="10">
        <v>66029.908950258294</v>
      </c>
      <c r="J88" s="10">
        <v>9971.1520857991509</v>
      </c>
      <c r="K88" s="10">
        <v>4368423.2499966398</v>
      </c>
      <c r="L88" s="10">
        <v>55869.7624399415</v>
      </c>
      <c r="M88" s="10">
        <v>42769.386900244899</v>
      </c>
      <c r="N88" s="10">
        <v>1542569.51562285</v>
      </c>
      <c r="O88" s="10">
        <v>1370028.43082999</v>
      </c>
      <c r="P88" s="10">
        <v>90864.687054801398</v>
      </c>
      <c r="Q88" s="10">
        <v>137429.674904966</v>
      </c>
      <c r="R88" s="10"/>
      <c r="S88" s="10">
        <v>175892.70814266501</v>
      </c>
      <c r="T88" s="10">
        <v>2502717.6670606402</v>
      </c>
    </row>
    <row r="89" spans="1:20">
      <c r="A89" s="9"/>
      <c r="B89" s="10" t="s">
        <v>146</v>
      </c>
      <c r="C89" s="10">
        <v>245440.69502536001</v>
      </c>
      <c r="D89" s="10">
        <v>60814.134821543601</v>
      </c>
      <c r="E89" s="10"/>
      <c r="F89" s="10">
        <v>66924.657594358301</v>
      </c>
      <c r="G89" s="10">
        <v>585362.59101954405</v>
      </c>
      <c r="H89" s="10"/>
      <c r="I89" s="10">
        <v>68162.824315924707</v>
      </c>
      <c r="J89" s="10">
        <v>8539.0228308034202</v>
      </c>
      <c r="K89" s="10">
        <v>4361799.8335611103</v>
      </c>
      <c r="L89" s="10">
        <v>35480.149185714698</v>
      </c>
      <c r="M89" s="10">
        <v>36698.938649460601</v>
      </c>
      <c r="N89" s="10">
        <v>1741730.2579105101</v>
      </c>
      <c r="O89" s="10">
        <v>1008871.98110602</v>
      </c>
      <c r="P89" s="10">
        <v>99700.775067173294</v>
      </c>
      <c r="Q89" s="10">
        <v>82375.441483307804</v>
      </c>
      <c r="R89" s="10"/>
      <c r="S89" s="10">
        <v>112635.870581761</v>
      </c>
      <c r="T89" s="10">
        <v>2487750.6530514099</v>
      </c>
    </row>
    <row r="90" spans="1:20">
      <c r="A90" s="11" t="s">
        <v>62</v>
      </c>
      <c r="B90" s="12" t="s">
        <v>147</v>
      </c>
      <c r="C90" s="12">
        <v>321506.799081743</v>
      </c>
      <c r="D90" s="12">
        <v>52224.057320433698</v>
      </c>
      <c r="E90" s="12"/>
      <c r="F90" s="12">
        <v>54085.018625005701</v>
      </c>
      <c r="G90" s="12">
        <v>550070.30725033395</v>
      </c>
      <c r="H90" s="12"/>
      <c r="I90" s="12">
        <v>43902.525611434001</v>
      </c>
      <c r="J90" s="12">
        <v>11242.9810334227</v>
      </c>
      <c r="K90" s="12">
        <v>4799790.9677297296</v>
      </c>
      <c r="L90" s="12">
        <v>65379.333659317097</v>
      </c>
      <c r="M90" s="12">
        <v>51293.323161749402</v>
      </c>
      <c r="N90" s="12">
        <v>1383329.6036918</v>
      </c>
      <c r="O90" s="12">
        <v>1139531.69863202</v>
      </c>
      <c r="P90" s="12">
        <v>86503.331227161194</v>
      </c>
      <c r="Q90" s="12">
        <v>168045.63841694099</v>
      </c>
      <c r="R90" s="12"/>
      <c r="S90" s="12">
        <v>178251.41307477499</v>
      </c>
      <c r="T90" s="12">
        <v>2463657.0473122201</v>
      </c>
    </row>
    <row r="91" spans="1:20">
      <c r="A91" s="11"/>
      <c r="B91" s="12" t="s">
        <v>148</v>
      </c>
      <c r="C91" s="12">
        <v>203173.29795689401</v>
      </c>
      <c r="D91" s="12">
        <v>51036.203360811101</v>
      </c>
      <c r="E91" s="12"/>
      <c r="F91" s="12">
        <v>53241.655120407697</v>
      </c>
      <c r="G91" s="12">
        <v>489991.06295918499</v>
      </c>
      <c r="H91" s="12"/>
      <c r="I91" s="12">
        <v>43893.247415902501</v>
      </c>
      <c r="J91" s="12">
        <v>10908.679865054301</v>
      </c>
      <c r="K91" s="12">
        <v>3003342.88619697</v>
      </c>
      <c r="L91" s="12">
        <v>33295.319568693601</v>
      </c>
      <c r="M91" s="12">
        <v>32754.6482317357</v>
      </c>
      <c r="N91" s="12">
        <v>1172635.53997693</v>
      </c>
      <c r="O91" s="12">
        <v>1010746.7192887299</v>
      </c>
      <c r="P91" s="12">
        <v>80035.213564484104</v>
      </c>
      <c r="Q91" s="12">
        <v>88785.338960184599</v>
      </c>
      <c r="R91" s="12"/>
      <c r="S91" s="12">
        <v>119933.23238586199</v>
      </c>
      <c r="T91" s="12">
        <v>1930703.3504613501</v>
      </c>
    </row>
    <row r="92" spans="1:20">
      <c r="A92" s="11"/>
      <c r="B92" s="12" t="s">
        <v>149</v>
      </c>
      <c r="C92" s="12">
        <v>372216.14807136299</v>
      </c>
      <c r="D92" s="12">
        <v>67437.111439337896</v>
      </c>
      <c r="E92" s="12"/>
      <c r="F92" s="12">
        <v>47783.439781153902</v>
      </c>
      <c r="G92" s="12">
        <v>553567.17934852396</v>
      </c>
      <c r="H92" s="12"/>
      <c r="I92" s="12">
        <v>53827.274327974999</v>
      </c>
      <c r="J92" s="12">
        <v>12504.949087819101</v>
      </c>
      <c r="K92" s="12">
        <v>4520640.4398690602</v>
      </c>
      <c r="L92" s="12">
        <v>52343.267882757696</v>
      </c>
      <c r="M92" s="12">
        <v>50899.488327846397</v>
      </c>
      <c r="N92" s="12">
        <v>1400320.82647503</v>
      </c>
      <c r="O92" s="12">
        <v>1083772.6585520201</v>
      </c>
      <c r="P92" s="12">
        <v>83172.991717197598</v>
      </c>
      <c r="Q92" s="12">
        <v>126086.75651530801</v>
      </c>
      <c r="R92" s="12"/>
      <c r="S92" s="12">
        <v>176086.612162762</v>
      </c>
      <c r="T92" s="12">
        <v>2550029.62076427</v>
      </c>
    </row>
    <row r="93" spans="1:20">
      <c r="A93" s="11"/>
      <c r="B93" s="12" t="s">
        <v>150</v>
      </c>
      <c r="C93" s="12">
        <v>337574.72759364801</v>
      </c>
      <c r="D93" s="12">
        <v>45904.730045286102</v>
      </c>
      <c r="E93" s="12"/>
      <c r="F93" s="12">
        <v>44205.111623132201</v>
      </c>
      <c r="G93" s="12">
        <v>622293.36380846798</v>
      </c>
      <c r="H93" s="12"/>
      <c r="I93" s="12">
        <v>52499.821746143098</v>
      </c>
      <c r="J93" s="12">
        <v>6275.97368281327</v>
      </c>
      <c r="K93" s="12">
        <v>4651130.2960688099</v>
      </c>
      <c r="L93" s="12">
        <v>60367.869548777402</v>
      </c>
      <c r="M93" s="12">
        <v>49024.550229449502</v>
      </c>
      <c r="N93" s="12">
        <v>1399137.98992469</v>
      </c>
      <c r="O93" s="12">
        <v>1264584.59664604</v>
      </c>
      <c r="P93" s="12">
        <v>85500.183622888202</v>
      </c>
      <c r="Q93" s="12">
        <v>137921.08796339601</v>
      </c>
      <c r="R93" s="12"/>
      <c r="S93" s="12">
        <v>171831.41197117299</v>
      </c>
      <c r="T93" s="12">
        <v>2526004.1988083599</v>
      </c>
    </row>
    <row r="94" spans="1:20">
      <c r="A94" s="11"/>
      <c r="B94" s="12" t="s">
        <v>151</v>
      </c>
      <c r="C94" s="12">
        <v>327221.43161411601</v>
      </c>
      <c r="D94" s="12">
        <v>49586.432960309103</v>
      </c>
      <c r="E94" s="12"/>
      <c r="F94" s="12">
        <v>47404.073551198402</v>
      </c>
      <c r="G94" s="12">
        <v>529386.52988622605</v>
      </c>
      <c r="H94" s="12"/>
      <c r="I94" s="12">
        <v>56632.851987785398</v>
      </c>
      <c r="J94" s="12">
        <v>8889.9571801641396</v>
      </c>
      <c r="K94" s="12">
        <v>4428416.21421309</v>
      </c>
      <c r="L94" s="12">
        <v>46153.226241967903</v>
      </c>
      <c r="M94" s="12">
        <v>36455.528536253798</v>
      </c>
      <c r="N94" s="12">
        <v>1505594.2437684501</v>
      </c>
      <c r="O94" s="12">
        <v>1330839.1765700099</v>
      </c>
      <c r="P94" s="12">
        <v>79619.138117320501</v>
      </c>
      <c r="Q94" s="12">
        <v>99440.882278661898</v>
      </c>
      <c r="R94" s="12"/>
      <c r="S94" s="12">
        <v>150132.80149226601</v>
      </c>
      <c r="T94" s="12">
        <v>2557696.2934013298</v>
      </c>
    </row>
    <row r="95" spans="1:20">
      <c r="A95" s="11"/>
      <c r="B95" s="12" t="s">
        <v>152</v>
      </c>
      <c r="C95" s="12">
        <v>355135.04204056098</v>
      </c>
      <c r="D95" s="12">
        <v>75043.135874138694</v>
      </c>
      <c r="E95" s="12"/>
      <c r="F95" s="12">
        <v>53168.594272145798</v>
      </c>
      <c r="G95" s="12">
        <v>659881.32403952698</v>
      </c>
      <c r="H95" s="12"/>
      <c r="I95" s="12">
        <v>43977.889219240598</v>
      </c>
      <c r="J95" s="12">
        <v>11642.0513247618</v>
      </c>
      <c r="K95" s="12">
        <v>5849720.5096819904</v>
      </c>
      <c r="L95" s="12">
        <v>59683.120868388098</v>
      </c>
      <c r="M95" s="12">
        <v>57176.591706683401</v>
      </c>
      <c r="N95" s="12">
        <v>1669687.79441269</v>
      </c>
      <c r="O95" s="12">
        <v>1406080.4256690999</v>
      </c>
      <c r="P95" s="12">
        <v>109571.12032940899</v>
      </c>
      <c r="Q95" s="12">
        <v>151429.655377958</v>
      </c>
      <c r="R95" s="12"/>
      <c r="S95" s="12">
        <v>236449.37122859299</v>
      </c>
      <c r="T95" s="12">
        <v>2937948.41080239</v>
      </c>
    </row>
    <row r="96" spans="1:20">
      <c r="A96" s="11"/>
      <c r="B96" s="12" t="s">
        <v>153</v>
      </c>
      <c r="C96" s="12">
        <v>305575.93498611398</v>
      </c>
      <c r="D96" s="12">
        <v>53462.9607367551</v>
      </c>
      <c r="E96" s="12"/>
      <c r="F96" s="12">
        <v>41292.032448669903</v>
      </c>
      <c r="G96" s="12">
        <v>592420.09440964099</v>
      </c>
      <c r="H96" s="12"/>
      <c r="I96" s="12">
        <v>46136.660535514602</v>
      </c>
      <c r="J96" s="12">
        <v>10127.275744358099</v>
      </c>
      <c r="K96" s="12">
        <v>6093990.5257537598</v>
      </c>
      <c r="L96" s="12">
        <v>59635.823517122699</v>
      </c>
      <c r="M96" s="12">
        <v>52642.1445002033</v>
      </c>
      <c r="N96" s="12">
        <v>1560512.26501079</v>
      </c>
      <c r="O96" s="12">
        <v>1403209.2356341099</v>
      </c>
      <c r="P96" s="12">
        <v>83521.729900430801</v>
      </c>
      <c r="Q96" s="12">
        <v>131516.355993654</v>
      </c>
      <c r="R96" s="12"/>
      <c r="S96" s="12">
        <v>198727.71770949499</v>
      </c>
      <c r="T96" s="12">
        <v>3071563.2147089099</v>
      </c>
    </row>
    <row r="97" spans="1:20">
      <c r="A97" s="11"/>
      <c r="B97" s="12" t="s">
        <v>154</v>
      </c>
      <c r="C97" s="12">
        <v>426837.32209771499</v>
      </c>
      <c r="D97" s="12">
        <v>53614.124483765503</v>
      </c>
      <c r="E97" s="12"/>
      <c r="F97" s="12">
        <v>57117.451849138597</v>
      </c>
      <c r="G97" s="12">
        <v>654110.30108012096</v>
      </c>
      <c r="H97" s="12"/>
      <c r="I97" s="12">
        <v>49842.588842406403</v>
      </c>
      <c r="J97" s="12">
        <v>13925.278710018099</v>
      </c>
      <c r="K97" s="12">
        <v>5757027.4886478996</v>
      </c>
      <c r="L97" s="12">
        <v>67654.487791097199</v>
      </c>
      <c r="M97" s="12">
        <v>63407.620869763799</v>
      </c>
      <c r="N97" s="12">
        <v>1827292.7916157299</v>
      </c>
      <c r="O97" s="12">
        <v>1346899.1861223199</v>
      </c>
      <c r="P97" s="12">
        <v>94409.317035029497</v>
      </c>
      <c r="Q97" s="12">
        <v>144103.23894931699</v>
      </c>
      <c r="R97" s="12"/>
      <c r="S97" s="12">
        <v>236196.98731715899</v>
      </c>
      <c r="T97" s="12">
        <v>2911211.1894616</v>
      </c>
    </row>
    <row r="98" spans="1:20">
      <c r="A98" s="11"/>
      <c r="B98" s="12" t="s">
        <v>155</v>
      </c>
      <c r="C98" s="12">
        <v>431163.13059621397</v>
      </c>
      <c r="D98" s="12">
        <v>108076.174924468</v>
      </c>
      <c r="E98" s="12"/>
      <c r="F98" s="12">
        <v>72610.315334769999</v>
      </c>
      <c r="G98" s="12">
        <v>789877.88041549001</v>
      </c>
      <c r="H98" s="12"/>
      <c r="I98" s="12">
        <v>49139.935949687097</v>
      </c>
      <c r="J98" s="12">
        <v>16918.039227039601</v>
      </c>
      <c r="K98" s="12">
        <v>11569917.2266983</v>
      </c>
      <c r="L98" s="12">
        <v>98211.698543168401</v>
      </c>
      <c r="M98" s="12">
        <v>83006.789332070606</v>
      </c>
      <c r="N98" s="12">
        <v>3400790.3137277798</v>
      </c>
      <c r="O98" s="12">
        <v>1492762.7234444299</v>
      </c>
      <c r="P98" s="12">
        <v>98180.786125724495</v>
      </c>
      <c r="Q98" s="12">
        <v>189072.01223953001</v>
      </c>
      <c r="R98" s="12"/>
      <c r="S98" s="12">
        <v>413673.04310462897</v>
      </c>
      <c r="T98" s="12">
        <v>4424138.92533914</v>
      </c>
    </row>
    <row r="99" spans="1:20">
      <c r="A99" s="11" t="s">
        <v>40</v>
      </c>
      <c r="B99" s="12" t="s">
        <v>156</v>
      </c>
      <c r="C99" s="12">
        <v>455249.759195344</v>
      </c>
      <c r="D99" s="12">
        <v>54262.981770673199</v>
      </c>
      <c r="E99" s="12"/>
      <c r="F99" s="12">
        <v>52161.993296383102</v>
      </c>
      <c r="G99" s="12">
        <v>760512.22913356801</v>
      </c>
      <c r="H99" s="12"/>
      <c r="I99" s="12">
        <v>66321.660088692603</v>
      </c>
      <c r="J99" s="12">
        <v>10757.7938802023</v>
      </c>
      <c r="K99" s="12">
        <v>5240522.9936281601</v>
      </c>
      <c r="L99" s="12">
        <v>50395.327542081002</v>
      </c>
      <c r="M99" s="12">
        <v>54152.714625237197</v>
      </c>
      <c r="N99" s="12">
        <v>1602257.1115425101</v>
      </c>
      <c r="O99" s="12">
        <v>1832464.4749017099</v>
      </c>
      <c r="P99" s="12">
        <v>81374.611278871103</v>
      </c>
      <c r="Q99" s="12">
        <v>134172.10741758399</v>
      </c>
      <c r="R99" s="12"/>
      <c r="S99" s="12">
        <v>178045.45109821201</v>
      </c>
      <c r="T99" s="12">
        <v>3218922.4267882602</v>
      </c>
    </row>
    <row r="100" spans="1:20">
      <c r="A100" s="13"/>
      <c r="B100" s="12" t="s">
        <v>157</v>
      </c>
      <c r="C100" s="12">
        <v>345486.49506811303</v>
      </c>
      <c r="D100" s="12">
        <v>58966.900789706197</v>
      </c>
      <c r="E100" s="12"/>
      <c r="F100" s="12">
        <v>57785.191016514698</v>
      </c>
      <c r="G100" s="12">
        <v>794058.886220549</v>
      </c>
      <c r="H100" s="12"/>
      <c r="I100" s="12">
        <v>70300.149471114404</v>
      </c>
      <c r="J100" s="12">
        <v>9193.4894776584297</v>
      </c>
      <c r="K100" s="12">
        <v>4803712.0948644904</v>
      </c>
      <c r="L100" s="12">
        <v>61390.607074907603</v>
      </c>
      <c r="M100" s="12">
        <v>40227.476591935301</v>
      </c>
      <c r="N100" s="12">
        <v>1538053.1790187999</v>
      </c>
      <c r="O100" s="12">
        <v>1416406.84464511</v>
      </c>
      <c r="P100" s="12">
        <v>111231.07332229</v>
      </c>
      <c r="Q100" s="12">
        <v>151069.29671564899</v>
      </c>
      <c r="R100" s="12"/>
      <c r="S100" s="12">
        <v>205003.477360505</v>
      </c>
      <c r="T100" s="12">
        <v>3085857.0307632801</v>
      </c>
    </row>
    <row r="101" spans="1:20">
      <c r="A101" s="13"/>
      <c r="B101" s="12" t="s">
        <v>158</v>
      </c>
      <c r="C101" s="12">
        <v>436404.807489948</v>
      </c>
      <c r="D101" s="12">
        <v>50412.794964606903</v>
      </c>
      <c r="E101" s="12"/>
      <c r="F101" s="12">
        <v>56462.241296571898</v>
      </c>
      <c r="G101" s="12">
        <v>824295.80556858797</v>
      </c>
      <c r="H101" s="12"/>
      <c r="I101" s="12">
        <v>62264.855913771004</v>
      </c>
      <c r="J101" s="12">
        <v>9122.8323607566999</v>
      </c>
      <c r="K101" s="12">
        <v>6058578.8344396204</v>
      </c>
      <c r="L101" s="12">
        <v>65719.025013001403</v>
      </c>
      <c r="M101" s="12">
        <v>49078.148012822901</v>
      </c>
      <c r="N101" s="12">
        <v>1790615.08178387</v>
      </c>
      <c r="O101" s="12">
        <v>1716931.2813903701</v>
      </c>
      <c r="P101" s="12">
        <v>101721.37881429</v>
      </c>
      <c r="Q101" s="12">
        <v>143686.01244957501</v>
      </c>
      <c r="R101" s="12"/>
      <c r="S101" s="12">
        <v>215839.95586770601</v>
      </c>
      <c r="T101" s="12">
        <v>3497398.67936541</v>
      </c>
    </row>
    <row r="102" spans="1:20">
      <c r="A102" s="13"/>
      <c r="B102" s="12" t="s">
        <v>159</v>
      </c>
      <c r="C102" s="12">
        <v>379515.51855496003</v>
      </c>
      <c r="D102" s="12">
        <v>70555.121092336602</v>
      </c>
      <c r="E102" s="12"/>
      <c r="F102" s="12">
        <v>52279.494215396197</v>
      </c>
      <c r="G102" s="12">
        <v>520435.00044215802</v>
      </c>
      <c r="H102" s="12"/>
      <c r="I102" s="12">
        <v>54517.157261419597</v>
      </c>
      <c r="J102" s="12">
        <v>10809.0685756889</v>
      </c>
      <c r="K102" s="12">
        <v>5166417.4055258501</v>
      </c>
      <c r="L102" s="12">
        <v>72784.311665705798</v>
      </c>
      <c r="M102" s="12">
        <v>40156.526005651103</v>
      </c>
      <c r="N102" s="12">
        <v>1742195.0273449</v>
      </c>
      <c r="O102" s="12">
        <v>506380.63176464703</v>
      </c>
      <c r="P102" s="12">
        <v>90507.024339832205</v>
      </c>
      <c r="Q102" s="12">
        <v>135939.51782397399</v>
      </c>
      <c r="R102" s="12"/>
      <c r="S102" s="12">
        <v>203378.512395953</v>
      </c>
      <c r="T102" s="12">
        <v>4187217.6992880101</v>
      </c>
    </row>
    <row r="103" spans="1:20">
      <c r="A103" s="13"/>
      <c r="B103" s="12" t="s">
        <v>160</v>
      </c>
      <c r="C103" s="12">
        <v>514113.52257628198</v>
      </c>
      <c r="D103" s="12">
        <v>49257.5280232765</v>
      </c>
      <c r="E103" s="12"/>
      <c r="F103" s="12">
        <v>57747.243847666097</v>
      </c>
      <c r="G103" s="12">
        <v>740010.98382644099</v>
      </c>
      <c r="H103" s="12"/>
      <c r="I103" s="12">
        <v>53826.233870555297</v>
      </c>
      <c r="J103" s="12">
        <v>13086.7819484386</v>
      </c>
      <c r="K103" s="12">
        <v>5339676.2860093601</v>
      </c>
      <c r="L103" s="12">
        <v>59404.783059265297</v>
      </c>
      <c r="M103" s="12">
        <v>54564.398516093803</v>
      </c>
      <c r="N103" s="12">
        <v>1864662.9054373901</v>
      </c>
      <c r="O103" s="12">
        <v>1570127.0147393399</v>
      </c>
      <c r="P103" s="12">
        <v>92601.410789746296</v>
      </c>
      <c r="Q103" s="12">
        <v>158146.81288319101</v>
      </c>
      <c r="R103" s="12"/>
      <c r="S103" s="12">
        <v>203679.720976943</v>
      </c>
      <c r="T103" s="12">
        <v>2859791.6439564601</v>
      </c>
    </row>
    <row r="104" spans="1:20">
      <c r="A104" s="13"/>
      <c r="B104" s="12" t="s">
        <v>161</v>
      </c>
      <c r="C104" s="12">
        <v>419081.39144884399</v>
      </c>
      <c r="D104" s="12">
        <v>58174.6271417842</v>
      </c>
      <c r="E104" s="12"/>
      <c r="F104" s="12">
        <v>67881.638261583299</v>
      </c>
      <c r="G104" s="12">
        <v>689834.16889026202</v>
      </c>
      <c r="H104" s="12"/>
      <c r="I104" s="12">
        <v>71939.356977470394</v>
      </c>
      <c r="J104" s="12">
        <v>9300.6046916995892</v>
      </c>
      <c r="K104" s="12">
        <v>5626554.3344052397</v>
      </c>
      <c r="L104" s="12">
        <v>50101.452366085803</v>
      </c>
      <c r="M104" s="12">
        <v>61148.789067767</v>
      </c>
      <c r="N104" s="12">
        <v>1848805.6926952901</v>
      </c>
      <c r="O104" s="12">
        <v>2346222.3221474998</v>
      </c>
      <c r="P104" s="12">
        <v>99947.796857820897</v>
      </c>
      <c r="Q104" s="12">
        <v>136277.71660369801</v>
      </c>
      <c r="R104" s="12"/>
      <c r="S104" s="12">
        <v>178283.18705446701</v>
      </c>
      <c r="T104" s="12">
        <v>2583320.0353290201</v>
      </c>
    </row>
    <row r="105" spans="1:20">
      <c r="A105" s="13"/>
      <c r="B105" s="12" t="s">
        <v>162</v>
      </c>
      <c r="C105" s="12">
        <v>370178.65125185001</v>
      </c>
      <c r="D105" s="12">
        <v>74366.281939148394</v>
      </c>
      <c r="E105" s="12"/>
      <c r="F105" s="12">
        <v>70722.256341686007</v>
      </c>
      <c r="G105" s="12">
        <v>780329.338784519</v>
      </c>
      <c r="H105" s="12"/>
      <c r="I105" s="12">
        <v>53735.016263194899</v>
      </c>
      <c r="J105" s="12">
        <v>13840.686735835499</v>
      </c>
      <c r="K105" s="12">
        <v>6124980.3924743999</v>
      </c>
      <c r="L105" s="12">
        <v>63805.768499931102</v>
      </c>
      <c r="M105" s="12">
        <v>60665.215249588902</v>
      </c>
      <c r="N105" s="12">
        <v>1813222.92202002</v>
      </c>
      <c r="O105" s="12">
        <v>1979347.7632131099</v>
      </c>
      <c r="P105" s="12">
        <v>109525.83063035501</v>
      </c>
      <c r="Q105" s="12">
        <v>163626.68104813099</v>
      </c>
      <c r="R105" s="12"/>
      <c r="S105" s="12">
        <v>211328.18084393101</v>
      </c>
      <c r="T105" s="12">
        <v>3175591.6057605199</v>
      </c>
    </row>
    <row r="106" spans="1:20">
      <c r="A106" s="11" t="s">
        <v>41</v>
      </c>
      <c r="B106" s="12" t="s">
        <v>163</v>
      </c>
      <c r="C106" s="12">
        <v>372465.36405231903</v>
      </c>
      <c r="D106" s="12">
        <v>55530.776538064303</v>
      </c>
      <c r="E106" s="12"/>
      <c r="F106" s="12">
        <v>60792.255519687598</v>
      </c>
      <c r="G106" s="12">
        <v>756652.803124264</v>
      </c>
      <c r="H106" s="12"/>
      <c r="I106" s="12">
        <v>63507.716771915002</v>
      </c>
      <c r="J106" s="12">
        <v>12303.2159876612</v>
      </c>
      <c r="K106" s="12">
        <v>5381568.9057243299</v>
      </c>
      <c r="L106" s="12">
        <v>67692.792108237394</v>
      </c>
      <c r="M106" s="12">
        <v>46549.489456463503</v>
      </c>
      <c r="N106" s="12">
        <v>1541448.2248744101</v>
      </c>
      <c r="O106" s="12">
        <v>1363390.37175287</v>
      </c>
      <c r="P106" s="12">
        <v>114380.199273422</v>
      </c>
      <c r="Q106" s="12">
        <v>152834.15241089999</v>
      </c>
      <c r="R106" s="12"/>
      <c r="S106" s="12">
        <v>192313.42496078799</v>
      </c>
      <c r="T106" s="12">
        <v>3033337.4682794702</v>
      </c>
    </row>
    <row r="107" spans="1:20">
      <c r="A107" s="13"/>
      <c r="B107" s="12" t="s">
        <v>164</v>
      </c>
      <c r="C107" s="12">
        <v>440590.98758516298</v>
      </c>
      <c r="D107" s="12">
        <v>61054.426764934498</v>
      </c>
      <c r="E107" s="12"/>
      <c r="F107" s="12">
        <v>64234.193885809203</v>
      </c>
      <c r="G107" s="12">
        <v>783807.89924513898</v>
      </c>
      <c r="H107" s="12"/>
      <c r="I107" s="12">
        <v>63078.8885902396</v>
      </c>
      <c r="J107" s="12">
        <v>9417.8464955804393</v>
      </c>
      <c r="K107" s="12">
        <v>5669820.5121648796</v>
      </c>
      <c r="L107" s="12">
        <v>74652.415631058</v>
      </c>
      <c r="M107" s="12">
        <v>55195.824631414398</v>
      </c>
      <c r="N107" s="12">
        <v>1857360.7988962701</v>
      </c>
      <c r="O107" s="12">
        <v>1760486.9740361201</v>
      </c>
      <c r="P107" s="12">
        <v>113819.007078864</v>
      </c>
      <c r="Q107" s="12">
        <v>156151.25441681701</v>
      </c>
      <c r="R107" s="12"/>
      <c r="S107" s="12">
        <v>220339.36446271301</v>
      </c>
      <c r="T107" s="12">
        <v>3270890.95370402</v>
      </c>
    </row>
    <row r="108" spans="1:20">
      <c r="A108" s="13"/>
      <c r="B108" s="12" t="s">
        <v>165</v>
      </c>
      <c r="C108" s="12">
        <v>459034.21362913499</v>
      </c>
      <c r="D108" s="12">
        <v>47747.871239958302</v>
      </c>
      <c r="E108" s="12"/>
      <c r="F108" s="12">
        <v>48137.118243660501</v>
      </c>
      <c r="G108" s="12">
        <v>749618.142928452</v>
      </c>
      <c r="H108" s="12"/>
      <c r="I108" s="12">
        <v>48605.322817094799</v>
      </c>
      <c r="J108" s="12">
        <v>7921.4338107746498</v>
      </c>
      <c r="K108" s="12">
        <v>5054024.7085750503</v>
      </c>
      <c r="L108" s="12">
        <v>64186.675811772802</v>
      </c>
      <c r="M108" s="12">
        <v>39143.518320594398</v>
      </c>
      <c r="N108" s="12">
        <v>1606760.2390308301</v>
      </c>
      <c r="O108" s="12">
        <v>1446567.61420222</v>
      </c>
      <c r="P108" s="12">
        <v>82986.839372533606</v>
      </c>
      <c r="Q108" s="12">
        <v>125913.839813367</v>
      </c>
      <c r="R108" s="12"/>
      <c r="S108" s="12">
        <v>160697.82477221399</v>
      </c>
      <c r="T108" s="12">
        <v>2822205.9699862301</v>
      </c>
    </row>
    <row r="109" spans="1:20">
      <c r="A109" s="13"/>
      <c r="B109" s="12" t="s">
        <v>166</v>
      </c>
      <c r="C109" s="12">
        <v>414159.11658979597</v>
      </c>
      <c r="D109" s="12">
        <v>55523.229194542102</v>
      </c>
      <c r="E109" s="12"/>
      <c r="F109" s="12">
        <v>57571.7944459227</v>
      </c>
      <c r="G109" s="12">
        <v>822951.40373917704</v>
      </c>
      <c r="H109" s="12"/>
      <c r="I109" s="12">
        <v>70765.166979897796</v>
      </c>
      <c r="J109" s="12">
        <v>12761.929780505799</v>
      </c>
      <c r="K109" s="12">
        <v>5784313.5230777599</v>
      </c>
      <c r="L109" s="12">
        <v>74292.148267945595</v>
      </c>
      <c r="M109" s="12">
        <v>47467.930994051902</v>
      </c>
      <c r="N109" s="12">
        <v>1748282.5532669099</v>
      </c>
      <c r="O109" s="12">
        <v>1818941.40137648</v>
      </c>
      <c r="P109" s="12">
        <v>110178.440632</v>
      </c>
      <c r="Q109" s="12">
        <v>163490.479311403</v>
      </c>
      <c r="R109" s="12"/>
      <c r="S109" s="12">
        <v>189439.13488238299</v>
      </c>
      <c r="T109" s="12">
        <v>3088101.2292899201</v>
      </c>
    </row>
    <row r="110" spans="1:20">
      <c r="A110" s="13"/>
      <c r="B110" s="12" t="s">
        <v>167</v>
      </c>
      <c r="C110" s="12">
        <v>435463.17452078703</v>
      </c>
      <c r="D110" s="12">
        <v>42642.052834516297</v>
      </c>
      <c r="E110" s="12"/>
      <c r="F110" s="12">
        <v>59527.946206398097</v>
      </c>
      <c r="G110" s="12">
        <v>768738.87313091406</v>
      </c>
      <c r="H110" s="12"/>
      <c r="I110" s="12">
        <v>60141.137659511602</v>
      </c>
      <c r="J110" s="12">
        <v>7238.8119576794998</v>
      </c>
      <c r="K110" s="12">
        <v>5087888.5740161296</v>
      </c>
      <c r="L110" s="12">
        <v>66402.020669234407</v>
      </c>
      <c r="M110" s="12">
        <v>53729.868416380399</v>
      </c>
      <c r="N110" s="12">
        <v>2219060.2492481102</v>
      </c>
      <c r="O110" s="12">
        <v>1696846.41961897</v>
      </c>
      <c r="P110" s="12">
        <v>94532.260528212195</v>
      </c>
      <c r="Q110" s="12">
        <v>138650.25816486799</v>
      </c>
      <c r="R110" s="12"/>
      <c r="S110" s="12">
        <v>233714.37043695399</v>
      </c>
      <c r="T110" s="12">
        <v>2818651.69910949</v>
      </c>
    </row>
    <row r="111" spans="1:20">
      <c r="A111" s="13"/>
      <c r="B111" s="12" t="s">
        <v>168</v>
      </c>
      <c r="C111" s="12">
        <v>417663.68550268101</v>
      </c>
      <c r="D111" s="12">
        <v>50004.368833301101</v>
      </c>
      <c r="E111" s="12"/>
      <c r="F111" s="12">
        <v>49316.919271378101</v>
      </c>
      <c r="G111" s="12">
        <v>724325.70762113505</v>
      </c>
      <c r="H111" s="12"/>
      <c r="I111" s="12">
        <v>49947.229396556897</v>
      </c>
      <c r="J111" s="12">
        <v>10322.7697745982</v>
      </c>
      <c r="K111" s="12">
        <v>5562251.9251339501</v>
      </c>
      <c r="L111" s="12">
        <v>71753.736262739301</v>
      </c>
      <c r="M111" s="12">
        <v>50680.380425716103</v>
      </c>
      <c r="N111" s="12">
        <v>1782987.0689099899</v>
      </c>
      <c r="O111" s="12">
        <v>1445037.36501812</v>
      </c>
      <c r="P111" s="12">
        <v>91056.455113030795</v>
      </c>
      <c r="Q111" s="12">
        <v>162872.70796386799</v>
      </c>
      <c r="R111" s="12"/>
      <c r="S111" s="12">
        <v>212072.96728251001</v>
      </c>
      <c r="T111" s="12">
        <v>2820362.4558979999</v>
      </c>
    </row>
    <row r="112" spans="1:20">
      <c r="A112" s="13"/>
      <c r="B112" s="12" t="s">
        <v>169</v>
      </c>
      <c r="C112" s="12">
        <v>371995.54594650801</v>
      </c>
      <c r="D112" s="12">
        <v>44821.391555213399</v>
      </c>
      <c r="E112" s="12"/>
      <c r="F112" s="12">
        <v>49159.742062816302</v>
      </c>
      <c r="G112" s="12">
        <v>641843.67250193097</v>
      </c>
      <c r="H112" s="12"/>
      <c r="I112" s="12">
        <v>51753.287951165199</v>
      </c>
      <c r="J112" s="12">
        <v>10758.691717015001</v>
      </c>
      <c r="K112" s="12">
        <v>4140744.1354919299</v>
      </c>
      <c r="L112" s="12">
        <v>47848.450428891003</v>
      </c>
      <c r="M112" s="12">
        <v>36250.400862995601</v>
      </c>
      <c r="N112" s="12">
        <v>1254377.205238</v>
      </c>
      <c r="O112" s="12">
        <v>1574056.9414247</v>
      </c>
      <c r="P112" s="12">
        <v>79855.551157254798</v>
      </c>
      <c r="Q112" s="12">
        <v>102349.69491185799</v>
      </c>
      <c r="R112" s="12"/>
      <c r="S112" s="12">
        <v>146981.816661458</v>
      </c>
      <c r="T112" s="12">
        <v>2470326.9256384298</v>
      </c>
    </row>
    <row r="113" spans="1:20">
      <c r="A113" s="13"/>
      <c r="B113" s="12" t="s">
        <v>170</v>
      </c>
      <c r="C113" s="12">
        <v>458259.42266766599</v>
      </c>
      <c r="D113" s="12">
        <v>43957.889176399804</v>
      </c>
      <c r="E113" s="12"/>
      <c r="F113" s="12">
        <v>55253.454862091203</v>
      </c>
      <c r="G113" s="12">
        <v>713390.46357523499</v>
      </c>
      <c r="H113" s="12"/>
      <c r="I113" s="12">
        <v>49504.533448412498</v>
      </c>
      <c r="J113" s="12">
        <v>11682.8901481391</v>
      </c>
      <c r="K113" s="12">
        <v>6691339.9030952696</v>
      </c>
      <c r="L113" s="12">
        <v>78702.4229795133</v>
      </c>
      <c r="M113" s="12">
        <v>51906.149284673003</v>
      </c>
      <c r="N113" s="12">
        <v>1853680.8989712</v>
      </c>
      <c r="O113" s="12">
        <v>1692119.5118988301</v>
      </c>
      <c r="P113" s="12">
        <v>88636.456739785295</v>
      </c>
      <c r="Q113" s="12">
        <v>167355.90400439201</v>
      </c>
      <c r="R113" s="12"/>
      <c r="S113" s="12">
        <v>214893.424397283</v>
      </c>
      <c r="T113" s="12">
        <v>3405145.4949104199</v>
      </c>
    </row>
    <row r="114" spans="1:20">
      <c r="A114" s="13"/>
      <c r="B114" s="12" t="s">
        <v>171</v>
      </c>
      <c r="C114" s="12">
        <v>311952.49128887802</v>
      </c>
      <c r="D114" s="12">
        <v>49661.3184323651</v>
      </c>
      <c r="E114" s="12"/>
      <c r="F114" s="12">
        <v>40757.087966657702</v>
      </c>
      <c r="G114" s="12">
        <v>546405.126473838</v>
      </c>
      <c r="H114" s="12"/>
      <c r="I114" s="12">
        <v>50958.5380018988</v>
      </c>
      <c r="J114" s="12">
        <v>8432.1076793473603</v>
      </c>
      <c r="K114" s="12">
        <v>3848821.6762519302</v>
      </c>
      <c r="L114" s="12">
        <v>43613.264260498298</v>
      </c>
      <c r="M114" s="12">
        <v>37672.932078578298</v>
      </c>
      <c r="N114" s="12">
        <v>1412765.56689587</v>
      </c>
      <c r="O114" s="12">
        <v>1171451.36477306</v>
      </c>
      <c r="P114" s="12">
        <v>62219.890753884902</v>
      </c>
      <c r="Q114" s="12">
        <v>87315.884473115395</v>
      </c>
      <c r="R114" s="12"/>
      <c r="S114" s="12">
        <v>136253.879236715</v>
      </c>
      <c r="T114" s="12">
        <v>2317667.49837083</v>
      </c>
    </row>
    <row r="115" spans="1:20">
      <c r="A115" s="13"/>
      <c r="B115" s="12" t="s">
        <v>172</v>
      </c>
      <c r="C115" s="12">
        <v>385118.25738254498</v>
      </c>
      <c r="D115" s="12">
        <v>74254.135891018203</v>
      </c>
      <c r="E115" s="12"/>
      <c r="F115" s="12">
        <v>68964.102932445894</v>
      </c>
      <c r="G115" s="12">
        <v>797785.126015477</v>
      </c>
      <c r="H115" s="12"/>
      <c r="I115" s="12">
        <v>60267.883587597396</v>
      </c>
      <c r="J115" s="12">
        <v>11581.518298085201</v>
      </c>
      <c r="K115" s="12">
        <v>6404186.5238188999</v>
      </c>
      <c r="L115" s="12">
        <v>73188.772500084306</v>
      </c>
      <c r="M115" s="12">
        <v>58853.0067034936</v>
      </c>
      <c r="N115" s="12">
        <v>1899824.8607691401</v>
      </c>
      <c r="O115" s="12">
        <v>1713375.14284808</v>
      </c>
      <c r="P115" s="12">
        <v>105993.483518262</v>
      </c>
      <c r="Q115" s="12">
        <v>171992.268048831</v>
      </c>
      <c r="R115" s="12"/>
      <c r="S115" s="12">
        <v>225559.94213231801</v>
      </c>
      <c r="T115" s="12">
        <v>3040925.4293032</v>
      </c>
    </row>
    <row r="116" spans="1:20">
      <c r="A116" s="13"/>
      <c r="B116" s="12" t="s">
        <v>173</v>
      </c>
      <c r="C116" s="12">
        <v>485511.68357341498</v>
      </c>
      <c r="D116" s="12">
        <v>81716.275141888196</v>
      </c>
      <c r="E116" s="12"/>
      <c r="F116" s="12">
        <v>92223.744918171506</v>
      </c>
      <c r="G116" s="12">
        <v>828821.79460250295</v>
      </c>
      <c r="H116" s="12"/>
      <c r="I116" s="12">
        <v>58250.814047565997</v>
      </c>
      <c r="J116" s="12">
        <v>17336.1408898435</v>
      </c>
      <c r="K116" s="12">
        <v>7259704.6172161801</v>
      </c>
      <c r="L116" s="12">
        <v>92270.001350041202</v>
      </c>
      <c r="M116" s="12">
        <v>68225.544244160905</v>
      </c>
      <c r="N116" s="12">
        <v>2265718.60930761</v>
      </c>
      <c r="O116" s="12">
        <v>2031571.2619306799</v>
      </c>
      <c r="P116" s="12">
        <v>123827.84440443</v>
      </c>
      <c r="Q116" s="12">
        <v>196980.263464572</v>
      </c>
      <c r="R116" s="12"/>
      <c r="S116" s="12">
        <v>276204.60676334798</v>
      </c>
      <c r="T116" s="12">
        <v>3251597.20237613</v>
      </c>
    </row>
    <row r="117" spans="1:20">
      <c r="A117" s="13"/>
      <c r="B117" s="12" t="s">
        <v>174</v>
      </c>
      <c r="C117" s="12">
        <v>382808.303733001</v>
      </c>
      <c r="D117" s="12">
        <v>53113.923472536597</v>
      </c>
      <c r="E117" s="12"/>
      <c r="F117" s="12">
        <v>70114.619722049305</v>
      </c>
      <c r="G117" s="12">
        <v>730534.66209139302</v>
      </c>
      <c r="H117" s="12"/>
      <c r="I117" s="12">
        <v>57851.425088028001</v>
      </c>
      <c r="J117" s="12">
        <v>9509.4172216458501</v>
      </c>
      <c r="K117" s="12">
        <v>5791586.9922892498</v>
      </c>
      <c r="L117" s="12">
        <v>78216.473228575705</v>
      </c>
      <c r="M117" s="12">
        <v>58133.0609262035</v>
      </c>
      <c r="N117" s="12">
        <v>2001394.3442552099</v>
      </c>
      <c r="O117" s="12">
        <v>1555778.8799684399</v>
      </c>
      <c r="P117" s="12">
        <v>117753.119406093</v>
      </c>
      <c r="Q117" s="12">
        <v>163383.868929897</v>
      </c>
      <c r="R117" s="12"/>
      <c r="S117" s="12">
        <v>225393.30687112201</v>
      </c>
      <c r="T117" s="12">
        <v>2985732.9701164002</v>
      </c>
    </row>
    <row r="119" spans="1:20">
      <c r="A119" s="7" t="s">
        <v>234</v>
      </c>
    </row>
    <row r="120" spans="1:20" s="14" customFormat="1">
      <c r="A120" s="3" t="s">
        <v>42</v>
      </c>
      <c r="B120" s="3" t="s">
        <v>43</v>
      </c>
      <c r="C120" s="3" t="s">
        <v>44</v>
      </c>
      <c r="D120" s="3" t="s">
        <v>45</v>
      </c>
      <c r="E120" s="3" t="s">
        <v>46</v>
      </c>
      <c r="F120" s="3" t="s">
        <v>47</v>
      </c>
      <c r="G120" s="3" t="s">
        <v>48</v>
      </c>
      <c r="H120" s="3" t="s">
        <v>49</v>
      </c>
      <c r="I120" s="3" t="s">
        <v>50</v>
      </c>
      <c r="J120" s="3" t="s">
        <v>51</v>
      </c>
      <c r="K120" s="3" t="s">
        <v>52</v>
      </c>
      <c r="L120" s="3" t="s">
        <v>53</v>
      </c>
      <c r="M120" s="3" t="s">
        <v>54</v>
      </c>
      <c r="N120" s="3" t="s">
        <v>55</v>
      </c>
      <c r="O120" s="3" t="s">
        <v>56</v>
      </c>
      <c r="P120" s="3" t="s">
        <v>57</v>
      </c>
      <c r="Q120" s="3" t="s">
        <v>58</v>
      </c>
      <c r="R120" s="3" t="s">
        <v>59</v>
      </c>
      <c r="S120" s="3" t="s">
        <v>60</v>
      </c>
      <c r="T120" s="3" t="s">
        <v>61</v>
      </c>
    </row>
    <row r="121" spans="1:20">
      <c r="A121" s="9" t="s">
        <v>39</v>
      </c>
      <c r="B121" s="10" t="s">
        <v>175</v>
      </c>
      <c r="C121" s="10">
        <v>3253696.03062789</v>
      </c>
      <c r="D121" s="10">
        <v>1754407.0094536699</v>
      </c>
      <c r="E121" s="10"/>
      <c r="F121" s="10">
        <v>913614.351810058</v>
      </c>
      <c r="G121" s="10">
        <v>4004902.0297303</v>
      </c>
      <c r="H121" s="10"/>
      <c r="I121" s="10">
        <v>348829.184301153</v>
      </c>
      <c r="J121" s="10">
        <v>349198.70353749098</v>
      </c>
      <c r="K121" s="10">
        <v>17474014.243117601</v>
      </c>
      <c r="L121" s="10">
        <v>1117488.5451451</v>
      </c>
      <c r="M121" s="10">
        <v>152674.25424573399</v>
      </c>
      <c r="N121" s="10">
        <v>4522611.81111384</v>
      </c>
      <c r="O121" s="10">
        <v>8618075.0522003304</v>
      </c>
      <c r="P121" s="10">
        <v>1214106.4969329301</v>
      </c>
      <c r="Q121" s="10">
        <v>1560423.8084714201</v>
      </c>
      <c r="R121" s="10"/>
      <c r="S121" s="10">
        <v>575579.863462904</v>
      </c>
      <c r="T121" s="10">
        <v>6642449.4452033397</v>
      </c>
    </row>
    <row r="122" spans="1:20">
      <c r="A122" s="9"/>
      <c r="B122" s="10" t="s">
        <v>176</v>
      </c>
      <c r="C122" s="10">
        <v>3380713.9756965502</v>
      </c>
      <c r="D122" s="10">
        <v>2002308.5382554799</v>
      </c>
      <c r="E122" s="10"/>
      <c r="F122" s="10">
        <v>1001929.92179963</v>
      </c>
      <c r="G122" s="10">
        <v>4273875.7674459498</v>
      </c>
      <c r="H122" s="10"/>
      <c r="I122" s="10">
        <v>434917.44660165999</v>
      </c>
      <c r="J122" s="10">
        <v>390480.65010152798</v>
      </c>
      <c r="K122" s="10">
        <v>20621419.131326299</v>
      </c>
      <c r="L122" s="10">
        <v>1267687.46531405</v>
      </c>
      <c r="M122" s="10">
        <v>184087.756545685</v>
      </c>
      <c r="N122" s="10">
        <v>5677552.4972908096</v>
      </c>
      <c r="O122" s="10">
        <v>10375479.9512714</v>
      </c>
      <c r="P122" s="10">
        <v>1568297.84443291</v>
      </c>
      <c r="Q122" s="10">
        <v>1883256.7179087701</v>
      </c>
      <c r="R122" s="10"/>
      <c r="S122" s="10">
        <v>801025.68531870295</v>
      </c>
      <c r="T122" s="10">
        <v>8173461.01945002</v>
      </c>
    </row>
    <row r="123" spans="1:20">
      <c r="A123" s="9"/>
      <c r="B123" s="10" t="s">
        <v>177</v>
      </c>
      <c r="C123" s="10">
        <v>3446520.2893784102</v>
      </c>
      <c r="D123" s="10">
        <v>2015709.72561764</v>
      </c>
      <c r="E123" s="10"/>
      <c r="F123" s="10">
        <v>992937.12671988504</v>
      </c>
      <c r="G123" s="10">
        <v>4332509.8303914396</v>
      </c>
      <c r="H123" s="10"/>
      <c r="I123" s="10">
        <v>400076.97816453298</v>
      </c>
      <c r="J123" s="10">
        <v>385982.65120600298</v>
      </c>
      <c r="K123" s="10">
        <v>21010469.260989599</v>
      </c>
      <c r="L123" s="10">
        <v>1287329.80539484</v>
      </c>
      <c r="M123" s="10">
        <v>165734.93055545099</v>
      </c>
      <c r="N123" s="10">
        <v>5974300.6291736905</v>
      </c>
      <c r="O123" s="10">
        <v>10139503.6789193</v>
      </c>
      <c r="P123" s="10">
        <v>1462868.5149242701</v>
      </c>
      <c r="Q123" s="10">
        <v>1809650.34571574</v>
      </c>
      <c r="R123" s="10"/>
      <c r="S123" s="10">
        <v>840913.65688095801</v>
      </c>
      <c r="T123" s="10">
        <v>8082834.7671008501</v>
      </c>
    </row>
    <row r="124" spans="1:20">
      <c r="A124" s="9"/>
      <c r="B124" s="10" t="s">
        <v>178</v>
      </c>
      <c r="C124" s="10">
        <v>3896992.2386971298</v>
      </c>
      <c r="D124" s="10">
        <v>2340085.1393009098</v>
      </c>
      <c r="E124" s="10"/>
      <c r="F124" s="10">
        <v>1084516.3885911601</v>
      </c>
      <c r="G124" s="10">
        <v>4835105.1013728697</v>
      </c>
      <c r="H124" s="10"/>
      <c r="I124" s="10">
        <v>421561.11321479501</v>
      </c>
      <c r="J124" s="10">
        <v>441415.82216037001</v>
      </c>
      <c r="K124" s="10">
        <v>23707483.3843746</v>
      </c>
      <c r="L124" s="10">
        <v>1515262.77742322</v>
      </c>
      <c r="M124" s="10">
        <v>162619.86406124599</v>
      </c>
      <c r="N124" s="10">
        <v>7255648.9633088904</v>
      </c>
      <c r="O124" s="10">
        <v>10834510.9080121</v>
      </c>
      <c r="P124" s="10">
        <v>1610950.38662817</v>
      </c>
      <c r="Q124" s="10">
        <v>1960852.37605312</v>
      </c>
      <c r="R124" s="10"/>
      <c r="S124" s="10">
        <v>969456.18739266496</v>
      </c>
      <c r="T124" s="10">
        <v>7869461.4790593404</v>
      </c>
    </row>
    <row r="125" spans="1:20">
      <c r="A125" s="9"/>
      <c r="B125" s="10" t="s">
        <v>179</v>
      </c>
      <c r="C125" s="10">
        <v>3022084.6583319702</v>
      </c>
      <c r="D125" s="10">
        <v>1653059.77817887</v>
      </c>
      <c r="E125" s="10"/>
      <c r="F125" s="10">
        <v>883418.82238498295</v>
      </c>
      <c r="G125" s="10">
        <v>3799468.0602102298</v>
      </c>
      <c r="H125" s="10"/>
      <c r="I125" s="10">
        <v>353969.339298682</v>
      </c>
      <c r="J125" s="10">
        <v>336820.19469340402</v>
      </c>
      <c r="K125" s="10">
        <v>17126090.647373099</v>
      </c>
      <c r="L125" s="10">
        <v>1061509.1421892999</v>
      </c>
      <c r="M125" s="10">
        <v>148556.308686609</v>
      </c>
      <c r="N125" s="10">
        <v>4825350.6260046102</v>
      </c>
      <c r="O125" s="10">
        <v>8118085.82408321</v>
      </c>
      <c r="P125" s="10">
        <v>1240557.4355295899</v>
      </c>
      <c r="Q125" s="10">
        <v>1551453.7890685501</v>
      </c>
      <c r="R125" s="10"/>
      <c r="S125" s="10">
        <v>671643.80190114095</v>
      </c>
      <c r="T125" s="10">
        <v>7004655.5419731997</v>
      </c>
    </row>
    <row r="126" spans="1:20">
      <c r="A126" s="9"/>
      <c r="B126" s="10" t="s">
        <v>180</v>
      </c>
      <c r="C126" s="10">
        <v>3528954.7732028398</v>
      </c>
      <c r="D126" s="10">
        <v>2010566.7677661299</v>
      </c>
      <c r="E126" s="10"/>
      <c r="F126" s="10">
        <v>997147.63549394999</v>
      </c>
      <c r="G126" s="10">
        <v>4374705.6759131197</v>
      </c>
      <c r="H126" s="10"/>
      <c r="I126" s="10">
        <v>379087.139416905</v>
      </c>
      <c r="J126" s="10">
        <v>394043.64642306598</v>
      </c>
      <c r="K126" s="10">
        <v>20498856.1140422</v>
      </c>
      <c r="L126" s="10">
        <v>1320666.63397847</v>
      </c>
      <c r="M126" s="10">
        <v>189986.699465268</v>
      </c>
      <c r="N126" s="10">
        <v>5989334.8357706098</v>
      </c>
      <c r="O126" s="10">
        <v>9450851.5880414806</v>
      </c>
      <c r="P126" s="10">
        <v>1348507.2366931399</v>
      </c>
      <c r="Q126" s="10">
        <v>1676345.6790883599</v>
      </c>
      <c r="R126" s="10"/>
      <c r="S126" s="10">
        <v>820678.12236323603</v>
      </c>
      <c r="T126" s="10">
        <v>7781974.9396715499</v>
      </c>
    </row>
    <row r="127" spans="1:20">
      <c r="A127" s="9"/>
      <c r="B127" s="10" t="s">
        <v>181</v>
      </c>
      <c r="C127" s="10">
        <v>3811837.8070394401</v>
      </c>
      <c r="D127" s="10">
        <v>2260484.5412223502</v>
      </c>
      <c r="E127" s="10"/>
      <c r="F127" s="10">
        <v>1100838.73352015</v>
      </c>
      <c r="G127" s="10">
        <v>4778608.76330911</v>
      </c>
      <c r="H127" s="10"/>
      <c r="I127" s="10">
        <v>441975.23488658899</v>
      </c>
      <c r="J127" s="10">
        <v>440864.46754659002</v>
      </c>
      <c r="K127" s="10">
        <v>23718880.498883702</v>
      </c>
      <c r="L127" s="10">
        <v>1486574.42778876</v>
      </c>
      <c r="M127" s="10">
        <v>182920.86351213901</v>
      </c>
      <c r="N127" s="10">
        <v>6811821.4287783401</v>
      </c>
      <c r="O127" s="10">
        <v>11118833.8717185</v>
      </c>
      <c r="P127" s="10">
        <v>1613780.8311570799</v>
      </c>
      <c r="Q127" s="10">
        <v>1951854.0908794999</v>
      </c>
      <c r="R127" s="10"/>
      <c r="S127" s="10">
        <v>968998.68430382304</v>
      </c>
      <c r="T127" s="10">
        <v>9125382.4231218006</v>
      </c>
    </row>
    <row r="128" spans="1:20">
      <c r="A128" s="9"/>
      <c r="B128" s="10" t="s">
        <v>182</v>
      </c>
      <c r="C128" s="10">
        <v>3405482.4658165202</v>
      </c>
      <c r="D128" s="10">
        <v>1968484.09121637</v>
      </c>
      <c r="E128" s="10"/>
      <c r="F128" s="10">
        <v>1020242.16566509</v>
      </c>
      <c r="G128" s="10">
        <v>4345333.7419961803</v>
      </c>
      <c r="H128" s="10"/>
      <c r="I128" s="10">
        <v>417963.63232959202</v>
      </c>
      <c r="J128" s="10">
        <v>401299.99701120198</v>
      </c>
      <c r="K128" s="10">
        <v>21885932.380954798</v>
      </c>
      <c r="L128" s="10">
        <v>1330593.5347132599</v>
      </c>
      <c r="M128" s="10">
        <v>160609.319324782</v>
      </c>
      <c r="N128" s="10">
        <v>6219228.1206692299</v>
      </c>
      <c r="O128" s="10">
        <v>9810945.78717204</v>
      </c>
      <c r="P128" s="10">
        <v>1506572.3276071399</v>
      </c>
      <c r="Q128" s="10">
        <v>1779632.08378635</v>
      </c>
      <c r="R128" s="10"/>
      <c r="S128" s="10">
        <v>857885.94103589596</v>
      </c>
      <c r="T128" s="10">
        <v>7084500.77449877</v>
      </c>
    </row>
    <row r="129" spans="1:20">
      <c r="A129" s="9"/>
      <c r="B129" s="10" t="s">
        <v>183</v>
      </c>
      <c r="C129" s="10">
        <v>3003472.6521116402</v>
      </c>
      <c r="D129" s="10">
        <v>1671397.36607237</v>
      </c>
      <c r="E129" s="10"/>
      <c r="F129" s="10">
        <v>945491.42404292896</v>
      </c>
      <c r="G129" s="10">
        <v>3893822.8869232601</v>
      </c>
      <c r="H129" s="10"/>
      <c r="I129" s="10">
        <v>405699.96468275302</v>
      </c>
      <c r="J129" s="10">
        <v>352712.26693488198</v>
      </c>
      <c r="K129" s="10">
        <v>19281398.128928501</v>
      </c>
      <c r="L129" s="10">
        <v>1085090.1563925</v>
      </c>
      <c r="M129" s="10">
        <v>140817.488140979</v>
      </c>
      <c r="N129" s="10">
        <v>5205669.5752751501</v>
      </c>
      <c r="O129" s="10">
        <v>8909197.2126471493</v>
      </c>
      <c r="P129" s="10">
        <v>1330266.3858100099</v>
      </c>
      <c r="Q129" s="10">
        <v>1664570.2986576599</v>
      </c>
      <c r="R129" s="10"/>
      <c r="S129" s="10">
        <v>756896.21198402205</v>
      </c>
      <c r="T129" s="10">
        <v>7646300.1871294295</v>
      </c>
    </row>
    <row r="130" spans="1:20">
      <c r="A130" s="9"/>
      <c r="B130" s="10" t="s">
        <v>184</v>
      </c>
      <c r="C130" s="10">
        <v>3842542.0840911898</v>
      </c>
      <c r="D130" s="10">
        <v>2072405.2964767599</v>
      </c>
      <c r="E130" s="10"/>
      <c r="F130" s="10">
        <v>1049296.82153987</v>
      </c>
      <c r="G130" s="10">
        <v>4755079.9425880397</v>
      </c>
      <c r="H130" s="10"/>
      <c r="I130" s="10">
        <v>371118.167763351</v>
      </c>
      <c r="J130" s="10">
        <v>405677.84029655001</v>
      </c>
      <c r="K130" s="10">
        <v>22048164.2286736</v>
      </c>
      <c r="L130" s="10">
        <v>1423331.4421387699</v>
      </c>
      <c r="M130" s="10">
        <v>200359.56291883599</v>
      </c>
      <c r="N130" s="10">
        <v>6753925.9622635199</v>
      </c>
      <c r="O130" s="10">
        <v>9847536.3875716291</v>
      </c>
      <c r="P130" s="10">
        <v>1377496.11593408</v>
      </c>
      <c r="Q130" s="10">
        <v>1750330.32735143</v>
      </c>
      <c r="R130" s="10"/>
      <c r="S130" s="10">
        <v>969018.33760885696</v>
      </c>
      <c r="T130" s="10">
        <v>8078281.5762922401</v>
      </c>
    </row>
    <row r="131" spans="1:20">
      <c r="A131" s="9" t="s">
        <v>40</v>
      </c>
      <c r="B131" s="10" t="s">
        <v>185</v>
      </c>
      <c r="C131" s="10">
        <v>4341502.8006779002</v>
      </c>
      <c r="D131" s="10">
        <v>2350300.01636355</v>
      </c>
      <c r="E131" s="10"/>
      <c r="F131" s="10">
        <v>1214137.8436885499</v>
      </c>
      <c r="G131" s="10">
        <v>5384772.0615349002</v>
      </c>
      <c r="H131" s="10"/>
      <c r="I131" s="10">
        <v>497041.137309841</v>
      </c>
      <c r="J131" s="10">
        <v>466527.14394844399</v>
      </c>
      <c r="K131" s="10">
        <v>25836115.192487601</v>
      </c>
      <c r="L131" s="10">
        <v>1552553.88632434</v>
      </c>
      <c r="M131" s="10">
        <v>199567.725463701</v>
      </c>
      <c r="N131" s="10">
        <v>7513838.4448842797</v>
      </c>
      <c r="O131" s="10">
        <v>12743360.2865493</v>
      </c>
      <c r="P131" s="10">
        <v>1751280.78314219</v>
      </c>
      <c r="Q131" s="10">
        <v>2202311.8641183898</v>
      </c>
      <c r="R131" s="10"/>
      <c r="S131" s="10">
        <v>1043332.34107085</v>
      </c>
      <c r="T131" s="10">
        <v>9473294.33206461</v>
      </c>
    </row>
    <row r="132" spans="1:20">
      <c r="A132" s="9"/>
      <c r="B132" s="10" t="s">
        <v>186</v>
      </c>
      <c r="C132" s="10">
        <v>4380285.3173259702</v>
      </c>
      <c r="D132" s="10">
        <v>2257131.4202433801</v>
      </c>
      <c r="E132" s="10"/>
      <c r="F132" s="10">
        <v>1163272.6463221901</v>
      </c>
      <c r="G132" s="10">
        <v>5124533.0465347599</v>
      </c>
      <c r="H132" s="10"/>
      <c r="I132" s="10">
        <v>429528.45551408501</v>
      </c>
      <c r="J132" s="10">
        <v>471739.173588256</v>
      </c>
      <c r="K132" s="10">
        <v>23005597.4055737</v>
      </c>
      <c r="L132" s="10">
        <v>1499423.5126189999</v>
      </c>
      <c r="M132" s="10">
        <v>205269.42518083501</v>
      </c>
      <c r="N132" s="10">
        <v>6289459.7110099597</v>
      </c>
      <c r="O132" s="10">
        <v>11363431.6506713</v>
      </c>
      <c r="P132" s="10">
        <v>1529890.7169800401</v>
      </c>
      <c r="Q132" s="10">
        <v>1909591.0299593899</v>
      </c>
      <c r="R132" s="10"/>
      <c r="S132" s="10">
        <v>777597.27769671695</v>
      </c>
      <c r="T132" s="10">
        <v>8703729.0383867007</v>
      </c>
    </row>
    <row r="133" spans="1:20">
      <c r="A133" s="9"/>
      <c r="B133" s="10" t="s">
        <v>187</v>
      </c>
      <c r="C133" s="10">
        <v>3927876.8754019602</v>
      </c>
      <c r="D133" s="10">
        <v>1914016.753973</v>
      </c>
      <c r="E133" s="10"/>
      <c r="F133" s="10">
        <v>1081737.9432287</v>
      </c>
      <c r="G133" s="10">
        <v>4665100.5503192199</v>
      </c>
      <c r="H133" s="10"/>
      <c r="I133" s="10">
        <v>423629.39417890197</v>
      </c>
      <c r="J133" s="10">
        <v>405939.98352538602</v>
      </c>
      <c r="K133" s="10">
        <v>20227347.016494401</v>
      </c>
      <c r="L133" s="10">
        <v>1235309.7560922599</v>
      </c>
      <c r="M133" s="10">
        <v>200718.22866652001</v>
      </c>
      <c r="N133" s="10">
        <v>5181709.1094752103</v>
      </c>
      <c r="O133" s="10">
        <v>10663935.750140401</v>
      </c>
      <c r="P133" s="10">
        <v>1458058.4554032199</v>
      </c>
      <c r="Q133" s="10">
        <v>1860672.47331557</v>
      </c>
      <c r="R133" s="10"/>
      <c r="S133" s="10">
        <v>656858.3630295</v>
      </c>
      <c r="T133" s="10">
        <v>7703998.6929637399</v>
      </c>
    </row>
    <row r="134" spans="1:20">
      <c r="A134" s="9"/>
      <c r="B134" s="10" t="s">
        <v>188</v>
      </c>
      <c r="C134" s="10">
        <v>4173959.6381535898</v>
      </c>
      <c r="D134" s="10">
        <v>2314685.4047535001</v>
      </c>
      <c r="E134" s="10"/>
      <c r="F134" s="10">
        <v>1211415.55764036</v>
      </c>
      <c r="G134" s="10">
        <v>5268016.5446163099</v>
      </c>
      <c r="H134" s="10"/>
      <c r="I134" s="10">
        <v>509101.24490786099</v>
      </c>
      <c r="J134" s="10">
        <v>461774.20652973099</v>
      </c>
      <c r="K134" s="10">
        <v>25072226.4988847</v>
      </c>
      <c r="L134" s="10">
        <v>1501573.5813400201</v>
      </c>
      <c r="M134" s="10">
        <v>170529.75820392001</v>
      </c>
      <c r="N134" s="10">
        <v>6801927.7375829602</v>
      </c>
      <c r="O134" s="10">
        <v>12547110.255057801</v>
      </c>
      <c r="P134" s="10">
        <v>1752828.19345006</v>
      </c>
      <c r="Q134" s="10">
        <v>2160918.76811257</v>
      </c>
      <c r="R134" s="10"/>
      <c r="S134" s="10">
        <v>941607.64334632305</v>
      </c>
      <c r="T134" s="10">
        <v>8987534.7706384007</v>
      </c>
    </row>
    <row r="135" spans="1:20">
      <c r="A135" s="9"/>
      <c r="B135" s="10" t="s">
        <v>189</v>
      </c>
      <c r="C135" s="10">
        <v>4081028.8460156</v>
      </c>
      <c r="D135" s="10">
        <v>2171942.4970183899</v>
      </c>
      <c r="E135" s="10"/>
      <c r="F135" s="10">
        <v>1155331.1733851701</v>
      </c>
      <c r="G135" s="10">
        <v>4989525.5519672697</v>
      </c>
      <c r="H135" s="10"/>
      <c r="I135" s="10">
        <v>455630.90292759897</v>
      </c>
      <c r="J135" s="10">
        <v>451062.60933684302</v>
      </c>
      <c r="K135" s="10">
        <v>23213614.308591001</v>
      </c>
      <c r="L135" s="10">
        <v>1447647.2518958801</v>
      </c>
      <c r="M135" s="10">
        <v>129663.520547533</v>
      </c>
      <c r="N135" s="10">
        <v>6404445.2528996998</v>
      </c>
      <c r="O135" s="10">
        <v>11159304.5537201</v>
      </c>
      <c r="P135" s="10">
        <v>1470688.50731611</v>
      </c>
      <c r="Q135" s="10">
        <v>1962111.0846507801</v>
      </c>
      <c r="R135" s="10"/>
      <c r="S135" s="10">
        <v>734328.18442040205</v>
      </c>
      <c r="T135" s="10">
        <v>5502386.9134048298</v>
      </c>
    </row>
    <row r="136" spans="1:20">
      <c r="A136" s="9"/>
      <c r="B136" s="10" t="s">
        <v>190</v>
      </c>
      <c r="C136" s="10">
        <v>4244067.7999256197</v>
      </c>
      <c r="D136" s="10">
        <v>2213040.1986469398</v>
      </c>
      <c r="E136" s="10"/>
      <c r="F136" s="10">
        <v>1185834.3460633201</v>
      </c>
      <c r="G136" s="10">
        <v>5211153.8761895299</v>
      </c>
      <c r="H136" s="10"/>
      <c r="I136" s="10">
        <v>464053.56787889602</v>
      </c>
      <c r="J136" s="10">
        <v>451519.56955515698</v>
      </c>
      <c r="K136" s="10">
        <v>24171803.9421928</v>
      </c>
      <c r="L136" s="10">
        <v>1463632.2477575401</v>
      </c>
      <c r="M136" s="10">
        <v>187667.66074786001</v>
      </c>
      <c r="N136" s="10">
        <v>6772515.6752112899</v>
      </c>
      <c r="O136" s="10">
        <v>12041071.4942361</v>
      </c>
      <c r="P136" s="10">
        <v>1661390.5973254801</v>
      </c>
      <c r="Q136" s="10">
        <v>2069887.8547990399</v>
      </c>
      <c r="R136" s="10"/>
      <c r="S136" s="10">
        <v>911518.73636188603</v>
      </c>
      <c r="T136" s="10">
        <v>8746780.5482008401</v>
      </c>
    </row>
    <row r="137" spans="1:20">
      <c r="A137" s="9"/>
      <c r="B137" s="10" t="s">
        <v>191</v>
      </c>
      <c r="C137" s="10">
        <v>4375115.05284952</v>
      </c>
      <c r="D137" s="10">
        <v>2256757.41911641</v>
      </c>
      <c r="E137" s="10"/>
      <c r="F137" s="10">
        <v>1182896.5565021301</v>
      </c>
      <c r="G137" s="10">
        <v>5171591.8275153404</v>
      </c>
      <c r="H137" s="10"/>
      <c r="I137" s="10">
        <v>430442.57108593802</v>
      </c>
      <c r="J137" s="10">
        <v>465556.923029689</v>
      </c>
      <c r="K137" s="10">
        <v>23751174.114738699</v>
      </c>
      <c r="L137" s="10">
        <v>1531329.8437066199</v>
      </c>
      <c r="M137" s="10">
        <v>178175.56705078299</v>
      </c>
      <c r="N137" s="10">
        <v>6730114.03094244</v>
      </c>
      <c r="O137" s="10">
        <v>11127742.0931495</v>
      </c>
      <c r="P137" s="10">
        <v>1483065.21208039</v>
      </c>
      <c r="Q137" s="10">
        <v>1957181.7767059701</v>
      </c>
      <c r="R137" s="10"/>
      <c r="S137" s="10">
        <v>870450.92893251695</v>
      </c>
      <c r="T137" s="10">
        <v>6685600.28127563</v>
      </c>
    </row>
    <row r="138" spans="1:20">
      <c r="A138" s="9"/>
      <c r="B138" s="10" t="s">
        <v>192</v>
      </c>
      <c r="C138" s="10">
        <v>4548207.4609739399</v>
      </c>
      <c r="D138" s="10">
        <v>2312060.9545837599</v>
      </c>
      <c r="E138" s="10"/>
      <c r="F138" s="10">
        <v>1239965.6322834101</v>
      </c>
      <c r="G138" s="10">
        <v>5435769.1606281297</v>
      </c>
      <c r="H138" s="10"/>
      <c r="I138" s="10">
        <v>461266.15729805699</v>
      </c>
      <c r="J138" s="10">
        <v>483513.615510014</v>
      </c>
      <c r="K138" s="10">
        <v>26098044.032770801</v>
      </c>
      <c r="L138" s="10">
        <v>1590729.2777239601</v>
      </c>
      <c r="M138" s="10">
        <v>175207.03828887999</v>
      </c>
      <c r="N138" s="10">
        <v>7743442.1044011302</v>
      </c>
      <c r="O138" s="10">
        <v>12189183.6297618</v>
      </c>
      <c r="P138" s="10">
        <v>1699555.53088859</v>
      </c>
      <c r="Q138" s="10">
        <v>2082943.3955226101</v>
      </c>
      <c r="R138" s="10"/>
      <c r="S138" s="10">
        <v>1076063.5449794</v>
      </c>
      <c r="T138" s="10">
        <v>8134468.9051193604</v>
      </c>
    </row>
    <row r="139" spans="1:20">
      <c r="A139" s="9"/>
      <c r="B139" s="10" t="s">
        <v>193</v>
      </c>
      <c r="C139" s="10">
        <v>4186935.82571817</v>
      </c>
      <c r="D139" s="10">
        <v>2227739.3943744199</v>
      </c>
      <c r="E139" s="10"/>
      <c r="F139" s="10">
        <v>1214898.8790388801</v>
      </c>
      <c r="G139" s="10">
        <v>5114787.78356722</v>
      </c>
      <c r="H139" s="10"/>
      <c r="I139" s="10">
        <v>516868.10946682101</v>
      </c>
      <c r="J139" s="10">
        <v>476079.20023596799</v>
      </c>
      <c r="K139" s="10">
        <v>26022693.8012328</v>
      </c>
      <c r="L139" s="10">
        <v>1498959.3859894299</v>
      </c>
      <c r="M139" s="10">
        <v>178465.896607512</v>
      </c>
      <c r="N139" s="10">
        <v>7645329.6719451901</v>
      </c>
      <c r="O139" s="10">
        <v>12446507.7432306</v>
      </c>
      <c r="P139" s="10">
        <v>1731873.4437442401</v>
      </c>
      <c r="Q139" s="10">
        <v>2174825.3627514201</v>
      </c>
      <c r="R139" s="10"/>
      <c r="S139" s="10">
        <v>1026342.6982795499</v>
      </c>
      <c r="T139" s="10">
        <v>7857584.08578071</v>
      </c>
    </row>
    <row r="140" spans="1:20">
      <c r="A140" s="9" t="s">
        <v>41</v>
      </c>
      <c r="B140" s="10" t="s">
        <v>194</v>
      </c>
      <c r="C140" s="10">
        <v>4191438.23759398</v>
      </c>
      <c r="D140" s="10">
        <v>2337853.0823144</v>
      </c>
      <c r="E140" s="10"/>
      <c r="F140" s="10">
        <v>1159685.2653477001</v>
      </c>
      <c r="G140" s="10">
        <v>5000719.5152971903</v>
      </c>
      <c r="H140" s="10"/>
      <c r="I140" s="10">
        <v>503937.99061383097</v>
      </c>
      <c r="J140" s="10">
        <v>471434.232304223</v>
      </c>
      <c r="K140" s="10">
        <v>23954175.441838499</v>
      </c>
      <c r="L140" s="10">
        <v>1554575.7107331399</v>
      </c>
      <c r="M140" s="10">
        <v>220027.05976985701</v>
      </c>
      <c r="N140" s="10">
        <v>6578871.6304669399</v>
      </c>
      <c r="O140" s="10">
        <v>12107864.820488</v>
      </c>
      <c r="P140" s="10">
        <v>1731826.97070187</v>
      </c>
      <c r="Q140" s="10">
        <v>2110865.90759878</v>
      </c>
      <c r="R140" s="10"/>
      <c r="S140" s="10">
        <v>945315.65056572703</v>
      </c>
      <c r="T140" s="10">
        <v>9024507.9193541501</v>
      </c>
    </row>
    <row r="141" spans="1:20">
      <c r="A141" s="9"/>
      <c r="B141" s="10" t="s">
        <v>195</v>
      </c>
      <c r="C141" s="10">
        <v>3955760.4296438699</v>
      </c>
      <c r="D141" s="10">
        <v>2147853.0853860499</v>
      </c>
      <c r="E141" s="10"/>
      <c r="F141" s="10">
        <v>1146075.6749867101</v>
      </c>
      <c r="G141" s="10">
        <v>5114535.4357882403</v>
      </c>
      <c r="H141" s="10"/>
      <c r="I141" s="10">
        <v>495829.15667764499</v>
      </c>
      <c r="J141" s="10">
        <v>428719.15322581201</v>
      </c>
      <c r="K141" s="10">
        <v>24134242.408676799</v>
      </c>
      <c r="L141" s="10">
        <v>1413442.9883924599</v>
      </c>
      <c r="M141" s="10">
        <v>111654.61487192599</v>
      </c>
      <c r="N141" s="10">
        <v>6856964.9514973797</v>
      </c>
      <c r="O141" s="10">
        <v>12040134.6965078</v>
      </c>
      <c r="P141" s="10">
        <v>1864944.62024189</v>
      </c>
      <c r="Q141" s="10">
        <v>2178685.0233519701</v>
      </c>
      <c r="R141" s="10"/>
      <c r="S141" s="10">
        <v>988907.19610629405</v>
      </c>
      <c r="T141" s="10">
        <v>9075202.8199878894</v>
      </c>
    </row>
    <row r="142" spans="1:20">
      <c r="A142" s="9"/>
      <c r="B142" s="10" t="s">
        <v>196</v>
      </c>
      <c r="C142" s="10">
        <v>4179482.4827387701</v>
      </c>
      <c r="D142" s="10">
        <v>2199341.5507243201</v>
      </c>
      <c r="E142" s="10"/>
      <c r="F142" s="10">
        <v>1143536.28135673</v>
      </c>
      <c r="G142" s="10">
        <v>4994240.5738253798</v>
      </c>
      <c r="H142" s="10"/>
      <c r="I142" s="10">
        <v>410297.41535508801</v>
      </c>
      <c r="J142" s="10">
        <v>437648.908274355</v>
      </c>
      <c r="K142" s="10">
        <v>23660437.2946238</v>
      </c>
      <c r="L142" s="10">
        <v>1471258.0803224901</v>
      </c>
      <c r="M142" s="10">
        <v>236987.50725952201</v>
      </c>
      <c r="N142" s="10">
        <v>6985454.9010555996</v>
      </c>
      <c r="O142" s="10">
        <v>10949045.7779803</v>
      </c>
      <c r="P142" s="10">
        <v>1379722.9995865701</v>
      </c>
      <c r="Q142" s="10">
        <v>1886280.05889363</v>
      </c>
      <c r="R142" s="10"/>
      <c r="S142" s="10">
        <v>924475.89675493597</v>
      </c>
      <c r="T142" s="10">
        <v>8158419.4878333304</v>
      </c>
    </row>
    <row r="143" spans="1:20">
      <c r="A143" s="9"/>
      <c r="B143" s="10" t="s">
        <v>197</v>
      </c>
      <c r="C143" s="10">
        <v>3891332.9642562298</v>
      </c>
      <c r="D143" s="10">
        <v>2061247.4765874399</v>
      </c>
      <c r="E143" s="10"/>
      <c r="F143" s="10">
        <v>1112021.34224903</v>
      </c>
      <c r="G143" s="10">
        <v>4760613.6113072298</v>
      </c>
      <c r="H143" s="10"/>
      <c r="I143" s="10">
        <v>462255.90464562498</v>
      </c>
      <c r="J143" s="10">
        <v>434282.373332232</v>
      </c>
      <c r="K143" s="10">
        <v>22747826.681779899</v>
      </c>
      <c r="L143" s="10">
        <v>1378099.81003039</v>
      </c>
      <c r="M143" s="10">
        <v>196875.86706493999</v>
      </c>
      <c r="N143" s="10">
        <v>6307969.7170263603</v>
      </c>
      <c r="O143" s="10">
        <v>10727634.996193601</v>
      </c>
      <c r="P143" s="10">
        <v>1528197.8925087799</v>
      </c>
      <c r="Q143" s="10">
        <v>1966265.4514081101</v>
      </c>
      <c r="R143" s="10"/>
      <c r="S143" s="10">
        <v>915271.48493440298</v>
      </c>
      <c r="T143" s="10">
        <v>8300862.3454526002</v>
      </c>
    </row>
    <row r="144" spans="1:20">
      <c r="A144" s="9"/>
      <c r="B144" s="10" t="s">
        <v>198</v>
      </c>
      <c r="C144" s="10">
        <v>4039418.5286414102</v>
      </c>
      <c r="D144" s="10">
        <v>2182589.59489793</v>
      </c>
      <c r="E144" s="10"/>
      <c r="F144" s="10">
        <v>1161796.0599291001</v>
      </c>
      <c r="G144" s="10">
        <v>5051897.8643799601</v>
      </c>
      <c r="H144" s="10"/>
      <c r="I144" s="10">
        <v>464795.87264019297</v>
      </c>
      <c r="J144" s="10">
        <v>440073.52927535301</v>
      </c>
      <c r="K144" s="10">
        <v>24222293.429886799</v>
      </c>
      <c r="L144" s="10">
        <v>1490259.6588582899</v>
      </c>
      <c r="M144" s="10">
        <v>263418.63572880701</v>
      </c>
      <c r="N144" s="10">
        <v>7107327.6547272196</v>
      </c>
      <c r="O144" s="10">
        <v>11687732.809069101</v>
      </c>
      <c r="P144" s="10">
        <v>1602908.5007629399</v>
      </c>
      <c r="Q144" s="10">
        <v>2026593.85983376</v>
      </c>
      <c r="R144" s="10"/>
      <c r="S144" s="10">
        <v>1010155.73735925</v>
      </c>
      <c r="T144" s="10">
        <v>9128851.8823117502</v>
      </c>
    </row>
    <row r="145" spans="1:20">
      <c r="A145" s="9"/>
      <c r="B145" s="10" t="s">
        <v>199</v>
      </c>
      <c r="C145" s="10">
        <v>4039278.5176012702</v>
      </c>
      <c r="D145" s="10">
        <v>2247173.9570182101</v>
      </c>
      <c r="E145" s="10"/>
      <c r="F145" s="10">
        <v>1170916.10216221</v>
      </c>
      <c r="G145" s="10">
        <v>5049219.6184818996</v>
      </c>
      <c r="H145" s="10"/>
      <c r="I145" s="10">
        <v>482237.859114021</v>
      </c>
      <c r="J145" s="10">
        <v>449425.38938977697</v>
      </c>
      <c r="K145" s="10">
        <v>24833704.803263899</v>
      </c>
      <c r="L145" s="10">
        <v>1489063.2600586901</v>
      </c>
      <c r="M145" s="10">
        <v>226097.63885924601</v>
      </c>
      <c r="N145" s="10">
        <v>7249157.0071696797</v>
      </c>
      <c r="O145" s="10">
        <v>11779182.8650079</v>
      </c>
      <c r="P145" s="10">
        <v>1682919.56241571</v>
      </c>
      <c r="Q145" s="10">
        <v>2071742.34919919</v>
      </c>
      <c r="R145" s="10"/>
      <c r="S145" s="10">
        <v>1038103.79171572</v>
      </c>
      <c r="T145" s="10">
        <v>9445920.1095217708</v>
      </c>
    </row>
    <row r="146" spans="1:20">
      <c r="A146" s="9"/>
      <c r="B146" s="10" t="s">
        <v>200</v>
      </c>
      <c r="C146" s="10">
        <v>4078100.7556182202</v>
      </c>
      <c r="D146" s="10">
        <v>2082524.6922089399</v>
      </c>
      <c r="E146" s="10"/>
      <c r="F146" s="10">
        <v>1122614.6850322201</v>
      </c>
      <c r="G146" s="10">
        <v>4811196.6024686899</v>
      </c>
      <c r="H146" s="10"/>
      <c r="I146" s="10">
        <v>407868.54580772202</v>
      </c>
      <c r="J146" s="10">
        <v>434338.46619887301</v>
      </c>
      <c r="K146" s="10">
        <v>22962894.197545201</v>
      </c>
      <c r="L146" s="10">
        <v>1440376.88699212</v>
      </c>
      <c r="M146" s="10">
        <v>232776.59766756801</v>
      </c>
      <c r="N146" s="10">
        <v>6731103.6441395301</v>
      </c>
      <c r="O146" s="10">
        <v>10377661.728091</v>
      </c>
      <c r="P146" s="10">
        <v>1257542.64234996</v>
      </c>
      <c r="Q146" s="10">
        <v>1765626.9064247599</v>
      </c>
      <c r="R146" s="10"/>
      <c r="S146" s="10">
        <v>892997.62980319501</v>
      </c>
      <c r="T146" s="10">
        <v>7749971.3583732201</v>
      </c>
    </row>
    <row r="147" spans="1:20">
      <c r="A147" s="9"/>
      <c r="B147" s="10" t="s">
        <v>201</v>
      </c>
      <c r="C147" s="10">
        <v>4011662.7446667599</v>
      </c>
      <c r="D147" s="10">
        <v>2146396.5170560698</v>
      </c>
      <c r="E147" s="10"/>
      <c r="F147" s="10">
        <v>1124197.1544001</v>
      </c>
      <c r="G147" s="10">
        <v>4916680.1660224805</v>
      </c>
      <c r="H147" s="10"/>
      <c r="I147" s="10">
        <v>456966.13448596903</v>
      </c>
      <c r="J147" s="10">
        <v>445003.69554442703</v>
      </c>
      <c r="K147" s="10">
        <v>23832750.433047</v>
      </c>
      <c r="L147" s="10">
        <v>1470597.1013972601</v>
      </c>
      <c r="M147" s="10">
        <v>205847.422815981</v>
      </c>
      <c r="N147" s="10">
        <v>6896876.6139473403</v>
      </c>
      <c r="O147" s="10">
        <v>11503852.3167363</v>
      </c>
      <c r="P147" s="10">
        <v>1541941.5003682</v>
      </c>
      <c r="Q147" s="10">
        <v>1999760.6512332801</v>
      </c>
      <c r="R147" s="10"/>
      <c r="S147" s="10">
        <v>991784.84889194497</v>
      </c>
      <c r="T147" s="10">
        <v>9188352.0929825902</v>
      </c>
    </row>
    <row r="148" spans="1:20">
      <c r="A148" s="9"/>
      <c r="B148" s="10" t="s">
        <v>202</v>
      </c>
      <c r="C148" s="10">
        <v>3853039.51685178</v>
      </c>
      <c r="D148" s="10">
        <v>2034246.65190604</v>
      </c>
      <c r="E148" s="10"/>
      <c r="F148" s="10">
        <v>1143406.0938255</v>
      </c>
      <c r="G148" s="10">
        <v>4699362.3669410003</v>
      </c>
      <c r="H148" s="10"/>
      <c r="I148" s="10">
        <v>475706.12187715201</v>
      </c>
      <c r="J148" s="10">
        <v>441123.73307452799</v>
      </c>
      <c r="K148" s="10">
        <v>23592172.6166366</v>
      </c>
      <c r="L148" s="10">
        <v>1394689.4258615901</v>
      </c>
      <c r="M148" s="10">
        <v>235776.99758505501</v>
      </c>
      <c r="N148" s="10">
        <v>6743169.7732190201</v>
      </c>
      <c r="O148" s="10">
        <v>11011704.829277599</v>
      </c>
      <c r="P148" s="10">
        <v>1470197.60384098</v>
      </c>
      <c r="Q148" s="10">
        <v>1904130.3553565701</v>
      </c>
      <c r="R148" s="10"/>
      <c r="S148" s="10">
        <v>1015201.3437058399</v>
      </c>
      <c r="T148" s="10">
        <v>8614964.3385880794</v>
      </c>
    </row>
    <row r="149" spans="1:20">
      <c r="A149" s="11" t="s">
        <v>62</v>
      </c>
      <c r="B149" s="12" t="s">
        <v>203</v>
      </c>
      <c r="C149" s="12">
        <v>3502484.6329325698</v>
      </c>
      <c r="D149" s="12">
        <v>1949803.93015564</v>
      </c>
      <c r="E149" s="12"/>
      <c r="F149" s="12">
        <v>967703.70070444304</v>
      </c>
      <c r="G149" s="12">
        <v>4358883.3608166501</v>
      </c>
      <c r="H149" s="12"/>
      <c r="I149" s="12">
        <v>361572.08502735599</v>
      </c>
      <c r="J149" s="12">
        <v>374954.66938431998</v>
      </c>
      <c r="K149" s="12">
        <v>19976597.573231701</v>
      </c>
      <c r="L149" s="12">
        <v>1270062.5393751799</v>
      </c>
      <c r="M149" s="12">
        <v>166536.25544613801</v>
      </c>
      <c r="N149" s="12">
        <v>5725645.5565885101</v>
      </c>
      <c r="O149" s="12">
        <v>9401792.2654571198</v>
      </c>
      <c r="P149" s="12">
        <v>1361133.07204719</v>
      </c>
      <c r="Q149" s="12">
        <v>1705594.4300219801</v>
      </c>
      <c r="R149" s="12"/>
      <c r="S149" s="12">
        <v>769776.96640522697</v>
      </c>
      <c r="T149" s="12">
        <v>7510279.5642233202</v>
      </c>
    </row>
    <row r="150" spans="1:20">
      <c r="A150" s="11"/>
      <c r="B150" s="12" t="s">
        <v>204</v>
      </c>
      <c r="C150" s="12">
        <v>3289848.5870909598</v>
      </c>
      <c r="D150" s="12">
        <v>1986894.60691644</v>
      </c>
      <c r="E150" s="12"/>
      <c r="F150" s="12">
        <v>994147.83667786198</v>
      </c>
      <c r="G150" s="12">
        <v>4343223.1832553605</v>
      </c>
      <c r="H150" s="12"/>
      <c r="I150" s="12">
        <v>451795.82865257299</v>
      </c>
      <c r="J150" s="12">
        <v>384917.01521603501</v>
      </c>
      <c r="K150" s="12">
        <v>21465355.4422816</v>
      </c>
      <c r="L150" s="12">
        <v>1249982.2990684099</v>
      </c>
      <c r="M150" s="12">
        <v>136768.75230018701</v>
      </c>
      <c r="N150" s="12">
        <v>5955751.1471921699</v>
      </c>
      <c r="O150" s="12">
        <v>10730652.3697786</v>
      </c>
      <c r="P150" s="12">
        <v>1707602.2648255499</v>
      </c>
      <c r="Q150" s="12">
        <v>1980815.35905965</v>
      </c>
      <c r="R150" s="12"/>
      <c r="S150" s="12">
        <v>844011.37974550005</v>
      </c>
      <c r="T150" s="12">
        <v>9036841.2514656596</v>
      </c>
    </row>
    <row r="151" spans="1:20">
      <c r="A151" s="11"/>
      <c r="B151" s="12" t="s">
        <v>205</v>
      </c>
      <c r="C151" s="12">
        <v>3623112.4812379498</v>
      </c>
      <c r="D151" s="12">
        <v>2171418.8740586899</v>
      </c>
      <c r="E151" s="12"/>
      <c r="F151" s="12">
        <v>1028407.6511863701</v>
      </c>
      <c r="G151" s="12">
        <v>4561773.5843247799</v>
      </c>
      <c r="H151" s="12"/>
      <c r="I151" s="12">
        <v>393026.50522787898</v>
      </c>
      <c r="J151" s="12">
        <v>410848.50229015999</v>
      </c>
      <c r="K151" s="12">
        <v>22240475.060609698</v>
      </c>
      <c r="L151" s="12">
        <v>1410218.4951887999</v>
      </c>
      <c r="M151" s="12">
        <v>153325.54853600601</v>
      </c>
      <c r="N151" s="12">
        <v>6587065.8149405103</v>
      </c>
      <c r="O151" s="12">
        <v>9939597.0322245806</v>
      </c>
      <c r="P151" s="12">
        <v>1472687.7415610999</v>
      </c>
      <c r="Q151" s="12">
        <v>1803627.2172099401</v>
      </c>
      <c r="R151" s="12"/>
      <c r="S151" s="12">
        <v>905283.28646998794</v>
      </c>
      <c r="T151" s="12">
        <v>6594484.9505076502</v>
      </c>
    </row>
    <row r="152" spans="1:20">
      <c r="A152" s="11"/>
      <c r="B152" s="12" t="s">
        <v>206</v>
      </c>
      <c r="C152" s="12">
        <v>3746820.44974194</v>
      </c>
      <c r="D152" s="12">
        <v>2129213.1059113801</v>
      </c>
      <c r="E152" s="12"/>
      <c r="F152" s="12">
        <v>1024751.88479149</v>
      </c>
      <c r="G152" s="12">
        <v>4587129.4735236298</v>
      </c>
      <c r="H152" s="12"/>
      <c r="I152" s="12">
        <v>374332.87068723998</v>
      </c>
      <c r="J152" s="12">
        <v>408501.64123452402</v>
      </c>
      <c r="K152" s="12">
        <v>21630540.965436999</v>
      </c>
      <c r="L152" s="12">
        <v>1393877.0631420501</v>
      </c>
      <c r="M152" s="12">
        <v>166755.00973651401</v>
      </c>
      <c r="N152" s="12">
        <v>6574814.3701798096</v>
      </c>
      <c r="O152" s="12">
        <v>9802623.2107562609</v>
      </c>
      <c r="P152" s="12">
        <v>1427527.8598705099</v>
      </c>
      <c r="Q152" s="12">
        <v>1768550.69710753</v>
      </c>
      <c r="R152" s="12"/>
      <c r="S152" s="12">
        <v>899078.84936306602</v>
      </c>
      <c r="T152" s="12">
        <v>7523636.3015756402</v>
      </c>
    </row>
    <row r="153" spans="1:20">
      <c r="A153" s="11"/>
      <c r="B153" s="12" t="s">
        <v>207</v>
      </c>
      <c r="C153" s="12">
        <v>3545712.6120451102</v>
      </c>
      <c r="D153" s="12">
        <v>2013999.92038832</v>
      </c>
      <c r="E153" s="12"/>
      <c r="F153" s="12">
        <v>1007820.93780109</v>
      </c>
      <c r="G153" s="12">
        <v>4462515.67669129</v>
      </c>
      <c r="H153" s="12"/>
      <c r="I153" s="12">
        <v>390544.80682126503</v>
      </c>
      <c r="J153" s="12">
        <v>399069.45500423101</v>
      </c>
      <c r="K153" s="12">
        <v>21860129.9065849</v>
      </c>
      <c r="L153" s="12">
        <v>1317459.6035251301</v>
      </c>
      <c r="M153" s="12">
        <v>176118.55621400199</v>
      </c>
      <c r="N153" s="12">
        <v>6451524.9331667097</v>
      </c>
      <c r="O153" s="12">
        <v>9718405.0685944892</v>
      </c>
      <c r="P153" s="12">
        <v>1417624.1045012299</v>
      </c>
      <c r="Q153" s="12">
        <v>1794005.34517528</v>
      </c>
      <c r="R153" s="12"/>
      <c r="S153" s="12">
        <v>896601.32718097104</v>
      </c>
      <c r="T153" s="12">
        <v>7291351.7600128502</v>
      </c>
    </row>
    <row r="154" spans="1:20">
      <c r="A154" s="11"/>
      <c r="B154" s="12" t="s">
        <v>208</v>
      </c>
      <c r="C154" s="12">
        <v>3791676.1303646802</v>
      </c>
      <c r="D154" s="12">
        <v>2084216.35408402</v>
      </c>
      <c r="E154" s="12"/>
      <c r="F154" s="12">
        <v>1055057.4709413</v>
      </c>
      <c r="G154" s="12">
        <v>4610754.1699689897</v>
      </c>
      <c r="H154" s="12"/>
      <c r="I154" s="12">
        <v>372932.36727458198</v>
      </c>
      <c r="J154" s="12">
        <v>406027.98828282399</v>
      </c>
      <c r="K154" s="12">
        <v>21996764.090892199</v>
      </c>
      <c r="L154" s="12">
        <v>1381853.93100903</v>
      </c>
      <c r="M154" s="12">
        <v>163986.022929614</v>
      </c>
      <c r="N154" s="12">
        <v>6533278.0989866797</v>
      </c>
      <c r="O154" s="12">
        <v>9798288.7037480604</v>
      </c>
      <c r="P154" s="12">
        <v>1363641.4886165799</v>
      </c>
      <c r="Q154" s="12">
        <v>1731692.18424254</v>
      </c>
      <c r="R154" s="12"/>
      <c r="S154" s="12">
        <v>874495.66044542997</v>
      </c>
      <c r="T154" s="12">
        <v>7833316.2036049496</v>
      </c>
    </row>
    <row r="155" spans="1:20">
      <c r="A155" s="11"/>
      <c r="B155" s="12" t="s">
        <v>209</v>
      </c>
      <c r="C155" s="12">
        <v>3674038.10237638</v>
      </c>
      <c r="D155" s="12">
        <v>2037404.46060329</v>
      </c>
      <c r="E155" s="12"/>
      <c r="F155" s="12">
        <v>1017998.68995526</v>
      </c>
      <c r="G155" s="12">
        <v>4511291.3434312996</v>
      </c>
      <c r="H155" s="12"/>
      <c r="I155" s="12">
        <v>373182.336381467</v>
      </c>
      <c r="J155" s="12">
        <v>399909.21115773299</v>
      </c>
      <c r="K155" s="12">
        <v>21545730.028592799</v>
      </c>
      <c r="L155" s="12">
        <v>1353256.9217502901</v>
      </c>
      <c r="M155" s="12">
        <v>147459.69237008301</v>
      </c>
      <c r="N155" s="12">
        <v>6534255.5558198802</v>
      </c>
      <c r="O155" s="12">
        <v>9651463.8547658399</v>
      </c>
      <c r="P155" s="12">
        <v>1389214.4593795501</v>
      </c>
      <c r="Q155" s="12">
        <v>1702234.02145504</v>
      </c>
      <c r="R155" s="12"/>
      <c r="S155" s="12">
        <v>861442.22778034897</v>
      </c>
      <c r="T155" s="12">
        <v>6583792.37804153</v>
      </c>
    </row>
    <row r="156" spans="1:20">
      <c r="A156" s="11"/>
      <c r="B156" s="12" t="s">
        <v>210</v>
      </c>
      <c r="C156" s="12">
        <v>3822065.2392325401</v>
      </c>
      <c r="D156" s="12">
        <v>2138399.5451757498</v>
      </c>
      <c r="E156" s="12"/>
      <c r="F156" s="12">
        <v>1043764.64471567</v>
      </c>
      <c r="G156" s="12">
        <v>4727204.9447714603</v>
      </c>
      <c r="H156" s="12"/>
      <c r="I156" s="12">
        <v>432751.08899680199</v>
      </c>
      <c r="J156" s="12">
        <v>413635.77643257601</v>
      </c>
      <c r="K156" s="12">
        <v>22651469.907381002</v>
      </c>
      <c r="L156" s="12">
        <v>1393516.6089234001</v>
      </c>
      <c r="M156" s="12">
        <v>82354.587918329795</v>
      </c>
      <c r="N156" s="12">
        <v>6831681.75689469</v>
      </c>
      <c r="O156" s="12">
        <v>10573744.3665286</v>
      </c>
      <c r="P156" s="12">
        <v>1675358.6324883201</v>
      </c>
      <c r="Q156" s="12">
        <v>1932923.59086785</v>
      </c>
      <c r="R156" s="12"/>
      <c r="S156" s="12">
        <v>955859.69534228905</v>
      </c>
      <c r="T156" s="12">
        <v>7788087.8952498902</v>
      </c>
    </row>
    <row r="157" spans="1:20">
      <c r="A157" s="11"/>
      <c r="B157" s="12" t="s">
        <v>211</v>
      </c>
      <c r="C157" s="12">
        <v>4877564.6019115997</v>
      </c>
      <c r="D157" s="12">
        <v>2943769.9272340499</v>
      </c>
      <c r="E157" s="12"/>
      <c r="F157" s="12">
        <v>1279331.86314018</v>
      </c>
      <c r="G157" s="12">
        <v>5890955.9696578998</v>
      </c>
      <c r="H157" s="12"/>
      <c r="I157" s="12">
        <v>472318.530965126</v>
      </c>
      <c r="J157" s="12">
        <v>556257.29332330602</v>
      </c>
      <c r="K157" s="12">
        <v>30843871.823288601</v>
      </c>
      <c r="L157" s="12">
        <v>1988700.5510728799</v>
      </c>
      <c r="M157" s="12">
        <v>223401.168019114</v>
      </c>
      <c r="N157" s="12">
        <v>9892347.4345313795</v>
      </c>
      <c r="O157" s="12">
        <v>13032880.539390501</v>
      </c>
      <c r="P157" s="12">
        <v>1749857.9903775</v>
      </c>
      <c r="Q157" s="12">
        <v>2176666.8760611098</v>
      </c>
      <c r="R157" s="12"/>
      <c r="S157" s="12">
        <v>1314439.4161421901</v>
      </c>
      <c r="T157" s="12">
        <v>10884074.3709016</v>
      </c>
    </row>
    <row r="158" spans="1:20">
      <c r="A158" s="11" t="s">
        <v>40</v>
      </c>
      <c r="B158" s="12" t="s">
        <v>212</v>
      </c>
      <c r="C158" s="12">
        <v>4165760.7807614901</v>
      </c>
      <c r="D158" s="12">
        <v>2239553.05385157</v>
      </c>
      <c r="E158" s="12"/>
      <c r="F158" s="12">
        <v>1175849.92793596</v>
      </c>
      <c r="G158" s="12">
        <v>5146579.8664688403</v>
      </c>
      <c r="H158" s="12"/>
      <c r="I158" s="12">
        <v>487063.67826696899</v>
      </c>
      <c r="J158" s="12">
        <v>451646.12940432603</v>
      </c>
      <c r="K158" s="12">
        <v>24320734.995948002</v>
      </c>
      <c r="L158" s="12">
        <v>1466566.12074743</v>
      </c>
      <c r="M158" s="12">
        <v>180114.356486951</v>
      </c>
      <c r="N158" s="12">
        <v>6680098.12960074</v>
      </c>
      <c r="O158" s="12">
        <v>12172352.3244252</v>
      </c>
      <c r="P158" s="12">
        <v>1668315.4466523801</v>
      </c>
      <c r="Q158" s="12">
        <v>2099425.2447197898</v>
      </c>
      <c r="R158" s="12"/>
      <c r="S158" s="12">
        <v>946925.204367692</v>
      </c>
      <c r="T158" s="12">
        <v>8096230.8711409802</v>
      </c>
    </row>
    <row r="159" spans="1:20">
      <c r="A159" s="13"/>
      <c r="B159" s="12" t="s">
        <v>213</v>
      </c>
      <c r="C159" s="12">
        <v>3578419.7214241298</v>
      </c>
      <c r="D159" s="12">
        <v>1743804.4362206301</v>
      </c>
      <c r="E159" s="12"/>
      <c r="F159" s="12">
        <v>976434.94823997095</v>
      </c>
      <c r="G159" s="12">
        <v>4379540.1534610698</v>
      </c>
      <c r="H159" s="12"/>
      <c r="I159" s="12">
        <v>383825.23003792</v>
      </c>
      <c r="J159" s="12">
        <v>366903.10354303097</v>
      </c>
      <c r="K159" s="12">
        <v>19182269.385364801</v>
      </c>
      <c r="L159" s="12">
        <v>1183427.6650322201</v>
      </c>
      <c r="M159" s="12">
        <v>133153.55736323399</v>
      </c>
      <c r="N159" s="12">
        <v>5231562.1058461703</v>
      </c>
      <c r="O159" s="12">
        <v>9661814.8547169007</v>
      </c>
      <c r="P159" s="12">
        <v>1392200.3058137901</v>
      </c>
      <c r="Q159" s="12">
        <v>1763626.1864720799</v>
      </c>
      <c r="R159" s="12"/>
      <c r="S159" s="12">
        <v>713613.77566048002</v>
      </c>
      <c r="T159" s="12">
        <v>7063931.9782387801</v>
      </c>
    </row>
    <row r="160" spans="1:20">
      <c r="A160" s="13"/>
      <c r="B160" s="12" t="s">
        <v>214</v>
      </c>
      <c r="C160" s="12">
        <v>4241154.09383679</v>
      </c>
      <c r="D160" s="12">
        <v>2241282.8633874301</v>
      </c>
      <c r="E160" s="12"/>
      <c r="F160" s="12">
        <v>1182853.67813568</v>
      </c>
      <c r="G160" s="12">
        <v>5153818.9108302202</v>
      </c>
      <c r="H160" s="12"/>
      <c r="I160" s="12">
        <v>450778.84331030201</v>
      </c>
      <c r="J160" s="12">
        <v>455334.05160769698</v>
      </c>
      <c r="K160" s="12">
        <v>23655836.010620899</v>
      </c>
      <c r="L160" s="12">
        <v>1502494.52299024</v>
      </c>
      <c r="M160" s="12">
        <v>178921.59357152801</v>
      </c>
      <c r="N160" s="12">
        <v>6658215.5036081802</v>
      </c>
      <c r="O160" s="12">
        <v>11527388.920634899</v>
      </c>
      <c r="P160" s="12">
        <v>1584945.80278471</v>
      </c>
      <c r="Q160" s="12">
        <v>2029887.5135087899</v>
      </c>
      <c r="R160" s="12"/>
      <c r="S160" s="12">
        <v>896315.96046030999</v>
      </c>
      <c r="T160" s="12">
        <v>7762420.5016955398</v>
      </c>
    </row>
    <row r="161" spans="1:20">
      <c r="A161" s="13"/>
      <c r="B161" s="12" t="s">
        <v>215</v>
      </c>
      <c r="C161" s="12">
        <v>4082696.8894611602</v>
      </c>
      <c r="D161" s="12">
        <v>2071504.5593020199</v>
      </c>
      <c r="E161" s="12"/>
      <c r="F161" s="12">
        <v>1158682.1856438101</v>
      </c>
      <c r="G161" s="12">
        <v>4956521.2947203498</v>
      </c>
      <c r="H161" s="12"/>
      <c r="I161" s="12">
        <v>460822.84368018899</v>
      </c>
      <c r="J161" s="12">
        <v>433672.08322783798</v>
      </c>
      <c r="K161" s="12">
        <v>23044847.834648199</v>
      </c>
      <c r="L161" s="12">
        <v>1377419.00776821</v>
      </c>
      <c r="M161" s="12">
        <v>171801.20758786501</v>
      </c>
      <c r="N161" s="12">
        <v>6381971.8618907696</v>
      </c>
      <c r="O161" s="12">
        <v>11125201.4623846</v>
      </c>
      <c r="P161" s="12">
        <v>1539874.1335201799</v>
      </c>
      <c r="Q161" s="12">
        <v>1974002.4890354299</v>
      </c>
      <c r="R161" s="12"/>
      <c r="S161" s="12">
        <v>892994.94272057805</v>
      </c>
      <c r="T161" s="12">
        <v>7632716.3507174104</v>
      </c>
    </row>
    <row r="162" spans="1:20">
      <c r="A162" s="13"/>
      <c r="B162" s="12" t="s">
        <v>216</v>
      </c>
      <c r="C162" s="12">
        <v>3983055.85437037</v>
      </c>
      <c r="D162" s="12">
        <v>1938968.7697845399</v>
      </c>
      <c r="E162" s="12"/>
      <c r="F162" s="12">
        <v>1102470.82014257</v>
      </c>
      <c r="G162" s="12">
        <v>4772937.9517741799</v>
      </c>
      <c r="H162" s="12"/>
      <c r="I162" s="12">
        <v>420334.929867247</v>
      </c>
      <c r="J162" s="12">
        <v>405201.13936920901</v>
      </c>
      <c r="K162" s="12">
        <v>21706508.872731499</v>
      </c>
      <c r="L162" s="12">
        <v>1317056.83723043</v>
      </c>
      <c r="M162" s="12">
        <v>174116.99621075601</v>
      </c>
      <c r="N162" s="12">
        <v>6168716.9373203898</v>
      </c>
      <c r="O162" s="12">
        <v>10512466.7159626</v>
      </c>
      <c r="P162" s="12">
        <v>1526833.3762727601</v>
      </c>
      <c r="Q162" s="12">
        <v>1905215.80308956</v>
      </c>
      <c r="R162" s="12"/>
      <c r="S162" s="12">
        <v>870313.32407853496</v>
      </c>
      <c r="T162" s="12">
        <v>7640595.5401165904</v>
      </c>
    </row>
    <row r="163" spans="1:20">
      <c r="A163" s="13"/>
      <c r="B163" s="12" t="s">
        <v>217</v>
      </c>
      <c r="C163" s="12">
        <v>4587471.3090442102</v>
      </c>
      <c r="D163" s="12">
        <v>2304497.9985932098</v>
      </c>
      <c r="E163" s="12"/>
      <c r="F163" s="12">
        <v>1283206.5609671399</v>
      </c>
      <c r="G163" s="12">
        <v>5395844.9610086698</v>
      </c>
      <c r="H163" s="12"/>
      <c r="I163" s="12">
        <v>506247.45757197897</v>
      </c>
      <c r="J163" s="12">
        <v>504779.97321113001</v>
      </c>
      <c r="K163" s="12">
        <v>26483398.0512015</v>
      </c>
      <c r="L163" s="12">
        <v>1661720.2686075501</v>
      </c>
      <c r="M163" s="12">
        <v>196973.99811038401</v>
      </c>
      <c r="N163" s="12">
        <v>7703855.8412346002</v>
      </c>
      <c r="O163" s="12">
        <v>12193361.102212099</v>
      </c>
      <c r="P163" s="12">
        <v>1693610.8747064101</v>
      </c>
      <c r="Q163" s="12">
        <v>2150467.4600651199</v>
      </c>
      <c r="R163" s="12"/>
      <c r="S163" s="12">
        <v>1063292.33377962</v>
      </c>
      <c r="T163" s="12">
        <v>8298839.4621610697</v>
      </c>
    </row>
    <row r="164" spans="1:20">
      <c r="A164" s="13"/>
      <c r="B164" s="12" t="s">
        <v>218</v>
      </c>
      <c r="C164" s="12">
        <v>4477334.8042502701</v>
      </c>
      <c r="D164" s="12">
        <v>2366684.9930649698</v>
      </c>
      <c r="E164" s="12"/>
      <c r="F164" s="12">
        <v>1238338.6627913499</v>
      </c>
      <c r="G164" s="12">
        <v>5504002.9353165803</v>
      </c>
      <c r="H164" s="12"/>
      <c r="I164" s="12">
        <v>491446.65835444903</v>
      </c>
      <c r="J164" s="12">
        <v>481694.31439295103</v>
      </c>
      <c r="K164" s="12">
        <v>26982936.8049374</v>
      </c>
      <c r="L164" s="12">
        <v>1674057.9327616401</v>
      </c>
      <c r="M164" s="12">
        <v>171473.64477553999</v>
      </c>
      <c r="N164" s="12">
        <v>8040841.3856860101</v>
      </c>
      <c r="O164" s="12">
        <v>13148912.1598457</v>
      </c>
      <c r="P164" s="12">
        <v>1907585.7756359901</v>
      </c>
      <c r="Q164" s="12">
        <v>2269294.08758674</v>
      </c>
      <c r="R164" s="12"/>
      <c r="S164" s="12">
        <v>1189877.46684927</v>
      </c>
      <c r="T164" s="12">
        <v>8656820.0237056091</v>
      </c>
    </row>
    <row r="165" spans="1:20">
      <c r="A165" s="11" t="s">
        <v>41</v>
      </c>
      <c r="B165" s="12" t="s">
        <v>219</v>
      </c>
      <c r="C165" s="12">
        <v>4946098.9551627804</v>
      </c>
      <c r="D165" s="12">
        <v>2670824.9927282101</v>
      </c>
      <c r="E165" s="12"/>
      <c r="F165" s="12">
        <v>1306691.1918744999</v>
      </c>
      <c r="G165" s="12">
        <v>5784477.2791127795</v>
      </c>
      <c r="H165" s="12"/>
      <c r="I165" s="12">
        <v>495100.65730855399</v>
      </c>
      <c r="J165" s="12">
        <v>541666.371609063</v>
      </c>
      <c r="K165" s="12">
        <v>28454715.743567102</v>
      </c>
      <c r="L165" s="12">
        <v>1832061.5378982101</v>
      </c>
      <c r="M165" s="12">
        <v>265923.91397269699</v>
      </c>
      <c r="N165" s="12">
        <v>8354310.9793211501</v>
      </c>
      <c r="O165" s="12">
        <v>13433397.3981972</v>
      </c>
      <c r="P165" s="12">
        <v>1655824.9555123199</v>
      </c>
      <c r="Q165" s="12">
        <v>2242172.5206947098</v>
      </c>
      <c r="R165" s="12"/>
      <c r="S165" s="12">
        <v>1078872.60548706</v>
      </c>
      <c r="T165" s="12">
        <v>9681803.9604518004</v>
      </c>
    </row>
    <row r="166" spans="1:20">
      <c r="A166" s="13"/>
      <c r="B166" s="12" t="s">
        <v>220</v>
      </c>
      <c r="C166" s="12">
        <v>4340303.0981529104</v>
      </c>
      <c r="D166" s="12">
        <v>2201755.69747036</v>
      </c>
      <c r="E166" s="12"/>
      <c r="F166" s="12">
        <v>1156571.07688567</v>
      </c>
      <c r="G166" s="12">
        <v>5114184.2609207602</v>
      </c>
      <c r="H166" s="12"/>
      <c r="I166" s="12">
        <v>420227.28372149199</v>
      </c>
      <c r="J166" s="12">
        <v>450233.52334004297</v>
      </c>
      <c r="K166" s="12">
        <v>24361466.044984698</v>
      </c>
      <c r="L166" s="12">
        <v>1539083.8594861999</v>
      </c>
      <c r="M166" s="12">
        <v>228365.72497334599</v>
      </c>
      <c r="N166" s="12">
        <v>7359918.2361137997</v>
      </c>
      <c r="O166" s="12">
        <v>11300357.714597199</v>
      </c>
      <c r="P166" s="12">
        <v>1397171.4045597401</v>
      </c>
      <c r="Q166" s="12">
        <v>1940022.8794648901</v>
      </c>
      <c r="R166" s="12"/>
      <c r="S166" s="12">
        <v>977196.38554618298</v>
      </c>
      <c r="T166" s="12">
        <v>8224870.5747313602</v>
      </c>
    </row>
    <row r="167" spans="1:20">
      <c r="A167" s="13"/>
      <c r="B167" s="12" t="s">
        <v>221</v>
      </c>
      <c r="C167" s="12">
        <v>4371319.9172232496</v>
      </c>
      <c r="D167" s="12">
        <v>2318050.0215638401</v>
      </c>
      <c r="E167" s="12"/>
      <c r="F167" s="12">
        <v>1182123.15720453</v>
      </c>
      <c r="G167" s="12">
        <v>5277254.92689355</v>
      </c>
      <c r="H167" s="12"/>
      <c r="I167" s="12">
        <v>447789.53681366699</v>
      </c>
      <c r="J167" s="12">
        <v>472568.63493162999</v>
      </c>
      <c r="K167" s="12">
        <v>24509540.972324502</v>
      </c>
      <c r="L167" s="12">
        <v>1598113.11699196</v>
      </c>
      <c r="M167" s="12">
        <v>205216.77728529699</v>
      </c>
      <c r="N167" s="12">
        <v>7219307.3049771199</v>
      </c>
      <c r="O167" s="12">
        <v>11460489.287238</v>
      </c>
      <c r="P167" s="12">
        <v>1520943.6825105799</v>
      </c>
      <c r="Q167" s="12">
        <v>2015512.2518740101</v>
      </c>
      <c r="R167" s="12"/>
      <c r="S167" s="12">
        <v>1013753.58184802</v>
      </c>
      <c r="T167" s="12">
        <v>9031113.16659634</v>
      </c>
    </row>
    <row r="168" spans="1:20">
      <c r="A168" s="13"/>
      <c r="B168" s="12" t="s">
        <v>222</v>
      </c>
      <c r="C168" s="12">
        <v>4434785.0766468802</v>
      </c>
      <c r="D168" s="12">
        <v>2520837.3137495401</v>
      </c>
      <c r="E168" s="12"/>
      <c r="F168" s="12">
        <v>1244358.6835397701</v>
      </c>
      <c r="G168" s="12">
        <v>5395551.0748946797</v>
      </c>
      <c r="H168" s="12"/>
      <c r="I168" s="12">
        <v>498791.923475819</v>
      </c>
      <c r="J168" s="12">
        <v>502798.65047032101</v>
      </c>
      <c r="K168" s="12">
        <v>26309119.212715998</v>
      </c>
      <c r="L168" s="12">
        <v>1682559.6164384701</v>
      </c>
      <c r="M168" s="12">
        <v>239288.000470645</v>
      </c>
      <c r="N168" s="12">
        <v>7942616.9998989003</v>
      </c>
      <c r="O168" s="12">
        <v>12581848.850560701</v>
      </c>
      <c r="P168" s="12">
        <v>1687535.3493572799</v>
      </c>
      <c r="Q168" s="12">
        <v>2126754.49379637</v>
      </c>
      <c r="R168" s="12"/>
      <c r="S168" s="12">
        <v>1083198.9105325299</v>
      </c>
      <c r="T168" s="12">
        <v>9786194.3991553299</v>
      </c>
    </row>
    <row r="169" spans="1:20">
      <c r="A169" s="13"/>
      <c r="B169" s="12" t="s">
        <v>223</v>
      </c>
      <c r="C169" s="12">
        <v>4505360.2478867397</v>
      </c>
      <c r="D169" s="12">
        <v>2463550.8159631998</v>
      </c>
      <c r="E169" s="12"/>
      <c r="F169" s="12">
        <v>1259949.26978205</v>
      </c>
      <c r="G169" s="12">
        <v>5599929.4324481096</v>
      </c>
      <c r="H169" s="12"/>
      <c r="I169" s="12">
        <v>480581.75717157603</v>
      </c>
      <c r="J169" s="12">
        <v>500011.60404610401</v>
      </c>
      <c r="K169" s="12">
        <v>26797831.235816799</v>
      </c>
      <c r="L169" s="12">
        <v>1657180.45211301</v>
      </c>
      <c r="M169" s="12">
        <v>164182.775608931</v>
      </c>
      <c r="N169" s="12">
        <v>7911004.58733341</v>
      </c>
      <c r="O169" s="12">
        <v>12512581.9210943</v>
      </c>
      <c r="P169" s="12">
        <v>1684161.6895064299</v>
      </c>
      <c r="Q169" s="12">
        <v>2126051.5428262199</v>
      </c>
      <c r="R169" s="12"/>
      <c r="S169" s="12">
        <v>1112703.4760867499</v>
      </c>
      <c r="T169" s="12">
        <v>10080699.4568194</v>
      </c>
    </row>
    <row r="170" spans="1:20">
      <c r="A170" s="13"/>
      <c r="B170" s="12" t="s">
        <v>224</v>
      </c>
      <c r="C170" s="12">
        <v>4313643.00818884</v>
      </c>
      <c r="D170" s="12">
        <v>2295325.9748337301</v>
      </c>
      <c r="E170" s="12"/>
      <c r="F170" s="12">
        <v>1179226.73000083</v>
      </c>
      <c r="G170" s="12">
        <v>5271875.7748193797</v>
      </c>
      <c r="H170" s="12"/>
      <c r="I170" s="12">
        <v>447559.64103579801</v>
      </c>
      <c r="J170" s="12">
        <v>459318.69747337699</v>
      </c>
      <c r="K170" s="12">
        <v>25402479.971441701</v>
      </c>
      <c r="L170" s="12">
        <v>1534735.1489220699</v>
      </c>
      <c r="M170" s="12">
        <v>236011.686620105</v>
      </c>
      <c r="N170" s="12">
        <v>7518130.5491744801</v>
      </c>
      <c r="O170" s="12">
        <v>11867003.3391636</v>
      </c>
      <c r="P170" s="12">
        <v>1572081.76505529</v>
      </c>
      <c r="Q170" s="12">
        <v>2018517.1183801</v>
      </c>
      <c r="R170" s="12"/>
      <c r="S170" s="12">
        <v>1077378.1792395699</v>
      </c>
      <c r="T170" s="12">
        <v>9416130.6625618301</v>
      </c>
    </row>
    <row r="171" spans="1:20">
      <c r="A171" s="13"/>
      <c r="B171" s="12" t="s">
        <v>225</v>
      </c>
      <c r="C171" s="12">
        <v>4139823.5391250202</v>
      </c>
      <c r="D171" s="12">
        <v>2163785.3743757298</v>
      </c>
      <c r="E171" s="12"/>
      <c r="F171" s="12">
        <v>1128311.35340406</v>
      </c>
      <c r="G171" s="12">
        <v>4904211.4156938205</v>
      </c>
      <c r="H171" s="12"/>
      <c r="I171" s="12">
        <v>432584.19906551403</v>
      </c>
      <c r="J171" s="12">
        <v>447594.35915883299</v>
      </c>
      <c r="K171" s="12">
        <v>23264059.747535501</v>
      </c>
      <c r="L171" s="12">
        <v>1465602.6449998</v>
      </c>
      <c r="M171" s="12">
        <v>196775.11743614401</v>
      </c>
      <c r="N171" s="12">
        <v>6835452.6296640402</v>
      </c>
      <c r="O171" s="12">
        <v>11329804.2672012</v>
      </c>
      <c r="P171" s="12">
        <v>1466379.40754831</v>
      </c>
      <c r="Q171" s="12">
        <v>1966515.67538921</v>
      </c>
      <c r="R171" s="12"/>
      <c r="S171" s="12">
        <v>910850.53782660596</v>
      </c>
      <c r="T171" s="12">
        <v>8034122.7793211201</v>
      </c>
    </row>
    <row r="172" spans="1:20">
      <c r="A172" s="13"/>
      <c r="B172" s="12" t="s">
        <v>226</v>
      </c>
      <c r="C172" s="12">
        <v>4603965.9210152999</v>
      </c>
      <c r="D172" s="12">
        <v>2600598.23890934</v>
      </c>
      <c r="E172" s="12"/>
      <c r="F172" s="12">
        <v>1249086.9847917999</v>
      </c>
      <c r="G172" s="12">
        <v>5412740.47639421</v>
      </c>
      <c r="H172" s="12"/>
      <c r="I172" s="12">
        <v>485691.94618359901</v>
      </c>
      <c r="J172" s="12">
        <v>513702.73558443697</v>
      </c>
      <c r="K172" s="12">
        <v>26406554.784137499</v>
      </c>
      <c r="L172" s="12">
        <v>1742936.4163468899</v>
      </c>
      <c r="M172" s="12">
        <v>228811.895394808</v>
      </c>
      <c r="N172" s="12">
        <v>8049440.4381066198</v>
      </c>
      <c r="O172" s="12">
        <v>12673914.9915943</v>
      </c>
      <c r="P172" s="12">
        <v>1726610.2970135601</v>
      </c>
      <c r="Q172" s="12">
        <v>2170294.65412371</v>
      </c>
      <c r="R172" s="12"/>
      <c r="S172" s="12">
        <v>1092118.5500076499</v>
      </c>
      <c r="T172" s="12">
        <v>10147637.635332501</v>
      </c>
    </row>
    <row r="173" spans="1:20">
      <c r="A173" s="13"/>
      <c r="B173" s="12" t="s">
        <v>227</v>
      </c>
      <c r="C173" s="12">
        <v>3906142.7623606599</v>
      </c>
      <c r="D173" s="12">
        <v>2184566.9622035902</v>
      </c>
      <c r="E173" s="12"/>
      <c r="F173" s="12">
        <v>1094509.27577007</v>
      </c>
      <c r="G173" s="12">
        <v>4838504.7583677396</v>
      </c>
      <c r="H173" s="12"/>
      <c r="I173" s="12">
        <v>462435.696704484</v>
      </c>
      <c r="J173" s="12">
        <v>435632.21592683601</v>
      </c>
      <c r="K173" s="12">
        <v>23467808.134945601</v>
      </c>
      <c r="L173" s="12">
        <v>1446283.41502141</v>
      </c>
      <c r="M173" s="12">
        <v>205698.28498441001</v>
      </c>
      <c r="N173" s="12">
        <v>6793656.3715561004</v>
      </c>
      <c r="O173" s="12">
        <v>11525215.854595101</v>
      </c>
      <c r="P173" s="12">
        <v>1571286.3999274201</v>
      </c>
      <c r="Q173" s="12">
        <v>2020567.1573248899</v>
      </c>
      <c r="R173" s="12"/>
      <c r="S173" s="12">
        <v>976801.18928227003</v>
      </c>
      <c r="T173" s="12">
        <v>8943227.5459374003</v>
      </c>
    </row>
    <row r="174" spans="1:20">
      <c r="A174" s="13"/>
      <c r="B174" s="12" t="s">
        <v>228</v>
      </c>
      <c r="C174" s="12">
        <v>3991018.1089310199</v>
      </c>
      <c r="D174" s="12">
        <v>2147283.18795401</v>
      </c>
      <c r="E174" s="12"/>
      <c r="F174" s="12">
        <v>1121448.31927029</v>
      </c>
      <c r="G174" s="12">
        <v>4828976.0151297497</v>
      </c>
      <c r="H174" s="12"/>
      <c r="I174" s="12">
        <v>437740.735753808</v>
      </c>
      <c r="J174" s="12">
        <v>438121.96804449998</v>
      </c>
      <c r="K174" s="12">
        <v>23329068.592641901</v>
      </c>
      <c r="L174" s="12">
        <v>1446584.41841224</v>
      </c>
      <c r="M174" s="12">
        <v>228604.909575097</v>
      </c>
      <c r="N174" s="12">
        <v>6933856.3715617899</v>
      </c>
      <c r="O174" s="12">
        <v>11071761.718618499</v>
      </c>
      <c r="P174" s="12">
        <v>1525281.12877569</v>
      </c>
      <c r="Q174" s="12">
        <v>1938149.9542997601</v>
      </c>
      <c r="R174" s="12"/>
      <c r="S174" s="12">
        <v>969592.63053516496</v>
      </c>
      <c r="T174" s="12">
        <v>9017538.1707626097</v>
      </c>
    </row>
    <row r="175" spans="1:20">
      <c r="A175" s="13"/>
      <c r="B175" s="12" t="s">
        <v>229</v>
      </c>
      <c r="C175" s="12">
        <v>4336099.3175943503</v>
      </c>
      <c r="D175" s="12">
        <v>2308501.11236188</v>
      </c>
      <c r="E175" s="12"/>
      <c r="F175" s="12">
        <v>1191064.7161242701</v>
      </c>
      <c r="G175" s="12">
        <v>5260605.2495952798</v>
      </c>
      <c r="H175" s="12"/>
      <c r="I175" s="12">
        <v>451399.39433378301</v>
      </c>
      <c r="J175" s="12">
        <v>468914.28812996601</v>
      </c>
      <c r="K175" s="12">
        <v>25510172.1743415</v>
      </c>
      <c r="L175" s="12">
        <v>1617954.8607602301</v>
      </c>
      <c r="M175" s="12">
        <v>173242.450929143</v>
      </c>
      <c r="N175" s="12">
        <v>7800939.1662489902</v>
      </c>
      <c r="O175" s="12">
        <v>11752892.155799501</v>
      </c>
      <c r="P175" s="12">
        <v>1656063.7498965701</v>
      </c>
      <c r="Q175" s="12">
        <v>2044509.7693928999</v>
      </c>
      <c r="R175" s="12"/>
      <c r="S175" s="12">
        <v>1128465.61100154</v>
      </c>
      <c r="T175" s="12">
        <v>9265824.0978582595</v>
      </c>
    </row>
    <row r="176" spans="1:20">
      <c r="A176" s="13"/>
      <c r="B176" s="12" t="s">
        <v>230</v>
      </c>
      <c r="C176" s="12">
        <v>4165753.1701286901</v>
      </c>
      <c r="D176" s="12">
        <v>2230613.9869933799</v>
      </c>
      <c r="E176" s="12"/>
      <c r="F176" s="12">
        <v>1157182.15564678</v>
      </c>
      <c r="G176" s="12">
        <v>5018819.3512318702</v>
      </c>
      <c r="H176" s="12"/>
      <c r="I176" s="12">
        <v>427108.290412481</v>
      </c>
      <c r="J176" s="12">
        <v>451758.02014431602</v>
      </c>
      <c r="K176" s="12">
        <v>24356584.110746801</v>
      </c>
      <c r="L176" s="12">
        <v>1519929.1601027399</v>
      </c>
      <c r="M176" s="12">
        <v>228687.87358751599</v>
      </c>
      <c r="N176" s="12">
        <v>7347270.6133147804</v>
      </c>
      <c r="O176" s="12">
        <v>11208288.106446899</v>
      </c>
      <c r="P176" s="12">
        <v>1458011.5026474299</v>
      </c>
      <c r="Q176" s="12">
        <v>1920938.761836</v>
      </c>
      <c r="R176" s="12"/>
      <c r="S176" s="12">
        <v>1025664.15232104</v>
      </c>
      <c r="T176" s="12">
        <v>9005390.1686877105</v>
      </c>
    </row>
    <row r="178" spans="1:20">
      <c r="A178" s="7" t="s">
        <v>235</v>
      </c>
    </row>
    <row r="179" spans="1:20" s="4" customFormat="1" ht="16.5" customHeight="1">
      <c r="A179" s="3" t="s">
        <v>42</v>
      </c>
      <c r="B179" s="3" t="s">
        <v>43</v>
      </c>
      <c r="C179" s="3" t="s">
        <v>44</v>
      </c>
      <c r="D179" s="3" t="s">
        <v>45</v>
      </c>
      <c r="E179" s="3" t="s">
        <v>46</v>
      </c>
      <c r="F179" s="3" t="s">
        <v>47</v>
      </c>
      <c r="G179" s="3" t="s">
        <v>48</v>
      </c>
      <c r="H179" s="3" t="s">
        <v>49</v>
      </c>
      <c r="I179" s="3" t="s">
        <v>50</v>
      </c>
      <c r="J179" s="3" t="s">
        <v>51</v>
      </c>
      <c r="K179" s="3" t="s">
        <v>52</v>
      </c>
      <c r="L179" s="3" t="s">
        <v>53</v>
      </c>
      <c r="M179" s="3" t="s">
        <v>54</v>
      </c>
      <c r="N179" s="3" t="s">
        <v>55</v>
      </c>
      <c r="O179" s="3" t="s">
        <v>56</v>
      </c>
      <c r="P179" s="3" t="s">
        <v>57</v>
      </c>
      <c r="Q179" s="3" t="s">
        <v>58</v>
      </c>
      <c r="R179" s="3" t="s">
        <v>59</v>
      </c>
      <c r="S179" s="3" t="s">
        <v>60</v>
      </c>
      <c r="T179" s="3" t="s">
        <v>61</v>
      </c>
    </row>
    <row r="180" spans="1:20" s="4" customFormat="1">
      <c r="A180" s="5" t="s">
        <v>62</v>
      </c>
      <c r="B180" s="6" t="s">
        <v>35</v>
      </c>
      <c r="C180" s="6">
        <v>339609.07457173901</v>
      </c>
      <c r="D180" s="6">
        <v>84798.349972985205</v>
      </c>
      <c r="E180" s="6">
        <v>4787.5029828627203</v>
      </c>
      <c r="F180" s="6">
        <v>8911.2818072686096</v>
      </c>
      <c r="G180" s="6">
        <v>213009.10175937999</v>
      </c>
      <c r="H180" s="6">
        <v>83830.115581615697</v>
      </c>
      <c r="I180" s="6">
        <v>37710.226577555703</v>
      </c>
      <c r="J180" s="6">
        <v>8614.7585387456002</v>
      </c>
      <c r="K180" s="6">
        <v>3451746.4728463599</v>
      </c>
      <c r="L180" s="6">
        <v>83594.827085563302</v>
      </c>
      <c r="M180" s="6">
        <v>48758.882074961002</v>
      </c>
      <c r="N180" s="6">
        <v>942722.13148853905</v>
      </c>
      <c r="O180" s="6">
        <v>1149179.5521446001</v>
      </c>
      <c r="P180" s="6">
        <v>60247.947608716102</v>
      </c>
      <c r="Q180" s="6">
        <v>83614.795888397493</v>
      </c>
      <c r="R180" s="6">
        <v>57076.573592508197</v>
      </c>
      <c r="S180" s="6">
        <v>97871.503062895907</v>
      </c>
      <c r="T180" s="6">
        <v>920356.35155608703</v>
      </c>
    </row>
    <row r="181" spans="1:20" s="4" customFormat="1">
      <c r="A181" s="5"/>
      <c r="B181" s="6" t="s">
        <v>36</v>
      </c>
      <c r="C181" s="6">
        <v>338054.49626514502</v>
      </c>
      <c r="D181" s="6">
        <v>84501.169391408403</v>
      </c>
      <c r="E181" s="6">
        <v>5052.37011105888</v>
      </c>
      <c r="F181" s="6">
        <v>8710.2303615406508</v>
      </c>
      <c r="G181" s="6">
        <v>207013.89299755101</v>
      </c>
      <c r="H181" s="6">
        <v>83223.965637016605</v>
      </c>
      <c r="I181" s="6">
        <v>36574.534392970701</v>
      </c>
      <c r="J181" s="6">
        <v>8595.1009526490998</v>
      </c>
      <c r="K181" s="6">
        <v>3508025.4031468299</v>
      </c>
      <c r="L181" s="6">
        <v>83060.520197575795</v>
      </c>
      <c r="M181" s="6">
        <v>50689.272658117501</v>
      </c>
      <c r="N181" s="6">
        <v>970032.30957514001</v>
      </c>
      <c r="O181" s="6">
        <v>1126693.9885897799</v>
      </c>
      <c r="P181" s="6">
        <v>59953.942434260702</v>
      </c>
      <c r="Q181" s="6">
        <v>83507.368277813104</v>
      </c>
      <c r="R181" s="6">
        <v>57973.468478786403</v>
      </c>
      <c r="S181" s="6">
        <v>103116.382908357</v>
      </c>
      <c r="T181" s="6">
        <v>930550.00750765402</v>
      </c>
    </row>
    <row r="182" spans="1:20" s="4" customFormat="1">
      <c r="A182" s="5"/>
      <c r="B182" s="6" t="s">
        <v>37</v>
      </c>
      <c r="C182" s="6">
        <v>337531.97625438799</v>
      </c>
      <c r="D182" s="6">
        <v>87700.473190877805</v>
      </c>
      <c r="E182" s="6">
        <v>4993.4959665017204</v>
      </c>
      <c r="F182" s="6">
        <v>8570.5135910147292</v>
      </c>
      <c r="G182" s="6">
        <v>205469.78497250201</v>
      </c>
      <c r="H182" s="6">
        <v>82373.718858537904</v>
      </c>
      <c r="I182" s="6">
        <v>36336.861533624397</v>
      </c>
      <c r="J182" s="6">
        <v>9258.8348960512503</v>
      </c>
      <c r="K182" s="6">
        <v>3468280.8987668301</v>
      </c>
      <c r="L182" s="6">
        <v>82221.095727456297</v>
      </c>
      <c r="M182" s="6">
        <v>51514.4045703765</v>
      </c>
      <c r="N182" s="6">
        <v>966670.07774020405</v>
      </c>
      <c r="O182" s="6">
        <v>1097650.50885291</v>
      </c>
      <c r="P182" s="6">
        <v>60345.913954343603</v>
      </c>
      <c r="Q182" s="6">
        <v>83911.478815584793</v>
      </c>
      <c r="R182" s="6">
        <v>58211.072931926399</v>
      </c>
      <c r="S182" s="6">
        <v>101393.24092342101</v>
      </c>
      <c r="T182" s="6">
        <v>974960.92237497796</v>
      </c>
    </row>
    <row r="183" spans="1:20" s="4" customFormat="1">
      <c r="A183" s="5"/>
      <c r="B183" s="6" t="s">
        <v>38</v>
      </c>
      <c r="C183" s="6">
        <v>332448.19044307899</v>
      </c>
      <c r="D183" s="6">
        <v>87734.4818600812</v>
      </c>
      <c r="E183" s="6">
        <v>4546.6618278694996</v>
      </c>
      <c r="F183" s="6">
        <v>8699.0607040510295</v>
      </c>
      <c r="G183" s="6">
        <v>201794.63069850701</v>
      </c>
      <c r="H183" s="6">
        <v>80208.941580773899</v>
      </c>
      <c r="I183" s="6">
        <v>36183.956933822999</v>
      </c>
      <c r="J183" s="6">
        <v>9360.2285007139708</v>
      </c>
      <c r="K183" s="6">
        <v>3493256.5200350001</v>
      </c>
      <c r="L183" s="6">
        <v>80170.520590080196</v>
      </c>
      <c r="M183" s="6">
        <v>49109.236473835299</v>
      </c>
      <c r="N183" s="6">
        <v>1001719.85277831</v>
      </c>
      <c r="O183" s="6">
        <v>1079031.80635837</v>
      </c>
      <c r="P183" s="6">
        <v>58939.524547553301</v>
      </c>
      <c r="Q183" s="6">
        <v>80337.840863976598</v>
      </c>
      <c r="R183" s="6">
        <v>59770.341710980501</v>
      </c>
      <c r="S183" s="6">
        <v>106909.13577388501</v>
      </c>
      <c r="T183" s="6">
        <v>910333.58676519105</v>
      </c>
    </row>
    <row r="184" spans="1:20" s="4" customFormat="1">
      <c r="A184" s="5" t="s">
        <v>40</v>
      </c>
      <c r="B184" s="6" t="s">
        <v>35</v>
      </c>
      <c r="C184" s="6">
        <v>398042.81613696698</v>
      </c>
      <c r="D184" s="6">
        <v>94661.328247033904</v>
      </c>
      <c r="E184" s="6">
        <v>5724.4757986743798</v>
      </c>
      <c r="F184" s="6">
        <v>10793.111318008099</v>
      </c>
      <c r="G184" s="6">
        <v>243710.046482815</v>
      </c>
      <c r="H184" s="6">
        <v>98548.200701872396</v>
      </c>
      <c r="I184" s="6">
        <v>41757.439530449497</v>
      </c>
      <c r="J184" s="6">
        <v>10926.800141076799</v>
      </c>
      <c r="K184" s="6">
        <v>4116230.8212171602</v>
      </c>
      <c r="L184" s="6">
        <v>98148.864225877303</v>
      </c>
      <c r="M184" s="6">
        <v>61911.736839719102</v>
      </c>
      <c r="N184" s="6">
        <v>1178965.01667529</v>
      </c>
      <c r="O184" s="6">
        <v>1456847.7310804599</v>
      </c>
      <c r="P184" s="6">
        <v>69598.888956145005</v>
      </c>
      <c r="Q184" s="6">
        <v>99080.946792311399</v>
      </c>
      <c r="R184" s="6">
        <v>73521.381389862596</v>
      </c>
      <c r="S184" s="6">
        <v>125111.509604117</v>
      </c>
      <c r="T184" s="6">
        <v>975536.28214201506</v>
      </c>
    </row>
    <row r="185" spans="1:20" s="4" customFormat="1">
      <c r="A185" s="5"/>
      <c r="B185" s="6" t="s">
        <v>36</v>
      </c>
      <c r="C185" s="6">
        <v>413005.55207377498</v>
      </c>
      <c r="D185" s="6">
        <v>100358.748835267</v>
      </c>
      <c r="E185" s="6">
        <v>6016.3324032058199</v>
      </c>
      <c r="F185" s="6">
        <v>11115.651644691399</v>
      </c>
      <c r="G185" s="6">
        <v>258691.59703815199</v>
      </c>
      <c r="H185" s="6">
        <v>103404.76810082101</v>
      </c>
      <c r="I185" s="6">
        <v>43459.536856078703</v>
      </c>
      <c r="J185" s="6">
        <v>10886.9177427339</v>
      </c>
      <c r="K185" s="6">
        <v>3927952.8528298498</v>
      </c>
      <c r="L185" s="6">
        <v>103334.689943573</v>
      </c>
      <c r="M185" s="6">
        <v>61927.805235274202</v>
      </c>
      <c r="N185" s="6">
        <v>987810.34207790298</v>
      </c>
      <c r="O185" s="6">
        <v>1550482.63625856</v>
      </c>
      <c r="P185" s="6">
        <v>72009.079902287296</v>
      </c>
      <c r="Q185" s="6">
        <v>104450.040470857</v>
      </c>
      <c r="R185" s="6">
        <v>54517.368253326204</v>
      </c>
      <c r="S185" s="6">
        <v>99774.490824761699</v>
      </c>
      <c r="T185" s="6">
        <v>939076.95368343603</v>
      </c>
    </row>
    <row r="186" spans="1:20" s="4" customFormat="1">
      <c r="A186" s="5"/>
      <c r="B186" s="6" t="s">
        <v>37</v>
      </c>
      <c r="C186" s="6">
        <v>405377.72984002298</v>
      </c>
      <c r="D186" s="6">
        <v>97605.7182907518</v>
      </c>
      <c r="E186" s="6">
        <v>5817.6418917861902</v>
      </c>
      <c r="F186" s="6">
        <v>10677.9388960213</v>
      </c>
      <c r="G186" s="6">
        <v>248503.97807359599</v>
      </c>
      <c r="H186" s="6">
        <v>98386.004131376802</v>
      </c>
      <c r="I186" s="6">
        <v>43970.138897162302</v>
      </c>
      <c r="J186" s="6">
        <v>10630.305962479701</v>
      </c>
      <c r="K186" s="6">
        <v>4134934.1671935101</v>
      </c>
      <c r="L186" s="6">
        <v>98273.236090420498</v>
      </c>
      <c r="M186" s="6">
        <v>62023.7753184471</v>
      </c>
      <c r="N186" s="6">
        <v>1150074.1927394101</v>
      </c>
      <c r="O186" s="6">
        <v>1464766.84002038</v>
      </c>
      <c r="P186" s="6">
        <v>68911.515279865998</v>
      </c>
      <c r="Q186" s="6">
        <v>99601.836763100699</v>
      </c>
      <c r="R186" s="6">
        <v>65928.239043232796</v>
      </c>
      <c r="S186" s="6">
        <v>117164.950636908</v>
      </c>
      <c r="T186" s="6">
        <v>911933.68337396497</v>
      </c>
    </row>
    <row r="187" spans="1:20" s="4" customFormat="1">
      <c r="A187" s="5"/>
      <c r="B187" s="6" t="s">
        <v>38</v>
      </c>
      <c r="C187" s="6">
        <v>401730.43250050797</v>
      </c>
      <c r="D187" s="6">
        <v>96141.9543719426</v>
      </c>
      <c r="E187" s="6">
        <v>5343.0747258859001</v>
      </c>
      <c r="F187" s="6">
        <v>10022.8641115543</v>
      </c>
      <c r="G187" s="6">
        <v>248653.409633075</v>
      </c>
      <c r="H187" s="6">
        <v>98106.4404479902</v>
      </c>
      <c r="I187" s="6">
        <v>41650.452645613797</v>
      </c>
      <c r="J187" s="6">
        <v>10451.493538721599</v>
      </c>
      <c r="K187" s="6">
        <v>4111337.6947895498</v>
      </c>
      <c r="L187" s="6">
        <v>98220.1389725099</v>
      </c>
      <c r="M187" s="6">
        <v>61365.639266215199</v>
      </c>
      <c r="N187" s="6">
        <v>1168039.73329607</v>
      </c>
      <c r="O187" s="6">
        <v>1446409.95103687</v>
      </c>
      <c r="P187" s="6">
        <v>70229.840114197097</v>
      </c>
      <c r="Q187" s="6">
        <v>98002.563190339599</v>
      </c>
      <c r="R187" s="6">
        <v>72319.029484199302</v>
      </c>
      <c r="S187" s="6">
        <v>121795.26090030299</v>
      </c>
      <c r="T187" s="6">
        <v>937412.94952139398</v>
      </c>
    </row>
    <row r="188" spans="1:20" s="4" customFormat="1">
      <c r="A188" s="5" t="s">
        <v>41</v>
      </c>
      <c r="B188" s="6" t="s">
        <v>35</v>
      </c>
      <c r="C188" s="3">
        <v>389220.40789045999</v>
      </c>
      <c r="D188" s="3">
        <v>95570.982172076299</v>
      </c>
      <c r="E188" s="3">
        <v>5558.90459616301</v>
      </c>
      <c r="F188" s="3">
        <v>10373.585370996099</v>
      </c>
      <c r="G188" s="3">
        <v>238813.021253015</v>
      </c>
      <c r="H188" s="3">
        <v>92667.113864196304</v>
      </c>
      <c r="I188" s="3">
        <v>41725.0917300277</v>
      </c>
      <c r="J188" s="3">
        <v>10559.4566389866</v>
      </c>
      <c r="K188" s="3">
        <v>3543117.7649619202</v>
      </c>
      <c r="L188" s="3">
        <v>95390.3190926682</v>
      </c>
      <c r="M188" s="3">
        <v>55025.957325876501</v>
      </c>
      <c r="N188" s="3">
        <v>918185.29342974699</v>
      </c>
      <c r="O188" s="3">
        <v>1402776.8578607601</v>
      </c>
      <c r="P188" s="3">
        <v>66739.686860539296</v>
      </c>
      <c r="Q188" s="3">
        <v>95481.749379841902</v>
      </c>
      <c r="R188" s="3">
        <v>48811.241582320799</v>
      </c>
      <c r="S188" s="3">
        <v>96575.426552324803</v>
      </c>
      <c r="T188" s="3">
        <v>894566.859591724</v>
      </c>
    </row>
    <row r="189" spans="1:20" s="4" customFormat="1">
      <c r="A189" s="5"/>
      <c r="B189" s="6" t="s">
        <v>36</v>
      </c>
      <c r="C189" s="6">
        <v>387568.85101315298</v>
      </c>
      <c r="D189" s="6">
        <v>91537.365989390193</v>
      </c>
      <c r="E189" s="6">
        <v>5366.5192716662104</v>
      </c>
      <c r="F189" s="6">
        <v>10033.962316650101</v>
      </c>
      <c r="G189" s="6">
        <v>237918.58362847799</v>
      </c>
      <c r="H189" s="6">
        <v>93649.994311581293</v>
      </c>
      <c r="I189" s="6">
        <v>40367.987696717602</v>
      </c>
      <c r="J189" s="6">
        <v>10021.9804603148</v>
      </c>
      <c r="K189" s="6">
        <v>4000296.84407544</v>
      </c>
      <c r="L189" s="6">
        <v>93261.448664407304</v>
      </c>
      <c r="M189" s="6">
        <v>59709.827137138498</v>
      </c>
      <c r="N189" s="6">
        <v>1112364.6291991</v>
      </c>
      <c r="O189" s="6">
        <v>1365691.17489144</v>
      </c>
      <c r="P189" s="6">
        <v>66762.937469801298</v>
      </c>
      <c r="Q189" s="6">
        <v>94348.553237436994</v>
      </c>
      <c r="R189" s="6">
        <v>68891.626570666296</v>
      </c>
      <c r="S189" s="6">
        <v>124915.545825604</v>
      </c>
      <c r="T189" s="6">
        <v>944971.26581976796</v>
      </c>
    </row>
    <row r="190" spans="1:20" s="4" customFormat="1">
      <c r="A190" s="5"/>
      <c r="B190" s="6" t="s">
        <v>37</v>
      </c>
      <c r="C190" s="6">
        <v>366836.17277423799</v>
      </c>
      <c r="D190" s="6">
        <v>90104.815567888494</v>
      </c>
      <c r="E190" s="6">
        <v>5482.3502764575796</v>
      </c>
      <c r="F190" s="6">
        <v>9525.7232381167796</v>
      </c>
      <c r="G190" s="6">
        <v>223743.68836731999</v>
      </c>
      <c r="H190" s="6">
        <v>91345.535281456396</v>
      </c>
      <c r="I190" s="6">
        <v>40510.575099428497</v>
      </c>
      <c r="J190" s="6">
        <v>9582.3452492462293</v>
      </c>
      <c r="K190" s="6">
        <v>3792205.1808976498</v>
      </c>
      <c r="L190" s="6">
        <v>91143.967066431404</v>
      </c>
      <c r="M190" s="6">
        <v>57087.4510854291</v>
      </c>
      <c r="N190" s="6">
        <v>1049747.8338832399</v>
      </c>
      <c r="O190" s="6">
        <v>1321478.9454129101</v>
      </c>
      <c r="P190" s="6">
        <v>63568.916857966004</v>
      </c>
      <c r="Q190" s="6">
        <v>89281.053381589998</v>
      </c>
      <c r="R190" s="6">
        <v>61144.866238627001</v>
      </c>
      <c r="S190" s="6">
        <v>111653.16379052099</v>
      </c>
      <c r="T190" s="6">
        <v>943640.89278069197</v>
      </c>
    </row>
    <row r="191" spans="1:20" s="4" customFormat="1">
      <c r="A191" s="5"/>
      <c r="B191" s="6" t="s">
        <v>38</v>
      </c>
      <c r="C191" s="6">
        <v>365030.91805088101</v>
      </c>
      <c r="D191" s="6">
        <v>89504.535990410805</v>
      </c>
      <c r="E191" s="6">
        <v>5544.05830606975</v>
      </c>
      <c r="F191" s="6">
        <v>9159.7460816790499</v>
      </c>
      <c r="G191" s="6">
        <v>218018.863583347</v>
      </c>
      <c r="H191" s="6">
        <v>86422.064136315501</v>
      </c>
      <c r="I191" s="6">
        <v>38451.272807061097</v>
      </c>
      <c r="J191" s="6">
        <v>9670.1058767742506</v>
      </c>
      <c r="K191" s="6">
        <v>3811621.1395013998</v>
      </c>
      <c r="L191" s="6">
        <v>86294.634722376402</v>
      </c>
      <c r="M191" s="6">
        <v>54784.912329841602</v>
      </c>
      <c r="N191" s="6">
        <v>1089809.1423152101</v>
      </c>
      <c r="O191" s="6">
        <v>1275025.2000226299</v>
      </c>
      <c r="P191" s="6">
        <v>61344.222776253599</v>
      </c>
      <c r="Q191" s="6">
        <v>86150.9822477165</v>
      </c>
      <c r="R191" s="6">
        <v>67301.934316688203</v>
      </c>
      <c r="S191" s="6">
        <v>119334.88116688401</v>
      </c>
      <c r="T191" s="6">
        <v>902224.90818210202</v>
      </c>
    </row>
    <row r="193" spans="1:3">
      <c r="A193" s="7" t="s">
        <v>236</v>
      </c>
    </row>
    <row r="194" spans="1:3">
      <c r="A194" s="6" t="s">
        <v>237</v>
      </c>
      <c r="B194" s="15">
        <v>45.338981876796936</v>
      </c>
      <c r="C194" s="6"/>
    </row>
    <row r="195" spans="1:3">
      <c r="A195" s="6" t="s">
        <v>238</v>
      </c>
      <c r="B195" s="15">
        <v>57.992895999289672</v>
      </c>
    </row>
    <row r="196" spans="1:3">
      <c r="A196" s="6" t="s">
        <v>239</v>
      </c>
      <c r="B196" s="15">
        <v>57.466201140885339</v>
      </c>
    </row>
    <row r="197" spans="1:3">
      <c r="A197" s="6" t="s">
        <v>240</v>
      </c>
      <c r="B197" s="15">
        <v>67.550911119654089</v>
      </c>
    </row>
    <row r="198" spans="1:3">
      <c r="A198" s="6" t="s">
        <v>241</v>
      </c>
      <c r="B198" s="15">
        <v>40.000874690669107</v>
      </c>
    </row>
    <row r="199" spans="1:3">
      <c r="A199" s="6" t="s">
        <v>242</v>
      </c>
      <c r="B199" s="15">
        <v>53.446355866871954</v>
      </c>
    </row>
    <row r="200" spans="1:3">
      <c r="A200" s="6" t="s">
        <v>243</v>
      </c>
      <c r="B200" s="15">
        <v>58.672012022109939</v>
      </c>
    </row>
    <row r="201" spans="1:3">
      <c r="A201" s="6" t="s">
        <v>244</v>
      </c>
      <c r="B201" s="15">
        <v>63.565978681221885</v>
      </c>
    </row>
    <row r="202" spans="1:3">
      <c r="A202" s="6" t="s">
        <v>245</v>
      </c>
      <c r="B202" s="15">
        <v>46.336268058573758</v>
      </c>
    </row>
    <row r="203" spans="1:3">
      <c r="A203" s="6" t="s">
        <v>246</v>
      </c>
      <c r="B203" s="15">
        <v>58.596446501491918</v>
      </c>
    </row>
    <row r="204" spans="1:3">
      <c r="A204" s="6" t="s">
        <v>247</v>
      </c>
      <c r="B204" s="15">
        <v>63.179449403510276</v>
      </c>
    </row>
    <row r="205" spans="1:3">
      <c r="A205" s="6" t="s">
        <v>248</v>
      </c>
      <c r="B205" s="15">
        <v>53.963210004526822</v>
      </c>
    </row>
    <row r="206" spans="1:3">
      <c r="A206" s="6" t="s">
        <v>249</v>
      </c>
      <c r="B206" s="15">
        <v>49.355279089355328</v>
      </c>
    </row>
    <row r="207" spans="1:3">
      <c r="A207" s="6" t="s">
        <v>250</v>
      </c>
      <c r="B207" s="15">
        <v>58.143621754034115</v>
      </c>
    </row>
    <row r="208" spans="1:3">
      <c r="A208" s="6" t="s">
        <v>251</v>
      </c>
      <c r="B208" s="15">
        <v>53.372620639781623</v>
      </c>
    </row>
    <row r="209" spans="1:2">
      <c r="A209" s="6" t="s">
        <v>252</v>
      </c>
      <c r="B209" s="15">
        <v>55.446825019020835</v>
      </c>
    </row>
    <row r="210" spans="1:2">
      <c r="A210" s="6" t="s">
        <v>253</v>
      </c>
      <c r="B210" s="15">
        <v>53.225225735292739</v>
      </c>
    </row>
    <row r="211" spans="1:2">
      <c r="A211" s="6" t="s">
        <v>254</v>
      </c>
      <c r="B211" s="15">
        <v>45.196875005468826</v>
      </c>
    </row>
    <row r="212" spans="1:2">
      <c r="A212" s="6" t="s">
        <v>255</v>
      </c>
      <c r="B212" s="15">
        <v>56.267221125560731</v>
      </c>
    </row>
    <row r="213" spans="1:2">
      <c r="A213" s="6" t="s">
        <v>256</v>
      </c>
      <c r="B213" s="15">
        <v>57.240875573658244</v>
      </c>
    </row>
    <row r="214" spans="1:2">
      <c r="A214" s="6" t="s">
        <v>257</v>
      </c>
      <c r="B214" s="15">
        <v>54.111110822514014</v>
      </c>
    </row>
    <row r="215" spans="1:2">
      <c r="A215" s="6" t="s">
        <v>258</v>
      </c>
      <c r="B215" s="15">
        <v>51.172163411967972</v>
      </c>
    </row>
    <row r="216" spans="1:2">
      <c r="A216" s="6" t="s">
        <v>259</v>
      </c>
      <c r="B216" s="15">
        <v>47.409766976747157</v>
      </c>
    </row>
    <row r="217" spans="1:2">
      <c r="A217" s="6" t="s">
        <v>292</v>
      </c>
      <c r="B217" s="15">
        <v>59.808768512637108</v>
      </c>
    </row>
    <row r="218" spans="1:2">
      <c r="A218" s="6" t="s">
        <v>291</v>
      </c>
      <c r="B218" s="15">
        <v>51.829960766704794</v>
      </c>
    </row>
    <row r="219" spans="1:2">
      <c r="A219" s="6" t="s">
        <v>290</v>
      </c>
      <c r="B219" s="15">
        <v>44.063250320692113</v>
      </c>
    </row>
    <row r="220" spans="1:2">
      <c r="A220" s="6" t="s">
        <v>289</v>
      </c>
      <c r="B220" s="15">
        <v>47.26633366329726</v>
      </c>
    </row>
    <row r="221" spans="1:2">
      <c r="A221" s="6" t="s">
        <v>288</v>
      </c>
      <c r="B221" s="15">
        <v>50.152850850097899</v>
      </c>
    </row>
    <row r="222" spans="1:2">
      <c r="A222" s="6" t="s">
        <v>287</v>
      </c>
      <c r="B222" s="15">
        <v>51.976408569367088</v>
      </c>
    </row>
    <row r="223" spans="1:2">
      <c r="A223" s="6" t="s">
        <v>286</v>
      </c>
      <c r="B223" s="15">
        <v>43.498573927451837</v>
      </c>
    </row>
    <row r="224" spans="1:2">
      <c r="A224" s="6" t="s">
        <v>285</v>
      </c>
      <c r="B224" s="15">
        <v>53.004321866404304</v>
      </c>
    </row>
    <row r="225" spans="1:2">
      <c r="A225" s="6" t="s">
        <v>284</v>
      </c>
      <c r="B225" s="15">
        <v>52.049669521709603</v>
      </c>
    </row>
    <row r="226" spans="1:2">
      <c r="A226" s="6" t="s">
        <v>283</v>
      </c>
      <c r="B226" s="15">
        <v>52.049669521709603</v>
      </c>
    </row>
    <row r="227" spans="1:2">
      <c r="A227" s="6" t="s">
        <v>282</v>
      </c>
      <c r="B227" s="15">
        <v>43.428088717154431</v>
      </c>
    </row>
    <row r="228" spans="1:2">
      <c r="A228" s="6" t="s">
        <v>281</v>
      </c>
      <c r="B228" s="15">
        <v>44.063250320692113</v>
      </c>
    </row>
    <row r="229" spans="1:2">
      <c r="A229" s="6" t="s">
        <v>280</v>
      </c>
      <c r="B229" s="15">
        <v>31.749628295712046</v>
      </c>
    </row>
    <row r="230" spans="1:2">
      <c r="A230" s="6" t="s">
        <v>279</v>
      </c>
      <c r="B230" s="15">
        <v>52.563190147731213</v>
      </c>
    </row>
    <row r="231" spans="1:2">
      <c r="A231" s="6" t="s">
        <v>278</v>
      </c>
      <c r="B231" s="15">
        <v>46.193525450460896</v>
      </c>
    </row>
    <row r="232" spans="1:2">
      <c r="A232" s="6" t="s">
        <v>277</v>
      </c>
      <c r="B232" s="15">
        <v>49.789958688271078</v>
      </c>
    </row>
    <row r="233" spans="1:2">
      <c r="A233" s="6" t="s">
        <v>276</v>
      </c>
      <c r="B233" s="15">
        <v>54.703734296107797</v>
      </c>
    </row>
    <row r="234" spans="1:2">
      <c r="A234" s="6" t="s">
        <v>275</v>
      </c>
      <c r="B234" s="15">
        <v>50.44359817916699</v>
      </c>
    </row>
    <row r="235" spans="1:2">
      <c r="A235" s="6" t="s">
        <v>274</v>
      </c>
      <c r="B235" s="15">
        <v>47.984430575622461</v>
      </c>
    </row>
    <row r="236" spans="1:2">
      <c r="A236" s="6" t="s">
        <v>273</v>
      </c>
      <c r="B236" s="15">
        <v>53.815410785994146</v>
      </c>
    </row>
    <row r="237" spans="1:2">
      <c r="A237" s="6" t="s">
        <v>272</v>
      </c>
      <c r="B237" s="15">
        <v>56.416724019090942</v>
      </c>
    </row>
    <row r="238" spans="1:2">
      <c r="A238" s="6" t="s">
        <v>271</v>
      </c>
      <c r="B238" s="15">
        <v>50.66191261880526</v>
      </c>
    </row>
    <row r="239" spans="1:2">
      <c r="A239" s="6" t="s">
        <v>270</v>
      </c>
      <c r="B239" s="15">
        <v>45.196875005468826</v>
      </c>
    </row>
    <row r="240" spans="1:2">
      <c r="A240" s="6" t="s">
        <v>269</v>
      </c>
      <c r="B240" s="15">
        <v>48.921457568430384</v>
      </c>
    </row>
    <row r="241" spans="1:2">
      <c r="A241" s="6" t="s">
        <v>268</v>
      </c>
      <c r="B241" s="15">
        <v>52.563190147731213</v>
      </c>
    </row>
    <row r="242" spans="1:2">
      <c r="A242" s="6" t="s">
        <v>267</v>
      </c>
      <c r="B242" s="15">
        <v>52.196265653549567</v>
      </c>
    </row>
    <row r="243" spans="1:2">
      <c r="A243" s="6" t="s">
        <v>266</v>
      </c>
      <c r="B243" s="15">
        <v>52.489755529258119</v>
      </c>
    </row>
    <row r="244" spans="1:2">
      <c r="A244" s="6" t="s">
        <v>265</v>
      </c>
      <c r="B244" s="15">
        <v>48.560591457318793</v>
      </c>
    </row>
    <row r="245" spans="1:2">
      <c r="A245" s="6" t="s">
        <v>264</v>
      </c>
      <c r="B245" s="15">
        <v>58.068245421166807</v>
      </c>
    </row>
    <row r="246" spans="1:2">
      <c r="A246" s="6" t="s">
        <v>263</v>
      </c>
      <c r="B246" s="15">
        <v>46.336268058573758</v>
      </c>
    </row>
    <row r="247" spans="1:2">
      <c r="A247" s="6" t="s">
        <v>262</v>
      </c>
      <c r="B247" s="15">
        <v>49.789958688271078</v>
      </c>
    </row>
    <row r="248" spans="1:2">
      <c r="A248" s="6" t="s">
        <v>261</v>
      </c>
      <c r="B248" s="15">
        <v>61.028153329914176</v>
      </c>
    </row>
    <row r="249" spans="1:2">
      <c r="A249" s="6" t="s">
        <v>260</v>
      </c>
      <c r="B249" s="15">
        <v>47.625091103919225</v>
      </c>
    </row>
  </sheetData>
  <mergeCells count="21">
    <mergeCell ref="A184:A187"/>
    <mergeCell ref="A188:A191"/>
    <mergeCell ref="A47:A58"/>
    <mergeCell ref="A180:A183"/>
    <mergeCell ref="A3:A12"/>
    <mergeCell ref="A13:A21"/>
    <mergeCell ref="A22:A30"/>
    <mergeCell ref="A31:A39"/>
    <mergeCell ref="A40:A46"/>
    <mergeCell ref="A165:A176"/>
    <mergeCell ref="A62:A71"/>
    <mergeCell ref="A72:A80"/>
    <mergeCell ref="A81:A89"/>
    <mergeCell ref="A90:A98"/>
    <mergeCell ref="A99:A105"/>
    <mergeCell ref="A106:A117"/>
    <mergeCell ref="A121:A130"/>
    <mergeCell ref="A131:A139"/>
    <mergeCell ref="A140:A148"/>
    <mergeCell ref="A149:A157"/>
    <mergeCell ref="A158:A1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Myc Cell</vt:lpstr>
      <vt:lpstr>Colon Cancer Serum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2015-02-10T20:43:11Z</dcterms:modified>
</cp:coreProperties>
</file>