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analytical methods end\data\"/>
    </mc:Choice>
  </mc:AlternateContent>
  <bookViews>
    <workbookView xWindow="0" yWindow="0" windowWidth="19815" windowHeight="83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Y4" i="1" l="1"/>
  <c r="X4" i="1" s="1"/>
  <c r="Y5" i="1"/>
  <c r="X5" i="1" s="1"/>
  <c r="Y6" i="1"/>
  <c r="X6" i="1" s="1"/>
  <c r="Y7" i="1"/>
  <c r="X7" i="1" s="1"/>
  <c r="Y8" i="1"/>
  <c r="Y9" i="1"/>
  <c r="Y10" i="1"/>
  <c r="X10" i="1" s="1"/>
  <c r="Y11" i="1"/>
  <c r="X11" i="1" s="1"/>
  <c r="Y12" i="1"/>
  <c r="Y13" i="1"/>
  <c r="X13" i="1" s="1"/>
  <c r="Y14" i="1"/>
  <c r="X14" i="1" s="1"/>
  <c r="Y15" i="1"/>
  <c r="X15" i="1" s="1"/>
  <c r="Y16" i="1"/>
  <c r="Y17" i="1"/>
  <c r="Y18" i="1"/>
  <c r="X18" i="1" s="1"/>
  <c r="Y19" i="1"/>
  <c r="X19" i="1" s="1"/>
  <c r="Y20" i="1"/>
  <c r="Y21" i="1"/>
  <c r="X21" i="1" s="1"/>
  <c r="Y22" i="1"/>
  <c r="X22" i="1" s="1"/>
  <c r="X8" i="1"/>
  <c r="X9" i="1"/>
  <c r="X12" i="1"/>
  <c r="X16" i="1"/>
  <c r="X17" i="1"/>
  <c r="X20" i="1"/>
</calcChain>
</file>

<file path=xl/sharedStrings.xml><?xml version="1.0" encoding="utf-8"?>
<sst xmlns="http://schemas.openxmlformats.org/spreadsheetml/2006/main" count="57" uniqueCount="52">
  <si>
    <t>test1</t>
  </si>
  <si>
    <t>test2</t>
  </si>
  <si>
    <t>test3</t>
  </si>
  <si>
    <t>test4</t>
  </si>
  <si>
    <t>test5</t>
  </si>
  <si>
    <t>test6</t>
  </si>
  <si>
    <t>test7</t>
  </si>
  <si>
    <t>test8</t>
  </si>
  <si>
    <t>Cold source transfer time (min)    Mode 1</t>
    <phoneticPr fontId="1" type="noConversion"/>
  </si>
  <si>
    <t>Cold source transfer time (min)    Mode 2</t>
    <phoneticPr fontId="1" type="noConversion"/>
  </si>
  <si>
    <t>test8</t>
    <phoneticPr fontId="1" type="noConversion"/>
  </si>
  <si>
    <t>test7</t>
    <phoneticPr fontId="1" type="noConversion"/>
  </si>
  <si>
    <t>test6</t>
    <phoneticPr fontId="1" type="noConversion"/>
  </si>
  <si>
    <t>test5</t>
    <phoneticPr fontId="1" type="noConversion"/>
  </si>
  <si>
    <t>test4</t>
    <phoneticPr fontId="1" type="noConversion"/>
  </si>
  <si>
    <t>test3</t>
    <phoneticPr fontId="1" type="noConversion"/>
  </si>
  <si>
    <t>test2</t>
    <phoneticPr fontId="1" type="noConversion"/>
  </si>
  <si>
    <t>test1</t>
    <phoneticPr fontId="1" type="noConversion"/>
  </si>
  <si>
    <t>Thermo detector(ºC)</t>
    <phoneticPr fontId="1" type="noConversion"/>
  </si>
  <si>
    <t>Capture tube</t>
  </si>
  <si>
    <t>Number of components</t>
  </si>
  <si>
    <t>Average</t>
    <phoneticPr fontId="2" type="noConversion"/>
  </si>
  <si>
    <t>RSD</t>
  </si>
  <si>
    <t>Ⅰ</t>
  </si>
  <si>
    <t>Ⅱ</t>
  </si>
  <si>
    <t>Ⅲ</t>
  </si>
  <si>
    <t>No.1</t>
  </si>
  <si>
    <t>No.5</t>
  </si>
  <si>
    <t>No.2</t>
  </si>
  <si>
    <t>No.10</t>
  </si>
  <si>
    <t>No.3</t>
  </si>
  <si>
    <t>No.15</t>
  </si>
  <si>
    <t>No.4</t>
  </si>
  <si>
    <t>No.19</t>
  </si>
  <si>
    <t>No.6</t>
  </si>
  <si>
    <t>No.7</t>
  </si>
  <si>
    <t>No.8</t>
  </si>
  <si>
    <t>No.9</t>
  </si>
  <si>
    <t>No.11</t>
  </si>
  <si>
    <t>No.12</t>
  </si>
  <si>
    <t>No.13</t>
  </si>
  <si>
    <t>No.14</t>
  </si>
  <si>
    <t>No.16</t>
  </si>
  <si>
    <t>No.17</t>
  </si>
  <si>
    <t>No.18</t>
  </si>
  <si>
    <t>STDVE</t>
    <phoneticPr fontId="1" type="noConversion"/>
  </si>
  <si>
    <t>Thermo detector(ºC)</t>
    <phoneticPr fontId="1" type="noConversion"/>
  </si>
  <si>
    <t>capture tube</t>
  </si>
  <si>
    <t>carrier gas flow rate (mL/min) n=3</t>
  </si>
  <si>
    <t>Total</t>
  </si>
  <si>
    <t>Table 2</t>
    <phoneticPr fontId="1" type="noConversion"/>
  </si>
  <si>
    <t>Table 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</si>
</sst>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"/>
    <numFmt numFmtId="179" formatCode="0.0%"/>
  </numFmts>
  <fonts count="3" x14ac:knownFonts="1"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/>
    <xf numFmtId="179" fontId="0" fillId="0" borderId="0" xfId="0" applyNumberFormat="1" applyAlignment="1"/>
    <xf numFmtId="9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I26" sqref="I26"/>
    </sheetView>
  </sheetViews>
  <sheetFormatPr defaultColWidth="9" defaultRowHeight="13.5" x14ac:dyDescent="0.15"/>
  <cols>
    <col min="1" max="1" width="17.125" customWidth="1"/>
    <col min="2" max="4" width="9" customWidth="1"/>
    <col min="12" max="12" width="5.375" customWidth="1"/>
    <col min="13" max="13" width="13.75" customWidth="1"/>
    <col min="14" max="14" width="17" customWidth="1"/>
    <col min="15" max="15" width="15.125" customWidth="1"/>
    <col min="16" max="16" width="20.875" customWidth="1"/>
  </cols>
  <sheetData>
    <row r="1" spans="1:25" x14ac:dyDescent="0.15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M1" s="2"/>
      <c r="N1" s="2" t="s">
        <v>50</v>
      </c>
      <c r="O1" s="2"/>
      <c r="P1" s="2"/>
      <c r="S1" s="2" t="s">
        <v>51</v>
      </c>
      <c r="T1" s="2"/>
      <c r="U1" s="2"/>
      <c r="V1" s="2"/>
      <c r="W1" s="2"/>
      <c r="X1" s="2"/>
      <c r="Y1" s="2"/>
    </row>
    <row r="2" spans="1:25" x14ac:dyDescent="0.15">
      <c r="A2" t="s">
        <v>18</v>
      </c>
      <c r="B2">
        <v>0</v>
      </c>
      <c r="C2">
        <v>20</v>
      </c>
      <c r="D2">
        <v>40</v>
      </c>
      <c r="E2">
        <v>60</v>
      </c>
      <c r="F2">
        <v>80</v>
      </c>
      <c r="G2">
        <v>100</v>
      </c>
      <c r="H2">
        <v>120</v>
      </c>
      <c r="I2">
        <v>140</v>
      </c>
      <c r="J2">
        <v>160</v>
      </c>
      <c r="K2">
        <v>180</v>
      </c>
      <c r="M2" s="2"/>
      <c r="N2" s="2"/>
      <c r="O2" s="2"/>
      <c r="P2" s="2"/>
      <c r="S2" t="s">
        <v>19</v>
      </c>
      <c r="T2" t="s">
        <v>20</v>
      </c>
      <c r="W2" t="s">
        <v>21</v>
      </c>
      <c r="X2" t="s">
        <v>22</v>
      </c>
      <c r="Y2" t="s">
        <v>45</v>
      </c>
    </row>
    <row r="3" spans="1:25" x14ac:dyDescent="0.15">
      <c r="A3" t="s">
        <v>0</v>
      </c>
      <c r="B3">
        <v>28</v>
      </c>
      <c r="C3">
        <v>6</v>
      </c>
      <c r="D3">
        <v>-12</v>
      </c>
      <c r="E3">
        <v>-29</v>
      </c>
      <c r="F3">
        <v>-40</v>
      </c>
      <c r="G3">
        <v>-50</v>
      </c>
      <c r="H3">
        <v>-58</v>
      </c>
      <c r="I3">
        <v>-67</v>
      </c>
      <c r="J3">
        <v>-71</v>
      </c>
      <c r="K3">
        <v>-73</v>
      </c>
      <c r="T3" t="s">
        <v>23</v>
      </c>
      <c r="U3" t="s">
        <v>24</v>
      </c>
      <c r="V3" t="s">
        <v>25</v>
      </c>
    </row>
    <row r="4" spans="1:25" x14ac:dyDescent="0.15">
      <c r="A4" t="s">
        <v>1</v>
      </c>
      <c r="B4">
        <v>28</v>
      </c>
      <c r="C4">
        <v>11</v>
      </c>
      <c r="D4">
        <v>-7</v>
      </c>
      <c r="E4">
        <v>-23</v>
      </c>
      <c r="F4">
        <v>-34</v>
      </c>
      <c r="G4">
        <v>-44</v>
      </c>
      <c r="H4">
        <v>-54</v>
      </c>
      <c r="I4">
        <v>-63</v>
      </c>
      <c r="J4">
        <v>-68</v>
      </c>
      <c r="K4">
        <v>-68</v>
      </c>
      <c r="M4" s="2" t="s">
        <v>47</v>
      </c>
      <c r="N4" s="2" t="s">
        <v>48</v>
      </c>
      <c r="O4" s="2"/>
      <c r="P4" s="2"/>
      <c r="S4" t="s">
        <v>26</v>
      </c>
      <c r="T4">
        <v>88</v>
      </c>
      <c r="U4">
        <v>88</v>
      </c>
      <c r="V4">
        <v>89</v>
      </c>
      <c r="W4">
        <v>88</v>
      </c>
      <c r="X4" s="4">
        <f>(Y4/W4)*100%</f>
        <v>6.5607985135184739E-3</v>
      </c>
      <c r="Y4" s="3">
        <f>STDEV(T4:V4)</f>
        <v>0.57735026918962573</v>
      </c>
    </row>
    <row r="5" spans="1:25" x14ac:dyDescent="0.15">
      <c r="A5" t="s">
        <v>2</v>
      </c>
      <c r="B5">
        <v>29</v>
      </c>
      <c r="C5">
        <v>18</v>
      </c>
      <c r="D5">
        <v>3</v>
      </c>
      <c r="E5">
        <v>-11</v>
      </c>
      <c r="F5">
        <v>-21</v>
      </c>
      <c r="G5">
        <v>-31</v>
      </c>
      <c r="H5">
        <v>-43</v>
      </c>
      <c r="I5">
        <v>-53</v>
      </c>
      <c r="J5">
        <v>-58</v>
      </c>
      <c r="K5">
        <v>-61</v>
      </c>
      <c r="M5" s="2"/>
      <c r="N5">
        <v>300</v>
      </c>
      <c r="O5">
        <v>500</v>
      </c>
      <c r="P5">
        <v>700</v>
      </c>
      <c r="S5" t="s">
        <v>28</v>
      </c>
      <c r="T5">
        <v>76</v>
      </c>
      <c r="U5">
        <v>77</v>
      </c>
      <c r="V5">
        <v>80</v>
      </c>
      <c r="W5">
        <v>78</v>
      </c>
      <c r="X5" s="4">
        <f t="shared" ref="X5:X22" si="0">(Y5/W5)*100%</f>
        <v>2.6688025634181194E-2</v>
      </c>
      <c r="Y5" s="3">
        <f t="shared" ref="Y5:Y22" si="1">STDEV(T5:V5)</f>
        <v>2.0816659994661331</v>
      </c>
    </row>
    <row r="6" spans="1:25" x14ac:dyDescent="0.15">
      <c r="A6" t="s">
        <v>3</v>
      </c>
      <c r="B6">
        <v>28</v>
      </c>
      <c r="C6">
        <v>20</v>
      </c>
      <c r="D6">
        <v>7</v>
      </c>
      <c r="E6">
        <v>-4</v>
      </c>
      <c r="F6">
        <v>-13</v>
      </c>
      <c r="G6">
        <v>-25</v>
      </c>
      <c r="H6">
        <v>-38</v>
      </c>
      <c r="I6">
        <v>-47</v>
      </c>
      <c r="J6">
        <v>-52</v>
      </c>
      <c r="K6">
        <v>-55</v>
      </c>
      <c r="M6" t="s">
        <v>26</v>
      </c>
      <c r="N6">
        <v>94</v>
      </c>
      <c r="O6">
        <v>88</v>
      </c>
      <c r="P6">
        <v>84</v>
      </c>
      <c r="S6" t="s">
        <v>30</v>
      </c>
      <c r="T6">
        <v>66</v>
      </c>
      <c r="U6">
        <v>65</v>
      </c>
      <c r="V6">
        <v>68</v>
      </c>
      <c r="W6">
        <v>66</v>
      </c>
      <c r="X6" s="4">
        <f t="shared" si="0"/>
        <v>2.3144321691696165E-2</v>
      </c>
      <c r="Y6" s="3">
        <f t="shared" si="1"/>
        <v>1.5275252316519468</v>
      </c>
    </row>
    <row r="7" spans="1:25" x14ac:dyDescent="0.15">
      <c r="A7" t="s">
        <v>4</v>
      </c>
      <c r="B7">
        <v>29</v>
      </c>
      <c r="C7">
        <v>10</v>
      </c>
      <c r="D7">
        <v>3</v>
      </c>
      <c r="E7">
        <v>-3</v>
      </c>
      <c r="F7">
        <v>-8</v>
      </c>
      <c r="G7">
        <v>-13</v>
      </c>
      <c r="H7">
        <v>-21</v>
      </c>
      <c r="I7">
        <v>-26</v>
      </c>
      <c r="J7">
        <v>-30</v>
      </c>
      <c r="K7">
        <v>-28</v>
      </c>
      <c r="M7" t="s">
        <v>27</v>
      </c>
      <c r="N7">
        <v>39</v>
      </c>
      <c r="O7">
        <v>46</v>
      </c>
      <c r="P7">
        <v>45</v>
      </c>
      <c r="S7" t="s">
        <v>32</v>
      </c>
      <c r="T7">
        <v>37</v>
      </c>
      <c r="U7">
        <v>38</v>
      </c>
      <c r="V7">
        <v>42</v>
      </c>
      <c r="W7">
        <v>39</v>
      </c>
      <c r="X7" s="4">
        <f t="shared" si="0"/>
        <v>6.7839777206784371E-2</v>
      </c>
      <c r="Y7" s="3">
        <f t="shared" si="1"/>
        <v>2.6457513110645907</v>
      </c>
    </row>
    <row r="8" spans="1:25" x14ac:dyDescent="0.15">
      <c r="A8" t="s">
        <v>5</v>
      </c>
      <c r="B8">
        <v>30</v>
      </c>
      <c r="C8">
        <v>20</v>
      </c>
      <c r="D8">
        <v>12</v>
      </c>
      <c r="E8">
        <v>5</v>
      </c>
      <c r="F8">
        <v>2</v>
      </c>
      <c r="G8">
        <v>-3</v>
      </c>
      <c r="H8">
        <v>-11</v>
      </c>
      <c r="I8">
        <v>-18</v>
      </c>
      <c r="J8">
        <v>-22</v>
      </c>
      <c r="K8">
        <v>-21</v>
      </c>
      <c r="M8" t="s">
        <v>29</v>
      </c>
      <c r="N8">
        <v>36</v>
      </c>
      <c r="O8">
        <v>68</v>
      </c>
      <c r="P8">
        <v>69</v>
      </c>
      <c r="S8" t="s">
        <v>27</v>
      </c>
      <c r="T8">
        <v>49</v>
      </c>
      <c r="U8">
        <v>46</v>
      </c>
      <c r="V8">
        <v>45</v>
      </c>
      <c r="W8">
        <v>47</v>
      </c>
      <c r="X8" s="4">
        <f t="shared" si="0"/>
        <v>4.4290765946087926E-2</v>
      </c>
      <c r="Y8" s="3">
        <f t="shared" si="1"/>
        <v>2.0816659994661326</v>
      </c>
    </row>
    <row r="9" spans="1:25" x14ac:dyDescent="0.15">
      <c r="A9" t="s">
        <v>6</v>
      </c>
      <c r="B9">
        <v>29</v>
      </c>
      <c r="C9">
        <v>20</v>
      </c>
      <c r="D9">
        <v>13</v>
      </c>
      <c r="E9">
        <v>7</v>
      </c>
      <c r="F9">
        <v>4</v>
      </c>
      <c r="G9">
        <v>-2</v>
      </c>
      <c r="H9">
        <v>-9</v>
      </c>
      <c r="I9">
        <v>-16</v>
      </c>
      <c r="J9">
        <v>-20</v>
      </c>
      <c r="K9">
        <v>-20</v>
      </c>
      <c r="M9" t="s">
        <v>31</v>
      </c>
      <c r="N9">
        <v>7</v>
      </c>
      <c r="O9">
        <v>19</v>
      </c>
      <c r="P9">
        <v>22</v>
      </c>
      <c r="S9" t="s">
        <v>34</v>
      </c>
      <c r="T9">
        <v>54</v>
      </c>
      <c r="U9">
        <v>50</v>
      </c>
      <c r="V9">
        <v>53</v>
      </c>
      <c r="W9">
        <v>52</v>
      </c>
      <c r="X9" s="4">
        <f t="shared" si="0"/>
        <v>4.0032038451271783E-2</v>
      </c>
      <c r="Y9" s="3">
        <f t="shared" si="1"/>
        <v>2.0816659994661326</v>
      </c>
    </row>
    <row r="10" spans="1:25" x14ac:dyDescent="0.15">
      <c r="A10" t="s">
        <v>7</v>
      </c>
      <c r="B10">
        <v>29</v>
      </c>
      <c r="C10">
        <v>19</v>
      </c>
      <c r="D10">
        <v>14</v>
      </c>
      <c r="E10">
        <v>8</v>
      </c>
      <c r="F10">
        <v>5</v>
      </c>
      <c r="G10">
        <v>0</v>
      </c>
      <c r="H10">
        <v>-7</v>
      </c>
      <c r="I10">
        <v>-14</v>
      </c>
      <c r="J10">
        <v>-18</v>
      </c>
      <c r="K10">
        <v>-18</v>
      </c>
      <c r="M10" t="s">
        <v>33</v>
      </c>
      <c r="N10">
        <v>2</v>
      </c>
      <c r="O10">
        <v>1</v>
      </c>
      <c r="P10">
        <v>1</v>
      </c>
      <c r="S10" t="s">
        <v>35</v>
      </c>
      <c r="T10">
        <v>45</v>
      </c>
      <c r="U10">
        <v>44</v>
      </c>
      <c r="V10">
        <v>41</v>
      </c>
      <c r="W10">
        <v>43</v>
      </c>
      <c r="X10" s="4">
        <f t="shared" si="0"/>
        <v>4.8410837196886804E-2</v>
      </c>
      <c r="Y10" s="3">
        <f t="shared" si="1"/>
        <v>2.0816659994661326</v>
      </c>
    </row>
    <row r="11" spans="1:25" x14ac:dyDescent="0.15">
      <c r="M11" t="s">
        <v>49</v>
      </c>
      <c r="N11">
        <v>178</v>
      </c>
      <c r="O11">
        <v>222</v>
      </c>
      <c r="P11">
        <v>221</v>
      </c>
      <c r="S11" t="s">
        <v>36</v>
      </c>
      <c r="T11">
        <v>47</v>
      </c>
      <c r="U11">
        <v>44</v>
      </c>
      <c r="V11">
        <v>43</v>
      </c>
      <c r="W11">
        <v>45</v>
      </c>
      <c r="X11" s="4">
        <f t="shared" si="0"/>
        <v>4.6259244432580726E-2</v>
      </c>
      <c r="Y11" s="3">
        <f t="shared" si="1"/>
        <v>2.0816659994661326</v>
      </c>
    </row>
    <row r="12" spans="1:25" x14ac:dyDescent="0.15">
      <c r="S12" t="s">
        <v>37</v>
      </c>
      <c r="T12">
        <v>32</v>
      </c>
      <c r="U12">
        <v>35</v>
      </c>
      <c r="V12">
        <v>30</v>
      </c>
      <c r="W12">
        <v>32</v>
      </c>
      <c r="X12" s="4">
        <f t="shared" si="0"/>
        <v>7.8644108700736973E-2</v>
      </c>
      <c r="Y12" s="3">
        <f t="shared" si="1"/>
        <v>2.5166114784235831</v>
      </c>
    </row>
    <row r="13" spans="1:25" x14ac:dyDescent="0.15"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S13" t="s">
        <v>29</v>
      </c>
      <c r="T13">
        <v>66</v>
      </c>
      <c r="U13">
        <v>68</v>
      </c>
      <c r="V13">
        <v>64</v>
      </c>
      <c r="W13">
        <v>66</v>
      </c>
      <c r="X13" s="4">
        <f t="shared" si="0"/>
        <v>3.0303030303030304E-2</v>
      </c>
      <c r="Y13" s="3">
        <f t="shared" si="1"/>
        <v>2</v>
      </c>
    </row>
    <row r="14" spans="1:25" x14ac:dyDescent="0.15">
      <c r="A14" t="s">
        <v>46</v>
      </c>
      <c r="B14">
        <v>0</v>
      </c>
      <c r="C14">
        <v>20</v>
      </c>
      <c r="D14">
        <v>40</v>
      </c>
      <c r="E14">
        <v>60</v>
      </c>
      <c r="F14">
        <v>80</v>
      </c>
      <c r="G14">
        <v>100</v>
      </c>
      <c r="H14">
        <v>120</v>
      </c>
      <c r="I14">
        <v>140</v>
      </c>
      <c r="J14">
        <v>160</v>
      </c>
      <c r="K14">
        <v>180</v>
      </c>
      <c r="S14" t="s">
        <v>38</v>
      </c>
      <c r="T14">
        <v>58</v>
      </c>
      <c r="U14">
        <v>57</v>
      </c>
      <c r="V14">
        <v>53</v>
      </c>
      <c r="W14">
        <v>56</v>
      </c>
      <c r="X14" s="4">
        <f t="shared" si="0"/>
        <v>4.7245559126153407E-2</v>
      </c>
      <c r="Y14" s="3">
        <f t="shared" si="1"/>
        <v>2.6457513110645907</v>
      </c>
    </row>
    <row r="15" spans="1:25" x14ac:dyDescent="0.15">
      <c r="A15" t="s">
        <v>17</v>
      </c>
      <c r="B15">
        <v>27</v>
      </c>
      <c r="C15">
        <v>1</v>
      </c>
      <c r="D15">
        <v>-19</v>
      </c>
      <c r="E15">
        <v>-35</v>
      </c>
      <c r="F15">
        <v>-47</v>
      </c>
      <c r="G15">
        <v>-57</v>
      </c>
      <c r="H15">
        <v>-66</v>
      </c>
      <c r="I15">
        <v>-68</v>
      </c>
      <c r="J15">
        <v>-72</v>
      </c>
      <c r="K15">
        <v>-70</v>
      </c>
      <c r="S15" t="s">
        <v>39</v>
      </c>
      <c r="T15">
        <v>42</v>
      </c>
      <c r="U15">
        <v>39</v>
      </c>
      <c r="V15">
        <v>40</v>
      </c>
      <c r="W15">
        <v>40</v>
      </c>
      <c r="X15" s="4">
        <f t="shared" si="0"/>
        <v>3.8188130791298666E-2</v>
      </c>
      <c r="Y15" s="3">
        <f t="shared" si="1"/>
        <v>1.5275252316519465</v>
      </c>
    </row>
    <row r="16" spans="1:25" x14ac:dyDescent="0.15">
      <c r="A16" t="s">
        <v>16</v>
      </c>
      <c r="B16">
        <v>28</v>
      </c>
      <c r="C16">
        <v>6</v>
      </c>
      <c r="D16">
        <v>-15</v>
      </c>
      <c r="E16">
        <v>-30</v>
      </c>
      <c r="F16">
        <v>-39</v>
      </c>
      <c r="G16">
        <v>-47</v>
      </c>
      <c r="H16">
        <v>-55</v>
      </c>
      <c r="I16">
        <v>-57</v>
      </c>
      <c r="J16">
        <v>-63</v>
      </c>
      <c r="K16">
        <v>-60</v>
      </c>
      <c r="S16" t="s">
        <v>40</v>
      </c>
      <c r="T16">
        <v>31</v>
      </c>
      <c r="U16">
        <v>28</v>
      </c>
      <c r="V16">
        <v>30</v>
      </c>
      <c r="W16">
        <v>30</v>
      </c>
      <c r="X16" s="4">
        <f t="shared" si="0"/>
        <v>5.0917507721731557E-2</v>
      </c>
      <c r="Y16" s="3">
        <f t="shared" si="1"/>
        <v>1.5275252316519468</v>
      </c>
    </row>
    <row r="17" spans="1:25" x14ac:dyDescent="0.15">
      <c r="A17" t="s">
        <v>15</v>
      </c>
      <c r="B17">
        <v>28</v>
      </c>
      <c r="C17">
        <v>14</v>
      </c>
      <c r="D17">
        <v>-5</v>
      </c>
      <c r="E17">
        <v>-21</v>
      </c>
      <c r="F17">
        <v>-32</v>
      </c>
      <c r="G17">
        <v>-40</v>
      </c>
      <c r="H17">
        <v>-47</v>
      </c>
      <c r="I17">
        <v>-50</v>
      </c>
      <c r="J17">
        <v>-55</v>
      </c>
      <c r="K17">
        <v>-52</v>
      </c>
      <c r="S17" t="s">
        <v>41</v>
      </c>
      <c r="T17">
        <v>22</v>
      </c>
      <c r="U17">
        <v>20</v>
      </c>
      <c r="V17">
        <v>19</v>
      </c>
      <c r="W17">
        <v>20</v>
      </c>
      <c r="X17" s="4">
        <f t="shared" si="0"/>
        <v>7.6376261582597332E-2</v>
      </c>
      <c r="Y17" s="3">
        <f t="shared" si="1"/>
        <v>1.5275252316519465</v>
      </c>
    </row>
    <row r="18" spans="1:25" x14ac:dyDescent="0.15">
      <c r="A18" t="s">
        <v>14</v>
      </c>
      <c r="B18">
        <v>28</v>
      </c>
      <c r="C18">
        <v>19</v>
      </c>
      <c r="D18">
        <v>0</v>
      </c>
      <c r="E18">
        <v>-18</v>
      </c>
      <c r="F18">
        <v>-29</v>
      </c>
      <c r="G18">
        <v>-38</v>
      </c>
      <c r="H18">
        <v>-42</v>
      </c>
      <c r="I18">
        <v>-45</v>
      </c>
      <c r="J18">
        <v>-46</v>
      </c>
      <c r="K18">
        <v>-45</v>
      </c>
      <c r="S18" t="s">
        <v>31</v>
      </c>
      <c r="T18">
        <v>20</v>
      </c>
      <c r="U18">
        <v>19</v>
      </c>
      <c r="V18">
        <v>18</v>
      </c>
      <c r="W18">
        <v>19</v>
      </c>
      <c r="X18" s="4">
        <f t="shared" si="0"/>
        <v>5.2631578947368418E-2</v>
      </c>
      <c r="Y18" s="3">
        <f t="shared" si="1"/>
        <v>1</v>
      </c>
    </row>
    <row r="19" spans="1:25" x14ac:dyDescent="0.15">
      <c r="A19" t="s">
        <v>13</v>
      </c>
      <c r="B19">
        <v>28</v>
      </c>
      <c r="C19">
        <v>12</v>
      </c>
      <c r="D19">
        <v>-4</v>
      </c>
      <c r="E19">
        <v>-15</v>
      </c>
      <c r="F19">
        <v>-25</v>
      </c>
      <c r="G19">
        <v>-32</v>
      </c>
      <c r="H19">
        <v>-33</v>
      </c>
      <c r="I19">
        <v>-30</v>
      </c>
      <c r="J19">
        <v>-32</v>
      </c>
      <c r="K19">
        <v>-33</v>
      </c>
      <c r="S19" t="s">
        <v>42</v>
      </c>
      <c r="T19">
        <v>10</v>
      </c>
      <c r="U19">
        <v>9</v>
      </c>
      <c r="V19">
        <v>9</v>
      </c>
      <c r="W19">
        <v>9.3000000000000007</v>
      </c>
      <c r="X19" s="4">
        <f t="shared" si="0"/>
        <v>6.2080674106411361E-2</v>
      </c>
      <c r="Y19" s="3">
        <f t="shared" si="1"/>
        <v>0.57735026918962573</v>
      </c>
    </row>
    <row r="20" spans="1:25" x14ac:dyDescent="0.15">
      <c r="A20" t="s">
        <v>12</v>
      </c>
      <c r="B20">
        <v>28</v>
      </c>
      <c r="C20">
        <v>17</v>
      </c>
      <c r="D20">
        <v>3</v>
      </c>
      <c r="E20">
        <v>-6</v>
      </c>
      <c r="F20">
        <v>-17</v>
      </c>
      <c r="G20">
        <v>-25</v>
      </c>
      <c r="H20">
        <v>-26</v>
      </c>
      <c r="I20">
        <v>-24</v>
      </c>
      <c r="J20">
        <v>-25</v>
      </c>
      <c r="K20">
        <v>-23</v>
      </c>
      <c r="S20" t="s">
        <v>43</v>
      </c>
      <c r="T20">
        <v>5</v>
      </c>
      <c r="U20">
        <v>4</v>
      </c>
      <c r="V20">
        <v>4</v>
      </c>
      <c r="W20">
        <v>4.3</v>
      </c>
      <c r="X20" s="5">
        <f t="shared" si="0"/>
        <v>0.13426750446270344</v>
      </c>
      <c r="Y20" s="3">
        <f t="shared" si="1"/>
        <v>0.57735026918962473</v>
      </c>
    </row>
    <row r="21" spans="1:25" x14ac:dyDescent="0.15">
      <c r="A21" t="s">
        <v>11</v>
      </c>
      <c r="B21">
        <v>28</v>
      </c>
      <c r="C21">
        <v>19</v>
      </c>
      <c r="D21">
        <v>8</v>
      </c>
      <c r="E21">
        <v>-1</v>
      </c>
      <c r="F21">
        <v>-12</v>
      </c>
      <c r="G21">
        <v>-21</v>
      </c>
      <c r="H21">
        <v>-22</v>
      </c>
      <c r="I21">
        <v>-20</v>
      </c>
      <c r="J21">
        <v>-23</v>
      </c>
      <c r="K21">
        <v>-18</v>
      </c>
      <c r="S21" t="s">
        <v>44</v>
      </c>
      <c r="T21">
        <v>3</v>
      </c>
      <c r="U21">
        <v>2</v>
      </c>
      <c r="V21">
        <v>2</v>
      </c>
      <c r="W21">
        <v>2.2999999999999998</v>
      </c>
      <c r="X21" s="5">
        <f t="shared" si="0"/>
        <v>0.25102185616940276</v>
      </c>
      <c r="Y21" s="3">
        <f t="shared" si="1"/>
        <v>0.57735026918962629</v>
      </c>
    </row>
    <row r="22" spans="1:25" x14ac:dyDescent="0.15">
      <c r="A22" t="s">
        <v>10</v>
      </c>
      <c r="B22">
        <v>29</v>
      </c>
      <c r="C22">
        <v>21</v>
      </c>
      <c r="D22">
        <v>11</v>
      </c>
      <c r="E22">
        <v>0</v>
      </c>
      <c r="F22">
        <v>-10</v>
      </c>
      <c r="G22">
        <v>-18</v>
      </c>
      <c r="H22">
        <v>-18</v>
      </c>
      <c r="I22">
        <v>-16</v>
      </c>
      <c r="J22">
        <v>-18</v>
      </c>
      <c r="K22">
        <v>-15</v>
      </c>
      <c r="S22" t="s">
        <v>33</v>
      </c>
      <c r="T22">
        <v>2</v>
      </c>
      <c r="U22">
        <v>1</v>
      </c>
      <c r="V22">
        <v>1</v>
      </c>
      <c r="W22">
        <v>1.3</v>
      </c>
      <c r="X22" s="5">
        <f t="shared" si="0"/>
        <v>0.44411559168432757</v>
      </c>
      <c r="Y22" s="3">
        <f t="shared" si="1"/>
        <v>0.57735026918962584</v>
      </c>
    </row>
    <row r="26" spans="1:25" x14ac:dyDescent="0.15">
      <c r="D26" s="2"/>
      <c r="E26" s="2"/>
      <c r="F26" s="2"/>
      <c r="G26" s="2"/>
    </row>
    <row r="28" spans="1:25" x14ac:dyDescent="0.15">
      <c r="C28" s="1"/>
      <c r="D28" s="2"/>
      <c r="E28" s="2"/>
      <c r="F28" s="2"/>
    </row>
    <row r="29" spans="1:25" x14ac:dyDescent="0.15">
      <c r="C29" s="1"/>
    </row>
  </sheetData>
  <mergeCells count="9">
    <mergeCell ref="S1:Y1"/>
    <mergeCell ref="D26:G26"/>
    <mergeCell ref="D28:F28"/>
    <mergeCell ref="B1:K1"/>
    <mergeCell ref="B13:K13"/>
    <mergeCell ref="M1:M2"/>
    <mergeCell ref="M4:M5"/>
    <mergeCell ref="N4:P4"/>
    <mergeCell ref="N1:P2"/>
  </mergeCells>
  <phoneticPr fontId="1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马飞</cp:lastModifiedBy>
  <dcterms:created xsi:type="dcterms:W3CDTF">2014-06-25T15:36:24Z</dcterms:created>
  <dcterms:modified xsi:type="dcterms:W3CDTF">2014-11-14T02:09:31Z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