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60" windowHeight="11190"/>
  </bookViews>
  <sheets>
    <sheet name="Sheet2" sheetId="2" r:id="rId1"/>
    <sheet name="补数据" sheetId="3" r:id="rId2"/>
  </sheets>
  <calcPr calcId="152511"/>
</workbook>
</file>

<file path=xl/calcChain.xml><?xml version="1.0" encoding="utf-8"?>
<calcChain xmlns="http://schemas.openxmlformats.org/spreadsheetml/2006/main">
  <c r="P28" i="2" l="1"/>
  <c r="P29" i="2"/>
  <c r="P30" i="2"/>
  <c r="P31" i="2"/>
  <c r="P32" i="2"/>
  <c r="P34" i="2"/>
  <c r="P35" i="2"/>
  <c r="P36" i="2"/>
  <c r="P37" i="2"/>
  <c r="P38" i="2"/>
  <c r="P39" i="2"/>
  <c r="P43" i="2"/>
  <c r="P44" i="2"/>
  <c r="P45" i="2"/>
  <c r="P47" i="2"/>
  <c r="P48" i="2"/>
  <c r="P49" i="2"/>
  <c r="P51" i="2"/>
  <c r="P52" i="2"/>
  <c r="P53" i="2"/>
  <c r="P56" i="2"/>
  <c r="P57" i="2"/>
  <c r="P58" i="2"/>
  <c r="P60" i="2"/>
  <c r="P61" i="2"/>
  <c r="P62" i="2"/>
  <c r="P64" i="2"/>
  <c r="P65" i="2"/>
  <c r="P66" i="2"/>
  <c r="P68" i="2"/>
  <c r="P69" i="2"/>
  <c r="P70" i="2"/>
  <c r="P73" i="2"/>
  <c r="P74" i="2"/>
  <c r="P75" i="2"/>
  <c r="P77" i="2"/>
  <c r="P78" i="2"/>
  <c r="P79" i="2"/>
  <c r="P81" i="2"/>
  <c r="P82" i="2"/>
  <c r="P83" i="2"/>
  <c r="P85" i="2"/>
  <c r="P86" i="2"/>
  <c r="P87" i="2"/>
  <c r="P27" i="2" l="1"/>
  <c r="M74" i="2" l="1"/>
  <c r="M75" i="2"/>
  <c r="M73" i="2"/>
  <c r="M78" i="2"/>
  <c r="M79" i="2"/>
  <c r="M77" i="2"/>
  <c r="H2" i="3" l="1"/>
  <c r="H11" i="3"/>
  <c r="Q18" i="3" l="1"/>
  <c r="Q5" i="3"/>
  <c r="P18" i="3"/>
  <c r="P5" i="3"/>
  <c r="N43" i="2" l="1"/>
  <c r="N47" i="2"/>
  <c r="N51" i="2"/>
  <c r="N56" i="2"/>
  <c r="N60" i="2"/>
  <c r="N64" i="2"/>
  <c r="N68" i="2"/>
  <c r="N73" i="2"/>
  <c r="N77" i="2"/>
  <c r="N81" i="2"/>
  <c r="N85" i="2"/>
  <c r="N30" i="2"/>
  <c r="N34" i="2"/>
  <c r="N37" i="2"/>
  <c r="N27" i="2"/>
  <c r="J43" i="2" l="1"/>
  <c r="K43" i="2"/>
  <c r="K68" i="2" l="1"/>
  <c r="J68" i="2"/>
  <c r="K60" i="2"/>
  <c r="J60" i="2"/>
  <c r="K101" i="2" l="1"/>
  <c r="J101" i="2"/>
  <c r="K98" i="2"/>
  <c r="J98" i="2"/>
  <c r="K90" i="2"/>
  <c r="J90" i="2"/>
  <c r="K93" i="2"/>
  <c r="J93" i="2"/>
  <c r="K77" i="2"/>
  <c r="K81" i="2"/>
  <c r="K85" i="2"/>
  <c r="J77" i="2"/>
  <c r="J81" i="2"/>
  <c r="J85" i="2"/>
  <c r="K73" i="2"/>
  <c r="J73" i="2"/>
  <c r="K64" i="2"/>
  <c r="J64" i="2"/>
  <c r="K56" i="2"/>
  <c r="J56" i="2"/>
  <c r="K47" i="2"/>
  <c r="K51" i="2"/>
  <c r="J47" i="2"/>
  <c r="J51" i="2"/>
  <c r="K9" i="2"/>
  <c r="K13" i="2"/>
  <c r="K17" i="2"/>
  <c r="K21" i="2"/>
  <c r="J9" i="2"/>
  <c r="J13" i="2"/>
  <c r="J17" i="2"/>
  <c r="J21" i="2"/>
  <c r="K5" i="2"/>
  <c r="J5" i="2"/>
  <c r="I39" i="2"/>
  <c r="H39" i="2"/>
  <c r="I38" i="2"/>
  <c r="H38" i="2"/>
  <c r="I37" i="2"/>
  <c r="H37" i="2"/>
  <c r="I36" i="2"/>
  <c r="H36" i="2"/>
  <c r="I35" i="2"/>
  <c r="H35" i="2"/>
  <c r="I34" i="2"/>
  <c r="H34" i="2"/>
  <c r="I32" i="2"/>
  <c r="H32" i="2"/>
  <c r="I31" i="2"/>
  <c r="H31" i="2"/>
  <c r="I30" i="2"/>
  <c r="H30" i="2"/>
  <c r="I29" i="2"/>
  <c r="H29" i="2"/>
  <c r="I28" i="2"/>
  <c r="H28" i="2"/>
  <c r="I27" i="2"/>
  <c r="H27" i="2"/>
  <c r="J34" i="2" l="1"/>
  <c r="J30" i="2"/>
  <c r="K30" i="2"/>
  <c r="J37" i="2"/>
  <c r="J27" i="2"/>
  <c r="K27" i="2"/>
  <c r="K37" i="2"/>
  <c r="K34" i="2"/>
</calcChain>
</file>

<file path=xl/sharedStrings.xml><?xml version="1.0" encoding="utf-8"?>
<sst xmlns="http://schemas.openxmlformats.org/spreadsheetml/2006/main" count="63" uniqueCount="55">
  <si>
    <t>standard protein mixture</t>
  </si>
  <si>
    <t>Yeast</t>
  </si>
  <si>
    <t>Cancer cell lines</t>
    <phoneticPr fontId="1" type="noConversion"/>
  </si>
  <si>
    <t>Human serum</t>
    <phoneticPr fontId="1" type="noConversion"/>
  </si>
  <si>
    <t>Mouse brain</t>
    <phoneticPr fontId="1" type="noConversion"/>
  </si>
  <si>
    <t>Total sequences</t>
    <phoneticPr fontId="1" type="noConversion"/>
  </si>
  <si>
    <t>Partially tryptic sequences</t>
    <phoneticPr fontId="1" type="noConversion"/>
  </si>
  <si>
    <t>Ratio of partially tryptic sequences</t>
    <phoneticPr fontId="1" type="noConversion"/>
  </si>
  <si>
    <t>Denaturing agents</t>
    <phoneticPr fontId="1" type="noConversion"/>
  </si>
  <si>
    <t>Time/month</t>
    <phoneticPr fontId="1" type="noConversion"/>
  </si>
  <si>
    <t>Replicate</t>
    <phoneticPr fontId="1" type="noConversion"/>
  </si>
  <si>
    <t>SDS</t>
    <phoneticPr fontId="1" type="noConversion"/>
  </si>
  <si>
    <t>Urea</t>
    <phoneticPr fontId="1" type="noConversion"/>
  </si>
  <si>
    <t>Avarage</t>
    <phoneticPr fontId="1" type="noConversion"/>
  </si>
  <si>
    <t>Denaturing agents and storage time</t>
    <phoneticPr fontId="1" type="noConversion"/>
  </si>
  <si>
    <t>Trypsin type</t>
    <phoneticPr fontId="1" type="noConversion"/>
  </si>
  <si>
    <t>Sequencing grade modified trypsin</t>
    <phoneticPr fontId="1" type="noConversion"/>
  </si>
  <si>
    <t>Mass spectrometry grade modified trypsin</t>
    <phoneticPr fontId="1" type="noConversion"/>
  </si>
  <si>
    <t>Unmodified trypsin</t>
    <phoneticPr fontId="1" type="noConversion"/>
  </si>
  <si>
    <t>Description</t>
    <phoneticPr fontId="1" type="noConversion"/>
  </si>
  <si>
    <t>Tryspin</t>
    <phoneticPr fontId="1" type="noConversion"/>
  </si>
  <si>
    <t>Enzyme-to-substrate ratio</t>
    <phoneticPr fontId="1" type="noConversion"/>
  </si>
  <si>
    <t>Optimized conditions</t>
    <phoneticPr fontId="1" type="noConversion"/>
  </si>
  <si>
    <t xml:space="preserve">Optimized conditions </t>
    <phoneticPr fontId="1" type="noConversion"/>
  </si>
  <si>
    <t>Enrichment</t>
    <phoneticPr fontId="1" type="noConversion"/>
  </si>
  <si>
    <t>Comparison of optimized conditions and Unoptimized conditions</t>
  </si>
  <si>
    <t xml:space="preserve"> Unoptimized conditions</t>
  </si>
  <si>
    <t>Protein Concentration (μg/μL)</t>
    <phoneticPr fontId="1" type="noConversion"/>
  </si>
  <si>
    <t>Samples</t>
    <phoneticPr fontId="1" type="noConversion"/>
  </si>
  <si>
    <t>Supplementary table 3: Percentages of partially trptic peptides from all digests in this study</t>
    <phoneticPr fontId="1" type="noConversion"/>
  </si>
  <si>
    <t>1:100</t>
    <phoneticPr fontId="1" type="noConversion"/>
  </si>
  <si>
    <t>Missed cleavage</t>
    <phoneticPr fontId="1" type="noConversion"/>
  </si>
  <si>
    <r>
      <t>1</t>
    </r>
    <r>
      <rPr>
        <sz val="12"/>
        <color rgb="FFFF0000"/>
        <rFont val="宋体"/>
        <family val="3"/>
        <charset val="134"/>
      </rPr>
      <t>：</t>
    </r>
    <r>
      <rPr>
        <sz val="12"/>
        <color rgb="FFFF0000"/>
        <rFont val="Arial"/>
        <family val="2"/>
      </rPr>
      <t>5</t>
    </r>
    <phoneticPr fontId="1" type="noConversion"/>
  </si>
  <si>
    <r>
      <t>1</t>
    </r>
    <r>
      <rPr>
        <sz val="12"/>
        <color rgb="FFFF0000"/>
        <rFont val="宋体"/>
        <family val="3"/>
        <charset val="134"/>
      </rPr>
      <t>：</t>
    </r>
    <r>
      <rPr>
        <sz val="12"/>
        <color rgb="FFFF0000"/>
        <rFont val="Arial"/>
        <family val="2"/>
      </rPr>
      <t>20</t>
    </r>
    <phoneticPr fontId="1" type="noConversion"/>
  </si>
  <si>
    <r>
      <t>1</t>
    </r>
    <r>
      <rPr>
        <sz val="12"/>
        <color rgb="FFFF0000"/>
        <rFont val="宋体"/>
        <family val="3"/>
        <charset val="134"/>
      </rPr>
      <t>：</t>
    </r>
    <r>
      <rPr>
        <sz val="12"/>
        <color rgb="FFFF0000"/>
        <rFont val="Arial"/>
        <family val="2"/>
      </rPr>
      <t>50</t>
    </r>
    <phoneticPr fontId="1" type="noConversion"/>
  </si>
  <si>
    <t>Avarage</t>
    <phoneticPr fontId="1" type="noConversion"/>
  </si>
  <si>
    <t>second</t>
  </si>
  <si>
    <t>1-1(2)</t>
  </si>
  <si>
    <t>1-2(2)</t>
  </si>
  <si>
    <t>1-3(2)</t>
  </si>
  <si>
    <t>1-1</t>
  </si>
  <si>
    <t>1-2</t>
  </si>
  <si>
    <t>1-3</t>
  </si>
  <si>
    <t>2-1</t>
  </si>
  <si>
    <t>2-3</t>
  </si>
  <si>
    <t>2-1(2)</t>
  </si>
  <si>
    <t>2-3(2)</t>
  </si>
  <si>
    <t>谱图数差不多</t>
    <phoneticPr fontId="1" type="noConversion"/>
  </si>
  <si>
    <t>2-2</t>
    <phoneticPr fontId="1" type="noConversion"/>
  </si>
  <si>
    <t>No.</t>
    <phoneticPr fontId="1" type="noConversion"/>
  </si>
  <si>
    <t>Unique peptides</t>
    <phoneticPr fontId="1" type="noConversion"/>
  </si>
  <si>
    <t>Spectra</t>
    <phoneticPr fontId="1" type="noConversion"/>
  </si>
  <si>
    <t>Number of MS/MS spectra</t>
    <phoneticPr fontId="1" type="noConversion"/>
  </si>
  <si>
    <t>Spectrum identification rate</t>
    <phoneticPr fontId="1" type="noConversion"/>
  </si>
  <si>
    <t xml:space="preserve">Ratio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</si>
</sst>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color rgb="FFFF0000"/>
      <name val="宋体"/>
      <family val="3"/>
      <charset val="134"/>
    </font>
    <font>
      <sz val="12"/>
      <color theme="1"/>
      <name val="Arial"/>
      <family val="2"/>
    </font>
    <font>
      <b/>
      <i/>
      <sz val="11"/>
      <color rgb="FF7030A0"/>
      <name val="宋体"/>
      <family val="2"/>
      <scheme val="minor"/>
    </font>
    <font>
      <b/>
      <i/>
      <sz val="12"/>
      <color rgb="FF7030A0"/>
      <name val="Arial"/>
      <family val="2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76" fontId="2" fillId="0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/>
    <xf numFmtId="49" fontId="0" fillId="0" borderId="0" xfId="0" applyNumberFormat="1"/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0" fillId="0" borderId="0" xfId="0" applyNumberFormat="1"/>
    <xf numFmtId="0" fontId="0" fillId="2" borderId="0" xfId="0" applyFill="1"/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176" fontId="0" fillId="3" borderId="0" xfId="0" applyNumberFormat="1" applyFill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20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abSelected="1" zoomScale="70" zoomScaleNormal="70" workbookViewId="0">
      <selection activeCell="J5" sqref="J5"/>
    </sheetView>
  </sheetViews>
  <sheetFormatPr defaultRowHeight="15" x14ac:dyDescent="0.15"/>
  <cols>
    <col min="1" max="1" width="11.75" style="27" customWidth="1"/>
    <col min="2" max="2" width="8" style="27" bestFit="1" customWidth="1"/>
    <col min="3" max="3" width="9" style="27"/>
    <col min="4" max="4" width="16.625" style="27" bestFit="1" customWidth="1"/>
    <col min="5" max="5" width="8.625" style="27" bestFit="1" customWidth="1"/>
    <col min="6" max="6" width="16.625" style="27" bestFit="1" customWidth="1"/>
    <col min="7" max="7" width="8.625" style="27" bestFit="1" customWidth="1"/>
    <col min="8" max="8" width="16.625" style="1" bestFit="1" customWidth="1"/>
    <col min="9" max="9" width="8.625" style="1" bestFit="1" customWidth="1"/>
    <col min="10" max="10" width="16.875" style="37" bestFit="1" customWidth="1"/>
    <col min="11" max="11" width="8.625" style="1" bestFit="1" customWidth="1"/>
    <col min="12" max="12" width="7.375" style="26" bestFit="1" customWidth="1"/>
    <col min="13" max="13" width="8.625" style="29" bestFit="1" customWidth="1"/>
    <col min="14" max="14" width="9.125" style="3" bestFit="1" customWidth="1"/>
    <col min="15" max="15" width="12.5" style="3" customWidth="1"/>
    <col min="16" max="17" width="12.25" style="3" customWidth="1"/>
    <col min="18" max="18" width="12.25" style="10" customWidth="1"/>
    <col min="19" max="19" width="12.25" style="10" bestFit="1" customWidth="1"/>
    <col min="20" max="20" width="9" style="10"/>
    <col min="21" max="21" width="15" style="27" customWidth="1"/>
    <col min="22" max="16384" width="9" style="27"/>
  </cols>
  <sheetData>
    <row r="1" spans="1:21" ht="15.75" x14ac:dyDescent="0.15">
      <c r="A1" s="30" t="s">
        <v>29</v>
      </c>
    </row>
    <row r="2" spans="1:21" x14ac:dyDescent="0.15">
      <c r="D2" s="40" t="s">
        <v>5</v>
      </c>
      <c r="E2" s="40"/>
      <c r="F2" s="40" t="s">
        <v>6</v>
      </c>
      <c r="G2" s="40"/>
      <c r="H2" s="42" t="s">
        <v>7</v>
      </c>
      <c r="I2" s="42"/>
      <c r="J2" s="43" t="s">
        <v>13</v>
      </c>
      <c r="K2" s="43"/>
      <c r="L2" s="38" t="s">
        <v>31</v>
      </c>
      <c r="M2" s="38"/>
      <c r="N2" s="38"/>
      <c r="O2" s="3" t="s">
        <v>52</v>
      </c>
      <c r="P2" s="31" t="s">
        <v>53</v>
      </c>
      <c r="Q2" s="31"/>
      <c r="S2" s="46"/>
      <c r="T2" s="46"/>
    </row>
    <row r="3" spans="1:21" x14ac:dyDescent="0.15">
      <c r="A3" s="25"/>
      <c r="B3" s="25"/>
      <c r="C3" s="27" t="s">
        <v>10</v>
      </c>
      <c r="D3" s="27" t="s">
        <v>50</v>
      </c>
      <c r="E3" s="27" t="s">
        <v>51</v>
      </c>
      <c r="F3" s="27" t="s">
        <v>50</v>
      </c>
      <c r="G3" s="27" t="s">
        <v>51</v>
      </c>
      <c r="H3" s="27" t="s">
        <v>50</v>
      </c>
      <c r="I3" s="27" t="s">
        <v>51</v>
      </c>
      <c r="J3" s="37" t="s">
        <v>50</v>
      </c>
      <c r="K3" s="27" t="s">
        <v>51</v>
      </c>
      <c r="L3" s="26" t="s">
        <v>49</v>
      </c>
      <c r="M3" s="29" t="s">
        <v>54</v>
      </c>
      <c r="N3" s="3" t="s">
        <v>35</v>
      </c>
      <c r="R3" s="5"/>
      <c r="S3" s="27"/>
      <c r="T3" s="27"/>
      <c r="U3" s="32"/>
    </row>
    <row r="4" spans="1:21" ht="15.75" x14ac:dyDescent="0.15">
      <c r="A4" s="44" t="s">
        <v>28</v>
      </c>
      <c r="B4" s="44"/>
      <c r="C4" s="44"/>
      <c r="D4" s="44"/>
      <c r="G4" s="27">
        <v>12399</v>
      </c>
      <c r="R4" s="27"/>
      <c r="S4" s="1"/>
      <c r="T4" s="1"/>
    </row>
    <row r="5" spans="1:21" x14ac:dyDescent="0.15">
      <c r="A5" s="45" t="s">
        <v>0</v>
      </c>
      <c r="C5" s="27">
        <v>1</v>
      </c>
      <c r="D5" s="27">
        <v>388</v>
      </c>
      <c r="E5" s="27">
        <v>2253</v>
      </c>
      <c r="F5" s="27">
        <v>184</v>
      </c>
      <c r="G5" s="27">
        <v>967</v>
      </c>
      <c r="H5" s="1">
        <v>0.47422680412371132</v>
      </c>
      <c r="I5" s="1">
        <v>0.42920550377274747</v>
      </c>
      <c r="J5" s="37">
        <f>AVERAGE(H5:H7)</f>
        <v>0.47253107324440929</v>
      </c>
      <c r="K5" s="1">
        <f>AVERAGE(I5:I7)</f>
        <v>0.41103244321521099</v>
      </c>
      <c r="R5" s="27"/>
      <c r="S5" s="1"/>
      <c r="T5" s="1"/>
    </row>
    <row r="6" spans="1:21" x14ac:dyDescent="0.15">
      <c r="A6" s="45"/>
      <c r="C6" s="27">
        <v>2</v>
      </c>
      <c r="D6" s="27">
        <v>278</v>
      </c>
      <c r="E6" s="27">
        <v>2681</v>
      </c>
      <c r="F6" s="27">
        <v>136</v>
      </c>
      <c r="G6" s="27">
        <v>1038</v>
      </c>
      <c r="H6" s="1">
        <v>0.48920863309352519</v>
      </c>
      <c r="I6" s="1">
        <v>0.38716896680343155</v>
      </c>
      <c r="R6" s="27"/>
      <c r="S6" s="1"/>
      <c r="T6" s="1"/>
    </row>
    <row r="7" spans="1:21" x14ac:dyDescent="0.15">
      <c r="A7" s="45"/>
      <c r="C7" s="27">
        <v>3</v>
      </c>
      <c r="D7" s="27">
        <v>469</v>
      </c>
      <c r="E7" s="27">
        <v>1483</v>
      </c>
      <c r="F7" s="27">
        <v>213</v>
      </c>
      <c r="G7" s="27">
        <v>618</v>
      </c>
      <c r="H7" s="1">
        <v>0.45415778251599148</v>
      </c>
      <c r="I7" s="1">
        <v>0.41672285906945383</v>
      </c>
      <c r="R7" s="27"/>
      <c r="S7" s="1"/>
      <c r="T7" s="1"/>
    </row>
    <row r="8" spans="1:21" x14ac:dyDescent="0.15">
      <c r="R8" s="27"/>
      <c r="S8" s="1"/>
      <c r="T8" s="1"/>
    </row>
    <row r="9" spans="1:21" x14ac:dyDescent="0.15">
      <c r="A9" s="40" t="s">
        <v>1</v>
      </c>
      <c r="C9" s="27">
        <v>1</v>
      </c>
      <c r="D9" s="27">
        <v>732</v>
      </c>
      <c r="E9" s="27">
        <v>1413</v>
      </c>
      <c r="F9" s="27">
        <v>136</v>
      </c>
      <c r="G9" s="27">
        <v>251</v>
      </c>
      <c r="H9" s="1">
        <v>0.18579234972677597</v>
      </c>
      <c r="I9" s="1">
        <v>0.17763623496107572</v>
      </c>
      <c r="J9" s="37">
        <f t="shared" ref="J9:J21" si="0">AVERAGE(H9:H11)</f>
        <v>0.18708189751032692</v>
      </c>
      <c r="K9" s="1">
        <f t="shared" ref="K9:K21" si="1">AVERAGE(I9:I11)</f>
        <v>0.16937725602872847</v>
      </c>
      <c r="R9" s="27"/>
      <c r="S9" s="1"/>
      <c r="T9" s="1"/>
    </row>
    <row r="10" spans="1:21" x14ac:dyDescent="0.15">
      <c r="A10" s="40"/>
      <c r="C10" s="27">
        <v>2</v>
      </c>
      <c r="D10" s="27">
        <v>1936</v>
      </c>
      <c r="E10" s="27">
        <v>3912</v>
      </c>
      <c r="F10" s="27">
        <v>380</v>
      </c>
      <c r="G10" s="27">
        <v>672</v>
      </c>
      <c r="H10" s="1">
        <v>0.1962809917355372</v>
      </c>
      <c r="I10" s="1">
        <v>0.17177914110429449</v>
      </c>
      <c r="R10" s="27"/>
      <c r="S10" s="1"/>
      <c r="T10" s="1"/>
    </row>
    <row r="11" spans="1:21" x14ac:dyDescent="0.15">
      <c r="A11" s="40"/>
      <c r="C11" s="27">
        <v>3</v>
      </c>
      <c r="D11" s="27">
        <v>2199</v>
      </c>
      <c r="E11" s="27">
        <v>4612</v>
      </c>
      <c r="F11" s="27">
        <v>394</v>
      </c>
      <c r="G11" s="27">
        <v>732</v>
      </c>
      <c r="H11" s="1">
        <v>0.17917235106866758</v>
      </c>
      <c r="I11" s="1">
        <v>0.15871639202081528</v>
      </c>
      <c r="R11" s="27"/>
      <c r="S11" s="1"/>
      <c r="T11" s="1"/>
    </row>
    <row r="12" spans="1:21" x14ac:dyDescent="0.15">
      <c r="R12" s="27"/>
      <c r="S12" s="1"/>
      <c r="T12" s="1"/>
    </row>
    <row r="13" spans="1:21" x14ac:dyDescent="0.15">
      <c r="A13" s="45" t="s">
        <v>2</v>
      </c>
      <c r="C13" s="27">
        <v>1</v>
      </c>
      <c r="D13" s="27">
        <v>3709</v>
      </c>
      <c r="E13" s="27">
        <v>5928</v>
      </c>
      <c r="F13" s="27">
        <v>200</v>
      </c>
      <c r="G13" s="27">
        <v>267</v>
      </c>
      <c r="H13" s="1">
        <v>5.3922890266918308E-2</v>
      </c>
      <c r="I13" s="1">
        <v>4.5040485829959516E-2</v>
      </c>
      <c r="J13" s="37">
        <f t="shared" si="0"/>
        <v>6.7378783687787172E-2</v>
      </c>
      <c r="K13" s="1">
        <f t="shared" si="1"/>
        <v>6.0277501432164794E-2</v>
      </c>
      <c r="R13" s="4"/>
      <c r="S13" s="1"/>
      <c r="T13" s="1"/>
    </row>
    <row r="14" spans="1:21" x14ac:dyDescent="0.15">
      <c r="A14" s="45"/>
      <c r="C14" s="27">
        <v>2</v>
      </c>
      <c r="D14" s="27">
        <v>4589</v>
      </c>
      <c r="E14" s="27">
        <v>5684</v>
      </c>
      <c r="F14" s="27">
        <v>350</v>
      </c>
      <c r="G14" s="27">
        <v>399</v>
      </c>
      <c r="H14" s="1">
        <v>7.6269339725430374E-2</v>
      </c>
      <c r="I14" s="1">
        <v>7.0197044334975367E-2</v>
      </c>
      <c r="R14" s="4"/>
      <c r="S14" s="1"/>
      <c r="T14" s="1"/>
    </row>
    <row r="15" spans="1:21" x14ac:dyDescent="0.15">
      <c r="A15" s="45"/>
      <c r="C15" s="27">
        <v>3</v>
      </c>
      <c r="D15" s="27">
        <v>4295</v>
      </c>
      <c r="E15" s="27">
        <v>5412</v>
      </c>
      <c r="F15" s="27">
        <v>309</v>
      </c>
      <c r="G15" s="27">
        <v>355</v>
      </c>
      <c r="H15" s="1">
        <v>7.1944121071012807E-2</v>
      </c>
      <c r="I15" s="1">
        <v>6.55949741315595E-2</v>
      </c>
      <c r="R15" s="4"/>
      <c r="S15" s="1"/>
      <c r="T15" s="1"/>
    </row>
    <row r="16" spans="1:21" x14ac:dyDescent="0.15">
      <c r="R16" s="4"/>
      <c r="S16" s="1"/>
      <c r="T16" s="1"/>
    </row>
    <row r="17" spans="1:20" x14ac:dyDescent="0.15">
      <c r="A17" s="45" t="s">
        <v>3</v>
      </c>
      <c r="C17" s="27">
        <v>1</v>
      </c>
      <c r="D17" s="27">
        <v>1604</v>
      </c>
      <c r="E17" s="27">
        <v>2675</v>
      </c>
      <c r="F17" s="27">
        <v>331</v>
      </c>
      <c r="G17" s="27">
        <v>407</v>
      </c>
      <c r="H17" s="1">
        <v>0.20635910224438903</v>
      </c>
      <c r="I17" s="1">
        <v>0.15214953271028037</v>
      </c>
      <c r="J17" s="37">
        <f t="shared" si="0"/>
        <v>0.19872797817082921</v>
      </c>
      <c r="K17" s="1">
        <f t="shared" si="1"/>
        <v>0.1392793965799832</v>
      </c>
      <c r="R17" s="4"/>
      <c r="S17" s="1"/>
      <c r="T17" s="1"/>
    </row>
    <row r="18" spans="1:20" x14ac:dyDescent="0.15">
      <c r="A18" s="45"/>
      <c r="C18" s="27">
        <v>2</v>
      </c>
      <c r="D18" s="27">
        <v>1534</v>
      </c>
      <c r="E18" s="27">
        <v>2876</v>
      </c>
      <c r="F18" s="27">
        <v>299</v>
      </c>
      <c r="G18" s="27">
        <v>381</v>
      </c>
      <c r="H18" s="1">
        <v>0.19491525423728814</v>
      </c>
      <c r="I18" s="1">
        <v>0.13247566063977748</v>
      </c>
      <c r="R18" s="4"/>
      <c r="S18" s="1"/>
      <c r="T18" s="1"/>
    </row>
    <row r="19" spans="1:20" x14ac:dyDescent="0.15">
      <c r="A19" s="45"/>
      <c r="C19" s="27">
        <v>3</v>
      </c>
      <c r="D19" s="27">
        <v>1493</v>
      </c>
      <c r="E19" s="27">
        <v>2770</v>
      </c>
      <c r="F19" s="27">
        <v>291</v>
      </c>
      <c r="G19" s="27">
        <v>369</v>
      </c>
      <c r="H19" s="1">
        <v>0.19490957803081044</v>
      </c>
      <c r="I19" s="1">
        <v>0.1332129963898917</v>
      </c>
      <c r="R19" s="4"/>
      <c r="S19" s="1"/>
      <c r="T19" s="1"/>
    </row>
    <row r="20" spans="1:20" x14ac:dyDescent="0.15">
      <c r="R20" s="4"/>
      <c r="S20" s="1"/>
      <c r="T20" s="1"/>
    </row>
    <row r="21" spans="1:20" x14ac:dyDescent="0.15">
      <c r="A21" s="45" t="s">
        <v>4</v>
      </c>
      <c r="C21" s="27">
        <v>1</v>
      </c>
      <c r="D21" s="27">
        <v>5285</v>
      </c>
      <c r="E21" s="27">
        <v>6069</v>
      </c>
      <c r="F21" s="27">
        <v>280</v>
      </c>
      <c r="G21" s="27">
        <v>292</v>
      </c>
      <c r="H21" s="1">
        <v>5.2980132450331126E-2</v>
      </c>
      <c r="I21" s="1">
        <v>4.8113362992255729E-2</v>
      </c>
      <c r="J21" s="37">
        <f t="shared" si="0"/>
        <v>5.5129033768139657E-2</v>
      </c>
      <c r="K21" s="1">
        <f t="shared" si="1"/>
        <v>5.0099102325723947E-2</v>
      </c>
      <c r="R21" s="4"/>
      <c r="S21" s="1"/>
      <c r="T21" s="1"/>
    </row>
    <row r="22" spans="1:20" x14ac:dyDescent="0.15">
      <c r="A22" s="45"/>
      <c r="C22" s="27">
        <v>2</v>
      </c>
      <c r="D22" s="27">
        <v>5360</v>
      </c>
      <c r="E22" s="27">
        <v>6237</v>
      </c>
      <c r="F22" s="27">
        <v>295</v>
      </c>
      <c r="G22" s="27">
        <v>308</v>
      </c>
      <c r="H22" s="1">
        <v>5.503731343283582E-2</v>
      </c>
      <c r="I22" s="1">
        <v>4.9382716049382713E-2</v>
      </c>
      <c r="R22" s="4"/>
      <c r="S22" s="1"/>
      <c r="T22" s="1"/>
    </row>
    <row r="23" spans="1:20" x14ac:dyDescent="0.15">
      <c r="A23" s="45"/>
      <c r="C23" s="27">
        <v>3</v>
      </c>
      <c r="D23" s="27">
        <v>5543</v>
      </c>
      <c r="E23" s="27">
        <v>6515</v>
      </c>
      <c r="F23" s="27">
        <v>318</v>
      </c>
      <c r="G23" s="27">
        <v>344</v>
      </c>
      <c r="H23" s="1">
        <v>5.7369655421252032E-2</v>
      </c>
      <c r="I23" s="1">
        <v>5.2801227935533386E-2</v>
      </c>
      <c r="R23" s="1"/>
      <c r="S23" s="1"/>
      <c r="T23" s="1"/>
    </row>
    <row r="24" spans="1:20" x14ac:dyDescent="0.15">
      <c r="A24" s="25"/>
      <c r="R24" s="1"/>
      <c r="S24" s="1"/>
      <c r="T24" s="1"/>
    </row>
    <row r="25" spans="1:20" ht="15.75" x14ac:dyDescent="0.15">
      <c r="A25" s="44" t="s">
        <v>14</v>
      </c>
      <c r="B25" s="44"/>
      <c r="C25" s="44"/>
      <c r="D25" s="44"/>
      <c r="R25" s="27"/>
    </row>
    <row r="26" spans="1:20" ht="30" x14ac:dyDescent="0.15">
      <c r="A26" s="25" t="s">
        <v>8</v>
      </c>
      <c r="B26" s="25" t="s">
        <v>9</v>
      </c>
    </row>
    <row r="27" spans="1:20" x14ac:dyDescent="0.15">
      <c r="A27" s="40" t="s">
        <v>11</v>
      </c>
      <c r="B27" s="40">
        <v>0</v>
      </c>
      <c r="C27" s="27">
        <v>1</v>
      </c>
      <c r="D27" s="27">
        <v>2692</v>
      </c>
      <c r="E27" s="27">
        <v>4126</v>
      </c>
      <c r="F27" s="27">
        <v>83</v>
      </c>
      <c r="G27" s="27">
        <v>105</v>
      </c>
      <c r="H27" s="1">
        <f>F27/D27</f>
        <v>3.0832095096582468E-2</v>
      </c>
      <c r="I27" s="1">
        <f>G27/E27</f>
        <v>2.5448376151236064E-2</v>
      </c>
      <c r="J27" s="37">
        <f>AVERAGE(H27:H29)</f>
        <v>3.4894081623747408E-2</v>
      </c>
      <c r="K27" s="1">
        <f>AVERAGE(I27:I29)</f>
        <v>2.9155121239769755E-2</v>
      </c>
      <c r="L27" s="3">
        <v>595</v>
      </c>
      <c r="M27" s="10">
        <v>0.22102526002971767</v>
      </c>
      <c r="N27" s="10">
        <f>AVERAGE(M27:M29)</f>
        <v>0.26553782967185463</v>
      </c>
      <c r="O27" s="3">
        <v>11829</v>
      </c>
      <c r="P27" s="10">
        <f>D27/O27</f>
        <v>0.2275762955448474</v>
      </c>
      <c r="Q27" s="10"/>
      <c r="R27" s="27"/>
      <c r="S27" s="1"/>
      <c r="T27" s="27"/>
    </row>
    <row r="28" spans="1:20" x14ac:dyDescent="0.15">
      <c r="A28" s="40"/>
      <c r="B28" s="40"/>
      <c r="C28" s="27">
        <v>2</v>
      </c>
      <c r="D28" s="27">
        <v>3073</v>
      </c>
      <c r="E28" s="27">
        <v>4472</v>
      </c>
      <c r="F28" s="27">
        <v>125</v>
      </c>
      <c r="G28" s="27">
        <v>153</v>
      </c>
      <c r="H28" s="1">
        <f t="shared" ref="H28:I39" si="2">F28/D28</f>
        <v>4.0676863000325414E-2</v>
      </c>
      <c r="I28" s="1">
        <f t="shared" si="2"/>
        <v>3.4212880143112703E-2</v>
      </c>
      <c r="L28" s="3">
        <v>1023</v>
      </c>
      <c r="M28" s="10">
        <v>0.33289944679466321</v>
      </c>
      <c r="N28" s="10"/>
      <c r="O28" s="3">
        <v>12709</v>
      </c>
      <c r="P28" s="10">
        <f t="shared" ref="P28:P87" si="3">D28/O28</f>
        <v>0.24179715162483278</v>
      </c>
      <c r="Q28" s="10"/>
      <c r="R28" s="27"/>
      <c r="S28" s="1"/>
      <c r="T28" s="27"/>
    </row>
    <row r="29" spans="1:20" x14ac:dyDescent="0.15">
      <c r="A29" s="40"/>
      <c r="B29" s="40"/>
      <c r="C29" s="27">
        <v>3</v>
      </c>
      <c r="D29" s="27">
        <v>2291</v>
      </c>
      <c r="E29" s="27">
        <v>3165</v>
      </c>
      <c r="F29" s="27">
        <v>76</v>
      </c>
      <c r="G29" s="27">
        <v>88</v>
      </c>
      <c r="H29" s="1">
        <f t="shared" si="2"/>
        <v>3.317328677433435E-2</v>
      </c>
      <c r="I29" s="1">
        <f t="shared" si="2"/>
        <v>2.7804107424960506E-2</v>
      </c>
      <c r="L29" s="3">
        <v>556</v>
      </c>
      <c r="M29" s="10">
        <v>0.24268878219118289</v>
      </c>
      <c r="N29" s="10"/>
      <c r="O29" s="3">
        <v>9329</v>
      </c>
      <c r="P29" s="10">
        <f t="shared" si="3"/>
        <v>0.24557830421267016</v>
      </c>
      <c r="Q29" s="10"/>
      <c r="R29" s="27"/>
      <c r="S29" s="1"/>
      <c r="T29" s="27"/>
    </row>
    <row r="30" spans="1:20" x14ac:dyDescent="0.15">
      <c r="A30" s="40"/>
      <c r="B30" s="40">
        <v>7</v>
      </c>
      <c r="C30" s="27">
        <v>1</v>
      </c>
      <c r="D30" s="27">
        <v>3652</v>
      </c>
      <c r="E30" s="27">
        <v>4373</v>
      </c>
      <c r="F30" s="27">
        <v>115</v>
      </c>
      <c r="G30" s="27">
        <v>125</v>
      </c>
      <c r="H30" s="1">
        <f t="shared" si="2"/>
        <v>3.1489594742606791E-2</v>
      </c>
      <c r="I30" s="1">
        <f t="shared" si="2"/>
        <v>2.8584495769494626E-2</v>
      </c>
      <c r="J30" s="37">
        <f t="shared" ref="J30:K30" si="4">AVERAGE(H30:H32)</f>
        <v>3.5730021273513782E-2</v>
      </c>
      <c r="K30" s="1">
        <f t="shared" si="4"/>
        <v>2.9409036624477553E-2</v>
      </c>
      <c r="L30" s="3">
        <v>1015</v>
      </c>
      <c r="M30" s="10">
        <v>0.2779299014238773</v>
      </c>
      <c r="N30" s="10">
        <f t="shared" ref="N30:N85" si="5">AVERAGE(M30:M32)</f>
        <v>0.31544929040669073</v>
      </c>
      <c r="O30" s="3">
        <v>14206</v>
      </c>
      <c r="P30" s="10">
        <f t="shared" si="3"/>
        <v>0.25707447557370128</v>
      </c>
      <c r="Q30" s="10"/>
      <c r="R30" s="27"/>
      <c r="S30" s="27"/>
      <c r="T30" s="27"/>
    </row>
    <row r="31" spans="1:20" x14ac:dyDescent="0.15">
      <c r="A31" s="40"/>
      <c r="B31" s="40"/>
      <c r="C31" s="27">
        <v>2</v>
      </c>
      <c r="D31" s="27">
        <v>3198</v>
      </c>
      <c r="E31" s="27">
        <v>4581</v>
      </c>
      <c r="F31" s="27">
        <v>133</v>
      </c>
      <c r="G31" s="27">
        <v>152</v>
      </c>
      <c r="H31" s="1">
        <f t="shared" si="2"/>
        <v>4.1588492808005001E-2</v>
      </c>
      <c r="I31" s="1">
        <f t="shared" si="2"/>
        <v>3.3180528268936915E-2</v>
      </c>
      <c r="L31" s="3">
        <v>1055</v>
      </c>
      <c r="M31" s="10">
        <v>0.32989368355222015</v>
      </c>
      <c r="N31" s="10"/>
      <c r="O31" s="3">
        <v>13249</v>
      </c>
      <c r="P31" s="10">
        <f t="shared" si="3"/>
        <v>0.24137670767605102</v>
      </c>
      <c r="Q31" s="10"/>
      <c r="R31" s="27"/>
      <c r="S31" s="1"/>
      <c r="T31" s="27"/>
    </row>
    <row r="32" spans="1:20" x14ac:dyDescent="0.15">
      <c r="A32" s="40"/>
      <c r="B32" s="40"/>
      <c r="C32" s="27">
        <v>3</v>
      </c>
      <c r="D32" s="27">
        <v>2697</v>
      </c>
      <c r="E32" s="27">
        <v>4497</v>
      </c>
      <c r="F32" s="27">
        <v>92</v>
      </c>
      <c r="G32" s="27">
        <v>119</v>
      </c>
      <c r="H32" s="1">
        <f t="shared" si="2"/>
        <v>3.4111976269929553E-2</v>
      </c>
      <c r="I32" s="1">
        <f t="shared" si="2"/>
        <v>2.6462085835001113E-2</v>
      </c>
      <c r="L32" s="3">
        <v>913</v>
      </c>
      <c r="M32" s="10">
        <v>0.33852428624397479</v>
      </c>
      <c r="N32" s="10"/>
      <c r="O32" s="3">
        <v>11542</v>
      </c>
      <c r="P32" s="10">
        <f t="shared" si="3"/>
        <v>0.23366834170854273</v>
      </c>
      <c r="Q32" s="10"/>
      <c r="R32" s="27"/>
      <c r="S32" s="1"/>
      <c r="T32" s="27"/>
    </row>
    <row r="33" spans="1:20" x14ac:dyDescent="0.15">
      <c r="L33" s="3"/>
      <c r="M33" s="10"/>
      <c r="N33" s="10"/>
      <c r="P33" s="10"/>
      <c r="Q33" s="10"/>
      <c r="R33" s="27"/>
      <c r="S33" s="27"/>
      <c r="T33" s="27"/>
    </row>
    <row r="34" spans="1:20" x14ac:dyDescent="0.15">
      <c r="A34" s="40" t="s">
        <v>12</v>
      </c>
      <c r="B34" s="40">
        <v>0</v>
      </c>
      <c r="C34" s="27">
        <v>1</v>
      </c>
      <c r="D34" s="27">
        <v>2768</v>
      </c>
      <c r="E34" s="27">
        <v>4269</v>
      </c>
      <c r="F34" s="27">
        <v>128</v>
      </c>
      <c r="G34" s="27">
        <v>158</v>
      </c>
      <c r="H34" s="1">
        <f t="shared" si="2"/>
        <v>4.6242774566473986E-2</v>
      </c>
      <c r="I34" s="1">
        <f t="shared" si="2"/>
        <v>3.7011009604122742E-2</v>
      </c>
      <c r="J34" s="37">
        <f t="shared" ref="J34:K34" si="6">AVERAGE(H34:H36)</f>
        <v>5.1046934947536947E-2</v>
      </c>
      <c r="K34" s="1">
        <f t="shared" si="6"/>
        <v>4.3695835212248159E-2</v>
      </c>
      <c r="L34" s="3">
        <v>339</v>
      </c>
      <c r="M34" s="10">
        <v>0.12247109826589596</v>
      </c>
      <c r="N34" s="10">
        <f t="shared" si="5"/>
        <v>0.1509123927681903</v>
      </c>
      <c r="O34" s="3">
        <v>11618</v>
      </c>
      <c r="P34" s="10">
        <f t="shared" si="3"/>
        <v>0.23825098984334653</v>
      </c>
      <c r="Q34" s="1"/>
      <c r="R34" s="27"/>
      <c r="S34" s="1"/>
      <c r="T34" s="27"/>
    </row>
    <row r="35" spans="1:20" x14ac:dyDescent="0.15">
      <c r="A35" s="40"/>
      <c r="B35" s="40"/>
      <c r="C35" s="27">
        <v>2</v>
      </c>
      <c r="D35" s="27">
        <v>3714</v>
      </c>
      <c r="E35" s="27">
        <v>5422</v>
      </c>
      <c r="F35" s="27">
        <v>201</v>
      </c>
      <c r="G35" s="27">
        <v>244</v>
      </c>
      <c r="H35" s="1">
        <f t="shared" si="2"/>
        <v>5.4119547657512118E-2</v>
      </c>
      <c r="I35" s="1">
        <f t="shared" si="2"/>
        <v>4.50018443378827E-2</v>
      </c>
      <c r="L35" s="3">
        <v>713</v>
      </c>
      <c r="M35" s="10">
        <v>0.19197630586968228</v>
      </c>
      <c r="N35" s="10"/>
      <c r="O35" s="3">
        <v>13307</v>
      </c>
      <c r="P35" s="10">
        <f t="shared" si="3"/>
        <v>0.27910122491921546</v>
      </c>
      <c r="Q35" s="10"/>
      <c r="R35" s="27"/>
      <c r="S35" s="1"/>
      <c r="T35" s="27"/>
    </row>
    <row r="36" spans="1:20" x14ac:dyDescent="0.15">
      <c r="A36" s="40"/>
      <c r="B36" s="40"/>
      <c r="C36" s="27">
        <v>3</v>
      </c>
      <c r="D36" s="27">
        <v>3941</v>
      </c>
      <c r="E36" s="27">
        <v>4809</v>
      </c>
      <c r="F36" s="27">
        <v>208</v>
      </c>
      <c r="G36" s="27">
        <v>236</v>
      </c>
      <c r="H36" s="1">
        <f t="shared" si="2"/>
        <v>5.2778482618624716E-2</v>
      </c>
      <c r="I36" s="1">
        <f t="shared" si="2"/>
        <v>4.9074651694739034E-2</v>
      </c>
      <c r="L36" s="3">
        <v>545</v>
      </c>
      <c r="M36" s="10">
        <v>0.13828977416899263</v>
      </c>
      <c r="N36" s="10"/>
      <c r="O36" s="3">
        <v>13080</v>
      </c>
      <c r="P36" s="10">
        <f t="shared" si="3"/>
        <v>0.30129969418960245</v>
      </c>
      <c r="Q36" s="10"/>
      <c r="R36" s="27"/>
      <c r="S36" s="1"/>
      <c r="T36" s="27"/>
    </row>
    <row r="37" spans="1:20" x14ac:dyDescent="0.15">
      <c r="A37" s="40"/>
      <c r="B37" s="40">
        <v>7</v>
      </c>
      <c r="C37" s="27">
        <v>1</v>
      </c>
      <c r="D37" s="27">
        <v>3331</v>
      </c>
      <c r="E37" s="27">
        <v>4763</v>
      </c>
      <c r="F37" s="27">
        <v>218</v>
      </c>
      <c r="G37" s="27">
        <v>273</v>
      </c>
      <c r="H37" s="1">
        <f t="shared" si="2"/>
        <v>6.544581206844792E-2</v>
      </c>
      <c r="I37" s="1">
        <f t="shared" si="2"/>
        <v>5.7316817132059626E-2</v>
      </c>
      <c r="J37" s="37">
        <f t="shared" ref="J37:K37" si="7">AVERAGE(H37:H39)</f>
        <v>7.7613270695475425E-2</v>
      </c>
      <c r="K37" s="1">
        <f t="shared" si="7"/>
        <v>6.5317713834751795E-2</v>
      </c>
      <c r="L37" s="3">
        <v>415</v>
      </c>
      <c r="M37" s="10">
        <v>0.12458721104773342</v>
      </c>
      <c r="N37" s="10">
        <f t="shared" si="5"/>
        <v>0.13948189976212744</v>
      </c>
      <c r="O37" s="3">
        <v>12534</v>
      </c>
      <c r="P37" s="10">
        <f t="shared" si="3"/>
        <v>0.26575714057762884</v>
      </c>
      <c r="Q37" s="10"/>
      <c r="R37" s="27"/>
      <c r="S37" s="1"/>
      <c r="T37" s="27"/>
    </row>
    <row r="38" spans="1:20" x14ac:dyDescent="0.15">
      <c r="A38" s="40"/>
      <c r="B38" s="40"/>
      <c r="C38" s="27">
        <v>2</v>
      </c>
      <c r="D38" s="27">
        <v>3934</v>
      </c>
      <c r="E38" s="27">
        <v>5617</v>
      </c>
      <c r="F38" s="27">
        <v>360</v>
      </c>
      <c r="G38" s="27">
        <v>425</v>
      </c>
      <c r="H38" s="1">
        <f t="shared" si="2"/>
        <v>9.1509913573970508E-2</v>
      </c>
      <c r="I38" s="1">
        <f t="shared" si="2"/>
        <v>7.5663165390777998E-2</v>
      </c>
      <c r="L38" s="3">
        <v>530</v>
      </c>
      <c r="M38" s="10">
        <v>0.13472292831723437</v>
      </c>
      <c r="N38" s="10"/>
      <c r="O38" s="3">
        <v>13643</v>
      </c>
      <c r="P38" s="10">
        <f t="shared" si="3"/>
        <v>0.28835300153925092</v>
      </c>
      <c r="Q38" s="10"/>
      <c r="R38" s="27"/>
      <c r="S38" s="27"/>
      <c r="T38" s="27"/>
    </row>
    <row r="39" spans="1:20" x14ac:dyDescent="0.15">
      <c r="A39" s="40"/>
      <c r="B39" s="40"/>
      <c r="C39" s="27">
        <v>3</v>
      </c>
      <c r="D39" s="27">
        <v>4072</v>
      </c>
      <c r="E39" s="27">
        <v>5812</v>
      </c>
      <c r="F39" s="27">
        <v>309</v>
      </c>
      <c r="G39" s="27">
        <v>366</v>
      </c>
      <c r="H39" s="1">
        <f t="shared" si="2"/>
        <v>7.5884086444007862E-2</v>
      </c>
      <c r="I39" s="1">
        <f t="shared" si="2"/>
        <v>6.2973158981417754E-2</v>
      </c>
      <c r="L39" s="3">
        <v>648</v>
      </c>
      <c r="M39" s="10">
        <v>0.15913555992141454</v>
      </c>
      <c r="N39" s="10"/>
      <c r="O39" s="3">
        <v>13891</v>
      </c>
      <c r="P39" s="10">
        <f t="shared" si="3"/>
        <v>0.29313944280469367</v>
      </c>
      <c r="Q39" s="10"/>
      <c r="R39" s="27"/>
      <c r="S39" s="27"/>
      <c r="T39" s="27"/>
    </row>
    <row r="40" spans="1:20" x14ac:dyDescent="0.15">
      <c r="L40" s="3"/>
      <c r="M40" s="10"/>
      <c r="N40" s="10"/>
      <c r="P40" s="10"/>
      <c r="Q40" s="10"/>
      <c r="R40" s="27"/>
      <c r="S40" s="27"/>
      <c r="T40" s="27"/>
    </row>
    <row r="41" spans="1:20" ht="15.75" x14ac:dyDescent="0.15">
      <c r="A41" s="44" t="s">
        <v>15</v>
      </c>
      <c r="B41" s="44"/>
      <c r="C41" s="44"/>
      <c r="D41" s="44"/>
      <c r="L41" s="3"/>
      <c r="M41" s="10"/>
      <c r="N41" s="10"/>
      <c r="P41" s="10"/>
      <c r="Q41" s="10"/>
      <c r="R41" s="27"/>
      <c r="S41" s="27"/>
      <c r="T41" s="27"/>
    </row>
    <row r="42" spans="1:20" ht="13.5" customHeight="1" x14ac:dyDescent="0.15">
      <c r="A42" s="27" t="s">
        <v>19</v>
      </c>
      <c r="B42" s="27" t="s">
        <v>20</v>
      </c>
      <c r="L42" s="3"/>
      <c r="M42" s="10"/>
      <c r="N42" s="10"/>
      <c r="P42" s="10"/>
      <c r="Q42" s="10"/>
      <c r="R42" s="27"/>
      <c r="S42" s="27"/>
      <c r="T42" s="27"/>
    </row>
    <row r="43" spans="1:20" s="26" customFormat="1" ht="13.5" customHeight="1" x14ac:dyDescent="0.15">
      <c r="A43" s="41" t="s">
        <v>16</v>
      </c>
      <c r="B43" s="38">
        <v>1</v>
      </c>
      <c r="C43" s="26">
        <v>1</v>
      </c>
      <c r="D43" s="26">
        <v>4335</v>
      </c>
      <c r="E43" s="26">
        <v>5985</v>
      </c>
      <c r="F43" s="26">
        <v>207</v>
      </c>
      <c r="G43" s="26">
        <v>226</v>
      </c>
      <c r="H43" s="10">
        <v>4.7750865051903117E-2</v>
      </c>
      <c r="I43" s="10">
        <v>3.7761069340016711E-2</v>
      </c>
      <c r="J43" s="36">
        <f>AVERAGE(H43:H45)</f>
        <v>4.5550804816865909E-2</v>
      </c>
      <c r="K43" s="10">
        <f>AVERAGE(I43:I45)</f>
        <v>3.6081874994684883E-2</v>
      </c>
      <c r="L43" s="3">
        <v>618</v>
      </c>
      <c r="M43" s="10">
        <v>0.14256055363321798</v>
      </c>
      <c r="N43" s="10">
        <f t="shared" si="5"/>
        <v>0.13397799998130269</v>
      </c>
      <c r="O43" s="3">
        <v>12852</v>
      </c>
      <c r="P43" s="10">
        <f t="shared" si="3"/>
        <v>0.33730158730158732</v>
      </c>
      <c r="Q43" s="10"/>
    </row>
    <row r="44" spans="1:20" s="26" customFormat="1" ht="13.5" customHeight="1" x14ac:dyDescent="0.15">
      <c r="A44" s="41"/>
      <c r="B44" s="38"/>
      <c r="C44" s="26">
        <v>2</v>
      </c>
      <c r="D44" s="26">
        <v>4298</v>
      </c>
      <c r="E44" s="26">
        <v>5840</v>
      </c>
      <c r="F44" s="26">
        <v>200</v>
      </c>
      <c r="G44" s="26">
        <v>217</v>
      </c>
      <c r="H44" s="10">
        <v>4.6533271288971612E-2</v>
      </c>
      <c r="I44" s="10">
        <v>3.7157534246575342E-2</v>
      </c>
      <c r="J44" s="36"/>
      <c r="K44" s="10"/>
      <c r="L44" s="3">
        <v>586</v>
      </c>
      <c r="M44" s="10">
        <v>0.13634248487668682</v>
      </c>
      <c r="N44" s="10"/>
      <c r="O44" s="3">
        <v>12761</v>
      </c>
      <c r="P44" s="10">
        <f t="shared" si="3"/>
        <v>0.33680746023038949</v>
      </c>
      <c r="Q44" s="10"/>
    </row>
    <row r="45" spans="1:20" s="26" customFormat="1" x14ac:dyDescent="0.15">
      <c r="A45" s="41"/>
      <c r="B45" s="38"/>
      <c r="C45" s="26">
        <v>3</v>
      </c>
      <c r="D45" s="26">
        <v>3682</v>
      </c>
      <c r="E45" s="26">
        <v>5281</v>
      </c>
      <c r="F45" s="26">
        <v>156</v>
      </c>
      <c r="G45" s="26">
        <v>176</v>
      </c>
      <c r="H45" s="10">
        <v>4.2368278109722976E-2</v>
      </c>
      <c r="I45" s="10">
        <v>3.3327021397462603E-2</v>
      </c>
      <c r="J45" s="36"/>
      <c r="K45" s="10"/>
      <c r="L45" s="3">
        <v>453</v>
      </c>
      <c r="M45" s="10">
        <v>0.12303096143400326</v>
      </c>
      <c r="N45" s="10"/>
      <c r="O45" s="3">
        <v>12523</v>
      </c>
      <c r="P45" s="10">
        <f t="shared" si="3"/>
        <v>0.29401900503074341</v>
      </c>
      <c r="Q45" s="10"/>
    </row>
    <row r="46" spans="1:20" s="26" customFormat="1" ht="13.5" customHeight="1" x14ac:dyDescent="0.15">
      <c r="A46" s="28"/>
      <c r="H46" s="10"/>
      <c r="I46" s="10"/>
      <c r="J46" s="36"/>
      <c r="K46" s="10"/>
      <c r="L46" s="3"/>
      <c r="M46" s="10"/>
      <c r="N46" s="10"/>
      <c r="O46" s="3"/>
      <c r="P46" s="10"/>
      <c r="Q46" s="10"/>
    </row>
    <row r="47" spans="1:20" s="26" customFormat="1" ht="13.5" customHeight="1" x14ac:dyDescent="0.15">
      <c r="A47" s="41" t="s">
        <v>17</v>
      </c>
      <c r="B47" s="38">
        <v>2</v>
      </c>
      <c r="C47" s="26">
        <v>1</v>
      </c>
      <c r="D47" s="26">
        <v>4184</v>
      </c>
      <c r="E47" s="26">
        <v>6247</v>
      </c>
      <c r="F47" s="26">
        <v>150</v>
      </c>
      <c r="G47" s="26">
        <v>166</v>
      </c>
      <c r="H47" s="10">
        <v>3.5850860420650096E-2</v>
      </c>
      <c r="I47" s="10">
        <v>2.6572754922362735E-2</v>
      </c>
      <c r="J47" s="36">
        <f t="shared" ref="J47:J51" si="8">AVERAGE(H47:H49)</f>
        <v>3.2615526093940306E-2</v>
      </c>
      <c r="K47" s="10">
        <f t="shared" ref="K47:K51" si="9">AVERAGE(I47:I49)</f>
        <v>2.3704395227008384E-2</v>
      </c>
      <c r="L47" s="3">
        <v>870</v>
      </c>
      <c r="M47" s="10">
        <v>0.20793499043977057</v>
      </c>
      <c r="N47" s="10">
        <f t="shared" si="5"/>
        <v>0.20784204063445855</v>
      </c>
      <c r="O47" s="3">
        <v>13200</v>
      </c>
      <c r="P47" s="10">
        <f t="shared" si="3"/>
        <v>0.31696969696969696</v>
      </c>
      <c r="Q47" s="10"/>
    </row>
    <row r="48" spans="1:20" s="26" customFormat="1" ht="13.5" customHeight="1" x14ac:dyDescent="0.15">
      <c r="A48" s="41"/>
      <c r="B48" s="38"/>
      <c r="C48" s="26">
        <v>2</v>
      </c>
      <c r="D48" s="26">
        <v>3756</v>
      </c>
      <c r="E48" s="26">
        <v>5875</v>
      </c>
      <c r="F48" s="26">
        <v>122</v>
      </c>
      <c r="G48" s="26">
        <v>139</v>
      </c>
      <c r="H48" s="10">
        <v>3.2481363152289673E-2</v>
      </c>
      <c r="I48" s="10">
        <v>2.3659574468085108E-2</v>
      </c>
      <c r="J48" s="36"/>
      <c r="K48" s="10"/>
      <c r="L48" s="3">
        <v>789</v>
      </c>
      <c r="M48" s="10">
        <v>0.21006389776357828</v>
      </c>
      <c r="N48" s="10"/>
      <c r="O48" s="3">
        <v>12996</v>
      </c>
      <c r="P48" s="10">
        <f t="shared" si="3"/>
        <v>0.28901200369344415</v>
      </c>
      <c r="Q48" s="10"/>
    </row>
    <row r="49" spans="1:22" s="26" customFormat="1" x14ac:dyDescent="0.15">
      <c r="A49" s="41"/>
      <c r="B49" s="38"/>
      <c r="C49" s="26">
        <v>3</v>
      </c>
      <c r="D49" s="26">
        <v>3727</v>
      </c>
      <c r="E49" s="26">
        <v>5699</v>
      </c>
      <c r="F49" s="26">
        <v>110</v>
      </c>
      <c r="G49" s="26">
        <v>119</v>
      </c>
      <c r="H49" s="10">
        <v>2.9514354708881137E-2</v>
      </c>
      <c r="I49" s="10">
        <v>2.0880856290577295E-2</v>
      </c>
      <c r="J49" s="36"/>
      <c r="K49" s="10"/>
      <c r="L49" s="3">
        <v>766</v>
      </c>
      <c r="M49" s="10">
        <v>0.20552723370002682</v>
      </c>
      <c r="N49" s="10"/>
      <c r="O49" s="3">
        <v>12959</v>
      </c>
      <c r="P49" s="10">
        <f t="shared" si="3"/>
        <v>0.28759935180183654</v>
      </c>
      <c r="Q49" s="10"/>
    </row>
    <row r="50" spans="1:22" s="26" customFormat="1" x14ac:dyDescent="0.15">
      <c r="A50" s="28"/>
      <c r="H50" s="10"/>
      <c r="I50" s="10"/>
      <c r="J50" s="36"/>
      <c r="K50" s="10"/>
      <c r="L50" s="3"/>
      <c r="M50" s="10"/>
      <c r="N50" s="10"/>
      <c r="O50" s="3"/>
      <c r="P50" s="10"/>
      <c r="Q50" s="10"/>
    </row>
    <row r="51" spans="1:22" s="26" customFormat="1" x14ac:dyDescent="0.15">
      <c r="A51" s="41" t="s">
        <v>18</v>
      </c>
      <c r="B51" s="38">
        <v>3</v>
      </c>
      <c r="C51" s="26">
        <v>1</v>
      </c>
      <c r="D51" s="26">
        <v>4023</v>
      </c>
      <c r="E51" s="26">
        <v>5575</v>
      </c>
      <c r="F51" s="26">
        <v>222</v>
      </c>
      <c r="G51" s="26">
        <v>248</v>
      </c>
      <c r="H51" s="10">
        <v>5.5182699478001494E-2</v>
      </c>
      <c r="I51" s="10">
        <v>4.4484304932735426E-2</v>
      </c>
      <c r="J51" s="36">
        <f t="shared" si="8"/>
        <v>5.5966426528166684E-2</v>
      </c>
      <c r="K51" s="10">
        <f t="shared" si="9"/>
        <v>4.5210142023455614E-2</v>
      </c>
      <c r="L51" s="3">
        <v>1193</v>
      </c>
      <c r="M51" s="10">
        <v>0.29654486701466565</v>
      </c>
      <c r="N51" s="10">
        <f t="shared" si="5"/>
        <v>0.29831011103793165</v>
      </c>
      <c r="O51" s="3">
        <v>12921</v>
      </c>
      <c r="P51" s="10">
        <f t="shared" si="3"/>
        <v>0.3113536104016717</v>
      </c>
      <c r="Q51" s="10"/>
    </row>
    <row r="52" spans="1:22" s="26" customFormat="1" x14ac:dyDescent="0.15">
      <c r="A52" s="41"/>
      <c r="B52" s="38"/>
      <c r="C52" s="26">
        <v>2</v>
      </c>
      <c r="D52" s="26">
        <v>3751</v>
      </c>
      <c r="E52" s="26">
        <v>5352</v>
      </c>
      <c r="F52" s="26">
        <v>204</v>
      </c>
      <c r="G52" s="26">
        <v>239</v>
      </c>
      <c r="H52" s="10">
        <v>5.4385497200746466E-2</v>
      </c>
      <c r="I52" s="10">
        <v>4.4656203288490286E-2</v>
      </c>
      <c r="J52" s="36"/>
      <c r="K52" s="10"/>
      <c r="L52" s="3">
        <v>1108</v>
      </c>
      <c r="M52" s="10">
        <v>0.29538789656091707</v>
      </c>
      <c r="N52" s="10"/>
      <c r="O52" s="3">
        <v>12859</v>
      </c>
      <c r="P52" s="10">
        <f t="shared" si="3"/>
        <v>0.2917023096663815</v>
      </c>
      <c r="Q52" s="10"/>
    </row>
    <row r="53" spans="1:22" s="26" customFormat="1" x14ac:dyDescent="0.15">
      <c r="A53" s="41"/>
      <c r="B53" s="38"/>
      <c r="C53" s="26">
        <v>3</v>
      </c>
      <c r="D53" s="26">
        <v>3703</v>
      </c>
      <c r="E53" s="26">
        <v>5356</v>
      </c>
      <c r="F53" s="26">
        <v>216</v>
      </c>
      <c r="G53" s="26">
        <v>249</v>
      </c>
      <c r="H53" s="10">
        <v>5.8331082905752091E-2</v>
      </c>
      <c r="I53" s="10">
        <v>4.6489917849141152E-2</v>
      </c>
      <c r="J53" s="36"/>
      <c r="K53" s="10"/>
      <c r="L53" s="3">
        <v>1122</v>
      </c>
      <c r="M53" s="10">
        <v>0.30299756953821227</v>
      </c>
      <c r="N53" s="10"/>
      <c r="O53" s="3">
        <v>12746</v>
      </c>
      <c r="P53" s="10">
        <f t="shared" si="3"/>
        <v>0.29052251686803704</v>
      </c>
      <c r="Q53" s="10"/>
    </row>
    <row r="54" spans="1:22" x14ac:dyDescent="0.15">
      <c r="L54" s="3"/>
      <c r="M54" s="10"/>
      <c r="N54" s="10"/>
      <c r="P54" s="10"/>
      <c r="Q54" s="10"/>
      <c r="R54" s="27"/>
      <c r="S54" s="27"/>
      <c r="T54" s="27"/>
    </row>
    <row r="55" spans="1:22" ht="15.75" x14ac:dyDescent="0.15">
      <c r="A55" s="44" t="s">
        <v>21</v>
      </c>
      <c r="B55" s="44"/>
      <c r="C55" s="44"/>
      <c r="D55" s="44"/>
      <c r="L55" s="3"/>
      <c r="M55" s="10"/>
      <c r="N55" s="10"/>
      <c r="P55" s="10"/>
      <c r="Q55" s="10"/>
      <c r="R55" s="27"/>
      <c r="S55" s="27"/>
      <c r="T55" s="27"/>
    </row>
    <row r="56" spans="1:22" s="26" customFormat="1" x14ac:dyDescent="0.15">
      <c r="A56" s="39" t="s">
        <v>32</v>
      </c>
      <c r="C56" s="26">
        <v>1</v>
      </c>
      <c r="D56" s="26">
        <v>4610</v>
      </c>
      <c r="E56" s="26">
        <v>6331</v>
      </c>
      <c r="F56" s="26">
        <v>503</v>
      </c>
      <c r="G56" s="26">
        <v>607</v>
      </c>
      <c r="H56" s="10">
        <v>0.10911062906724511</v>
      </c>
      <c r="I56" s="10">
        <v>9.5877428526299158E-2</v>
      </c>
      <c r="J56" s="36">
        <f>AVERAGE(H56:H58)</f>
        <v>0.10925627669351257</v>
      </c>
      <c r="K56" s="10">
        <f>AVERAGE(I56:I58)</f>
        <v>9.4590498137837986E-2</v>
      </c>
      <c r="L56" s="3">
        <v>529</v>
      </c>
      <c r="M56" s="10">
        <v>0.11475054229934924</v>
      </c>
      <c r="N56" s="10">
        <f t="shared" si="5"/>
        <v>0.11417776199127928</v>
      </c>
      <c r="O56" s="3">
        <v>13106</v>
      </c>
      <c r="P56" s="10">
        <f t="shared" si="3"/>
        <v>0.35174729131695409</v>
      </c>
      <c r="Q56" s="10"/>
      <c r="R56" s="29"/>
      <c r="S56" s="10"/>
      <c r="T56" s="10"/>
      <c r="U56" s="10"/>
      <c r="V56" s="10"/>
    </row>
    <row r="57" spans="1:22" s="26" customFormat="1" x14ac:dyDescent="0.15">
      <c r="A57" s="39"/>
      <c r="C57" s="26">
        <v>2</v>
      </c>
      <c r="D57" s="26">
        <v>4521</v>
      </c>
      <c r="E57" s="26">
        <v>6312</v>
      </c>
      <c r="F57" s="26">
        <v>490</v>
      </c>
      <c r="G57" s="26">
        <v>590</v>
      </c>
      <c r="H57" s="10">
        <v>0.10838310108383101</v>
      </c>
      <c r="I57" s="10">
        <v>9.3472750316856784E-2</v>
      </c>
      <c r="J57" s="36"/>
      <c r="K57" s="10"/>
      <c r="L57" s="3">
        <v>527</v>
      </c>
      <c r="M57" s="10">
        <v>0.11656713116567131</v>
      </c>
      <c r="N57" s="10"/>
      <c r="O57" s="3">
        <v>12868</v>
      </c>
      <c r="P57" s="10">
        <f t="shared" si="3"/>
        <v>0.3513366490519117</v>
      </c>
      <c r="Q57" s="10"/>
      <c r="R57" s="29"/>
      <c r="S57" s="10"/>
      <c r="T57" s="10"/>
      <c r="U57" s="10"/>
      <c r="V57" s="10"/>
    </row>
    <row r="58" spans="1:22" s="26" customFormat="1" x14ac:dyDescent="0.15">
      <c r="A58" s="39"/>
      <c r="C58" s="26">
        <v>3</v>
      </c>
      <c r="D58" s="26">
        <v>4253</v>
      </c>
      <c r="E58" s="26">
        <v>6005</v>
      </c>
      <c r="F58" s="26">
        <v>469</v>
      </c>
      <c r="G58" s="26">
        <v>567</v>
      </c>
      <c r="H58" s="10">
        <v>0.11027509992946155</v>
      </c>
      <c r="I58" s="10">
        <v>9.442131557035803E-2</v>
      </c>
      <c r="J58" s="36"/>
      <c r="K58" s="10"/>
      <c r="L58" s="3">
        <v>473</v>
      </c>
      <c r="M58" s="10">
        <v>0.1112156125088173</v>
      </c>
      <c r="N58" s="10"/>
      <c r="O58" s="3">
        <v>12870</v>
      </c>
      <c r="P58" s="10">
        <f t="shared" si="3"/>
        <v>0.33045843045843049</v>
      </c>
      <c r="Q58" s="10"/>
      <c r="R58" s="29"/>
      <c r="S58" s="10"/>
      <c r="T58" s="10"/>
      <c r="U58" s="10"/>
      <c r="V58" s="10"/>
    </row>
    <row r="59" spans="1:22" s="26" customFormat="1" x14ac:dyDescent="0.15">
      <c r="A59" s="33"/>
      <c r="J59" s="36"/>
      <c r="K59" s="10"/>
      <c r="L59" s="3"/>
      <c r="M59" s="10"/>
      <c r="N59" s="10"/>
      <c r="O59" s="3"/>
      <c r="P59" s="10"/>
      <c r="Q59" s="10"/>
      <c r="R59" s="29"/>
      <c r="S59" s="10"/>
      <c r="T59" s="10"/>
      <c r="U59" s="10"/>
      <c r="V59" s="10"/>
    </row>
    <row r="60" spans="1:22" s="26" customFormat="1" x14ac:dyDescent="0.15">
      <c r="A60" s="39" t="s">
        <v>33</v>
      </c>
      <c r="C60" s="26">
        <v>1</v>
      </c>
      <c r="D60" s="26">
        <v>4445</v>
      </c>
      <c r="E60" s="26">
        <v>6408</v>
      </c>
      <c r="F60" s="26">
        <v>242</v>
      </c>
      <c r="G60" s="26">
        <v>279</v>
      </c>
      <c r="H60" s="10">
        <v>5.4443194600674913E-2</v>
      </c>
      <c r="I60" s="10">
        <v>4.3539325842696631E-2</v>
      </c>
      <c r="J60" s="36">
        <f>AVERAGE(H60:H62)</f>
        <v>5.435648832274196E-2</v>
      </c>
      <c r="K60" s="10">
        <f>AVERAGE(I60:I62)</f>
        <v>4.2913067978964249E-2</v>
      </c>
      <c r="L60" s="3">
        <v>653</v>
      </c>
      <c r="M60" s="10">
        <v>0.1469066366704162</v>
      </c>
      <c r="N60" s="10">
        <f t="shared" si="5"/>
        <v>0.14875564978856681</v>
      </c>
      <c r="O60" s="3">
        <v>13239</v>
      </c>
      <c r="P60" s="10">
        <f t="shared" si="3"/>
        <v>0.33575043432283402</v>
      </c>
      <c r="Q60" s="10"/>
      <c r="R60" s="10"/>
    </row>
    <row r="61" spans="1:22" s="26" customFormat="1" x14ac:dyDescent="0.15">
      <c r="A61" s="39"/>
      <c r="C61" s="26">
        <v>2</v>
      </c>
      <c r="D61" s="26">
        <v>4142</v>
      </c>
      <c r="E61" s="26">
        <v>6097</v>
      </c>
      <c r="F61" s="26">
        <v>219</v>
      </c>
      <c r="G61" s="26">
        <v>252</v>
      </c>
      <c r="H61" s="10">
        <v>5.2873008208594884E-2</v>
      </c>
      <c r="I61" s="10">
        <v>4.1331802525832378E-2</v>
      </c>
      <c r="J61" s="36"/>
      <c r="K61" s="10"/>
      <c r="L61" s="3">
        <v>613</v>
      </c>
      <c r="M61" s="10">
        <v>0.14799613713182039</v>
      </c>
      <c r="N61" s="10"/>
      <c r="O61" s="3">
        <v>13059</v>
      </c>
      <c r="P61" s="10">
        <f t="shared" si="3"/>
        <v>0.31717589401945018</v>
      </c>
      <c r="Q61" s="10"/>
      <c r="R61" s="10"/>
    </row>
    <row r="62" spans="1:22" s="26" customFormat="1" x14ac:dyDescent="0.15">
      <c r="A62" s="39"/>
      <c r="C62" s="26">
        <v>3</v>
      </c>
      <c r="D62" s="26">
        <v>4215</v>
      </c>
      <c r="E62" s="26">
        <v>6246</v>
      </c>
      <c r="F62" s="26">
        <v>235</v>
      </c>
      <c r="G62" s="26">
        <v>274</v>
      </c>
      <c r="H62" s="10">
        <v>5.575326215895611E-2</v>
      </c>
      <c r="I62" s="10">
        <v>4.3868075568363751E-2</v>
      </c>
      <c r="J62" s="36"/>
      <c r="K62" s="10"/>
      <c r="L62" s="3">
        <v>638</v>
      </c>
      <c r="M62" s="10">
        <v>0.15136417556346382</v>
      </c>
      <c r="N62" s="10"/>
      <c r="O62" s="3">
        <v>13087</v>
      </c>
      <c r="P62" s="10">
        <f t="shared" si="3"/>
        <v>0.32207534194238557</v>
      </c>
      <c r="Q62" s="10"/>
      <c r="R62" s="10"/>
    </row>
    <row r="63" spans="1:22" s="26" customFormat="1" x14ac:dyDescent="0.15">
      <c r="A63" s="29"/>
      <c r="H63" s="10"/>
      <c r="I63" s="10"/>
      <c r="J63" s="36"/>
      <c r="K63" s="10"/>
      <c r="L63" s="3"/>
      <c r="M63" s="10"/>
      <c r="N63" s="10"/>
      <c r="O63" s="3"/>
      <c r="P63" s="10"/>
      <c r="Q63" s="10"/>
      <c r="R63" s="10"/>
    </row>
    <row r="64" spans="1:22" s="26" customFormat="1" x14ac:dyDescent="0.15">
      <c r="A64" s="39" t="s">
        <v>34</v>
      </c>
      <c r="C64" s="26">
        <v>1</v>
      </c>
      <c r="D64" s="26">
        <v>4335</v>
      </c>
      <c r="E64" s="26">
        <v>5985</v>
      </c>
      <c r="F64" s="26">
        <v>207</v>
      </c>
      <c r="G64" s="26">
        <v>226</v>
      </c>
      <c r="H64" s="10">
        <v>4.7750865051903117E-2</v>
      </c>
      <c r="I64" s="10">
        <v>3.7761069340016711E-2</v>
      </c>
      <c r="J64" s="36">
        <f>AVERAGE(H64:H66)</f>
        <v>4.5550804816865909E-2</v>
      </c>
      <c r="K64" s="10">
        <f>AVERAGE(I64:I66)</f>
        <v>3.6081874994684883E-2</v>
      </c>
      <c r="L64" s="3">
        <v>618</v>
      </c>
      <c r="M64" s="10">
        <v>0.14256055363321798</v>
      </c>
      <c r="N64" s="10">
        <f t="shared" si="5"/>
        <v>0.13397799998130269</v>
      </c>
      <c r="O64" s="3">
        <v>12852</v>
      </c>
      <c r="P64" s="10">
        <f t="shared" si="3"/>
        <v>0.33730158730158732</v>
      </c>
      <c r="Q64" s="10"/>
      <c r="R64" s="10"/>
    </row>
    <row r="65" spans="1:29" s="26" customFormat="1" x14ac:dyDescent="0.15">
      <c r="A65" s="39"/>
      <c r="C65" s="26">
        <v>2</v>
      </c>
      <c r="D65" s="26">
        <v>4298</v>
      </c>
      <c r="E65" s="26">
        <v>5840</v>
      </c>
      <c r="F65" s="26">
        <v>200</v>
      </c>
      <c r="G65" s="26">
        <v>217</v>
      </c>
      <c r="H65" s="10">
        <v>4.6533271288971612E-2</v>
      </c>
      <c r="I65" s="10">
        <v>3.7157534246575342E-2</v>
      </c>
      <c r="J65" s="36"/>
      <c r="K65" s="10"/>
      <c r="L65" s="3">
        <v>586</v>
      </c>
      <c r="M65" s="10">
        <v>0.13634248487668682</v>
      </c>
      <c r="N65" s="10"/>
      <c r="O65" s="3">
        <v>12761</v>
      </c>
      <c r="P65" s="10">
        <f t="shared" si="3"/>
        <v>0.33680746023038949</v>
      </c>
      <c r="Q65" s="10"/>
      <c r="R65" s="10"/>
    </row>
    <row r="66" spans="1:29" s="26" customFormat="1" x14ac:dyDescent="0.15">
      <c r="A66" s="39"/>
      <c r="C66" s="26">
        <v>3</v>
      </c>
      <c r="D66" s="26">
        <v>3682</v>
      </c>
      <c r="E66" s="26">
        <v>5281</v>
      </c>
      <c r="F66" s="26">
        <v>156</v>
      </c>
      <c r="G66" s="26">
        <v>176</v>
      </c>
      <c r="H66" s="10">
        <v>4.2368278109722976E-2</v>
      </c>
      <c r="I66" s="10">
        <v>3.3327021397462603E-2</v>
      </c>
      <c r="J66" s="36"/>
      <c r="K66" s="10"/>
      <c r="L66" s="3">
        <v>453</v>
      </c>
      <c r="M66" s="10">
        <v>0.12303096143400326</v>
      </c>
      <c r="N66" s="10"/>
      <c r="O66" s="3">
        <v>12523</v>
      </c>
      <c r="P66" s="10">
        <f t="shared" si="3"/>
        <v>0.29401900503074341</v>
      </c>
      <c r="Q66" s="10"/>
      <c r="R66" s="10"/>
    </row>
    <row r="67" spans="1:29" s="26" customFormat="1" x14ac:dyDescent="0.15">
      <c r="A67" s="29"/>
      <c r="J67" s="36"/>
      <c r="K67" s="10"/>
      <c r="L67" s="3"/>
      <c r="M67" s="10"/>
      <c r="N67" s="10"/>
      <c r="O67" s="3"/>
      <c r="P67" s="10"/>
      <c r="Q67" s="10"/>
      <c r="R67" s="10"/>
    </row>
    <row r="68" spans="1:29" s="26" customFormat="1" x14ac:dyDescent="0.15">
      <c r="A68" s="39" t="s">
        <v>30</v>
      </c>
      <c r="C68" s="26">
        <v>1</v>
      </c>
      <c r="D68" s="26">
        <v>4833</v>
      </c>
      <c r="E68" s="26">
        <v>6648</v>
      </c>
      <c r="F68" s="26">
        <v>191</v>
      </c>
      <c r="G68" s="26">
        <v>206</v>
      </c>
      <c r="H68" s="10">
        <v>3.9519966894268573E-2</v>
      </c>
      <c r="I68" s="10">
        <v>3.0986762936221421E-2</v>
      </c>
      <c r="J68" s="36">
        <f>AVERAGE(H68:H70)</f>
        <v>3.9453620666581292E-2</v>
      </c>
      <c r="K68" s="10">
        <f>AVERAGE(I68:I70)</f>
        <v>3.0818883475772926E-2</v>
      </c>
      <c r="L68" s="3">
        <v>1065</v>
      </c>
      <c r="M68" s="10">
        <v>0.22036002482929856</v>
      </c>
      <c r="N68" s="10">
        <f t="shared" si="5"/>
        <v>0.22647352746203853</v>
      </c>
      <c r="O68" s="3">
        <v>13302</v>
      </c>
      <c r="P68" s="10">
        <f t="shared" si="3"/>
        <v>0.36332882273342354</v>
      </c>
      <c r="Q68" s="10"/>
      <c r="R68" s="10"/>
    </row>
    <row r="69" spans="1:29" s="26" customFormat="1" x14ac:dyDescent="0.15">
      <c r="A69" s="39"/>
      <c r="C69" s="26">
        <v>2</v>
      </c>
      <c r="D69" s="26">
        <v>4742</v>
      </c>
      <c r="E69" s="26">
        <v>6613</v>
      </c>
      <c r="F69" s="26">
        <v>163</v>
      </c>
      <c r="G69" s="26">
        <v>179</v>
      </c>
      <c r="H69" s="10">
        <v>3.4373681990721217E-2</v>
      </c>
      <c r="I69" s="10">
        <v>2.7067896567367307E-2</v>
      </c>
      <c r="J69" s="36"/>
      <c r="K69" s="10"/>
      <c r="L69" s="3">
        <v>1107</v>
      </c>
      <c r="M69" s="10">
        <v>0.23344580345845634</v>
      </c>
      <c r="N69" s="10"/>
      <c r="O69" s="3">
        <v>13298</v>
      </c>
      <c r="P69" s="10">
        <f t="shared" si="3"/>
        <v>0.35659497668822382</v>
      </c>
      <c r="Q69" s="10"/>
    </row>
    <row r="70" spans="1:29" s="26" customFormat="1" x14ac:dyDescent="0.15">
      <c r="A70" s="39"/>
      <c r="C70" s="26">
        <v>3</v>
      </c>
      <c r="D70" s="26">
        <v>4880</v>
      </c>
      <c r="E70" s="26">
        <v>6831</v>
      </c>
      <c r="F70" s="26">
        <v>217</v>
      </c>
      <c r="G70" s="26">
        <v>235</v>
      </c>
      <c r="H70" s="10">
        <v>4.4467213114754101E-2</v>
      </c>
      <c r="I70" s="10">
        <v>3.4401990923730051E-2</v>
      </c>
      <c r="J70" s="36"/>
      <c r="K70" s="10"/>
      <c r="L70" s="3">
        <v>1101</v>
      </c>
      <c r="M70" s="10">
        <v>0.22561475409836065</v>
      </c>
      <c r="N70" s="10"/>
      <c r="O70" s="3">
        <v>13201</v>
      </c>
      <c r="P70" s="10">
        <f t="shared" si="3"/>
        <v>0.36966896447238845</v>
      </c>
      <c r="Q70" s="10"/>
    </row>
    <row r="71" spans="1:29" x14ac:dyDescent="0.15">
      <c r="L71" s="3"/>
      <c r="M71" s="10"/>
      <c r="N71" s="10"/>
      <c r="P71" s="10"/>
      <c r="Q71" s="10"/>
      <c r="R71" s="27"/>
      <c r="S71" s="27"/>
      <c r="T71" s="27"/>
    </row>
    <row r="72" spans="1:29" ht="15.75" x14ac:dyDescent="0.15">
      <c r="A72" s="44" t="s">
        <v>27</v>
      </c>
      <c r="B72" s="44"/>
      <c r="C72" s="44"/>
      <c r="D72" s="44"/>
      <c r="L72" s="3"/>
      <c r="M72" s="10"/>
      <c r="N72" s="10"/>
      <c r="P72" s="10"/>
      <c r="Q72" s="10"/>
      <c r="R72" s="27"/>
      <c r="S72" s="27"/>
      <c r="T72" s="27"/>
    </row>
    <row r="73" spans="1:29" x14ac:dyDescent="0.15">
      <c r="A73" s="38">
        <v>0.5</v>
      </c>
      <c r="B73" s="26"/>
      <c r="C73" s="26">
        <v>1</v>
      </c>
      <c r="D73" s="26">
        <v>3852</v>
      </c>
      <c r="E73" s="26">
        <v>5974</v>
      </c>
      <c r="F73" s="26">
        <v>174</v>
      </c>
      <c r="G73" s="26">
        <v>201</v>
      </c>
      <c r="H73" s="10">
        <v>4.5171339563862926E-2</v>
      </c>
      <c r="I73" s="10">
        <v>3.3645798459993305E-2</v>
      </c>
      <c r="J73" s="36">
        <f>AVERAGE(H73:H75)</f>
        <v>4.2183732144645693E-2</v>
      </c>
      <c r="K73" s="10">
        <f>AVERAGE(I73:I75)</f>
        <v>3.1412562095862288E-2</v>
      </c>
      <c r="L73" s="3">
        <v>602</v>
      </c>
      <c r="M73" s="10">
        <f>L73/D73</f>
        <v>0.15628245067497404</v>
      </c>
      <c r="N73" s="10">
        <f t="shared" si="5"/>
        <v>0.14558932363193916</v>
      </c>
      <c r="O73" s="3">
        <v>13179</v>
      </c>
      <c r="P73" s="10">
        <f t="shared" si="3"/>
        <v>0.29228317778283636</v>
      </c>
      <c r="Q73" s="10"/>
      <c r="R73" s="4"/>
      <c r="T73" s="27"/>
      <c r="AC73" s="1"/>
    </row>
    <row r="74" spans="1:29" x14ac:dyDescent="0.15">
      <c r="A74" s="38"/>
      <c r="B74" s="26"/>
      <c r="C74" s="26">
        <v>2</v>
      </c>
      <c r="D74" s="26">
        <v>3345</v>
      </c>
      <c r="E74" s="26">
        <v>5612</v>
      </c>
      <c r="F74" s="26">
        <v>132</v>
      </c>
      <c r="G74" s="26">
        <v>162</v>
      </c>
      <c r="H74" s="10">
        <v>3.9461883408071746E-2</v>
      </c>
      <c r="I74" s="10">
        <v>2.886671418389166E-2</v>
      </c>
      <c r="J74" s="36"/>
      <c r="K74" s="10"/>
      <c r="L74" s="3">
        <v>451</v>
      </c>
      <c r="M74" s="10">
        <f t="shared" ref="M74:M75" si="10">L74/D74</f>
        <v>0.13482810164424514</v>
      </c>
      <c r="N74" s="10"/>
      <c r="O74" s="3">
        <v>12577</v>
      </c>
      <c r="P74" s="10">
        <f t="shared" si="3"/>
        <v>0.26596167607537569</v>
      </c>
      <c r="Q74" s="10"/>
      <c r="R74" s="4"/>
      <c r="T74" s="27"/>
      <c r="AC74" s="1"/>
    </row>
    <row r="75" spans="1:29" x14ac:dyDescent="0.15">
      <c r="A75" s="38"/>
      <c r="B75" s="26"/>
      <c r="C75" s="26">
        <v>3</v>
      </c>
      <c r="D75" s="26">
        <v>3316</v>
      </c>
      <c r="E75" s="26">
        <v>5327</v>
      </c>
      <c r="F75" s="26">
        <v>139</v>
      </c>
      <c r="G75" s="26">
        <v>169</v>
      </c>
      <c r="H75" s="10">
        <v>4.1917973462002413E-2</v>
      </c>
      <c r="I75" s="10">
        <v>3.1725173643701893E-2</v>
      </c>
      <c r="J75" s="36"/>
      <c r="K75" s="10"/>
      <c r="L75" s="3">
        <v>483</v>
      </c>
      <c r="M75" s="10">
        <f t="shared" si="10"/>
        <v>0.14565741857659831</v>
      </c>
      <c r="N75" s="10"/>
      <c r="O75" s="3">
        <v>12399</v>
      </c>
      <c r="P75" s="10">
        <f t="shared" si="3"/>
        <v>0.26744092265505282</v>
      </c>
      <c r="Q75" s="10"/>
      <c r="R75" s="4"/>
      <c r="T75" s="27"/>
      <c r="AC75" s="1"/>
    </row>
    <row r="76" spans="1:29" x14ac:dyDescent="0.15">
      <c r="A76" s="26"/>
      <c r="B76" s="26"/>
      <c r="C76" s="26"/>
      <c r="D76" s="26"/>
      <c r="E76" s="26"/>
      <c r="F76" s="26"/>
      <c r="G76" s="26"/>
      <c r="H76" s="10"/>
      <c r="I76" s="10"/>
      <c r="J76" s="36"/>
      <c r="K76" s="10"/>
      <c r="L76" s="3"/>
      <c r="M76" s="10"/>
      <c r="N76" s="10"/>
      <c r="P76" s="10"/>
      <c r="Q76" s="10"/>
      <c r="R76" s="4"/>
      <c r="T76" s="27"/>
      <c r="AC76" s="1"/>
    </row>
    <row r="77" spans="1:29" x14ac:dyDescent="0.15">
      <c r="A77" s="38">
        <v>0.25</v>
      </c>
      <c r="B77" s="26"/>
      <c r="C77" s="26">
        <v>1</v>
      </c>
      <c r="D77" s="26">
        <v>2782</v>
      </c>
      <c r="E77" s="26">
        <v>5189</v>
      </c>
      <c r="F77" s="26">
        <v>124</v>
      </c>
      <c r="G77" s="26">
        <v>153</v>
      </c>
      <c r="H77" s="10">
        <v>4.4572250179726818E-2</v>
      </c>
      <c r="I77" s="10">
        <v>2.9485449990364232E-2</v>
      </c>
      <c r="J77" s="36">
        <f t="shared" ref="J77:J85" si="11">AVERAGE(H77:H79)</f>
        <v>4.247520928919396E-2</v>
      </c>
      <c r="K77" s="10">
        <f t="shared" ref="K77:K85" si="12">AVERAGE(I77:I79)</f>
        <v>2.8793229069886281E-2</v>
      </c>
      <c r="L77" s="3">
        <v>351</v>
      </c>
      <c r="M77" s="10">
        <f>L77/D77</f>
        <v>0.12616822429906541</v>
      </c>
      <c r="N77" s="10">
        <f t="shared" si="5"/>
        <v>0.12670928612475374</v>
      </c>
      <c r="O77" s="3">
        <v>12190</v>
      </c>
      <c r="P77" s="10">
        <f t="shared" si="3"/>
        <v>0.22821985233798195</v>
      </c>
      <c r="Q77" s="10"/>
      <c r="R77" s="1"/>
      <c r="S77" s="27"/>
      <c r="T77" s="27"/>
    </row>
    <row r="78" spans="1:29" x14ac:dyDescent="0.15">
      <c r="A78" s="38"/>
      <c r="B78" s="26"/>
      <c r="C78" s="26">
        <v>2</v>
      </c>
      <c r="D78" s="26">
        <v>2856</v>
      </c>
      <c r="E78" s="26">
        <v>5522</v>
      </c>
      <c r="F78" s="26">
        <v>128</v>
      </c>
      <c r="G78" s="26">
        <v>169</v>
      </c>
      <c r="H78" s="10">
        <v>4.4817927170868348E-2</v>
      </c>
      <c r="I78" s="10">
        <v>3.0604853314016661E-2</v>
      </c>
      <c r="J78" s="36"/>
      <c r="K78" s="10"/>
      <c r="L78" s="3">
        <v>372</v>
      </c>
      <c r="M78" s="10">
        <f t="shared" ref="M78:M79" si="13">L78/D78</f>
        <v>0.13025210084033614</v>
      </c>
      <c r="N78" s="10"/>
      <c r="O78" s="3">
        <v>12830</v>
      </c>
      <c r="P78" s="10">
        <f t="shared" si="3"/>
        <v>0.22260327357755261</v>
      </c>
      <c r="Q78" s="10"/>
      <c r="R78" s="1"/>
      <c r="S78" s="27"/>
      <c r="T78" s="27"/>
      <c r="AA78" s="26"/>
      <c r="AB78" s="26"/>
    </row>
    <row r="79" spans="1:29" x14ac:dyDescent="0.15">
      <c r="A79" s="38"/>
      <c r="B79" s="26"/>
      <c r="C79" s="26">
        <v>3</v>
      </c>
      <c r="D79" s="26">
        <v>2708</v>
      </c>
      <c r="E79" s="26">
        <v>4983</v>
      </c>
      <c r="F79" s="26">
        <v>103</v>
      </c>
      <c r="G79" s="26">
        <v>131</v>
      </c>
      <c r="H79" s="10">
        <v>3.8035450516986709E-2</v>
      </c>
      <c r="I79" s="10">
        <v>2.6289383905277946E-2</v>
      </c>
      <c r="J79" s="36"/>
      <c r="K79" s="10"/>
      <c r="L79" s="3">
        <v>335</v>
      </c>
      <c r="M79" s="10">
        <f t="shared" si="13"/>
        <v>0.12370753323485968</v>
      </c>
      <c r="N79" s="10"/>
      <c r="O79" s="3">
        <v>12105</v>
      </c>
      <c r="P79" s="10">
        <f t="shared" si="3"/>
        <v>0.22370921106980587</v>
      </c>
      <c r="Q79" s="10"/>
      <c r="R79" s="1"/>
      <c r="S79" s="27"/>
      <c r="T79" s="27"/>
      <c r="AA79" s="26"/>
      <c r="AB79" s="26"/>
    </row>
    <row r="80" spans="1:29" x14ac:dyDescent="0.15">
      <c r="A80" s="26"/>
      <c r="B80" s="26"/>
      <c r="C80" s="26"/>
      <c r="D80" s="26"/>
      <c r="E80" s="26"/>
      <c r="F80" s="26"/>
      <c r="G80" s="26"/>
      <c r="H80" s="10"/>
      <c r="I80" s="10"/>
      <c r="J80" s="36"/>
      <c r="K80" s="10"/>
      <c r="L80" s="3"/>
      <c r="M80" s="10"/>
      <c r="N80" s="10"/>
      <c r="P80" s="10"/>
      <c r="Q80" s="10"/>
      <c r="R80" s="1"/>
      <c r="S80" s="27"/>
      <c r="T80" s="27"/>
      <c r="AA80" s="26"/>
      <c r="AB80" s="26"/>
    </row>
    <row r="81" spans="1:28" x14ac:dyDescent="0.15">
      <c r="A81" s="38">
        <v>0.1</v>
      </c>
      <c r="B81" s="26"/>
      <c r="C81" s="26">
        <v>1</v>
      </c>
      <c r="D81" s="26">
        <v>4236</v>
      </c>
      <c r="E81" s="26">
        <v>6266</v>
      </c>
      <c r="F81" s="26">
        <v>163</v>
      </c>
      <c r="G81" s="26">
        <v>177</v>
      </c>
      <c r="H81" s="10">
        <v>3.8479697828139751E-2</v>
      </c>
      <c r="I81" s="10">
        <v>2.8247685924034472E-2</v>
      </c>
      <c r="J81" s="36">
        <f t="shared" si="11"/>
        <v>3.7797952544157486E-2</v>
      </c>
      <c r="K81" s="10">
        <f t="shared" si="12"/>
        <v>2.7570689257030361E-2</v>
      </c>
      <c r="L81" s="3">
        <v>935</v>
      </c>
      <c r="M81" s="10">
        <v>0.22072710103871576</v>
      </c>
      <c r="N81" s="10">
        <f t="shared" si="5"/>
        <v>0.21891092856562597</v>
      </c>
      <c r="O81" s="3">
        <v>13234</v>
      </c>
      <c r="P81" s="10">
        <f t="shared" si="3"/>
        <v>0.32008463049720415</v>
      </c>
      <c r="Q81" s="10"/>
      <c r="R81" s="1"/>
      <c r="S81" s="27"/>
      <c r="T81" s="27"/>
      <c r="AA81" s="26"/>
      <c r="AB81" s="26"/>
    </row>
    <row r="82" spans="1:28" x14ac:dyDescent="0.15">
      <c r="A82" s="38"/>
      <c r="B82" s="26"/>
      <c r="C82" s="26">
        <v>2</v>
      </c>
      <c r="D82" s="26">
        <v>4113</v>
      </c>
      <c r="E82" s="26">
        <v>6128</v>
      </c>
      <c r="F82" s="26">
        <v>149</v>
      </c>
      <c r="G82" s="26">
        <v>162</v>
      </c>
      <c r="H82" s="10">
        <v>3.6226598589837102E-2</v>
      </c>
      <c r="I82" s="10">
        <v>2.643603133159269E-2</v>
      </c>
      <c r="J82" s="36"/>
      <c r="K82" s="10"/>
      <c r="L82" s="3">
        <v>901</v>
      </c>
      <c r="M82" s="10">
        <v>0.21906151227814247</v>
      </c>
      <c r="N82" s="10"/>
      <c r="O82" s="3">
        <v>13131</v>
      </c>
      <c r="P82" s="10">
        <f t="shared" si="3"/>
        <v>0.31322823851953391</v>
      </c>
      <c r="Q82" s="10"/>
      <c r="R82" s="1"/>
      <c r="S82" s="27"/>
      <c r="T82" s="27"/>
      <c r="AA82" s="26"/>
      <c r="AB82" s="26"/>
    </row>
    <row r="83" spans="1:28" x14ac:dyDescent="0.15">
      <c r="A83" s="38"/>
      <c r="B83" s="26"/>
      <c r="C83" s="26">
        <v>3</v>
      </c>
      <c r="D83" s="26">
        <v>4084</v>
      </c>
      <c r="E83" s="26">
        <v>6208</v>
      </c>
      <c r="F83" s="26">
        <v>158</v>
      </c>
      <c r="G83" s="26">
        <v>174</v>
      </c>
      <c r="H83" s="10">
        <v>3.868756121449559E-2</v>
      </c>
      <c r="I83" s="10">
        <v>2.8028350515463919E-2</v>
      </c>
      <c r="J83" s="36"/>
      <c r="K83" s="10"/>
      <c r="L83" s="3">
        <v>886</v>
      </c>
      <c r="M83" s="10">
        <v>0.21694417238001959</v>
      </c>
      <c r="N83" s="10"/>
      <c r="O83" s="3">
        <v>13041</v>
      </c>
      <c r="P83" s="10">
        <f t="shared" si="3"/>
        <v>0.31316616823863203</v>
      </c>
      <c r="Q83" s="10"/>
      <c r="R83" s="1"/>
      <c r="S83" s="27"/>
      <c r="T83" s="27"/>
      <c r="AA83" s="26"/>
      <c r="AB83" s="26"/>
    </row>
    <row r="84" spans="1:28" x14ac:dyDescent="0.15">
      <c r="A84" s="26"/>
      <c r="B84" s="26"/>
      <c r="C84" s="26"/>
      <c r="D84" s="26"/>
      <c r="E84" s="26"/>
      <c r="F84" s="26"/>
      <c r="G84" s="26"/>
      <c r="H84" s="10"/>
      <c r="I84" s="10"/>
      <c r="J84" s="36"/>
      <c r="K84" s="10"/>
      <c r="L84" s="3"/>
      <c r="M84" s="10"/>
      <c r="N84" s="10"/>
      <c r="P84" s="10"/>
      <c r="Q84" s="10"/>
      <c r="R84" s="1"/>
      <c r="S84" s="27"/>
      <c r="T84" s="27"/>
      <c r="AA84" s="26"/>
      <c r="AB84" s="26"/>
    </row>
    <row r="85" spans="1:28" x14ac:dyDescent="0.15">
      <c r="A85" s="38">
        <v>0.05</v>
      </c>
      <c r="B85" s="26"/>
      <c r="C85" s="26">
        <v>1</v>
      </c>
      <c r="D85" s="26">
        <v>4742</v>
      </c>
      <c r="E85" s="26">
        <v>6369</v>
      </c>
      <c r="F85" s="26">
        <v>140</v>
      </c>
      <c r="G85" s="26">
        <v>151</v>
      </c>
      <c r="H85" s="10">
        <v>2.9523407844791228E-2</v>
      </c>
      <c r="I85" s="10">
        <v>2.3708588475427853E-2</v>
      </c>
      <c r="J85" s="36">
        <f t="shared" si="11"/>
        <v>3.0449592860627522E-2</v>
      </c>
      <c r="K85" s="10">
        <f t="shared" si="12"/>
        <v>2.458712489274022E-2</v>
      </c>
      <c r="L85" s="3">
        <v>1249</v>
      </c>
      <c r="M85" s="10">
        <v>0.26339097427245889</v>
      </c>
      <c r="N85" s="10">
        <f t="shared" si="5"/>
        <v>0.26608471921801002</v>
      </c>
      <c r="O85" s="3">
        <v>13154</v>
      </c>
      <c r="P85" s="10">
        <f t="shared" si="3"/>
        <v>0.36049870761745478</v>
      </c>
      <c r="Q85" s="10"/>
      <c r="R85" s="1"/>
      <c r="S85" s="27"/>
      <c r="T85" s="27"/>
      <c r="AA85" s="26"/>
      <c r="AB85" s="26"/>
    </row>
    <row r="86" spans="1:28" x14ac:dyDescent="0.15">
      <c r="A86" s="38"/>
      <c r="B86" s="26"/>
      <c r="C86" s="26">
        <v>2</v>
      </c>
      <c r="D86" s="26">
        <v>4785</v>
      </c>
      <c r="E86" s="26">
        <v>6497</v>
      </c>
      <c r="F86" s="26">
        <v>150</v>
      </c>
      <c r="G86" s="26">
        <v>164</v>
      </c>
      <c r="H86" s="10">
        <v>3.1347962382445138E-2</v>
      </c>
      <c r="I86" s="10">
        <v>2.5242419578266891E-2</v>
      </c>
      <c r="J86" s="36"/>
      <c r="K86" s="10"/>
      <c r="L86" s="3">
        <v>1308</v>
      </c>
      <c r="M86" s="10">
        <v>0.27335423197492165</v>
      </c>
      <c r="N86" s="10"/>
      <c r="O86" s="3">
        <v>13222</v>
      </c>
      <c r="P86" s="10">
        <f t="shared" si="3"/>
        <v>0.36189683860232946</v>
      </c>
      <c r="Q86" s="10"/>
      <c r="R86" s="27"/>
      <c r="S86" s="27"/>
      <c r="T86" s="27"/>
      <c r="AA86" s="26"/>
      <c r="AB86" s="26"/>
    </row>
    <row r="87" spans="1:28" x14ac:dyDescent="0.15">
      <c r="A87" s="38"/>
      <c r="B87" s="26"/>
      <c r="C87" s="26">
        <v>3</v>
      </c>
      <c r="D87" s="26">
        <v>4692</v>
      </c>
      <c r="E87" s="26">
        <v>6328</v>
      </c>
      <c r="F87" s="26">
        <v>143</v>
      </c>
      <c r="G87" s="26">
        <v>157</v>
      </c>
      <c r="H87" s="10">
        <v>3.0477408354646206E-2</v>
      </c>
      <c r="I87" s="10">
        <v>2.4810366624525917E-2</v>
      </c>
      <c r="J87" s="36"/>
      <c r="K87" s="10"/>
      <c r="L87" s="3">
        <v>1227</v>
      </c>
      <c r="M87" s="10">
        <v>0.26150895140664959</v>
      </c>
      <c r="N87" s="10"/>
      <c r="O87" s="3">
        <v>13148</v>
      </c>
      <c r="P87" s="10">
        <f t="shared" si="3"/>
        <v>0.35686035898996044</v>
      </c>
      <c r="Q87" s="10"/>
      <c r="R87" s="27"/>
      <c r="S87" s="27"/>
      <c r="T87" s="27"/>
      <c r="AA87" s="26"/>
      <c r="AB87" s="26"/>
    </row>
    <row r="88" spans="1:28" x14ac:dyDescent="0.15">
      <c r="L88" s="3"/>
      <c r="M88" s="10"/>
      <c r="N88" s="10"/>
      <c r="P88" s="10"/>
      <c r="Q88" s="10"/>
      <c r="R88" s="27"/>
      <c r="S88" s="27"/>
      <c r="T88" s="27"/>
      <c r="AA88" s="26"/>
      <c r="AB88" s="26"/>
    </row>
    <row r="89" spans="1:28" ht="15.75" x14ac:dyDescent="0.15">
      <c r="A89" s="30" t="s">
        <v>25</v>
      </c>
      <c r="B89" s="34"/>
      <c r="C89" s="34"/>
      <c r="D89" s="35"/>
      <c r="L89" s="3"/>
      <c r="M89" s="10"/>
      <c r="N89" s="10"/>
      <c r="P89" s="10"/>
      <c r="Q89" s="10"/>
      <c r="R89" s="27"/>
      <c r="S89" s="27"/>
      <c r="T89" s="27"/>
      <c r="AA89" s="26"/>
      <c r="AB89" s="26"/>
    </row>
    <row r="90" spans="1:28" x14ac:dyDescent="0.15">
      <c r="A90" s="45" t="s">
        <v>22</v>
      </c>
      <c r="C90" s="27">
        <v>1</v>
      </c>
      <c r="D90" s="27">
        <v>3880</v>
      </c>
      <c r="E90" s="27">
        <v>4683</v>
      </c>
      <c r="F90" s="27">
        <v>111</v>
      </c>
      <c r="G90" s="27">
        <v>118</v>
      </c>
      <c r="H90" s="1">
        <v>2.8608247422680411E-2</v>
      </c>
      <c r="I90" s="1">
        <v>2.5197522955370488E-2</v>
      </c>
      <c r="J90" s="37">
        <f t="shared" ref="J90" si="14">AVERAGE(H90:H92)</f>
        <v>2.7848418041688111E-2</v>
      </c>
      <c r="K90" s="1">
        <f t="shared" ref="K90" si="15">AVERAGE(I90:I92)</f>
        <v>2.4139750930315906E-2</v>
      </c>
      <c r="L90" s="3"/>
      <c r="M90" s="10"/>
      <c r="N90" s="10"/>
      <c r="P90" s="10"/>
      <c r="Q90" s="10"/>
      <c r="R90" s="1"/>
      <c r="S90" s="1"/>
      <c r="U90" s="1"/>
      <c r="AA90" s="26"/>
      <c r="AB90" s="26"/>
    </row>
    <row r="91" spans="1:28" x14ac:dyDescent="0.15">
      <c r="A91" s="45"/>
      <c r="C91" s="27">
        <v>2</v>
      </c>
      <c r="D91" s="27">
        <v>3963</v>
      </c>
      <c r="E91" s="27">
        <v>4996</v>
      </c>
      <c r="F91" s="27">
        <v>109</v>
      </c>
      <c r="G91" s="27">
        <v>119</v>
      </c>
      <c r="H91" s="1">
        <v>2.7504415846580872E-2</v>
      </c>
      <c r="I91" s="1">
        <v>2.3819055244195357E-2</v>
      </c>
      <c r="L91" s="3"/>
      <c r="M91" s="10"/>
      <c r="N91" s="10"/>
      <c r="P91" s="10"/>
      <c r="Q91" s="10"/>
      <c r="R91" s="1"/>
      <c r="S91" s="1"/>
      <c r="U91" s="1"/>
      <c r="AA91" s="26"/>
      <c r="AB91" s="26"/>
    </row>
    <row r="92" spans="1:28" x14ac:dyDescent="0.15">
      <c r="A92" s="45"/>
      <c r="C92" s="27">
        <v>3</v>
      </c>
      <c r="D92" s="27">
        <v>4265</v>
      </c>
      <c r="E92" s="27">
        <v>5384</v>
      </c>
      <c r="F92" s="27">
        <v>117</v>
      </c>
      <c r="G92" s="27">
        <v>126</v>
      </c>
      <c r="H92" s="1">
        <v>2.743259085580305E-2</v>
      </c>
      <c r="I92" s="1">
        <v>2.3402674591381872E-2</v>
      </c>
      <c r="L92" s="3"/>
      <c r="M92" s="10"/>
      <c r="N92" s="10"/>
      <c r="P92" s="10"/>
      <c r="Q92" s="10"/>
      <c r="R92" s="1"/>
      <c r="S92" s="27"/>
      <c r="T92" s="27"/>
      <c r="AA92" s="26"/>
      <c r="AB92" s="26"/>
    </row>
    <row r="93" spans="1:28" x14ac:dyDescent="0.15">
      <c r="A93" s="45" t="s">
        <v>26</v>
      </c>
      <c r="C93" s="27">
        <v>1</v>
      </c>
      <c r="D93" s="27">
        <v>4082</v>
      </c>
      <c r="E93" s="27">
        <v>4748</v>
      </c>
      <c r="F93" s="27">
        <v>1100</v>
      </c>
      <c r="G93" s="27">
        <v>1226</v>
      </c>
      <c r="H93" s="1">
        <v>0.26947574718275358</v>
      </c>
      <c r="I93" s="1">
        <v>0.25821398483572028</v>
      </c>
      <c r="J93" s="37">
        <f>AVERAGE(H93:H95)</f>
        <v>0.28415610407950526</v>
      </c>
      <c r="K93" s="1">
        <f>AVERAGE(I93:I95)</f>
        <v>0.27063683407839817</v>
      </c>
      <c r="L93" s="3"/>
      <c r="M93" s="10"/>
      <c r="N93" s="10"/>
      <c r="P93" s="10"/>
      <c r="Q93" s="10"/>
      <c r="R93" s="1"/>
      <c r="S93" s="27"/>
      <c r="T93" s="27"/>
    </row>
    <row r="94" spans="1:28" x14ac:dyDescent="0.15">
      <c r="A94" s="45"/>
      <c r="C94" s="27">
        <v>2</v>
      </c>
      <c r="D94" s="27">
        <v>4304</v>
      </c>
      <c r="E94" s="27">
        <v>4961</v>
      </c>
      <c r="F94" s="27">
        <v>1218</v>
      </c>
      <c r="G94" s="27">
        <v>1336</v>
      </c>
      <c r="H94" s="1">
        <v>0.28299256505576209</v>
      </c>
      <c r="I94" s="1">
        <v>0.26930054424511185</v>
      </c>
      <c r="L94" s="3"/>
      <c r="M94" s="10"/>
      <c r="N94" s="10"/>
      <c r="P94" s="10"/>
      <c r="Q94" s="10"/>
      <c r="R94" s="27"/>
      <c r="S94" s="27"/>
      <c r="T94" s="27"/>
    </row>
    <row r="95" spans="1:28" x14ac:dyDescent="0.15">
      <c r="A95" s="45"/>
      <c r="C95" s="27">
        <v>3</v>
      </c>
      <c r="D95" s="27">
        <v>4150</v>
      </c>
      <c r="E95" s="27">
        <v>4768</v>
      </c>
      <c r="F95" s="27">
        <v>1245</v>
      </c>
      <c r="G95" s="27">
        <v>1356</v>
      </c>
      <c r="H95" s="1">
        <v>0.3</v>
      </c>
      <c r="I95" s="1">
        <v>0.28439597315436244</v>
      </c>
      <c r="L95" s="3"/>
      <c r="M95" s="10"/>
      <c r="N95" s="10"/>
      <c r="P95" s="10"/>
      <c r="Q95" s="10"/>
      <c r="R95" s="27"/>
      <c r="S95" s="27"/>
      <c r="T95" s="27"/>
    </row>
    <row r="96" spans="1:28" x14ac:dyDescent="0.15">
      <c r="A96" s="25"/>
      <c r="L96" s="3"/>
      <c r="M96" s="10"/>
      <c r="N96" s="10"/>
      <c r="P96" s="10"/>
      <c r="Q96" s="10"/>
      <c r="R96" s="27"/>
      <c r="S96" s="27"/>
      <c r="T96" s="27"/>
    </row>
    <row r="97" spans="1:11" ht="15.75" x14ac:dyDescent="0.15">
      <c r="A97" s="44" t="s">
        <v>24</v>
      </c>
      <c r="B97" s="44"/>
      <c r="C97" s="44"/>
      <c r="D97" s="44"/>
    </row>
    <row r="98" spans="1:11" x14ac:dyDescent="0.15">
      <c r="A98" s="45" t="s">
        <v>23</v>
      </c>
      <c r="C98" s="27">
        <v>1</v>
      </c>
      <c r="D98" s="27">
        <v>2898</v>
      </c>
      <c r="E98" s="27">
        <v>4644</v>
      </c>
      <c r="F98" s="27">
        <v>345</v>
      </c>
      <c r="G98" s="27">
        <v>369</v>
      </c>
      <c r="H98" s="1">
        <v>0.11904761904761904</v>
      </c>
      <c r="I98" s="1">
        <v>7.9457364341085274E-2</v>
      </c>
      <c r="J98" s="37">
        <f>AVERAGE(H98:H100)</f>
        <v>0.12688667437756826</v>
      </c>
      <c r="K98" s="1">
        <f>AVERAGE(I98:I100)</f>
        <v>8.7211011910350036E-2</v>
      </c>
    </row>
    <row r="99" spans="1:11" x14ac:dyDescent="0.15">
      <c r="A99" s="45"/>
      <c r="C99" s="27">
        <v>2</v>
      </c>
      <c r="D99" s="27">
        <v>3316</v>
      </c>
      <c r="E99" s="27">
        <v>5523</v>
      </c>
      <c r="F99" s="27">
        <v>418</v>
      </c>
      <c r="G99" s="27">
        <v>497</v>
      </c>
      <c r="H99" s="1">
        <v>0.12605548854041013</v>
      </c>
      <c r="I99" s="1">
        <v>8.9987325728770592E-2</v>
      </c>
    </row>
    <row r="100" spans="1:11" x14ac:dyDescent="0.15">
      <c r="A100" s="45"/>
      <c r="C100" s="27">
        <v>3</v>
      </c>
      <c r="D100" s="27">
        <v>3268</v>
      </c>
      <c r="E100" s="27">
        <v>5543</v>
      </c>
      <c r="F100" s="27">
        <v>443</v>
      </c>
      <c r="G100" s="27">
        <v>511</v>
      </c>
      <c r="H100" s="1">
        <v>0.13555691554467564</v>
      </c>
      <c r="I100" s="1">
        <v>9.2188345661194299E-2</v>
      </c>
    </row>
    <row r="101" spans="1:11" x14ac:dyDescent="0.15">
      <c r="A101" s="45" t="s">
        <v>26</v>
      </c>
      <c r="C101" s="27">
        <v>1</v>
      </c>
      <c r="D101" s="27">
        <v>1808</v>
      </c>
      <c r="E101" s="27">
        <v>2786</v>
      </c>
      <c r="F101" s="27">
        <v>846</v>
      </c>
      <c r="G101" s="27">
        <v>1130</v>
      </c>
      <c r="H101" s="1">
        <v>0.46792035398230086</v>
      </c>
      <c r="I101" s="1">
        <v>0.40559942569992824</v>
      </c>
      <c r="J101" s="37">
        <f t="shared" ref="J101" si="16">AVERAGE(H101:H103)</f>
        <v>0.46736509477333499</v>
      </c>
      <c r="K101" s="1">
        <f t="shared" ref="K101" si="17">AVERAGE(I101:I103)</f>
        <v>0.41149233859051604</v>
      </c>
    </row>
    <row r="102" spans="1:11" x14ac:dyDescent="0.15">
      <c r="A102" s="45"/>
      <c r="C102" s="27">
        <v>2</v>
      </c>
      <c r="D102" s="27">
        <v>1709</v>
      </c>
      <c r="E102" s="27">
        <v>2613</v>
      </c>
      <c r="F102" s="27">
        <v>790</v>
      </c>
      <c r="G102" s="27">
        <v>1046</v>
      </c>
      <c r="H102" s="1">
        <v>0.46225863077823287</v>
      </c>
      <c r="I102" s="1">
        <v>0.40030616150019133</v>
      </c>
    </row>
    <row r="103" spans="1:11" x14ac:dyDescent="0.15">
      <c r="A103" s="45"/>
      <c r="C103" s="27">
        <v>3</v>
      </c>
      <c r="D103" s="27">
        <v>1816</v>
      </c>
      <c r="E103" s="27">
        <v>2562</v>
      </c>
      <c r="F103" s="27">
        <v>857</v>
      </c>
      <c r="G103" s="27">
        <v>1098</v>
      </c>
      <c r="H103" s="1">
        <v>0.47191629955947134</v>
      </c>
      <c r="I103" s="1">
        <v>0.42857142857142855</v>
      </c>
    </row>
  </sheetData>
  <mergeCells count="41">
    <mergeCell ref="S2:T2"/>
    <mergeCell ref="A101:A103"/>
    <mergeCell ref="A97:D97"/>
    <mergeCell ref="A81:A83"/>
    <mergeCell ref="A85:A87"/>
    <mergeCell ref="A72:D72"/>
    <mergeCell ref="A90:A92"/>
    <mergeCell ref="A93:A95"/>
    <mergeCell ref="A98:A100"/>
    <mergeCell ref="A77:A79"/>
    <mergeCell ref="B51:B53"/>
    <mergeCell ref="A55:D55"/>
    <mergeCell ref="A73:A75"/>
    <mergeCell ref="A41:D41"/>
    <mergeCell ref="F2:G2"/>
    <mergeCell ref="A27:A32"/>
    <mergeCell ref="B27:B29"/>
    <mergeCell ref="B30:B32"/>
    <mergeCell ref="A4:D4"/>
    <mergeCell ref="A5:A7"/>
    <mergeCell ref="A9:A11"/>
    <mergeCell ref="A13:A15"/>
    <mergeCell ref="A17:A19"/>
    <mergeCell ref="A21:A23"/>
    <mergeCell ref="A25:D25"/>
    <mergeCell ref="L2:N2"/>
    <mergeCell ref="A60:A62"/>
    <mergeCell ref="A68:A70"/>
    <mergeCell ref="A56:A58"/>
    <mergeCell ref="A64:A66"/>
    <mergeCell ref="D2:E2"/>
    <mergeCell ref="A43:A45"/>
    <mergeCell ref="A47:A49"/>
    <mergeCell ref="A51:A53"/>
    <mergeCell ref="B43:B45"/>
    <mergeCell ref="B47:B49"/>
    <mergeCell ref="A34:A39"/>
    <mergeCell ref="B34:B36"/>
    <mergeCell ref="B37:B39"/>
    <mergeCell ref="H2:I2"/>
    <mergeCell ref="J2:K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D2" sqref="D2"/>
    </sheetView>
  </sheetViews>
  <sheetFormatPr defaultRowHeight="13.5" x14ac:dyDescent="0.15"/>
  <sheetData>
    <row r="1" spans="1:18" ht="15" x14ac:dyDescent="0.15">
      <c r="A1" s="7" t="s">
        <v>36</v>
      </c>
      <c r="B1" s="6"/>
      <c r="C1" s="6"/>
      <c r="D1" s="6"/>
      <c r="E1" s="6"/>
      <c r="F1" s="6"/>
      <c r="G1" s="6"/>
      <c r="H1" s="6"/>
      <c r="I1" s="6"/>
      <c r="J1" s="8">
        <v>2581</v>
      </c>
      <c r="K1" s="8">
        <v>3339</v>
      </c>
      <c r="L1" s="8">
        <v>127</v>
      </c>
      <c r="M1" s="8">
        <v>137</v>
      </c>
      <c r="N1" s="2">
        <v>4.9205734211545914E-2</v>
      </c>
      <c r="O1" s="2">
        <v>4.1030248577418389E-2</v>
      </c>
      <c r="P1" s="12">
        <v>2908.6666666666665</v>
      </c>
      <c r="Q1" s="12">
        <v>4567.333333333333</v>
      </c>
      <c r="R1" s="12">
        <v>4.4631667999999999E-2</v>
      </c>
    </row>
    <row r="2" spans="1:18" ht="15" x14ac:dyDescent="0.15">
      <c r="A2" s="7" t="s">
        <v>37</v>
      </c>
      <c r="B2" s="13">
        <v>3852</v>
      </c>
      <c r="C2" s="13">
        <v>5974</v>
      </c>
      <c r="D2" s="13">
        <v>174</v>
      </c>
      <c r="E2" s="13">
        <v>201</v>
      </c>
      <c r="F2" s="6">
        <v>4.5171339563862926E-2</v>
      </c>
      <c r="G2" s="6">
        <v>3.3645798459993305E-2</v>
      </c>
      <c r="H2" s="11">
        <f>AVERAGE(F2,F3,F7)</f>
        <v>4.2183732144645693E-2</v>
      </c>
      <c r="I2" s="6">
        <v>3.321829011095951E-2</v>
      </c>
      <c r="J2" s="8">
        <v>3316</v>
      </c>
      <c r="K2" s="8">
        <v>5327</v>
      </c>
      <c r="L2" s="8">
        <v>139</v>
      </c>
      <c r="M2" s="8">
        <v>169</v>
      </c>
      <c r="N2" s="2">
        <v>4.1917973462002413E-2</v>
      </c>
      <c r="O2" s="2">
        <v>3.1725173643701893E-2</v>
      </c>
      <c r="P2" s="12"/>
      <c r="Q2" s="12"/>
      <c r="R2" s="12"/>
    </row>
    <row r="3" spans="1:18" x14ac:dyDescent="0.15">
      <c r="A3" s="7" t="s">
        <v>38</v>
      </c>
      <c r="B3" s="13">
        <v>3345</v>
      </c>
      <c r="C3" s="13">
        <v>5612</v>
      </c>
      <c r="D3" s="13">
        <v>132</v>
      </c>
      <c r="E3" s="13">
        <v>162</v>
      </c>
      <c r="F3" s="6">
        <v>3.9461883408071746E-2</v>
      </c>
      <c r="G3" s="6">
        <v>2.886671418389166E-2</v>
      </c>
      <c r="H3" s="6"/>
      <c r="I3" s="6"/>
      <c r="J3" s="12">
        <v>2829</v>
      </c>
      <c r="K3" s="12">
        <v>5036</v>
      </c>
      <c r="L3" s="12">
        <v>121</v>
      </c>
      <c r="M3" s="12">
        <v>155</v>
      </c>
      <c r="N3" s="12">
        <v>4.2771297278190172E-2</v>
      </c>
      <c r="O3" s="12">
        <v>3.0778395552025418E-2</v>
      </c>
      <c r="P3" s="12"/>
      <c r="Q3" s="12"/>
      <c r="R3" s="12"/>
    </row>
    <row r="4" spans="1:18" ht="15" x14ac:dyDescent="0.15">
      <c r="A4" s="7" t="s">
        <v>39</v>
      </c>
      <c r="B4" s="6">
        <v>2829</v>
      </c>
      <c r="C4" s="6">
        <v>5036</v>
      </c>
      <c r="D4" s="6">
        <v>121</v>
      </c>
      <c r="E4" s="6">
        <v>155</v>
      </c>
      <c r="F4" s="6">
        <v>4.2771297278190172E-2</v>
      </c>
      <c r="G4" s="6">
        <v>3.0778395552025418E-2</v>
      </c>
      <c r="H4" s="8"/>
      <c r="I4" s="9"/>
      <c r="J4" s="9"/>
      <c r="K4" s="9"/>
      <c r="L4" s="10"/>
      <c r="M4" s="10"/>
      <c r="N4" s="6"/>
      <c r="O4" s="6"/>
      <c r="P4" s="6"/>
      <c r="Q4" s="6"/>
    </row>
    <row r="5" spans="1:18" ht="15" x14ac:dyDescent="0.15">
      <c r="A5" s="7" t="s">
        <v>40</v>
      </c>
      <c r="B5" s="8">
        <v>2648</v>
      </c>
      <c r="C5" s="9">
        <v>3337</v>
      </c>
      <c r="D5" s="9">
        <v>106</v>
      </c>
      <c r="E5" s="9">
        <v>111</v>
      </c>
      <c r="F5" s="10">
        <v>4.0030211480362538E-2</v>
      </c>
      <c r="G5" s="10">
        <v>3.3263410248726401E-2</v>
      </c>
      <c r="H5" s="6"/>
      <c r="I5" s="6"/>
      <c r="J5" s="18">
        <v>2829</v>
      </c>
      <c r="K5" s="20">
        <v>5036</v>
      </c>
      <c r="L5" s="18">
        <v>121</v>
      </c>
      <c r="M5" s="18">
        <v>155</v>
      </c>
      <c r="N5" s="18">
        <v>4.2771297278190172E-2</v>
      </c>
      <c r="O5" s="18">
        <v>3.0778395552025418E-2</v>
      </c>
      <c r="P5" s="18">
        <f>AVERAGE(N5:N7)</f>
        <v>4.3286870101351842E-2</v>
      </c>
      <c r="Q5" s="18">
        <f>AVERAGE(O5:O7)</f>
        <v>3.2049789218573536E-2</v>
      </c>
    </row>
    <row r="6" spans="1:18" ht="15" x14ac:dyDescent="0.15">
      <c r="A6" s="7" t="s">
        <v>41</v>
      </c>
      <c r="B6" s="8">
        <v>2581</v>
      </c>
      <c r="C6" s="9">
        <v>3339</v>
      </c>
      <c r="D6" s="9">
        <v>127</v>
      </c>
      <c r="E6" s="9">
        <v>137</v>
      </c>
      <c r="F6" s="10">
        <v>4.9205734211545914E-2</v>
      </c>
      <c r="G6" s="10">
        <v>4.1030248577418389E-2</v>
      </c>
      <c r="H6" s="6"/>
      <c r="I6" s="6"/>
      <c r="J6" s="16">
        <v>3316</v>
      </c>
      <c r="K6" s="21">
        <v>5327</v>
      </c>
      <c r="L6" s="16">
        <v>139</v>
      </c>
      <c r="M6" s="16">
        <v>169</v>
      </c>
      <c r="N6" s="17">
        <v>4.1917973462002413E-2</v>
      </c>
      <c r="O6" s="17">
        <v>3.1725173643701893E-2</v>
      </c>
      <c r="P6" s="18"/>
      <c r="Q6" s="6"/>
    </row>
    <row r="7" spans="1:18" ht="15" x14ac:dyDescent="0.15">
      <c r="A7" s="7" t="s">
        <v>42</v>
      </c>
      <c r="B7" s="14">
        <v>3316</v>
      </c>
      <c r="C7" s="14">
        <v>5327</v>
      </c>
      <c r="D7" s="14">
        <v>139</v>
      </c>
      <c r="E7" s="14">
        <v>169</v>
      </c>
      <c r="F7" s="10">
        <v>4.1917973462002413E-2</v>
      </c>
      <c r="G7" s="10">
        <v>3.1725173643701893E-2</v>
      </c>
      <c r="H7" s="6"/>
      <c r="I7" s="6"/>
      <c r="J7" s="18">
        <v>3852</v>
      </c>
      <c r="K7" s="20">
        <v>5974</v>
      </c>
      <c r="L7" s="18">
        <v>174</v>
      </c>
      <c r="M7" s="18">
        <v>201</v>
      </c>
      <c r="N7" s="18">
        <v>4.5171339563862926E-2</v>
      </c>
      <c r="O7" s="18">
        <v>3.3645798459993305E-2</v>
      </c>
      <c r="P7" s="18"/>
      <c r="Q7" s="6"/>
    </row>
    <row r="8" spans="1:18" x14ac:dyDescent="0.15">
      <c r="K8" s="22"/>
    </row>
    <row r="9" spans="1:18" x14ac:dyDescent="0.15">
      <c r="K9" s="22"/>
    </row>
    <row r="10" spans="1:18" x14ac:dyDescent="0.15">
      <c r="K10" s="22"/>
    </row>
    <row r="11" spans="1:18" ht="15" x14ac:dyDescent="0.15">
      <c r="A11" s="7" t="s">
        <v>43</v>
      </c>
      <c r="B11" s="14">
        <v>3054</v>
      </c>
      <c r="C11" s="14">
        <v>5352</v>
      </c>
      <c r="D11" s="14">
        <v>153</v>
      </c>
      <c r="E11" s="14">
        <v>187</v>
      </c>
      <c r="F11" s="10">
        <v>5.0098231827111983E-2</v>
      </c>
      <c r="G11" s="10">
        <v>3.4940209267563527E-2</v>
      </c>
      <c r="H11" s="11">
        <f>AVERAGE(F11,F12,F14)</f>
        <v>4.6496136392569054E-2</v>
      </c>
      <c r="I11" s="11"/>
      <c r="J11" s="6"/>
      <c r="K11" s="22"/>
      <c r="L11" s="6"/>
      <c r="M11" s="6"/>
      <c r="N11" s="6"/>
      <c r="O11" s="6"/>
      <c r="P11" s="6"/>
      <c r="Q11" s="6"/>
    </row>
    <row r="12" spans="1:18" ht="15" x14ac:dyDescent="0.15">
      <c r="A12" s="7" t="s">
        <v>48</v>
      </c>
      <c r="B12" s="14">
        <v>2782</v>
      </c>
      <c r="C12" s="14">
        <v>5189</v>
      </c>
      <c r="D12" s="14">
        <v>124</v>
      </c>
      <c r="E12" s="14">
        <v>153</v>
      </c>
      <c r="F12" s="10">
        <v>4.4572250179726818E-2</v>
      </c>
      <c r="G12" s="10">
        <v>2.9485449990364232E-2</v>
      </c>
      <c r="H12" s="11"/>
      <c r="I12" s="11"/>
      <c r="J12" s="8">
        <v>2782</v>
      </c>
      <c r="K12" s="23">
        <v>5189</v>
      </c>
      <c r="L12" s="8">
        <v>124</v>
      </c>
      <c r="M12" s="8">
        <v>153</v>
      </c>
      <c r="N12" s="2">
        <v>4.4572250179726818E-2</v>
      </c>
      <c r="O12" s="2">
        <v>2.9485449990364232E-2</v>
      </c>
      <c r="P12" s="12">
        <v>2782</v>
      </c>
      <c r="Q12" s="12">
        <v>5231.333333333333</v>
      </c>
      <c r="R12" s="12">
        <v>4.2475209E-2</v>
      </c>
    </row>
    <row r="13" spans="1:18" ht="15" x14ac:dyDescent="0.15">
      <c r="A13" s="7" t="s">
        <v>44</v>
      </c>
      <c r="B13" s="8">
        <v>2708</v>
      </c>
      <c r="C13" s="9">
        <v>4983</v>
      </c>
      <c r="D13" s="9">
        <v>103</v>
      </c>
      <c r="E13" s="9">
        <v>131</v>
      </c>
      <c r="F13" s="10">
        <v>3.8035450516986709E-2</v>
      </c>
      <c r="G13" s="10">
        <v>2.6289383905277946E-2</v>
      </c>
      <c r="H13" s="6"/>
      <c r="I13" s="6"/>
      <c r="J13" s="8">
        <v>2708</v>
      </c>
      <c r="K13" s="23">
        <v>4983</v>
      </c>
      <c r="L13" s="8">
        <v>103</v>
      </c>
      <c r="M13" s="8">
        <v>131</v>
      </c>
      <c r="N13" s="2">
        <v>3.8035450516986709E-2</v>
      </c>
      <c r="O13" s="2">
        <v>2.6289383905277946E-2</v>
      </c>
      <c r="P13" s="12"/>
      <c r="Q13" s="12"/>
      <c r="R13" s="12"/>
    </row>
    <row r="14" spans="1:18" ht="15" x14ac:dyDescent="0.15">
      <c r="A14" s="7" t="s">
        <v>45</v>
      </c>
      <c r="B14" s="13">
        <v>2856</v>
      </c>
      <c r="C14" s="13">
        <v>5522</v>
      </c>
      <c r="D14" s="14">
        <v>128</v>
      </c>
      <c r="E14" s="14">
        <v>169</v>
      </c>
      <c r="F14" s="13">
        <v>4.4817927170868348E-2</v>
      </c>
      <c r="G14" s="6">
        <v>3.0604853314016661E-2</v>
      </c>
      <c r="H14" s="6"/>
      <c r="I14" s="6"/>
      <c r="J14" s="12">
        <v>2856</v>
      </c>
      <c r="K14" s="24">
        <v>5522</v>
      </c>
      <c r="L14" s="8">
        <v>128</v>
      </c>
      <c r="M14" s="8">
        <v>169</v>
      </c>
      <c r="N14" s="12">
        <v>4.4817927170868348E-2</v>
      </c>
      <c r="O14" s="12">
        <v>3.0604853314016661E-2</v>
      </c>
      <c r="P14" s="12"/>
      <c r="Q14" s="12"/>
      <c r="R14" s="12"/>
    </row>
    <row r="15" spans="1:18" ht="15" x14ac:dyDescent="0.15">
      <c r="A15" s="7" t="s">
        <v>45</v>
      </c>
      <c r="B15" s="6">
        <v>2647</v>
      </c>
      <c r="C15" s="6">
        <v>5307</v>
      </c>
      <c r="D15" s="9">
        <v>117</v>
      </c>
      <c r="E15" s="9">
        <v>157</v>
      </c>
      <c r="F15" s="6">
        <v>4.420098224404987E-2</v>
      </c>
      <c r="G15" s="6">
        <v>2.9583568871302052E-2</v>
      </c>
      <c r="H15" s="6"/>
      <c r="I15" s="6"/>
      <c r="J15" s="6"/>
      <c r="K15" s="22"/>
      <c r="L15" s="6"/>
      <c r="M15" s="6"/>
      <c r="N15" s="6"/>
      <c r="O15" s="6"/>
      <c r="P15" s="6"/>
      <c r="Q15" s="6"/>
    </row>
    <row r="16" spans="1:18" ht="15" x14ac:dyDescent="0.15">
      <c r="A16" s="7" t="s">
        <v>46</v>
      </c>
      <c r="B16" s="6">
        <v>2653</v>
      </c>
      <c r="C16" s="6">
        <v>5226</v>
      </c>
      <c r="D16" s="9">
        <v>113</v>
      </c>
      <c r="E16" s="9">
        <v>150</v>
      </c>
      <c r="F16" s="6">
        <v>4.2593290614398795E-2</v>
      </c>
      <c r="G16" s="6">
        <v>2.8702640642939151E-2</v>
      </c>
      <c r="H16" s="6"/>
      <c r="I16" s="6"/>
      <c r="J16" s="6"/>
      <c r="K16" s="22"/>
      <c r="L16" s="6"/>
      <c r="M16" s="6"/>
      <c r="N16" s="6"/>
      <c r="O16" s="6"/>
      <c r="P16" s="6"/>
      <c r="Q16" s="6"/>
    </row>
    <row r="17" spans="3:17" x14ac:dyDescent="0.15">
      <c r="K17" s="22"/>
    </row>
    <row r="18" spans="3:17" ht="15" x14ac:dyDescent="0.15">
      <c r="J18" s="14">
        <v>2782</v>
      </c>
      <c r="K18" s="21">
        <v>5189</v>
      </c>
      <c r="L18" s="14">
        <v>124</v>
      </c>
      <c r="M18" s="14">
        <v>153</v>
      </c>
      <c r="N18" s="15">
        <v>4.4572250179726818E-2</v>
      </c>
      <c r="O18" s="15">
        <v>2.9485449990364232E-2</v>
      </c>
      <c r="P18" s="19">
        <f>AVERAGE(N18:N20)</f>
        <v>4.247520928919396E-2</v>
      </c>
      <c r="Q18" s="19">
        <f>AVERAGE(O18:O20)</f>
        <v>2.8793229069886281E-2</v>
      </c>
    </row>
    <row r="19" spans="3:17" ht="15" x14ac:dyDescent="0.15">
      <c r="C19" t="s">
        <v>47</v>
      </c>
      <c r="J19" s="13">
        <v>2856</v>
      </c>
      <c r="K19" s="20">
        <v>5522</v>
      </c>
      <c r="L19" s="14">
        <v>128</v>
      </c>
      <c r="M19" s="14">
        <v>169</v>
      </c>
      <c r="N19" s="13">
        <v>4.4817927170868348E-2</v>
      </c>
      <c r="O19" s="13">
        <v>3.0604853314016661E-2</v>
      </c>
      <c r="P19" s="13"/>
    </row>
    <row r="20" spans="3:17" ht="15" x14ac:dyDescent="0.15">
      <c r="J20" s="14">
        <v>2708</v>
      </c>
      <c r="K20" s="21">
        <v>4983</v>
      </c>
      <c r="L20" s="14">
        <v>103</v>
      </c>
      <c r="M20" s="14">
        <v>131</v>
      </c>
      <c r="N20" s="15">
        <v>3.8035450516986709E-2</v>
      </c>
      <c r="O20" s="15">
        <v>2.6289383905277946E-2</v>
      </c>
      <c r="P20" s="1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补数据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2015-09-04T08:45:54Z</dcterms:modified>
</cp:coreProperties>
</file>