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725" yWindow="375" windowWidth="14805" windowHeight="7830"/>
  </bookViews>
  <sheets>
    <sheet name="Sheet2" sheetId="2" r:id="rId1"/>
    <sheet name="Sheet3" sheetId="3" r:id="rId2"/>
  </sheets>
  <calcPr calcId="145621" iterate="1"/>
</workbook>
</file>

<file path=xl/calcChain.xml><?xml version="1.0" encoding="utf-8"?>
<calcChain xmlns="http://schemas.openxmlformats.org/spreadsheetml/2006/main">
  <c r="J31" i="2" l="1"/>
  <c r="I31" i="2"/>
  <c r="H31" i="2"/>
  <c r="J30" i="2"/>
  <c r="I30" i="2"/>
  <c r="H30" i="2"/>
  <c r="J29" i="2"/>
  <c r="I29" i="2"/>
  <c r="H29" i="2"/>
  <c r="J28" i="2"/>
  <c r="I28" i="2"/>
  <c r="H28" i="2"/>
  <c r="J27" i="2"/>
  <c r="I27" i="2"/>
  <c r="H27" i="2"/>
  <c r="J26" i="2"/>
  <c r="I26" i="2"/>
  <c r="H26" i="2"/>
  <c r="J25" i="2"/>
  <c r="I25" i="2"/>
  <c r="H25" i="2"/>
  <c r="J24" i="2"/>
  <c r="I24" i="2"/>
  <c r="H24" i="2"/>
  <c r="J23" i="2"/>
  <c r="I23" i="2"/>
  <c r="H23" i="2"/>
  <c r="J22" i="2"/>
  <c r="I22" i="2"/>
  <c r="H22" i="2"/>
  <c r="J21" i="2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J11" i="2"/>
  <c r="I11" i="2"/>
  <c r="H11" i="2"/>
  <c r="J10" i="2"/>
  <c r="I10" i="2"/>
  <c r="H10" i="2"/>
  <c r="J9" i="2"/>
  <c r="I9" i="2"/>
  <c r="H9" i="2"/>
  <c r="J8" i="2"/>
  <c r="I8" i="2"/>
  <c r="H8" i="2"/>
  <c r="J7" i="2"/>
  <c r="I7" i="2"/>
  <c r="H7" i="2"/>
  <c r="J6" i="2"/>
  <c r="I6" i="2"/>
  <c r="H6" i="2"/>
  <c r="J5" i="2"/>
  <c r="I5" i="2"/>
  <c r="H5" i="2"/>
  <c r="J4" i="2"/>
  <c r="I4" i="2"/>
  <c r="H4" i="2"/>
  <c r="J3" i="2"/>
  <c r="I3" i="2"/>
  <c r="H3" i="2"/>
  <c r="J2" i="2"/>
  <c r="I2" i="2"/>
  <c r="H2" i="2"/>
</calcChain>
</file>

<file path=xl/sharedStrings.xml><?xml version="1.0" encoding="utf-8"?>
<sst xmlns="http://schemas.openxmlformats.org/spreadsheetml/2006/main" count="70" uniqueCount="42">
  <si>
    <t>W/L</t>
    <phoneticPr fontId="1" type="noConversion"/>
  </si>
  <si>
    <r>
      <t>I</t>
    </r>
    <r>
      <rPr>
        <b/>
        <sz val="11"/>
        <color theme="1"/>
        <rFont val="宋体"/>
        <family val="3"/>
        <charset val="134"/>
        <scheme val="minor"/>
      </rPr>
      <t>max</t>
    </r>
    <phoneticPr fontId="1" type="noConversion"/>
  </si>
  <si>
    <r>
      <t>I</t>
    </r>
    <r>
      <rPr>
        <b/>
        <sz val="11"/>
        <color theme="1"/>
        <rFont val="宋体"/>
        <family val="3"/>
        <charset val="134"/>
        <scheme val="minor"/>
      </rPr>
      <t>min</t>
    </r>
    <phoneticPr fontId="1" type="noConversion"/>
  </si>
  <si>
    <r>
      <t>V</t>
    </r>
    <r>
      <rPr>
        <b/>
        <sz val="11"/>
        <color theme="1"/>
        <rFont val="宋体"/>
        <family val="3"/>
        <charset val="134"/>
        <scheme val="minor"/>
      </rPr>
      <t>T</t>
    </r>
    <phoneticPr fontId="1" type="noConversion"/>
  </si>
  <si>
    <t>w-2-1</t>
    <phoneticPr fontId="1" type="noConversion"/>
  </si>
  <si>
    <t>w-2-2</t>
  </si>
  <si>
    <t>w-2-3</t>
  </si>
  <si>
    <t>w-2-4</t>
  </si>
  <si>
    <t>w-2-5</t>
  </si>
  <si>
    <t>w-2-6</t>
  </si>
  <si>
    <t>w-2-7</t>
  </si>
  <si>
    <t>w-2-8</t>
  </si>
  <si>
    <t>w-2-9</t>
  </si>
  <si>
    <t>w-2-10</t>
  </si>
  <si>
    <t>w-2-11</t>
  </si>
  <si>
    <t>w-2-12</t>
  </si>
  <si>
    <t>w-2-13</t>
  </si>
  <si>
    <t>w-2-14</t>
  </si>
  <si>
    <t>w-2-15</t>
  </si>
  <si>
    <t>w-2-16</t>
  </si>
  <si>
    <t>w-2-23</t>
    <phoneticPr fontId="1" type="noConversion"/>
  </si>
  <si>
    <t>w-2-27</t>
    <phoneticPr fontId="1" type="noConversion"/>
  </si>
  <si>
    <t>w-2-17</t>
    <phoneticPr fontId="1" type="noConversion"/>
  </si>
  <si>
    <t>w-2-18</t>
    <phoneticPr fontId="1" type="noConversion"/>
  </si>
  <si>
    <t>w-2-19</t>
    <phoneticPr fontId="1" type="noConversion"/>
  </si>
  <si>
    <t>w-2-20</t>
    <phoneticPr fontId="1" type="noConversion"/>
  </si>
  <si>
    <t>w-2-21</t>
    <phoneticPr fontId="1" type="noConversion"/>
  </si>
  <si>
    <t>w-2-22</t>
    <phoneticPr fontId="1" type="noConversion"/>
  </si>
  <si>
    <t>w-2-24</t>
    <phoneticPr fontId="1" type="noConversion"/>
  </si>
  <si>
    <t>w-2-25</t>
    <phoneticPr fontId="1" type="noConversion"/>
  </si>
  <si>
    <t>w-2-26</t>
    <phoneticPr fontId="1" type="noConversion"/>
  </si>
  <si>
    <t>w-2-28</t>
    <phoneticPr fontId="1" type="noConversion"/>
  </si>
  <si>
    <t>w-2-29</t>
    <phoneticPr fontId="1" type="noConversion"/>
  </si>
  <si>
    <t>w-2-30</t>
    <phoneticPr fontId="1" type="noConversion"/>
  </si>
  <si>
    <t>Number of device</t>
    <phoneticPr fontId="1" type="noConversion"/>
  </si>
  <si>
    <t>dielectric</t>
    <phoneticPr fontId="1" type="noConversion"/>
  </si>
  <si>
    <t>OTS/SiO2</t>
  </si>
  <si>
    <t>OTS/SiO2</t>
    <phoneticPr fontId="1" type="noConversion"/>
  </si>
  <si>
    <t>A(intercept）</t>
    <phoneticPr fontId="1" type="noConversion"/>
  </si>
  <si>
    <t>B（slope）</t>
    <phoneticPr fontId="1" type="noConversion"/>
  </si>
  <si>
    <t>u（mobility）</t>
    <phoneticPr fontId="1" type="noConversion"/>
  </si>
  <si>
    <t>on/off ratios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</si>
</sst>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0.0000E+0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theme="1"/>
      <name val="宋体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4" borderId="2" applyNumberFormat="0" applyFont="0" applyAlignment="0" applyProtection="0">
      <alignment vertical="center"/>
    </xf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4" borderId="2" xfId="1" applyFont="1" applyAlignment="1">
      <alignment horizontal="center"/>
    </xf>
    <xf numFmtId="11" fontId="0" fillId="4" borderId="2" xfId="1" applyNumberFormat="1" applyFont="1" applyAlignment="1">
      <alignment horizontal="center"/>
    </xf>
    <xf numFmtId="176" fontId="0" fillId="0" borderId="1" xfId="0" applyNumberFormat="1" applyBorder="1" applyAlignment="1">
      <alignment horizontal="center"/>
    </xf>
    <xf numFmtId="11" fontId="0" fillId="3" borderId="2" xfId="1" applyNumberFormat="1" applyFont="1" applyFill="1" applyAlignment="1">
      <alignment horizontal="center"/>
    </xf>
    <xf numFmtId="11" fontId="5" fillId="4" borderId="2" xfId="1" applyNumberFormat="1" applyFont="1" applyAlignment="1">
      <alignment horizontal="center"/>
    </xf>
    <xf numFmtId="176" fontId="0" fillId="4" borderId="2" xfId="1" applyNumberFormat="1" applyFont="1" applyAlignment="1">
      <alignment horizontal="center"/>
    </xf>
    <xf numFmtId="176" fontId="2" fillId="4" borderId="2" xfId="1" applyNumberFormat="1" applyFont="1" applyAlignment="1">
      <alignment horizontal="center"/>
    </xf>
    <xf numFmtId="0" fontId="4" fillId="4" borderId="2" xfId="1" applyFont="1" applyAlignment="1">
      <alignment horizontal="center"/>
    </xf>
    <xf numFmtId="11" fontId="4" fillId="4" borderId="2" xfId="1" applyNumberFormat="1" applyFont="1" applyAlignment="1">
      <alignment horizontal="center"/>
    </xf>
    <xf numFmtId="176" fontId="4" fillId="4" borderId="2" xfId="1" applyNumberFormat="1" applyFont="1" applyAlignment="1">
      <alignment horizontal="center"/>
    </xf>
    <xf numFmtId="0" fontId="0" fillId="2" borderId="2" xfId="1" applyFont="1" applyFill="1" applyAlignment="1">
      <alignment horizontal="center"/>
    </xf>
    <xf numFmtId="0" fontId="4" fillId="2" borderId="2" xfId="1" applyFont="1" applyFill="1" applyAlignment="1">
      <alignment horizontal="center"/>
    </xf>
    <xf numFmtId="11" fontId="5" fillId="2" borderId="2" xfId="1" applyNumberFormat="1" applyFont="1" applyFill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176" fontId="0" fillId="2" borderId="2" xfId="1" applyNumberFormat="1" applyFont="1" applyFill="1" applyAlignment="1">
      <alignment horizontal="center"/>
    </xf>
    <xf numFmtId="11" fontId="0" fillId="2" borderId="2" xfId="1" applyNumberFormat="1" applyFont="1" applyFill="1" applyAlignment="1">
      <alignment horizontal="center"/>
    </xf>
  </cellXfs>
  <cellStyles count="2">
    <cellStyle name="常规" xfId="0" builtinId="0"/>
    <cellStyle name="注释" xfId="1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B1" workbookViewId="0">
      <selection activeCell="C35" sqref="C35"/>
    </sheetView>
  </sheetViews>
  <sheetFormatPr defaultRowHeight="13.5" x14ac:dyDescent="0.15"/>
  <cols>
    <col min="1" max="1" width="23.375" customWidth="1"/>
    <col min="2" max="2" width="14.75" customWidth="1"/>
    <col min="3" max="3" width="10.625" customWidth="1"/>
    <col min="4" max="4" width="18.5" customWidth="1"/>
    <col min="5" max="6" width="13.75" customWidth="1"/>
    <col min="7" max="7" width="16.625" customWidth="1"/>
    <col min="8" max="8" width="18.625" customWidth="1"/>
    <col min="9" max="9" width="13" customWidth="1"/>
    <col min="10" max="10" width="20.75" customWidth="1"/>
  </cols>
  <sheetData>
    <row r="1" spans="1:10" ht="18.75" x14ac:dyDescent="0.25">
      <c r="A1" s="1" t="s">
        <v>34</v>
      </c>
      <c r="B1" s="2" t="s">
        <v>35</v>
      </c>
      <c r="C1" s="2" t="s">
        <v>0</v>
      </c>
      <c r="D1" s="2" t="s">
        <v>38</v>
      </c>
      <c r="E1" s="2" t="s">
        <v>39</v>
      </c>
      <c r="F1" s="2" t="s">
        <v>1</v>
      </c>
      <c r="G1" s="2" t="s">
        <v>2</v>
      </c>
      <c r="H1" s="2" t="s">
        <v>40</v>
      </c>
      <c r="I1" s="2" t="s">
        <v>3</v>
      </c>
      <c r="J1" s="2" t="s">
        <v>41</v>
      </c>
    </row>
    <row r="2" spans="1:10" x14ac:dyDescent="0.15">
      <c r="A2" s="3" t="s">
        <v>4</v>
      </c>
      <c r="B2" s="3" t="s">
        <v>37</v>
      </c>
      <c r="C2" s="3">
        <v>0.15</v>
      </c>
      <c r="D2" s="4">
        <v>1.2235100000000001E-4</v>
      </c>
      <c r="E2" s="4">
        <v>-6.8379299999999998E-5</v>
      </c>
      <c r="F2" s="5">
        <v>-4.9973027671512682E-6</v>
      </c>
      <c r="G2" s="4">
        <v>-7.4738000000000007E-12</v>
      </c>
      <c r="H2" s="6">
        <f>2*E2*E2/C2/0.00000001+AVERAGE(C2:G2)</f>
        <v>6.2643146861979515</v>
      </c>
      <c r="I2" s="4">
        <f t="shared" ref="I2:I31" si="0">-D2/E2</f>
        <v>1.7892988082650745</v>
      </c>
      <c r="J2" s="4">
        <f t="shared" ref="J2:J31" si="1">F2/G2</f>
        <v>668642.82789896277</v>
      </c>
    </row>
    <row r="3" spans="1:10" x14ac:dyDescent="0.15">
      <c r="A3" s="3" t="s">
        <v>5</v>
      </c>
      <c r="B3" s="3" t="s">
        <v>36</v>
      </c>
      <c r="C3" s="3">
        <v>0.153</v>
      </c>
      <c r="D3" s="4">
        <v>-6.9340900000000006E-5</v>
      </c>
      <c r="E3" s="4">
        <v>-7.2118699999999998E-5</v>
      </c>
      <c r="F3" s="5">
        <v>-6.2207300288719125E-6</v>
      </c>
      <c r="G3" s="5">
        <v>-3.5368550536235555E-13</v>
      </c>
      <c r="H3" s="6">
        <f t="shared" ref="H3:H31" si="2">2*E3*E3/C3/0.00000001</f>
        <v>6.7988325355424832</v>
      </c>
      <c r="I3" s="4">
        <f t="shared" si="0"/>
        <v>-0.96148294409078372</v>
      </c>
      <c r="J3" s="4">
        <f t="shared" si="1"/>
        <v>17588309.20282891</v>
      </c>
    </row>
    <row r="4" spans="1:10" x14ac:dyDescent="0.15">
      <c r="A4" s="3" t="s">
        <v>6</v>
      </c>
      <c r="B4" s="3" t="s">
        <v>36</v>
      </c>
      <c r="C4" s="3">
        <v>0.22500000000000001</v>
      </c>
      <c r="D4" s="7">
        <v>2.1551299999999999E-4</v>
      </c>
      <c r="E4" s="7">
        <v>-7.59116E-5</v>
      </c>
      <c r="F4" s="5">
        <v>-8.8838414740166627E-6</v>
      </c>
      <c r="G4" s="8">
        <v>-3.1642250000000001E-13</v>
      </c>
      <c r="H4" s="6">
        <f t="shared" si="2"/>
        <v>5.1222853462755547</v>
      </c>
      <c r="I4" s="4">
        <f t="shared" si="0"/>
        <v>2.8389995731877606</v>
      </c>
      <c r="J4" s="4">
        <f t="shared" si="1"/>
        <v>28075884.218147136</v>
      </c>
    </row>
    <row r="5" spans="1:10" x14ac:dyDescent="0.15">
      <c r="A5" s="3" t="s">
        <v>7</v>
      </c>
      <c r="B5" s="3" t="s">
        <v>36</v>
      </c>
      <c r="C5" s="3">
        <v>6.9669999999999996E-2</v>
      </c>
      <c r="D5" s="4">
        <v>2.9993499999999998E-4</v>
      </c>
      <c r="E5" s="4">
        <v>-3.9589000000000003E-5</v>
      </c>
      <c r="F5" s="5">
        <v>-3.4128565857827198E-6</v>
      </c>
      <c r="G5" s="4">
        <v>-8.3274960000000003E-13</v>
      </c>
      <c r="H5" s="6">
        <f t="shared" si="2"/>
        <v>4.4991787598679496</v>
      </c>
      <c r="I5" s="4">
        <f t="shared" si="0"/>
        <v>7.5762206673570933</v>
      </c>
      <c r="J5" s="4">
        <f t="shared" si="1"/>
        <v>4098298.6791980681</v>
      </c>
    </row>
    <row r="6" spans="1:10" x14ac:dyDescent="0.15">
      <c r="A6" s="3" t="s">
        <v>8</v>
      </c>
      <c r="B6" s="3" t="s">
        <v>36</v>
      </c>
      <c r="C6" s="3">
        <v>0.14119999999999999</v>
      </c>
      <c r="D6" s="4">
        <v>2.6888699999999999E-4</v>
      </c>
      <c r="E6" s="4">
        <v>-4.1420400000000001E-5</v>
      </c>
      <c r="F6" s="5">
        <v>-3.4128565857827198E-6</v>
      </c>
      <c r="G6" s="8">
        <v>-8.3274960000000003E-13</v>
      </c>
      <c r="H6" s="6">
        <f t="shared" si="2"/>
        <v>2.430098493144476</v>
      </c>
      <c r="I6" s="4">
        <f t="shared" si="0"/>
        <v>6.4916562853086877</v>
      </c>
      <c r="J6" s="4">
        <f t="shared" si="1"/>
        <v>4098298.6791980681</v>
      </c>
    </row>
    <row r="7" spans="1:10" x14ac:dyDescent="0.15">
      <c r="A7" s="3" t="s">
        <v>9</v>
      </c>
      <c r="B7" s="3" t="s">
        <v>36</v>
      </c>
      <c r="C7" s="3">
        <v>0.1598</v>
      </c>
      <c r="D7" s="4">
        <v>1.7822600000000001E-5</v>
      </c>
      <c r="E7" s="4">
        <v>-7.0176499999999995E-5</v>
      </c>
      <c r="F7" s="5">
        <v>-6.7395458245300688E-6</v>
      </c>
      <c r="G7" s="8">
        <v>-3.6541500000000001E-13</v>
      </c>
      <c r="H7" s="6">
        <f t="shared" si="2"/>
        <v>6.1636309790362951</v>
      </c>
      <c r="I7" s="4">
        <f t="shared" si="0"/>
        <v>0.25396820873084297</v>
      </c>
      <c r="J7" s="4">
        <f t="shared" si="1"/>
        <v>18443539.057044916</v>
      </c>
    </row>
    <row r="8" spans="1:10" x14ac:dyDescent="0.15">
      <c r="A8" s="3" t="s">
        <v>10</v>
      </c>
      <c r="B8" s="3" t="s">
        <v>36</v>
      </c>
      <c r="C8" s="3">
        <v>0.25267000000000001</v>
      </c>
      <c r="D8" s="4">
        <v>9.6649299999999996E-5</v>
      </c>
      <c r="E8" s="4">
        <v>-6.9986400000000005E-5</v>
      </c>
      <c r="F8" s="5">
        <v>-7.5525890679273289E-6</v>
      </c>
      <c r="G8" s="8">
        <v>-4.485487E-13</v>
      </c>
      <c r="H8" s="6">
        <f t="shared" si="2"/>
        <v>3.8770698420548544</v>
      </c>
      <c r="I8" s="4">
        <f t="shared" si="0"/>
        <v>1.3809725889601407</v>
      </c>
      <c r="J8" s="4">
        <f t="shared" si="1"/>
        <v>16837835.151294228</v>
      </c>
    </row>
    <row r="9" spans="1:10" x14ac:dyDescent="0.15">
      <c r="A9" s="3" t="s">
        <v>11</v>
      </c>
      <c r="B9" s="3" t="s">
        <v>36</v>
      </c>
      <c r="C9" s="3">
        <v>0.14779</v>
      </c>
      <c r="D9" s="4">
        <v>4.2506800000000002E-4</v>
      </c>
      <c r="E9" s="4">
        <v>-7.9438199999999994E-5</v>
      </c>
      <c r="F9" s="5">
        <v>-1.0394541277491953E-5</v>
      </c>
      <c r="G9" s="8">
        <v>-5.759411E-13</v>
      </c>
      <c r="H9" s="6">
        <f t="shared" si="2"/>
        <v>8.5397220640638736</v>
      </c>
      <c r="I9" s="4">
        <f t="shared" si="0"/>
        <v>5.3509268840431936</v>
      </c>
      <c r="J9" s="4">
        <f t="shared" si="1"/>
        <v>18047924.132332202</v>
      </c>
    </row>
    <row r="10" spans="1:10" x14ac:dyDescent="0.15">
      <c r="A10" s="3" t="s">
        <v>12</v>
      </c>
      <c r="B10" s="3" t="s">
        <v>36</v>
      </c>
      <c r="C10" s="3">
        <v>0.16800000000000001</v>
      </c>
      <c r="D10" s="4">
        <v>3.4706E-4</v>
      </c>
      <c r="E10" s="4">
        <v>-4.0975E-5</v>
      </c>
      <c r="F10" s="5">
        <v>-3.6588646707969019E-6</v>
      </c>
      <c r="G10" s="9">
        <v>-1.7883E-12</v>
      </c>
      <c r="H10" s="6">
        <f t="shared" si="2"/>
        <v>1.9987507440476189</v>
      </c>
      <c r="I10" s="4">
        <f t="shared" si="0"/>
        <v>8.470042708968883</v>
      </c>
      <c r="J10" s="4">
        <f t="shared" si="1"/>
        <v>2046001.6053217591</v>
      </c>
    </row>
    <row r="11" spans="1:10" x14ac:dyDescent="0.15">
      <c r="A11" s="3" t="s">
        <v>13</v>
      </c>
      <c r="B11" s="3" t="s">
        <v>36</v>
      </c>
      <c r="C11" s="10">
        <v>0.13250000000000001</v>
      </c>
      <c r="D11" s="11">
        <v>4.9933300000000003E-4</v>
      </c>
      <c r="E11" s="11">
        <v>-6.6930100000000005E-5</v>
      </c>
      <c r="F11" s="5">
        <v>-8.1188900367124006E-6</v>
      </c>
      <c r="G11" s="12">
        <v>2.7102600000000001E-14</v>
      </c>
      <c r="H11" s="6">
        <f t="shared" si="2"/>
        <v>6.7617181675622646</v>
      </c>
      <c r="I11" s="4">
        <f t="shared" si="0"/>
        <v>7.4605147758631762</v>
      </c>
      <c r="J11" s="4">
        <f t="shared" si="1"/>
        <v>-299561298.05673259</v>
      </c>
    </row>
    <row r="12" spans="1:10" x14ac:dyDescent="0.15">
      <c r="A12" s="3" t="s">
        <v>14</v>
      </c>
      <c r="B12" s="3" t="s">
        <v>36</v>
      </c>
      <c r="C12" s="10">
        <v>0.17699999999999999</v>
      </c>
      <c r="D12" s="11">
        <v>5.5176499999999996E-4</v>
      </c>
      <c r="E12" s="11">
        <v>-7.1368500000000006E-5</v>
      </c>
      <c r="F12" s="5">
        <v>-9.6015273811644875E-6</v>
      </c>
      <c r="G12" s="12">
        <v>-3.0109999999999998E-15</v>
      </c>
      <c r="H12" s="6">
        <f t="shared" si="2"/>
        <v>5.7553251889830523</v>
      </c>
      <c r="I12" s="4">
        <f t="shared" si="0"/>
        <v>7.7312119492493174</v>
      </c>
      <c r="J12" s="4">
        <f t="shared" si="1"/>
        <v>3188816798.7925897</v>
      </c>
    </row>
    <row r="13" spans="1:10" x14ac:dyDescent="0.15">
      <c r="A13" s="3" t="s">
        <v>15</v>
      </c>
      <c r="B13" s="3" t="s">
        <v>36</v>
      </c>
      <c r="C13" s="10">
        <v>0.17699999999999999</v>
      </c>
      <c r="D13" s="11">
        <v>6.17693E-4</v>
      </c>
      <c r="E13" s="11">
        <v>-3.8696099999999997E-5</v>
      </c>
      <c r="F13" s="5">
        <v>-3.9753708733769599E-6</v>
      </c>
      <c r="G13" s="12">
        <v>-1.3304000000000001E-12</v>
      </c>
      <c r="H13" s="6">
        <f t="shared" si="2"/>
        <v>1.6919640171864403</v>
      </c>
      <c r="I13" s="4">
        <f t="shared" si="0"/>
        <v>15.962668072493095</v>
      </c>
      <c r="J13" s="4">
        <f t="shared" si="1"/>
        <v>2988101.9793873718</v>
      </c>
    </row>
    <row r="14" spans="1:10" x14ac:dyDescent="0.15">
      <c r="A14" s="3" t="s">
        <v>16</v>
      </c>
      <c r="B14" s="3" t="s">
        <v>36</v>
      </c>
      <c r="C14" s="10">
        <v>0.15</v>
      </c>
      <c r="D14" s="11">
        <v>3.8573600000000002E-4</v>
      </c>
      <c r="E14" s="11">
        <v>-6.2925500000000006E-5</v>
      </c>
      <c r="F14" s="5">
        <v>-6.9795842136954889E-6</v>
      </c>
      <c r="G14" s="12">
        <v>-1.5945629999999999E-13</v>
      </c>
      <c r="H14" s="6">
        <f t="shared" si="2"/>
        <v>5.2794914003333346</v>
      </c>
      <c r="I14" s="4">
        <f t="shared" si="0"/>
        <v>6.1300426695060031</v>
      </c>
      <c r="J14" s="4">
        <f t="shared" si="1"/>
        <v>43771141.144598797</v>
      </c>
    </row>
    <row r="15" spans="1:10" x14ac:dyDescent="0.15">
      <c r="A15" s="3" t="s">
        <v>17</v>
      </c>
      <c r="B15" s="3" t="s">
        <v>36</v>
      </c>
      <c r="C15" s="10">
        <v>0.20760000000000001</v>
      </c>
      <c r="D15" s="11">
        <v>4.5506799999999999E-4</v>
      </c>
      <c r="E15" s="11">
        <v>-7.1172699999999997E-5</v>
      </c>
      <c r="F15" s="5">
        <v>-9.5486566351610236E-6</v>
      </c>
      <c r="G15" s="12">
        <v>-6.5760700000000002E-14</v>
      </c>
      <c r="H15" s="6">
        <f t="shared" si="2"/>
        <v>4.8801090802408469</v>
      </c>
      <c r="I15" s="4">
        <f t="shared" si="0"/>
        <v>6.3938560712183188</v>
      </c>
      <c r="J15" s="4">
        <f t="shared" si="1"/>
        <v>145203086.87652388</v>
      </c>
    </row>
    <row r="16" spans="1:10" x14ac:dyDescent="0.15">
      <c r="A16" s="3" t="s">
        <v>18</v>
      </c>
      <c r="B16" s="3" t="s">
        <v>36</v>
      </c>
      <c r="C16" s="10">
        <v>0.34826000000000001</v>
      </c>
      <c r="D16" s="11">
        <v>5.0764899999999999E-4</v>
      </c>
      <c r="E16" s="11">
        <v>-7.5298700000000005E-5</v>
      </c>
      <c r="F16" s="5">
        <v>-9.7465635917615145E-6</v>
      </c>
      <c r="G16" s="12">
        <v>-1.228E-12</v>
      </c>
      <c r="H16" s="6">
        <f t="shared" si="2"/>
        <v>3.2561271588410956</v>
      </c>
      <c r="I16" s="4">
        <f t="shared" si="0"/>
        <v>6.7418029793343042</v>
      </c>
      <c r="J16" s="4">
        <f t="shared" si="1"/>
        <v>7936941.035636412</v>
      </c>
    </row>
    <row r="17" spans="1:10" x14ac:dyDescent="0.15">
      <c r="A17" s="3" t="s">
        <v>19</v>
      </c>
      <c r="B17" s="3" t="s">
        <v>36</v>
      </c>
      <c r="C17" s="10">
        <v>4.3799999999999999E-2</v>
      </c>
      <c r="D17" s="11">
        <v>7.2799799999999999E-4</v>
      </c>
      <c r="E17" s="11">
        <v>-3.03738E-5</v>
      </c>
      <c r="F17" s="5">
        <v>-2.9664101930393372E-6</v>
      </c>
      <c r="G17" s="5">
        <v>-3.97561879250663E-11</v>
      </c>
      <c r="H17" s="6">
        <f t="shared" si="2"/>
        <v>4.2126380202739728</v>
      </c>
      <c r="I17" s="4">
        <f t="shared" si="0"/>
        <v>23.967959228018884</v>
      </c>
      <c r="J17" s="4">
        <f t="shared" si="1"/>
        <v>74615.05611731486</v>
      </c>
    </row>
    <row r="18" spans="1:10" x14ac:dyDescent="0.15">
      <c r="A18" s="3" t="s">
        <v>22</v>
      </c>
      <c r="B18" s="3" t="s">
        <v>36</v>
      </c>
      <c r="C18" s="10">
        <v>0.20300000000000001</v>
      </c>
      <c r="D18" s="11">
        <v>1.07E-3</v>
      </c>
      <c r="E18" s="11">
        <v>-8.4229300000000003E-5</v>
      </c>
      <c r="F18" s="5">
        <v>-1.3511748875316698E-5</v>
      </c>
      <c r="G18" s="12">
        <v>-8.8347349999999997E-13</v>
      </c>
      <c r="H18" s="6">
        <f t="shared" si="2"/>
        <v>6.9897290428472898</v>
      </c>
      <c r="I18" s="4">
        <f t="shared" si="0"/>
        <v>12.703417931764836</v>
      </c>
      <c r="J18" s="4">
        <f t="shared" si="1"/>
        <v>15293892.658146167</v>
      </c>
    </row>
    <row r="19" spans="1:10" x14ac:dyDescent="0.15">
      <c r="A19" s="3" t="s">
        <v>23</v>
      </c>
      <c r="B19" s="3" t="s">
        <v>36</v>
      </c>
      <c r="C19" s="10">
        <v>0.21456</v>
      </c>
      <c r="D19" s="11">
        <v>6.8493899999999997E-4</v>
      </c>
      <c r="E19" s="11">
        <v>-7.6108399999999998E-5</v>
      </c>
      <c r="F19" s="5">
        <v>-1.0811207175720483E-5</v>
      </c>
      <c r="G19" s="12">
        <v>-1.665771E-13</v>
      </c>
      <c r="H19" s="6">
        <f t="shared" si="2"/>
        <v>5.3994114005965699</v>
      </c>
      <c r="I19" s="4">
        <f t="shared" si="0"/>
        <v>8.9995191069579707</v>
      </c>
      <c r="J19" s="4">
        <f t="shared" si="1"/>
        <v>64902121.454392485</v>
      </c>
    </row>
    <row r="20" spans="1:10" x14ac:dyDescent="0.15">
      <c r="A20" s="3" t="s">
        <v>24</v>
      </c>
      <c r="B20" s="3" t="s">
        <v>36</v>
      </c>
      <c r="C20" s="10">
        <v>6.5280000000000005E-2</v>
      </c>
      <c r="D20" s="11">
        <v>4.3186E-4</v>
      </c>
      <c r="E20" s="11">
        <v>-3.2318199999999998E-5</v>
      </c>
      <c r="F20" s="5">
        <v>-2.3880036223999923E-6</v>
      </c>
      <c r="G20" s="12">
        <v>-1.8633670000000001E-13</v>
      </c>
      <c r="H20" s="6">
        <f t="shared" si="2"/>
        <v>3.1999572648284311</v>
      </c>
      <c r="I20" s="4">
        <f t="shared" si="0"/>
        <v>13.362749163010317</v>
      </c>
      <c r="J20" s="4">
        <f t="shared" si="1"/>
        <v>12815530.286840929</v>
      </c>
    </row>
    <row r="21" spans="1:10" x14ac:dyDescent="0.15">
      <c r="A21" s="13" t="s">
        <v>25</v>
      </c>
      <c r="B21" s="13" t="s">
        <v>36</v>
      </c>
      <c r="C21" s="14">
        <v>0.13800000000000001</v>
      </c>
      <c r="D21" s="15">
        <v>1.92E-3</v>
      </c>
      <c r="E21" s="15">
        <v>-1.11103E-4</v>
      </c>
      <c r="F21" s="16">
        <v>-7.893577276263386E-6</v>
      </c>
      <c r="G21" s="17">
        <v>-1.2158619999999999E-13</v>
      </c>
      <c r="H21" s="18">
        <f t="shared" si="2"/>
        <v>17.889676244927532</v>
      </c>
      <c r="I21" s="4">
        <f t="shared" si="0"/>
        <v>17.281261532091843</v>
      </c>
      <c r="J21" s="4">
        <f t="shared" si="1"/>
        <v>64921654.564937361</v>
      </c>
    </row>
    <row r="22" spans="1:10" x14ac:dyDescent="0.15">
      <c r="A22" s="3" t="s">
        <v>26</v>
      </c>
      <c r="B22" s="3" t="s">
        <v>36</v>
      </c>
      <c r="C22" s="3">
        <v>0.15279999999999999</v>
      </c>
      <c r="D22" s="7">
        <v>4.2793799999999999E-4</v>
      </c>
      <c r="E22" s="7">
        <v>-5.1957599999999999E-5</v>
      </c>
      <c r="F22" s="5">
        <v>-4.9731420403986704E-6</v>
      </c>
      <c r="G22" s="8">
        <v>-3.744014E-13</v>
      </c>
      <c r="H22" s="6">
        <f t="shared" si="2"/>
        <v>3.5334976410471204</v>
      </c>
      <c r="I22" s="4">
        <f t="shared" si="0"/>
        <v>8.2362926694073622</v>
      </c>
      <c r="J22" s="4">
        <f t="shared" si="1"/>
        <v>13282915.182471728</v>
      </c>
    </row>
    <row r="23" spans="1:10" x14ac:dyDescent="0.15">
      <c r="A23" s="3" t="s">
        <v>27</v>
      </c>
      <c r="B23" s="3" t="s">
        <v>36</v>
      </c>
      <c r="C23" s="3">
        <v>0.15135879999999999</v>
      </c>
      <c r="D23" s="7">
        <v>6.3873700000000001E-4</v>
      </c>
      <c r="E23" s="7">
        <v>-8.2862799999999995E-5</v>
      </c>
      <c r="F23" s="5">
        <v>-6.9158741098362952E-6</v>
      </c>
      <c r="G23" s="8">
        <v>-9.1763000000000004E-15</v>
      </c>
      <c r="H23" s="6">
        <f t="shared" si="2"/>
        <v>9.0728039913635676</v>
      </c>
      <c r="I23" s="4">
        <f t="shared" si="0"/>
        <v>7.7083685320795343</v>
      </c>
      <c r="J23" s="4">
        <f t="shared" si="1"/>
        <v>753666958.34228337</v>
      </c>
    </row>
    <row r="24" spans="1:10" x14ac:dyDescent="0.15">
      <c r="A24" s="3" t="s">
        <v>20</v>
      </c>
      <c r="B24" s="3" t="s">
        <v>36</v>
      </c>
      <c r="C24" s="3">
        <v>0.125695</v>
      </c>
      <c r="D24" s="7">
        <v>1.0399999999999999E-3</v>
      </c>
      <c r="E24" s="7">
        <v>-6.5076700000000007E-5</v>
      </c>
      <c r="F24" s="5">
        <v>-8.2312581071164459E-6</v>
      </c>
      <c r="G24" s="8">
        <v>-1.9189699999999998E-11</v>
      </c>
      <c r="H24" s="6">
        <f t="shared" si="2"/>
        <v>6.7384969694737276</v>
      </c>
      <c r="I24" s="4">
        <f t="shared" si="0"/>
        <v>15.981142252142469</v>
      </c>
      <c r="J24" s="4">
        <f t="shared" si="1"/>
        <v>428941.4689711901</v>
      </c>
    </row>
    <row r="25" spans="1:10" x14ac:dyDescent="0.15">
      <c r="A25" s="3" t="s">
        <v>28</v>
      </c>
      <c r="B25" s="3" t="s">
        <v>36</v>
      </c>
      <c r="C25" s="3">
        <v>7.1980000000000002E-2</v>
      </c>
      <c r="D25" s="7">
        <v>1.0200000000000001E-3</v>
      </c>
      <c r="E25" s="7">
        <v>-4.8547200000000002E-5</v>
      </c>
      <c r="F25" s="5">
        <v>-4.6446652959275525E-6</v>
      </c>
      <c r="G25" s="8">
        <v>-1.4617439999999999E-13</v>
      </c>
      <c r="H25" s="6">
        <f t="shared" si="2"/>
        <v>6.5485707914420681</v>
      </c>
      <c r="I25" s="4">
        <f t="shared" si="0"/>
        <v>21.010480522048645</v>
      </c>
      <c r="J25" s="4">
        <f t="shared" si="1"/>
        <v>31774820.323719837</v>
      </c>
    </row>
    <row r="26" spans="1:10" x14ac:dyDescent="0.15">
      <c r="A26" s="3" t="s">
        <v>29</v>
      </c>
      <c r="B26" s="3" t="s">
        <v>36</v>
      </c>
      <c r="C26" s="3">
        <v>0.1007</v>
      </c>
      <c r="D26" s="7">
        <v>3.6957400000000001E-4</v>
      </c>
      <c r="E26" s="7">
        <v>-5.0105699999999997E-5</v>
      </c>
      <c r="F26" s="5">
        <v>-4.8351707846450154E-6</v>
      </c>
      <c r="G26" s="8">
        <v>-1.419954E-13</v>
      </c>
      <c r="H26" s="6">
        <f t="shared" si="2"/>
        <v>4.9862585352333655</v>
      </c>
      <c r="I26" s="4">
        <f t="shared" si="0"/>
        <v>7.3758873740911719</v>
      </c>
      <c r="J26" s="4">
        <f t="shared" si="1"/>
        <v>34051601.563466251</v>
      </c>
    </row>
    <row r="27" spans="1:10" x14ac:dyDescent="0.15">
      <c r="A27" s="3" t="s">
        <v>30</v>
      </c>
      <c r="B27" s="3" t="s">
        <v>36</v>
      </c>
      <c r="C27" s="3">
        <v>7.3400000000000007E-2</v>
      </c>
      <c r="D27" s="7">
        <v>2.0138400000000001E-4</v>
      </c>
      <c r="E27" s="7">
        <v>-2.0018999999999999E-5</v>
      </c>
      <c r="F27" s="5">
        <v>-1.0751805348263588E-6</v>
      </c>
      <c r="G27" s="8">
        <v>-1.3123999999999999E-12</v>
      </c>
      <c r="H27" s="6">
        <f t="shared" si="2"/>
        <v>1.0919900844686647</v>
      </c>
      <c r="I27" s="4">
        <f t="shared" si="0"/>
        <v>10.059643338828113</v>
      </c>
      <c r="J27" s="4">
        <f t="shared" si="1"/>
        <v>819247.58825537853</v>
      </c>
    </row>
    <row r="28" spans="1:10" x14ac:dyDescent="0.15">
      <c r="A28" s="3" t="s">
        <v>21</v>
      </c>
      <c r="B28" s="3" t="s">
        <v>36</v>
      </c>
      <c r="C28" s="3">
        <v>0.15142633999999999</v>
      </c>
      <c r="D28" s="7">
        <v>8.75529E-4</v>
      </c>
      <c r="E28" s="7">
        <v>-8.4343699999999997E-5</v>
      </c>
      <c r="F28" s="5">
        <v>-9.4194410849013366E-6</v>
      </c>
      <c r="G28" s="8">
        <v>-1.534892E-13</v>
      </c>
      <c r="H28" s="6">
        <f t="shared" si="2"/>
        <v>9.3958022490538955</v>
      </c>
      <c r="I28" s="4">
        <f t="shared" si="0"/>
        <v>10.380490777615874</v>
      </c>
      <c r="J28" s="4">
        <f t="shared" si="1"/>
        <v>61368754.8368311</v>
      </c>
    </row>
    <row r="29" spans="1:10" x14ac:dyDescent="0.15">
      <c r="A29" s="3" t="s">
        <v>31</v>
      </c>
      <c r="B29" s="3" t="s">
        <v>36</v>
      </c>
      <c r="C29" s="3">
        <v>0.1394</v>
      </c>
      <c r="D29" s="7">
        <v>6.0909600000000005E-4</v>
      </c>
      <c r="E29" s="7">
        <v>-5.6137900000000003E-5</v>
      </c>
      <c r="F29" s="5">
        <v>-6.0448510339483619E-6</v>
      </c>
      <c r="G29" s="8">
        <v>-3.7456399999999997E-14</v>
      </c>
      <c r="H29" s="6">
        <f t="shared" si="2"/>
        <v>4.5214688901147779</v>
      </c>
      <c r="I29" s="4">
        <f t="shared" si="0"/>
        <v>10.849996170145303</v>
      </c>
      <c r="J29" s="4">
        <f t="shared" si="1"/>
        <v>161383662.97744477</v>
      </c>
    </row>
    <row r="30" spans="1:10" x14ac:dyDescent="0.15">
      <c r="A30" s="3" t="s">
        <v>32</v>
      </c>
      <c r="B30" s="3" t="s">
        <v>36</v>
      </c>
      <c r="C30" s="3">
        <v>0.21435000000000001</v>
      </c>
      <c r="D30" s="7">
        <v>-7.0334500000000002E-5</v>
      </c>
      <c r="E30" s="7">
        <v>-7.0334500000000002E-5</v>
      </c>
      <c r="F30" s="5">
        <v>-6.5774224822234828E-6</v>
      </c>
      <c r="G30" s="8">
        <v>-4.9695650000000003E-13</v>
      </c>
      <c r="H30" s="6">
        <f t="shared" si="2"/>
        <v>4.6157610359225574</v>
      </c>
      <c r="I30" s="4">
        <f t="shared" si="0"/>
        <v>-1</v>
      </c>
      <c r="J30" s="4">
        <f t="shared" si="1"/>
        <v>13235408.898411596</v>
      </c>
    </row>
    <row r="31" spans="1:10" x14ac:dyDescent="0.15">
      <c r="A31" s="3" t="s">
        <v>33</v>
      </c>
      <c r="B31" s="3" t="s">
        <v>37</v>
      </c>
      <c r="C31" s="3">
        <v>8.7599999999999997E-2</v>
      </c>
      <c r="D31" s="7">
        <v>2.02991E-4</v>
      </c>
      <c r="E31" s="7">
        <v>-3.3965899999999999E-5</v>
      </c>
      <c r="F31" s="5">
        <v>-2.1342530089896172E-6</v>
      </c>
      <c r="G31" s="8">
        <v>-2.0403200000000001E-14</v>
      </c>
      <c r="H31" s="6">
        <f t="shared" si="2"/>
        <v>2.6339779972831048</v>
      </c>
      <c r="I31" s="4">
        <f t="shared" si="0"/>
        <v>5.976317424240194</v>
      </c>
      <c r="J31" s="4">
        <f t="shared" si="1"/>
        <v>104603837.09367242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2015-04-21T12:28:49Z</dcterms:modified>
</cp:coreProperties>
</file>