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1640" yWindow="1000" windowWidth="34260" windowHeight="1906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49" i="1" l="1"/>
  <c r="I149" i="1"/>
  <c r="G150" i="1"/>
  <c r="I150" i="1"/>
  <c r="G151" i="1"/>
  <c r="I151" i="1"/>
  <c r="G152" i="1"/>
  <c r="I152" i="1"/>
  <c r="G153" i="1"/>
  <c r="I153" i="1"/>
  <c r="G154" i="1"/>
  <c r="I154" i="1"/>
  <c r="G155" i="1"/>
  <c r="I155" i="1"/>
  <c r="G156" i="1"/>
  <c r="I156" i="1"/>
  <c r="G157" i="1"/>
  <c r="I157" i="1"/>
  <c r="G158" i="1"/>
  <c r="I158" i="1"/>
  <c r="G159" i="1"/>
  <c r="I159" i="1"/>
  <c r="G160" i="1"/>
  <c r="I160" i="1"/>
  <c r="G161" i="1"/>
  <c r="I161" i="1"/>
  <c r="G162" i="1"/>
  <c r="I162" i="1"/>
  <c r="G163" i="1"/>
  <c r="I163" i="1"/>
  <c r="G164" i="1"/>
  <c r="I164" i="1"/>
  <c r="G165" i="1"/>
  <c r="I165" i="1"/>
  <c r="G166" i="1"/>
  <c r="I166" i="1"/>
  <c r="G167" i="1"/>
  <c r="I167" i="1"/>
  <c r="G168" i="1"/>
  <c r="I168" i="1"/>
  <c r="G169" i="1"/>
  <c r="I169" i="1"/>
  <c r="G170" i="1"/>
  <c r="I170" i="1"/>
  <c r="G171" i="1"/>
  <c r="I171" i="1"/>
  <c r="G172" i="1"/>
  <c r="I172" i="1"/>
  <c r="G173" i="1"/>
  <c r="I173" i="1"/>
  <c r="G174" i="1"/>
  <c r="I174" i="1"/>
  <c r="G175" i="1"/>
  <c r="I175" i="1"/>
  <c r="G176" i="1"/>
  <c r="I176" i="1"/>
  <c r="G177" i="1"/>
  <c r="I177" i="1"/>
  <c r="G178" i="1"/>
  <c r="I178" i="1"/>
  <c r="G179" i="1"/>
  <c r="I179" i="1"/>
  <c r="G180" i="1"/>
  <c r="I180" i="1"/>
  <c r="G181" i="1"/>
  <c r="I181" i="1"/>
  <c r="G182" i="1"/>
  <c r="I182" i="1"/>
  <c r="G183" i="1"/>
  <c r="I183" i="1"/>
  <c r="G184" i="1"/>
  <c r="I184" i="1"/>
  <c r="G185" i="1"/>
  <c r="I185" i="1"/>
  <c r="G186" i="1"/>
  <c r="I186" i="1"/>
  <c r="G187" i="1"/>
  <c r="I187" i="1"/>
  <c r="G188" i="1"/>
  <c r="I188" i="1"/>
  <c r="G189" i="1"/>
  <c r="I189" i="1"/>
  <c r="G190" i="1"/>
  <c r="I190" i="1"/>
  <c r="G191" i="1"/>
  <c r="I191" i="1"/>
  <c r="G192" i="1"/>
  <c r="I192" i="1"/>
  <c r="G193" i="1"/>
  <c r="I193" i="1"/>
  <c r="G194" i="1"/>
  <c r="I194" i="1"/>
  <c r="G195" i="1"/>
  <c r="I195" i="1"/>
  <c r="G196" i="1"/>
  <c r="I196" i="1"/>
  <c r="G197" i="1"/>
  <c r="I197" i="1"/>
  <c r="G198" i="1"/>
  <c r="I198" i="1"/>
  <c r="G199" i="1"/>
  <c r="I199" i="1"/>
  <c r="G200" i="1"/>
  <c r="I200" i="1"/>
  <c r="G201" i="1"/>
  <c r="I201" i="1"/>
  <c r="G202" i="1"/>
  <c r="I202" i="1"/>
  <c r="G203" i="1"/>
  <c r="I203" i="1"/>
  <c r="G204" i="1"/>
  <c r="I204" i="1"/>
  <c r="G205" i="1"/>
  <c r="I205" i="1"/>
  <c r="G206" i="1"/>
  <c r="I206" i="1"/>
  <c r="G207" i="1"/>
  <c r="I207" i="1"/>
  <c r="G208" i="1"/>
  <c r="I208" i="1"/>
  <c r="G209" i="1"/>
  <c r="I209" i="1"/>
  <c r="G210" i="1"/>
  <c r="I210" i="1"/>
  <c r="G211" i="1"/>
  <c r="I211" i="1"/>
  <c r="G212" i="1"/>
  <c r="I212" i="1"/>
  <c r="G213" i="1"/>
  <c r="I213" i="1"/>
  <c r="G214" i="1"/>
  <c r="I214" i="1"/>
  <c r="G215" i="1"/>
  <c r="I215" i="1"/>
  <c r="G216" i="1"/>
  <c r="I216" i="1"/>
  <c r="G217" i="1"/>
  <c r="I217" i="1"/>
  <c r="G218" i="1"/>
  <c r="I218" i="1"/>
  <c r="G219" i="1"/>
  <c r="I219" i="1"/>
  <c r="G220" i="1"/>
  <c r="I220" i="1"/>
  <c r="G221" i="1"/>
  <c r="I221" i="1"/>
  <c r="G222" i="1"/>
  <c r="I222" i="1"/>
  <c r="G223" i="1"/>
  <c r="I223" i="1"/>
  <c r="G224" i="1"/>
  <c r="I224" i="1"/>
  <c r="G225" i="1"/>
  <c r="I225" i="1"/>
  <c r="G226" i="1"/>
  <c r="I226" i="1"/>
  <c r="G227" i="1"/>
  <c r="I227" i="1"/>
  <c r="G228" i="1"/>
  <c r="I228" i="1"/>
  <c r="G229" i="1"/>
  <c r="I229" i="1"/>
  <c r="G230" i="1"/>
  <c r="I230" i="1"/>
  <c r="G231" i="1"/>
  <c r="I231" i="1"/>
  <c r="G232" i="1"/>
  <c r="I232" i="1"/>
  <c r="G233" i="1"/>
  <c r="I233" i="1"/>
  <c r="G234" i="1"/>
  <c r="I234" i="1"/>
  <c r="G235" i="1"/>
  <c r="I235" i="1"/>
  <c r="G236" i="1"/>
  <c r="I236" i="1"/>
  <c r="G237" i="1"/>
  <c r="I237" i="1"/>
  <c r="I148" i="1"/>
  <c r="H148" i="1"/>
  <c r="B148" i="1"/>
  <c r="C148" i="1"/>
  <c r="D148" i="1"/>
  <c r="A149" i="1"/>
  <c r="B149" i="1"/>
  <c r="C149" i="1"/>
  <c r="D149" i="1"/>
  <c r="A150" i="1"/>
  <c r="B150" i="1"/>
  <c r="C150" i="1"/>
  <c r="D150" i="1"/>
  <c r="A151" i="1"/>
  <c r="B151" i="1"/>
  <c r="C151" i="1"/>
  <c r="D151" i="1"/>
  <c r="A152" i="1"/>
  <c r="B152" i="1"/>
  <c r="C152" i="1"/>
  <c r="D152" i="1"/>
  <c r="A153" i="1"/>
  <c r="B153" i="1"/>
  <c r="C153" i="1"/>
  <c r="D153" i="1"/>
  <c r="A154" i="1"/>
  <c r="B154" i="1"/>
  <c r="C154" i="1"/>
  <c r="D154" i="1"/>
  <c r="A155" i="1"/>
  <c r="B155" i="1"/>
  <c r="C155" i="1"/>
  <c r="D155" i="1"/>
  <c r="A156" i="1"/>
  <c r="B156" i="1"/>
  <c r="C156" i="1"/>
  <c r="D156" i="1"/>
  <c r="A157" i="1"/>
  <c r="B157" i="1"/>
  <c r="C157" i="1"/>
  <c r="D157" i="1"/>
  <c r="A158" i="1"/>
  <c r="B158" i="1"/>
  <c r="C158" i="1"/>
  <c r="D158" i="1"/>
  <c r="A159" i="1"/>
  <c r="B159" i="1"/>
  <c r="C159" i="1"/>
  <c r="D159" i="1"/>
  <c r="A160" i="1"/>
  <c r="B160" i="1"/>
  <c r="C160" i="1"/>
  <c r="D160" i="1"/>
  <c r="A161" i="1"/>
  <c r="B161" i="1"/>
  <c r="C161" i="1"/>
  <c r="D161" i="1"/>
  <c r="A162" i="1"/>
  <c r="B162" i="1"/>
  <c r="C162" i="1"/>
  <c r="D162" i="1"/>
  <c r="A163" i="1"/>
  <c r="B163" i="1"/>
  <c r="C163" i="1"/>
  <c r="D163" i="1"/>
  <c r="A164" i="1"/>
  <c r="B164" i="1"/>
  <c r="C164" i="1"/>
  <c r="D164" i="1"/>
  <c r="A165" i="1"/>
  <c r="B165" i="1"/>
  <c r="C165" i="1"/>
  <c r="D165" i="1"/>
  <c r="A166" i="1"/>
  <c r="B166" i="1"/>
  <c r="C166" i="1"/>
  <c r="D166" i="1"/>
  <c r="A167" i="1"/>
  <c r="B167" i="1"/>
  <c r="C167" i="1"/>
  <c r="D167" i="1"/>
  <c r="A168" i="1"/>
  <c r="B168" i="1"/>
  <c r="C168" i="1"/>
  <c r="D168" i="1"/>
  <c r="A169" i="1"/>
  <c r="B169" i="1"/>
  <c r="C169" i="1"/>
  <c r="D169" i="1"/>
  <c r="A170" i="1"/>
  <c r="B170" i="1"/>
  <c r="C170" i="1"/>
  <c r="D170" i="1"/>
  <c r="A171" i="1"/>
  <c r="B171" i="1"/>
  <c r="C171" i="1"/>
  <c r="D171" i="1"/>
  <c r="A172" i="1"/>
  <c r="B172" i="1"/>
  <c r="C172" i="1"/>
  <c r="D172" i="1"/>
  <c r="A173" i="1"/>
  <c r="B173" i="1"/>
  <c r="C173" i="1"/>
  <c r="D173" i="1"/>
  <c r="A174" i="1"/>
  <c r="B174" i="1"/>
  <c r="C174" i="1"/>
  <c r="D174" i="1"/>
  <c r="A175" i="1"/>
  <c r="B175" i="1"/>
  <c r="C175" i="1"/>
  <c r="D175" i="1"/>
  <c r="A176" i="1"/>
  <c r="B176" i="1"/>
  <c r="C176" i="1"/>
  <c r="D176" i="1"/>
  <c r="A177" i="1"/>
  <c r="B177" i="1"/>
  <c r="C177" i="1"/>
  <c r="D177" i="1"/>
  <c r="A178" i="1"/>
  <c r="B178" i="1"/>
  <c r="C178" i="1"/>
  <c r="D178" i="1"/>
  <c r="A179" i="1"/>
  <c r="B179" i="1"/>
  <c r="C179" i="1"/>
  <c r="D179" i="1"/>
  <c r="A180" i="1"/>
  <c r="B180" i="1"/>
  <c r="C180" i="1"/>
  <c r="D180" i="1"/>
  <c r="A181" i="1"/>
  <c r="B181" i="1"/>
  <c r="C181" i="1"/>
  <c r="D181" i="1"/>
  <c r="A182" i="1"/>
  <c r="B182" i="1"/>
  <c r="C182" i="1"/>
  <c r="D182" i="1"/>
  <c r="A183" i="1"/>
  <c r="B183" i="1"/>
  <c r="C183" i="1"/>
  <c r="D183" i="1"/>
  <c r="A184" i="1"/>
  <c r="B184" i="1"/>
  <c r="C184" i="1"/>
  <c r="D184" i="1"/>
  <c r="A185" i="1"/>
  <c r="B185" i="1"/>
  <c r="C185" i="1"/>
  <c r="D185" i="1"/>
  <c r="A186" i="1"/>
  <c r="B186" i="1"/>
  <c r="C186" i="1"/>
  <c r="D186" i="1"/>
  <c r="A187" i="1"/>
  <c r="B187" i="1"/>
  <c r="C187" i="1"/>
  <c r="D187" i="1"/>
  <c r="A188" i="1"/>
  <c r="B188" i="1"/>
  <c r="C188" i="1"/>
  <c r="D188" i="1"/>
  <c r="A189" i="1"/>
  <c r="B189" i="1"/>
  <c r="C189" i="1"/>
  <c r="D189" i="1"/>
  <c r="A190" i="1"/>
  <c r="B190" i="1"/>
  <c r="C190" i="1"/>
  <c r="D190" i="1"/>
  <c r="A191" i="1"/>
  <c r="B191" i="1"/>
  <c r="C191" i="1"/>
  <c r="D191" i="1"/>
  <c r="A192" i="1"/>
  <c r="B192" i="1"/>
  <c r="C192" i="1"/>
  <c r="D192" i="1"/>
  <c r="A193" i="1"/>
  <c r="B193" i="1"/>
  <c r="C193" i="1"/>
  <c r="D193" i="1"/>
  <c r="A194" i="1"/>
  <c r="B194" i="1"/>
  <c r="C194" i="1"/>
  <c r="D194" i="1"/>
  <c r="A195" i="1"/>
  <c r="B195" i="1"/>
  <c r="C195" i="1"/>
  <c r="D195" i="1"/>
  <c r="A196" i="1"/>
  <c r="B196" i="1"/>
  <c r="C196" i="1"/>
  <c r="D196" i="1"/>
  <c r="A197" i="1"/>
  <c r="B197" i="1"/>
  <c r="C197" i="1"/>
  <c r="D197" i="1"/>
  <c r="A198" i="1"/>
  <c r="B198" i="1"/>
  <c r="C198" i="1"/>
  <c r="D198" i="1"/>
  <c r="A199" i="1"/>
  <c r="B199" i="1"/>
  <c r="C199" i="1"/>
  <c r="D199" i="1"/>
  <c r="A200" i="1"/>
  <c r="B200" i="1"/>
  <c r="C200" i="1"/>
  <c r="D200" i="1"/>
  <c r="A201" i="1"/>
  <c r="B201" i="1"/>
  <c r="C201" i="1"/>
  <c r="D201" i="1"/>
  <c r="A202" i="1"/>
  <c r="B202" i="1"/>
  <c r="C202" i="1"/>
  <c r="D202" i="1"/>
  <c r="A203" i="1"/>
  <c r="B203" i="1"/>
  <c r="C203" i="1"/>
  <c r="D203" i="1"/>
  <c r="A204" i="1"/>
  <c r="B204" i="1"/>
  <c r="C204" i="1"/>
  <c r="D204" i="1"/>
  <c r="A205" i="1"/>
  <c r="B205" i="1"/>
  <c r="C205" i="1"/>
  <c r="D205" i="1"/>
  <c r="A206" i="1"/>
  <c r="B206" i="1"/>
  <c r="C206" i="1"/>
  <c r="D206" i="1"/>
  <c r="A207" i="1"/>
  <c r="B207" i="1"/>
  <c r="C207" i="1"/>
  <c r="D207" i="1"/>
  <c r="A208" i="1"/>
  <c r="B208" i="1"/>
  <c r="C208" i="1"/>
  <c r="D208" i="1"/>
  <c r="A209" i="1"/>
  <c r="B209" i="1"/>
  <c r="C209" i="1"/>
  <c r="D209" i="1"/>
  <c r="A210" i="1"/>
  <c r="B210" i="1"/>
  <c r="C210" i="1"/>
  <c r="D210" i="1"/>
  <c r="A211" i="1"/>
  <c r="B211" i="1"/>
  <c r="C211" i="1"/>
  <c r="D211" i="1"/>
  <c r="A212" i="1"/>
  <c r="B212" i="1"/>
  <c r="C212" i="1"/>
  <c r="D212" i="1"/>
  <c r="A213" i="1"/>
  <c r="B213" i="1"/>
  <c r="C213" i="1"/>
  <c r="D213" i="1"/>
  <c r="A214" i="1"/>
  <c r="B214" i="1"/>
  <c r="C214" i="1"/>
  <c r="D214" i="1"/>
  <c r="A215" i="1"/>
  <c r="B215" i="1"/>
  <c r="C215" i="1"/>
  <c r="D215" i="1"/>
  <c r="A216" i="1"/>
  <c r="B216" i="1"/>
  <c r="C216" i="1"/>
  <c r="D216" i="1"/>
  <c r="A217" i="1"/>
  <c r="B217" i="1"/>
  <c r="C217" i="1"/>
  <c r="D217" i="1"/>
  <c r="A218" i="1"/>
  <c r="B218" i="1"/>
  <c r="C218" i="1"/>
  <c r="D218" i="1"/>
  <c r="A219" i="1"/>
  <c r="B219" i="1"/>
  <c r="C219" i="1"/>
  <c r="D219" i="1"/>
  <c r="A220" i="1"/>
  <c r="B220" i="1"/>
  <c r="C220" i="1"/>
  <c r="D220" i="1"/>
  <c r="A221" i="1"/>
  <c r="B221" i="1"/>
  <c r="C221" i="1"/>
  <c r="D221" i="1"/>
  <c r="A222" i="1"/>
  <c r="B222" i="1"/>
  <c r="C222" i="1"/>
  <c r="D222" i="1"/>
  <c r="A223" i="1"/>
  <c r="B223" i="1"/>
  <c r="C223" i="1"/>
  <c r="D223" i="1"/>
  <c r="A224" i="1"/>
  <c r="B224" i="1"/>
  <c r="C224" i="1"/>
  <c r="D224" i="1"/>
  <c r="A225" i="1"/>
  <c r="B225" i="1"/>
  <c r="C225" i="1"/>
  <c r="D225" i="1"/>
  <c r="A226" i="1"/>
  <c r="B226" i="1"/>
  <c r="C226" i="1"/>
  <c r="D226" i="1"/>
  <c r="A227" i="1"/>
  <c r="B227" i="1"/>
  <c r="C227" i="1"/>
  <c r="D227" i="1"/>
  <c r="A228" i="1"/>
  <c r="B228" i="1"/>
  <c r="C228" i="1"/>
  <c r="D228" i="1"/>
  <c r="A229" i="1"/>
  <c r="B229" i="1"/>
  <c r="C229" i="1"/>
  <c r="D229" i="1"/>
  <c r="A230" i="1"/>
  <c r="B230" i="1"/>
  <c r="C230" i="1"/>
  <c r="D230" i="1"/>
  <c r="A231" i="1"/>
  <c r="B231" i="1"/>
  <c r="C231" i="1"/>
  <c r="D231" i="1"/>
  <c r="A232" i="1"/>
  <c r="B232" i="1"/>
  <c r="C232" i="1"/>
  <c r="D232" i="1"/>
  <c r="A233" i="1"/>
  <c r="B233" i="1"/>
  <c r="C233" i="1"/>
  <c r="D233" i="1"/>
  <c r="A234" i="1"/>
  <c r="B234" i="1"/>
  <c r="C234" i="1"/>
  <c r="D234" i="1"/>
  <c r="A235" i="1"/>
  <c r="B235" i="1"/>
  <c r="C235" i="1"/>
  <c r="D235" i="1"/>
  <c r="A236" i="1"/>
  <c r="B236" i="1"/>
  <c r="C236" i="1"/>
  <c r="D236" i="1"/>
  <c r="A237" i="1"/>
  <c r="B237" i="1"/>
  <c r="C237" i="1"/>
  <c r="D237" i="1"/>
  <c r="D238" i="1"/>
  <c r="K148" i="1"/>
  <c r="H149" i="1"/>
  <c r="K149" i="1"/>
  <c r="H150" i="1"/>
  <c r="K150" i="1"/>
  <c r="H151" i="1"/>
  <c r="K151" i="1"/>
  <c r="H152" i="1"/>
  <c r="K152" i="1"/>
  <c r="H153" i="1"/>
  <c r="K153" i="1"/>
  <c r="H154" i="1"/>
  <c r="K154" i="1"/>
  <c r="H155" i="1"/>
  <c r="K155" i="1"/>
  <c r="H156" i="1"/>
  <c r="K156" i="1"/>
  <c r="H157" i="1"/>
  <c r="K157" i="1"/>
  <c r="H158" i="1"/>
  <c r="K158" i="1"/>
  <c r="H159" i="1"/>
  <c r="K159" i="1"/>
  <c r="H160" i="1"/>
  <c r="K160" i="1"/>
  <c r="H161" i="1"/>
  <c r="K161" i="1"/>
  <c r="H162" i="1"/>
  <c r="K162" i="1"/>
  <c r="H163" i="1"/>
  <c r="K163" i="1"/>
  <c r="H164" i="1"/>
  <c r="K164" i="1"/>
  <c r="H165" i="1"/>
  <c r="K165" i="1"/>
  <c r="H166" i="1"/>
  <c r="K166" i="1"/>
  <c r="H167" i="1"/>
  <c r="K167" i="1"/>
  <c r="H168" i="1"/>
  <c r="K168" i="1"/>
  <c r="H169" i="1"/>
  <c r="K169" i="1"/>
  <c r="H170" i="1"/>
  <c r="K170" i="1"/>
  <c r="H171" i="1"/>
  <c r="K171" i="1"/>
  <c r="H172" i="1"/>
  <c r="K172" i="1"/>
  <c r="H173" i="1"/>
  <c r="K173" i="1"/>
  <c r="H174" i="1"/>
  <c r="K174" i="1"/>
  <c r="H175" i="1"/>
  <c r="K175" i="1"/>
  <c r="H176" i="1"/>
  <c r="K176" i="1"/>
  <c r="H177" i="1"/>
  <c r="K177" i="1"/>
  <c r="H178" i="1"/>
  <c r="K178" i="1"/>
  <c r="H179" i="1"/>
  <c r="K179" i="1"/>
  <c r="H180" i="1"/>
  <c r="K180" i="1"/>
  <c r="H181" i="1"/>
  <c r="K181" i="1"/>
  <c r="H182" i="1"/>
  <c r="K182" i="1"/>
  <c r="H183" i="1"/>
  <c r="K183" i="1"/>
  <c r="H184" i="1"/>
  <c r="K184" i="1"/>
  <c r="H185" i="1"/>
  <c r="K185" i="1"/>
  <c r="H186" i="1"/>
  <c r="K186" i="1"/>
  <c r="H187" i="1"/>
  <c r="K187" i="1"/>
  <c r="H188" i="1"/>
  <c r="K188" i="1"/>
  <c r="H189" i="1"/>
  <c r="K189" i="1"/>
  <c r="H190" i="1"/>
  <c r="K190" i="1"/>
  <c r="H191" i="1"/>
  <c r="K191" i="1"/>
  <c r="H192" i="1"/>
  <c r="K192" i="1"/>
  <c r="H193" i="1"/>
  <c r="K193" i="1"/>
  <c r="H194" i="1"/>
  <c r="K194" i="1"/>
  <c r="H195" i="1"/>
  <c r="K195" i="1"/>
  <c r="H196" i="1"/>
  <c r="K196" i="1"/>
  <c r="H197" i="1"/>
  <c r="K197" i="1"/>
  <c r="H198" i="1"/>
  <c r="K198" i="1"/>
  <c r="H199" i="1"/>
  <c r="K199" i="1"/>
  <c r="H200" i="1"/>
  <c r="K200" i="1"/>
  <c r="H201" i="1"/>
  <c r="K201" i="1"/>
  <c r="H202" i="1"/>
  <c r="K202" i="1"/>
  <c r="H203" i="1"/>
  <c r="K203" i="1"/>
  <c r="H204" i="1"/>
  <c r="K204" i="1"/>
  <c r="H205" i="1"/>
  <c r="K205" i="1"/>
  <c r="H206" i="1"/>
  <c r="K206" i="1"/>
  <c r="H207" i="1"/>
  <c r="K207" i="1"/>
  <c r="H208" i="1"/>
  <c r="K208" i="1"/>
  <c r="H209" i="1"/>
  <c r="K209" i="1"/>
  <c r="H210" i="1"/>
  <c r="K210" i="1"/>
  <c r="H211" i="1"/>
  <c r="K211" i="1"/>
  <c r="H212" i="1"/>
  <c r="K212" i="1"/>
  <c r="H213" i="1"/>
  <c r="K213" i="1"/>
  <c r="H214" i="1"/>
  <c r="K214" i="1"/>
  <c r="H215" i="1"/>
  <c r="K215" i="1"/>
  <c r="H216" i="1"/>
  <c r="K216" i="1"/>
  <c r="H217" i="1"/>
  <c r="K217" i="1"/>
  <c r="H218" i="1"/>
  <c r="K218" i="1"/>
  <c r="H219" i="1"/>
  <c r="K219" i="1"/>
  <c r="H220" i="1"/>
  <c r="K220" i="1"/>
  <c r="H221" i="1"/>
  <c r="K221" i="1"/>
  <c r="H222" i="1"/>
  <c r="K222" i="1"/>
  <c r="H223" i="1"/>
  <c r="K223" i="1"/>
  <c r="H224" i="1"/>
  <c r="K224" i="1"/>
  <c r="H225" i="1"/>
  <c r="K225" i="1"/>
  <c r="H226" i="1"/>
  <c r="K226" i="1"/>
  <c r="H227" i="1"/>
  <c r="K227" i="1"/>
  <c r="H228" i="1"/>
  <c r="K228" i="1"/>
  <c r="H229" i="1"/>
  <c r="K229" i="1"/>
  <c r="H230" i="1"/>
  <c r="K230" i="1"/>
  <c r="H231" i="1"/>
  <c r="K231" i="1"/>
  <c r="H232" i="1"/>
  <c r="K232" i="1"/>
  <c r="H233" i="1"/>
  <c r="K233" i="1"/>
  <c r="H234" i="1"/>
  <c r="K234" i="1"/>
  <c r="H235" i="1"/>
  <c r="K235" i="1"/>
  <c r="H236" i="1"/>
  <c r="K236" i="1"/>
  <c r="H237" i="1"/>
  <c r="K237" i="1"/>
  <c r="K238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G94" i="1"/>
  <c r="I94" i="1"/>
  <c r="G95" i="1"/>
  <c r="I95" i="1"/>
  <c r="G96" i="1"/>
  <c r="I96" i="1"/>
  <c r="G97" i="1"/>
  <c r="I97" i="1"/>
  <c r="G98" i="1"/>
  <c r="I98" i="1"/>
  <c r="G99" i="1"/>
  <c r="I99" i="1"/>
  <c r="G100" i="1"/>
  <c r="I100" i="1"/>
  <c r="G101" i="1"/>
  <c r="I101" i="1"/>
  <c r="G102" i="1"/>
  <c r="I102" i="1"/>
  <c r="G103" i="1"/>
  <c r="I103" i="1"/>
  <c r="G104" i="1"/>
  <c r="I104" i="1"/>
  <c r="G105" i="1"/>
  <c r="I105" i="1"/>
  <c r="G106" i="1"/>
  <c r="I106" i="1"/>
  <c r="G107" i="1"/>
  <c r="I107" i="1"/>
  <c r="G108" i="1"/>
  <c r="I108" i="1"/>
  <c r="G109" i="1"/>
  <c r="I109" i="1"/>
  <c r="G110" i="1"/>
  <c r="I110" i="1"/>
  <c r="G111" i="1"/>
  <c r="I111" i="1"/>
  <c r="G112" i="1"/>
  <c r="I112" i="1"/>
  <c r="G113" i="1"/>
  <c r="I113" i="1"/>
  <c r="G114" i="1"/>
  <c r="I114" i="1"/>
  <c r="G115" i="1"/>
  <c r="I115" i="1"/>
  <c r="G116" i="1"/>
  <c r="I116" i="1"/>
  <c r="G117" i="1"/>
  <c r="I117" i="1"/>
  <c r="G118" i="1"/>
  <c r="I118" i="1"/>
  <c r="G119" i="1"/>
  <c r="I119" i="1"/>
  <c r="G120" i="1"/>
  <c r="I120" i="1"/>
  <c r="G121" i="1"/>
  <c r="I121" i="1"/>
  <c r="G122" i="1"/>
  <c r="I122" i="1"/>
  <c r="G123" i="1"/>
  <c r="I123" i="1"/>
  <c r="G124" i="1"/>
  <c r="I124" i="1"/>
  <c r="G125" i="1"/>
  <c r="I125" i="1"/>
  <c r="G126" i="1"/>
  <c r="I126" i="1"/>
  <c r="G127" i="1"/>
  <c r="I127" i="1"/>
  <c r="G128" i="1"/>
  <c r="I128" i="1"/>
  <c r="G129" i="1"/>
  <c r="I129" i="1"/>
  <c r="G130" i="1"/>
  <c r="I130" i="1"/>
  <c r="G131" i="1"/>
  <c r="I131" i="1"/>
  <c r="G132" i="1"/>
  <c r="I132" i="1"/>
  <c r="G133" i="1"/>
  <c r="I133" i="1"/>
  <c r="G134" i="1"/>
  <c r="I134" i="1"/>
  <c r="G135" i="1"/>
  <c r="I135" i="1"/>
  <c r="G136" i="1"/>
  <c r="I136" i="1"/>
  <c r="G137" i="1"/>
  <c r="I137" i="1"/>
  <c r="G138" i="1"/>
  <c r="I138" i="1"/>
  <c r="G139" i="1"/>
  <c r="I139" i="1"/>
  <c r="G140" i="1"/>
  <c r="I140" i="1"/>
  <c r="I93" i="1"/>
  <c r="H93" i="1"/>
  <c r="B93" i="1"/>
  <c r="C93" i="1"/>
  <c r="D93" i="1"/>
  <c r="A94" i="1"/>
  <c r="B94" i="1"/>
  <c r="C94" i="1"/>
  <c r="D94" i="1"/>
  <c r="A95" i="1"/>
  <c r="B95" i="1"/>
  <c r="C95" i="1"/>
  <c r="D95" i="1"/>
  <c r="A96" i="1"/>
  <c r="B96" i="1"/>
  <c r="C96" i="1"/>
  <c r="D96" i="1"/>
  <c r="A97" i="1"/>
  <c r="B97" i="1"/>
  <c r="C97" i="1"/>
  <c r="D97" i="1"/>
  <c r="A98" i="1"/>
  <c r="B98" i="1"/>
  <c r="C98" i="1"/>
  <c r="D98" i="1"/>
  <c r="A99" i="1"/>
  <c r="B99" i="1"/>
  <c r="C99" i="1"/>
  <c r="D99" i="1"/>
  <c r="A100" i="1"/>
  <c r="B100" i="1"/>
  <c r="C100" i="1"/>
  <c r="D100" i="1"/>
  <c r="A101" i="1"/>
  <c r="B101" i="1"/>
  <c r="C101" i="1"/>
  <c r="D101" i="1"/>
  <c r="A102" i="1"/>
  <c r="B102" i="1"/>
  <c r="C102" i="1"/>
  <c r="D102" i="1"/>
  <c r="A103" i="1"/>
  <c r="B103" i="1"/>
  <c r="C103" i="1"/>
  <c r="D103" i="1"/>
  <c r="A104" i="1"/>
  <c r="B104" i="1"/>
  <c r="C104" i="1"/>
  <c r="D104" i="1"/>
  <c r="A105" i="1"/>
  <c r="B105" i="1"/>
  <c r="C105" i="1"/>
  <c r="D105" i="1"/>
  <c r="A106" i="1"/>
  <c r="B106" i="1"/>
  <c r="C106" i="1"/>
  <c r="D106" i="1"/>
  <c r="A107" i="1"/>
  <c r="B107" i="1"/>
  <c r="C107" i="1"/>
  <c r="D107" i="1"/>
  <c r="A108" i="1"/>
  <c r="B108" i="1"/>
  <c r="C108" i="1"/>
  <c r="D108" i="1"/>
  <c r="A109" i="1"/>
  <c r="B109" i="1"/>
  <c r="C109" i="1"/>
  <c r="D109" i="1"/>
  <c r="A110" i="1"/>
  <c r="B110" i="1"/>
  <c r="C110" i="1"/>
  <c r="D110" i="1"/>
  <c r="A111" i="1"/>
  <c r="B111" i="1"/>
  <c r="C111" i="1"/>
  <c r="D111" i="1"/>
  <c r="A112" i="1"/>
  <c r="B112" i="1"/>
  <c r="C112" i="1"/>
  <c r="D112" i="1"/>
  <c r="A113" i="1"/>
  <c r="B113" i="1"/>
  <c r="C113" i="1"/>
  <c r="D113" i="1"/>
  <c r="A114" i="1"/>
  <c r="B114" i="1"/>
  <c r="C114" i="1"/>
  <c r="D114" i="1"/>
  <c r="A115" i="1"/>
  <c r="B115" i="1"/>
  <c r="C115" i="1"/>
  <c r="D115" i="1"/>
  <c r="A116" i="1"/>
  <c r="B116" i="1"/>
  <c r="C116" i="1"/>
  <c r="D116" i="1"/>
  <c r="A117" i="1"/>
  <c r="B117" i="1"/>
  <c r="C117" i="1"/>
  <c r="D117" i="1"/>
  <c r="A118" i="1"/>
  <c r="B118" i="1"/>
  <c r="C118" i="1"/>
  <c r="D118" i="1"/>
  <c r="A119" i="1"/>
  <c r="B119" i="1"/>
  <c r="C119" i="1"/>
  <c r="D119" i="1"/>
  <c r="A120" i="1"/>
  <c r="B120" i="1"/>
  <c r="C120" i="1"/>
  <c r="D120" i="1"/>
  <c r="A121" i="1"/>
  <c r="B121" i="1"/>
  <c r="C121" i="1"/>
  <c r="D121" i="1"/>
  <c r="A122" i="1"/>
  <c r="B122" i="1"/>
  <c r="C122" i="1"/>
  <c r="D122" i="1"/>
  <c r="A123" i="1"/>
  <c r="B123" i="1"/>
  <c r="C123" i="1"/>
  <c r="D123" i="1"/>
  <c r="A124" i="1"/>
  <c r="B124" i="1"/>
  <c r="C124" i="1"/>
  <c r="D124" i="1"/>
  <c r="A125" i="1"/>
  <c r="B125" i="1"/>
  <c r="C125" i="1"/>
  <c r="D125" i="1"/>
  <c r="A126" i="1"/>
  <c r="B126" i="1"/>
  <c r="C126" i="1"/>
  <c r="D126" i="1"/>
  <c r="A127" i="1"/>
  <c r="B127" i="1"/>
  <c r="C127" i="1"/>
  <c r="D127" i="1"/>
  <c r="A128" i="1"/>
  <c r="B128" i="1"/>
  <c r="C128" i="1"/>
  <c r="D128" i="1"/>
  <c r="A129" i="1"/>
  <c r="B129" i="1"/>
  <c r="C129" i="1"/>
  <c r="D129" i="1"/>
  <c r="A130" i="1"/>
  <c r="B130" i="1"/>
  <c r="C130" i="1"/>
  <c r="D130" i="1"/>
  <c r="A131" i="1"/>
  <c r="B131" i="1"/>
  <c r="C131" i="1"/>
  <c r="D131" i="1"/>
  <c r="A132" i="1"/>
  <c r="B132" i="1"/>
  <c r="C132" i="1"/>
  <c r="D132" i="1"/>
  <c r="A133" i="1"/>
  <c r="B133" i="1"/>
  <c r="C133" i="1"/>
  <c r="D133" i="1"/>
  <c r="A134" i="1"/>
  <c r="B134" i="1"/>
  <c r="C134" i="1"/>
  <c r="D134" i="1"/>
  <c r="A135" i="1"/>
  <c r="B135" i="1"/>
  <c r="C135" i="1"/>
  <c r="D135" i="1"/>
  <c r="A136" i="1"/>
  <c r="B136" i="1"/>
  <c r="C136" i="1"/>
  <c r="D136" i="1"/>
  <c r="A137" i="1"/>
  <c r="B137" i="1"/>
  <c r="C137" i="1"/>
  <c r="D137" i="1"/>
  <c r="A138" i="1"/>
  <c r="B138" i="1"/>
  <c r="C138" i="1"/>
  <c r="D138" i="1"/>
  <c r="A139" i="1"/>
  <c r="B139" i="1"/>
  <c r="C139" i="1"/>
  <c r="D139" i="1"/>
  <c r="A140" i="1"/>
  <c r="B140" i="1"/>
  <c r="C140" i="1"/>
  <c r="D140" i="1"/>
  <c r="D141" i="1"/>
  <c r="K93" i="1"/>
  <c r="H94" i="1"/>
  <c r="K94" i="1"/>
  <c r="H95" i="1"/>
  <c r="K95" i="1"/>
  <c r="H96" i="1"/>
  <c r="K96" i="1"/>
  <c r="H97" i="1"/>
  <c r="K97" i="1"/>
  <c r="H98" i="1"/>
  <c r="K98" i="1"/>
  <c r="H99" i="1"/>
  <c r="K99" i="1"/>
  <c r="H100" i="1"/>
  <c r="K100" i="1"/>
  <c r="H101" i="1"/>
  <c r="K101" i="1"/>
  <c r="H102" i="1"/>
  <c r="K102" i="1"/>
  <c r="H103" i="1"/>
  <c r="K103" i="1"/>
  <c r="H104" i="1"/>
  <c r="K104" i="1"/>
  <c r="H105" i="1"/>
  <c r="K105" i="1"/>
  <c r="H106" i="1"/>
  <c r="K106" i="1"/>
  <c r="H107" i="1"/>
  <c r="K107" i="1"/>
  <c r="H108" i="1"/>
  <c r="K108" i="1"/>
  <c r="H109" i="1"/>
  <c r="K109" i="1"/>
  <c r="H110" i="1"/>
  <c r="K110" i="1"/>
  <c r="H111" i="1"/>
  <c r="K111" i="1"/>
  <c r="H112" i="1"/>
  <c r="K112" i="1"/>
  <c r="H113" i="1"/>
  <c r="K113" i="1"/>
  <c r="H114" i="1"/>
  <c r="K114" i="1"/>
  <c r="H115" i="1"/>
  <c r="K115" i="1"/>
  <c r="H116" i="1"/>
  <c r="K116" i="1"/>
  <c r="H117" i="1"/>
  <c r="K117" i="1"/>
  <c r="H118" i="1"/>
  <c r="K118" i="1"/>
  <c r="H119" i="1"/>
  <c r="K119" i="1"/>
  <c r="H120" i="1"/>
  <c r="K120" i="1"/>
  <c r="H121" i="1"/>
  <c r="K121" i="1"/>
  <c r="H122" i="1"/>
  <c r="K122" i="1"/>
  <c r="H123" i="1"/>
  <c r="K123" i="1"/>
  <c r="H124" i="1"/>
  <c r="K124" i="1"/>
  <c r="H125" i="1"/>
  <c r="K125" i="1"/>
  <c r="H126" i="1"/>
  <c r="K126" i="1"/>
  <c r="H127" i="1"/>
  <c r="K127" i="1"/>
  <c r="H128" i="1"/>
  <c r="K128" i="1"/>
  <c r="H129" i="1"/>
  <c r="K129" i="1"/>
  <c r="H130" i="1"/>
  <c r="K130" i="1"/>
  <c r="H131" i="1"/>
  <c r="K131" i="1"/>
  <c r="H132" i="1"/>
  <c r="K132" i="1"/>
  <c r="H133" i="1"/>
  <c r="K133" i="1"/>
  <c r="H134" i="1"/>
  <c r="K134" i="1"/>
  <c r="H135" i="1"/>
  <c r="K135" i="1"/>
  <c r="H136" i="1"/>
  <c r="K136" i="1"/>
  <c r="H137" i="1"/>
  <c r="K137" i="1"/>
  <c r="H138" i="1"/>
  <c r="K138" i="1"/>
  <c r="H139" i="1"/>
  <c r="K139" i="1"/>
  <c r="H140" i="1"/>
  <c r="K140" i="1"/>
  <c r="K141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G56" i="1"/>
  <c r="I56" i="1"/>
  <c r="G57" i="1"/>
  <c r="I57" i="1"/>
  <c r="G58" i="1"/>
  <c r="I58" i="1"/>
  <c r="G59" i="1"/>
  <c r="I59" i="1"/>
  <c r="G60" i="1"/>
  <c r="I60" i="1"/>
  <c r="G61" i="1"/>
  <c r="I61" i="1"/>
  <c r="G62" i="1"/>
  <c r="I62" i="1"/>
  <c r="G63" i="1"/>
  <c r="I63" i="1"/>
  <c r="G64" i="1"/>
  <c r="I64" i="1"/>
  <c r="G65" i="1"/>
  <c r="I65" i="1"/>
  <c r="G66" i="1"/>
  <c r="I66" i="1"/>
  <c r="G67" i="1"/>
  <c r="I67" i="1"/>
  <c r="G68" i="1"/>
  <c r="I68" i="1"/>
  <c r="G69" i="1"/>
  <c r="I69" i="1"/>
  <c r="G70" i="1"/>
  <c r="I70" i="1"/>
  <c r="G71" i="1"/>
  <c r="I71" i="1"/>
  <c r="G72" i="1"/>
  <c r="I72" i="1"/>
  <c r="G73" i="1"/>
  <c r="I73" i="1"/>
  <c r="G74" i="1"/>
  <c r="I74" i="1"/>
  <c r="G75" i="1"/>
  <c r="I75" i="1"/>
  <c r="G76" i="1"/>
  <c r="I76" i="1"/>
  <c r="G77" i="1"/>
  <c r="I77" i="1"/>
  <c r="G78" i="1"/>
  <c r="I78" i="1"/>
  <c r="G79" i="1"/>
  <c r="I79" i="1"/>
  <c r="G80" i="1"/>
  <c r="I80" i="1"/>
  <c r="G81" i="1"/>
  <c r="I81" i="1"/>
  <c r="G82" i="1"/>
  <c r="I82" i="1"/>
  <c r="G83" i="1"/>
  <c r="I83" i="1"/>
  <c r="G84" i="1"/>
  <c r="I84" i="1"/>
  <c r="G85" i="1"/>
  <c r="I85" i="1"/>
  <c r="I55" i="1"/>
  <c r="H55" i="1"/>
  <c r="B55" i="1"/>
  <c r="C55" i="1"/>
  <c r="D55" i="1"/>
  <c r="A56" i="1"/>
  <c r="B56" i="1"/>
  <c r="C56" i="1"/>
  <c r="D56" i="1"/>
  <c r="A57" i="1"/>
  <c r="B57" i="1"/>
  <c r="C57" i="1"/>
  <c r="D57" i="1"/>
  <c r="A58" i="1"/>
  <c r="B58" i="1"/>
  <c r="C58" i="1"/>
  <c r="D58" i="1"/>
  <c r="A59" i="1"/>
  <c r="B59" i="1"/>
  <c r="C59" i="1"/>
  <c r="D59" i="1"/>
  <c r="A60" i="1"/>
  <c r="B60" i="1"/>
  <c r="C60" i="1"/>
  <c r="D60" i="1"/>
  <c r="A61" i="1"/>
  <c r="B61" i="1"/>
  <c r="C61" i="1"/>
  <c r="D61" i="1"/>
  <c r="A62" i="1"/>
  <c r="B62" i="1"/>
  <c r="C62" i="1"/>
  <c r="D62" i="1"/>
  <c r="A63" i="1"/>
  <c r="B63" i="1"/>
  <c r="C63" i="1"/>
  <c r="D63" i="1"/>
  <c r="A64" i="1"/>
  <c r="B64" i="1"/>
  <c r="C64" i="1"/>
  <c r="D64" i="1"/>
  <c r="A65" i="1"/>
  <c r="B65" i="1"/>
  <c r="C65" i="1"/>
  <c r="D65" i="1"/>
  <c r="A66" i="1"/>
  <c r="B66" i="1"/>
  <c r="C66" i="1"/>
  <c r="D66" i="1"/>
  <c r="A67" i="1"/>
  <c r="B67" i="1"/>
  <c r="C67" i="1"/>
  <c r="D67" i="1"/>
  <c r="A68" i="1"/>
  <c r="B68" i="1"/>
  <c r="C68" i="1"/>
  <c r="D68" i="1"/>
  <c r="A69" i="1"/>
  <c r="B69" i="1"/>
  <c r="C69" i="1"/>
  <c r="D69" i="1"/>
  <c r="A70" i="1"/>
  <c r="B70" i="1"/>
  <c r="C70" i="1"/>
  <c r="D70" i="1"/>
  <c r="A71" i="1"/>
  <c r="B71" i="1"/>
  <c r="C71" i="1"/>
  <c r="D71" i="1"/>
  <c r="A72" i="1"/>
  <c r="B72" i="1"/>
  <c r="C72" i="1"/>
  <c r="D72" i="1"/>
  <c r="A73" i="1"/>
  <c r="B73" i="1"/>
  <c r="C73" i="1"/>
  <c r="D73" i="1"/>
  <c r="A74" i="1"/>
  <c r="B74" i="1"/>
  <c r="C74" i="1"/>
  <c r="D74" i="1"/>
  <c r="A75" i="1"/>
  <c r="B75" i="1"/>
  <c r="C75" i="1"/>
  <c r="D75" i="1"/>
  <c r="A76" i="1"/>
  <c r="B76" i="1"/>
  <c r="C76" i="1"/>
  <c r="D76" i="1"/>
  <c r="A77" i="1"/>
  <c r="B77" i="1"/>
  <c r="C77" i="1"/>
  <c r="D77" i="1"/>
  <c r="A78" i="1"/>
  <c r="B78" i="1"/>
  <c r="C78" i="1"/>
  <c r="D78" i="1"/>
  <c r="A79" i="1"/>
  <c r="B79" i="1"/>
  <c r="C79" i="1"/>
  <c r="D79" i="1"/>
  <c r="A80" i="1"/>
  <c r="B80" i="1"/>
  <c r="C80" i="1"/>
  <c r="D80" i="1"/>
  <c r="A81" i="1"/>
  <c r="B81" i="1"/>
  <c r="C81" i="1"/>
  <c r="D81" i="1"/>
  <c r="A82" i="1"/>
  <c r="B82" i="1"/>
  <c r="C82" i="1"/>
  <c r="D82" i="1"/>
  <c r="A83" i="1"/>
  <c r="B83" i="1"/>
  <c r="C83" i="1"/>
  <c r="D83" i="1"/>
  <c r="A84" i="1"/>
  <c r="B84" i="1"/>
  <c r="C84" i="1"/>
  <c r="D84" i="1"/>
  <c r="A85" i="1"/>
  <c r="B85" i="1"/>
  <c r="C85" i="1"/>
  <c r="D85" i="1"/>
  <c r="D86" i="1"/>
  <c r="K55" i="1"/>
  <c r="H56" i="1"/>
  <c r="K56" i="1"/>
  <c r="H57" i="1"/>
  <c r="K57" i="1"/>
  <c r="H58" i="1"/>
  <c r="K58" i="1"/>
  <c r="H59" i="1"/>
  <c r="K59" i="1"/>
  <c r="H60" i="1"/>
  <c r="K60" i="1"/>
  <c r="H61" i="1"/>
  <c r="K61" i="1"/>
  <c r="H62" i="1"/>
  <c r="K62" i="1"/>
  <c r="H63" i="1"/>
  <c r="K63" i="1"/>
  <c r="H64" i="1"/>
  <c r="K64" i="1"/>
  <c r="H65" i="1"/>
  <c r="K65" i="1"/>
  <c r="H66" i="1"/>
  <c r="K66" i="1"/>
  <c r="H67" i="1"/>
  <c r="K67" i="1"/>
  <c r="H68" i="1"/>
  <c r="K68" i="1"/>
  <c r="H69" i="1"/>
  <c r="K69" i="1"/>
  <c r="H70" i="1"/>
  <c r="K70" i="1"/>
  <c r="H71" i="1"/>
  <c r="K71" i="1"/>
  <c r="H72" i="1"/>
  <c r="K72" i="1"/>
  <c r="H73" i="1"/>
  <c r="K73" i="1"/>
  <c r="H74" i="1"/>
  <c r="K74" i="1"/>
  <c r="H75" i="1"/>
  <c r="K75" i="1"/>
  <c r="H76" i="1"/>
  <c r="K76" i="1"/>
  <c r="H77" i="1"/>
  <c r="K77" i="1"/>
  <c r="H78" i="1"/>
  <c r="K78" i="1"/>
  <c r="H79" i="1"/>
  <c r="K79" i="1"/>
  <c r="H80" i="1"/>
  <c r="K80" i="1"/>
  <c r="H81" i="1"/>
  <c r="K81" i="1"/>
  <c r="H82" i="1"/>
  <c r="K82" i="1"/>
  <c r="H83" i="1"/>
  <c r="K83" i="1"/>
  <c r="H84" i="1"/>
  <c r="K84" i="1"/>
  <c r="H85" i="1"/>
  <c r="K85" i="1"/>
  <c r="K86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27" i="1"/>
  <c r="H27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B35" i="1"/>
  <c r="C35" i="1"/>
  <c r="D35" i="1"/>
  <c r="B36" i="1"/>
  <c r="C36" i="1"/>
  <c r="D36" i="1"/>
  <c r="B37" i="1"/>
  <c r="C37" i="1"/>
  <c r="D37" i="1"/>
  <c r="B38" i="1"/>
  <c r="C38" i="1"/>
  <c r="D38" i="1"/>
  <c r="B39" i="1"/>
  <c r="C39" i="1"/>
  <c r="D39" i="1"/>
  <c r="B40" i="1"/>
  <c r="C40" i="1"/>
  <c r="D40" i="1"/>
  <c r="B41" i="1"/>
  <c r="C41" i="1"/>
  <c r="D41" i="1"/>
  <c r="B42" i="1"/>
  <c r="C42" i="1"/>
  <c r="D42" i="1"/>
  <c r="B43" i="1"/>
  <c r="C43" i="1"/>
  <c r="D43" i="1"/>
  <c r="B44" i="1"/>
  <c r="C44" i="1"/>
  <c r="D44" i="1"/>
  <c r="B45" i="1"/>
  <c r="C45" i="1"/>
  <c r="D45" i="1"/>
  <c r="B46" i="1"/>
  <c r="C46" i="1"/>
  <c r="D46" i="1"/>
  <c r="B47" i="1"/>
  <c r="C47" i="1"/>
  <c r="D47" i="1"/>
  <c r="D48" i="1"/>
  <c r="K27" i="1"/>
  <c r="H28" i="1"/>
  <c r="K28" i="1"/>
  <c r="H29" i="1"/>
  <c r="K29" i="1"/>
  <c r="H30" i="1"/>
  <c r="K30" i="1"/>
  <c r="H31" i="1"/>
  <c r="K31" i="1"/>
  <c r="H32" i="1"/>
  <c r="K32" i="1"/>
  <c r="H33" i="1"/>
  <c r="K33" i="1"/>
  <c r="H34" i="1"/>
  <c r="K34" i="1"/>
  <c r="H35" i="1"/>
  <c r="K35" i="1"/>
  <c r="H36" i="1"/>
  <c r="K36" i="1"/>
  <c r="H37" i="1"/>
  <c r="K37" i="1"/>
  <c r="H38" i="1"/>
  <c r="K38" i="1"/>
  <c r="H39" i="1"/>
  <c r="K39" i="1"/>
  <c r="H40" i="1"/>
  <c r="K40" i="1"/>
  <c r="H41" i="1"/>
  <c r="K41" i="1"/>
  <c r="H42" i="1"/>
  <c r="K42" i="1"/>
  <c r="H43" i="1"/>
  <c r="K43" i="1"/>
  <c r="H44" i="1"/>
  <c r="K44" i="1"/>
  <c r="H45" i="1"/>
  <c r="K45" i="1"/>
  <c r="H46" i="1"/>
  <c r="K46" i="1"/>
  <c r="H47" i="1"/>
  <c r="K47" i="1"/>
  <c r="K48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H9" i="1"/>
  <c r="I9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8" i="1"/>
  <c r="C18" i="1"/>
  <c r="D18" i="1"/>
  <c r="B19" i="1"/>
  <c r="C19" i="1"/>
  <c r="D19" i="1"/>
  <c r="D20" i="1"/>
  <c r="K9" i="1"/>
  <c r="J9" i="1"/>
  <c r="I10" i="1"/>
  <c r="I11" i="1"/>
  <c r="I12" i="1"/>
  <c r="I13" i="1"/>
  <c r="I14" i="1"/>
  <c r="I15" i="1"/>
  <c r="I16" i="1"/>
  <c r="I17" i="1"/>
  <c r="I18" i="1"/>
  <c r="I19" i="1"/>
  <c r="H10" i="1"/>
  <c r="K10" i="1"/>
  <c r="H11" i="1"/>
  <c r="K11" i="1"/>
  <c r="H12" i="1"/>
  <c r="K12" i="1"/>
  <c r="H13" i="1"/>
  <c r="K13" i="1"/>
  <c r="H14" i="1"/>
  <c r="K14" i="1"/>
  <c r="H15" i="1"/>
  <c r="K15" i="1"/>
  <c r="H16" i="1"/>
  <c r="K16" i="1"/>
  <c r="H17" i="1"/>
  <c r="K17" i="1"/>
  <c r="H18" i="1"/>
  <c r="K18" i="1"/>
  <c r="H19" i="1"/>
  <c r="K19" i="1"/>
  <c r="K20" i="1"/>
  <c r="J10" i="1"/>
  <c r="J11" i="1"/>
  <c r="J12" i="1"/>
  <c r="J13" i="1"/>
  <c r="J14" i="1"/>
  <c r="J15" i="1"/>
  <c r="J16" i="1"/>
  <c r="J17" i="1"/>
  <c r="J18" i="1"/>
  <c r="J19" i="1"/>
  <c r="J20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9" i="1"/>
  <c r="E10" i="1"/>
  <c r="E11" i="1"/>
  <c r="E12" i="1"/>
  <c r="E13" i="1"/>
  <c r="E14" i="1"/>
  <c r="E15" i="1"/>
  <c r="E16" i="1"/>
  <c r="E17" i="1"/>
  <c r="E18" i="1"/>
  <c r="E19" i="1"/>
  <c r="E20" i="1"/>
</calcChain>
</file>

<file path=xl/sharedStrings.xml><?xml version="1.0" encoding="utf-8"?>
<sst xmlns="http://schemas.openxmlformats.org/spreadsheetml/2006/main" count="153" uniqueCount="22">
  <si>
    <t>individual</t>
  </si>
  <si>
    <t>Poisson outcome</t>
  </si>
  <si>
    <t>Poisson mean = 1</t>
  </si>
  <si>
    <t>Poisson mean = 5</t>
  </si>
  <si>
    <t>Poisson mean = 10</t>
  </si>
  <si>
    <t>Poisson mean = 20</t>
  </si>
  <si>
    <t>Poisson mean = 50</t>
  </si>
  <si>
    <t>probability of</t>
  </si>
  <si>
    <t>probability of an</t>
  </si>
  <si>
    <t>Poisson root</t>
  </si>
  <si>
    <t>of an individual</t>
  </si>
  <si>
    <t>outcome</t>
  </si>
  <si>
    <t>a Poisson root</t>
  </si>
  <si>
    <t>x Poisson root</t>
  </si>
  <si>
    <t>individual Poisson</t>
  </si>
  <si>
    <t>probability of a Poisson</t>
  </si>
  <si>
    <t>root x its deviation from</t>
  </si>
  <si>
    <t>the mean root in square</t>
  </si>
  <si>
    <t>outcome +3/8</t>
  </si>
  <si>
    <t>without correction (d=0)</t>
  </si>
  <si>
    <t>with a correction (d=3/8)</t>
  </si>
  <si>
    <r>
      <rPr>
        <b/>
        <sz val="12"/>
        <color theme="1"/>
        <rFont val="Times New Roman"/>
      </rPr>
      <t>Appendix 5</t>
    </r>
    <r>
      <rPr>
        <sz val="12"/>
        <color theme="1"/>
        <rFont val="Times New Roman"/>
      </rPr>
      <t>. The standard deviation of the Poisson roots; mean number of counts = 1, 5, 10, 20, 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</si>
</sst>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000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sz val="11"/>
      <color theme="1"/>
      <name val="Times New Roman"/>
    </font>
    <font>
      <b/>
      <sz val="11"/>
      <color theme="1"/>
      <name val="Times New Roman"/>
    </font>
    <font>
      <b/>
      <sz val="11"/>
      <color rgb="FF000000"/>
      <name val="Times New Roman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right" indent="1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Fill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5" fillId="0" borderId="0" xfId="0" applyFont="1" applyFill="1"/>
    <xf numFmtId="165" fontId="5" fillId="0" borderId="1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5" fontId="6" fillId="2" borderId="0" xfId="0" applyNumberFormat="1" applyFont="1" applyFill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6" fillId="2" borderId="0" xfId="0" applyNumberFormat="1" applyFont="1" applyFill="1" applyBorder="1" applyAlignment="1">
      <alignment horizontal="center"/>
    </xf>
    <xf numFmtId="165" fontId="5" fillId="0" borderId="0" xfId="0" applyNumberFormat="1" applyFont="1"/>
    <xf numFmtId="0" fontId="5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8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8"/>
  <sheetViews>
    <sheetView tabSelected="1" zoomScale="125" zoomScaleNormal="125" zoomScalePageLayoutView="125" workbookViewId="0">
      <selection activeCell="K1" sqref="K1"/>
    </sheetView>
  </sheetViews>
  <sheetFormatPr baseColWidth="10" defaultRowHeight="13" x14ac:dyDescent="0"/>
  <cols>
    <col min="1" max="1" width="15.83203125" style="2" customWidth="1"/>
    <col min="2" max="2" width="17.83203125" style="3" customWidth="1"/>
    <col min="3" max="4" width="17.83203125" style="4" customWidth="1"/>
    <col min="5" max="5" width="20.33203125" style="3" customWidth="1"/>
    <col min="6" max="6" width="10.83203125" style="4"/>
    <col min="7" max="7" width="15.83203125" style="4" customWidth="1"/>
    <col min="8" max="11" width="20.33203125" style="4" customWidth="1"/>
    <col min="12" max="16384" width="10.83203125" style="4"/>
  </cols>
  <sheetData>
    <row r="1" spans="1:11" ht="15">
      <c r="K1" s="1" t="s">
        <v>21</v>
      </c>
    </row>
    <row r="2" spans="1:11" ht="15">
      <c r="K2" s="1"/>
    </row>
    <row r="3" spans="1:11" ht="15" customHeight="1">
      <c r="A3" s="21" t="s">
        <v>19</v>
      </c>
      <c r="B3" s="21"/>
      <c r="C3" s="21"/>
      <c r="D3" s="21"/>
      <c r="E3" s="21"/>
      <c r="G3" s="22" t="s">
        <v>20</v>
      </c>
      <c r="H3" s="22"/>
      <c r="I3" s="22"/>
      <c r="J3" s="22"/>
      <c r="K3" s="22"/>
    </row>
    <row r="4" spans="1:11" ht="15" customHeight="1"/>
    <row r="5" spans="1:11" ht="15" customHeight="1">
      <c r="A5" s="5" t="s">
        <v>2</v>
      </c>
      <c r="B5" s="6"/>
      <c r="C5" s="7"/>
      <c r="D5" s="7"/>
      <c r="E5" s="6"/>
      <c r="G5" s="5" t="s">
        <v>2</v>
      </c>
      <c r="H5" s="6"/>
      <c r="I5" s="7"/>
      <c r="J5" s="7"/>
      <c r="K5" s="6"/>
    </row>
    <row r="6" spans="1:11" ht="15" customHeight="1">
      <c r="A6" s="2" t="s">
        <v>0</v>
      </c>
      <c r="B6" s="3" t="s">
        <v>8</v>
      </c>
      <c r="C6" s="3" t="s">
        <v>9</v>
      </c>
      <c r="D6" s="3" t="s">
        <v>7</v>
      </c>
      <c r="E6" s="3" t="s">
        <v>15</v>
      </c>
      <c r="G6" s="2" t="s">
        <v>0</v>
      </c>
      <c r="H6" s="3" t="s">
        <v>8</v>
      </c>
      <c r="I6" s="3" t="s">
        <v>9</v>
      </c>
      <c r="J6" s="3" t="s">
        <v>7</v>
      </c>
      <c r="K6" s="3" t="s">
        <v>15</v>
      </c>
    </row>
    <row r="7" spans="1:11" ht="15" customHeight="1">
      <c r="A7" s="2" t="s">
        <v>1</v>
      </c>
      <c r="B7" s="3" t="s">
        <v>14</v>
      </c>
      <c r="C7" s="3" t="s">
        <v>10</v>
      </c>
      <c r="D7" s="3" t="s">
        <v>12</v>
      </c>
      <c r="E7" s="3" t="s">
        <v>16</v>
      </c>
      <c r="G7" s="2" t="s">
        <v>1</v>
      </c>
      <c r="H7" s="3" t="s">
        <v>14</v>
      </c>
      <c r="I7" s="3" t="s">
        <v>10</v>
      </c>
      <c r="J7" s="3" t="s">
        <v>12</v>
      </c>
      <c r="K7" s="3" t="s">
        <v>16</v>
      </c>
    </row>
    <row r="8" spans="1:11" ht="15" customHeight="1">
      <c r="A8" s="8"/>
      <c r="B8" s="6" t="s">
        <v>11</v>
      </c>
      <c r="C8" s="6" t="s">
        <v>11</v>
      </c>
      <c r="D8" s="6" t="s">
        <v>13</v>
      </c>
      <c r="E8" s="6" t="s">
        <v>17</v>
      </c>
      <c r="G8" s="8"/>
      <c r="H8" s="6" t="s">
        <v>11</v>
      </c>
      <c r="I8" s="6" t="s">
        <v>18</v>
      </c>
      <c r="J8" s="6" t="s">
        <v>13</v>
      </c>
      <c r="K8" s="6" t="s">
        <v>17</v>
      </c>
    </row>
    <row r="9" spans="1:11" ht="15" customHeight="1">
      <c r="A9" s="2">
        <v>0</v>
      </c>
      <c r="B9" s="15">
        <f>POISSON(A9,1,FALSE)</f>
        <v>0.36787944117144233</v>
      </c>
      <c r="C9" s="15">
        <f>A9^0.5</f>
        <v>0</v>
      </c>
      <c r="D9" s="15">
        <f>B9*C9</f>
        <v>0</v>
      </c>
      <c r="E9" s="15">
        <f t="shared" ref="E9:E19" si="0">B9*(C9-$D$20)^2</f>
        <v>0.21992820092550677</v>
      </c>
      <c r="G9" s="2">
        <v>0</v>
      </c>
      <c r="H9" s="15">
        <f>POISSON(G9,1,FALSE)</f>
        <v>0.36787944117144233</v>
      </c>
      <c r="I9" s="15">
        <f>(G9+0.375)^0.5</f>
        <v>0.61237243569579447</v>
      </c>
      <c r="J9" s="15">
        <f>H9*I9</f>
        <v>0.22527922943256387</v>
      </c>
      <c r="K9" s="15">
        <f t="shared" ref="K9:K19" si="1">H9*(I9-$D$20)^2</f>
        <v>9.5145147750318876E-3</v>
      </c>
    </row>
    <row r="10" spans="1:11" ht="15" customHeight="1">
      <c r="A10" s="2">
        <v>1</v>
      </c>
      <c r="B10" s="15">
        <f t="shared" ref="B10:B19" si="2">POISSON(A10,1,FALSE)</f>
        <v>0.36787944117144233</v>
      </c>
      <c r="C10" s="15">
        <f t="shared" ref="C10:C18" si="3">A10^0.5</f>
        <v>1</v>
      </c>
      <c r="D10" s="15">
        <f>B10*C10</f>
        <v>0.36787944117144233</v>
      </c>
      <c r="E10" s="15">
        <f t="shared" si="0"/>
        <v>1.8924302019860485E-2</v>
      </c>
      <c r="G10" s="2">
        <v>1</v>
      </c>
      <c r="H10" s="15">
        <f t="shared" ref="H10:H19" si="4">POISSON(G10,1,FALSE)</f>
        <v>0.36787944117144233</v>
      </c>
      <c r="I10" s="15">
        <f t="shared" ref="I10:I19" si="5">(G10+0.375)^0.5</f>
        <v>1.1726039399558574</v>
      </c>
      <c r="J10" s="15">
        <f>H10*I10</f>
        <v>0.43137688214639236</v>
      </c>
      <c r="K10" s="15">
        <f t="shared" si="1"/>
        <v>5.8687586586597972E-2</v>
      </c>
    </row>
    <row r="11" spans="1:11" ht="15" customHeight="1">
      <c r="A11" s="2">
        <v>2</v>
      </c>
      <c r="B11" s="15">
        <f t="shared" si="2"/>
        <v>0.18393972058572114</v>
      </c>
      <c r="C11" s="15">
        <f t="shared" si="3"/>
        <v>1.4142135623730951</v>
      </c>
      <c r="D11" s="15">
        <f>B11*C11</f>
        <v>0.26013004751144442</v>
      </c>
      <c r="E11" s="15">
        <f t="shared" si="0"/>
        <v>7.5582274161633531E-2</v>
      </c>
      <c r="G11" s="2">
        <v>2</v>
      </c>
      <c r="H11" s="15">
        <f t="shared" si="4"/>
        <v>0.18393972058572114</v>
      </c>
      <c r="I11" s="15">
        <f t="shared" si="5"/>
        <v>1.541103500742244</v>
      </c>
      <c r="J11" s="15">
        <f>H11*I11</f>
        <v>0.28347014732020503</v>
      </c>
      <c r="K11" s="15">
        <f t="shared" si="1"/>
        <v>0.10846688340047018</v>
      </c>
    </row>
    <row r="12" spans="1:11" ht="15" customHeight="1">
      <c r="A12" s="2">
        <v>3</v>
      </c>
      <c r="B12" s="15">
        <f t="shared" si="2"/>
        <v>6.1313240195240391E-2</v>
      </c>
      <c r="C12" s="15">
        <f t="shared" si="3"/>
        <v>1.7320508075688772</v>
      </c>
      <c r="D12" s="15">
        <f t="shared" ref="D12:D19" si="6">B12*C12</f>
        <v>0.10619764719483066</v>
      </c>
      <c r="E12" s="15">
        <f t="shared" si="0"/>
        <v>5.6371945974472017E-2</v>
      </c>
      <c r="G12" s="2">
        <v>3</v>
      </c>
      <c r="H12" s="15">
        <f t="shared" si="4"/>
        <v>6.1313240195240391E-2</v>
      </c>
      <c r="I12" s="15">
        <f t="shared" si="5"/>
        <v>1.8371173070873836</v>
      </c>
      <c r="J12" s="15">
        <f t="shared" ref="J12:J19" si="7">H12*I12</f>
        <v>0.11263961471628195</v>
      </c>
      <c r="K12" s="15">
        <f t="shared" si="1"/>
        <v>6.9402647518304592E-2</v>
      </c>
    </row>
    <row r="13" spans="1:11" ht="15" customHeight="1">
      <c r="A13" s="2">
        <v>4</v>
      </c>
      <c r="B13" s="15">
        <f t="shared" si="2"/>
        <v>1.5328310048810094E-2</v>
      </c>
      <c r="C13" s="15">
        <f t="shared" si="3"/>
        <v>2</v>
      </c>
      <c r="D13" s="15">
        <f t="shared" si="6"/>
        <v>3.0656620097620189E-2</v>
      </c>
      <c r="E13" s="15">
        <f t="shared" si="0"/>
        <v>2.3069970227379118E-2</v>
      </c>
      <c r="G13" s="2">
        <v>4</v>
      </c>
      <c r="H13" s="15">
        <f t="shared" si="4"/>
        <v>1.5328310048810094E-2</v>
      </c>
      <c r="I13" s="15">
        <f t="shared" si="5"/>
        <v>2.0916500663351889</v>
      </c>
      <c r="J13" s="15">
        <f t="shared" si="7"/>
        <v>3.2061460730399977E-2</v>
      </c>
      <c r="K13" s="15">
        <f t="shared" si="1"/>
        <v>2.6645661668389199E-2</v>
      </c>
    </row>
    <row r="14" spans="1:11" ht="15" customHeight="1">
      <c r="A14" s="2">
        <v>5</v>
      </c>
      <c r="B14" s="15">
        <f t="shared" si="2"/>
        <v>3.06566200976202E-3</v>
      </c>
      <c r="C14" s="15">
        <f t="shared" si="3"/>
        <v>2.2360679774997898</v>
      </c>
      <c r="D14" s="15">
        <f t="shared" si="6"/>
        <v>6.8550286498665009E-3</v>
      </c>
      <c r="E14" s="15">
        <f t="shared" si="0"/>
        <v>6.5605298925268188E-3</v>
      </c>
      <c r="G14" s="2">
        <v>5</v>
      </c>
      <c r="H14" s="15">
        <f t="shared" si="4"/>
        <v>3.06566200976202E-3</v>
      </c>
      <c r="I14" s="15">
        <f t="shared" si="5"/>
        <v>2.318404623873926</v>
      </c>
      <c r="J14" s="15">
        <f t="shared" si="7"/>
        <v>7.1074449786669002E-3</v>
      </c>
      <c r="K14" s="15">
        <f t="shared" si="1"/>
        <v>7.3198202595203699E-3</v>
      </c>
    </row>
    <row r="15" spans="1:11" ht="15" customHeight="1">
      <c r="A15" s="2">
        <v>6</v>
      </c>
      <c r="B15" s="15">
        <f t="shared" si="2"/>
        <v>5.1094366829366978E-4</v>
      </c>
      <c r="C15" s="15">
        <f t="shared" si="3"/>
        <v>2.4494897427831779</v>
      </c>
      <c r="D15" s="15">
        <f t="shared" si="6"/>
        <v>1.2515512746253546E-3</v>
      </c>
      <c r="E15" s="15">
        <f t="shared" si="0"/>
        <v>1.4357374188820797E-3</v>
      </c>
      <c r="G15" s="2">
        <v>6</v>
      </c>
      <c r="H15" s="15">
        <f t="shared" si="4"/>
        <v>5.1094366829366978E-4</v>
      </c>
      <c r="I15" s="15">
        <f t="shared" si="5"/>
        <v>2.5248762345905194</v>
      </c>
      <c r="J15" s="15">
        <f t="shared" si="7"/>
        <v>1.2900695252891883E-3</v>
      </c>
      <c r="K15" s="15">
        <f t="shared" si="1"/>
        <v>1.5677772399699081E-3</v>
      </c>
    </row>
    <row r="16" spans="1:11" ht="15" customHeight="1">
      <c r="A16" s="2">
        <v>7</v>
      </c>
      <c r="B16" s="15">
        <f t="shared" si="2"/>
        <v>7.2991952613381521E-5</v>
      </c>
      <c r="C16" s="15">
        <f t="shared" si="3"/>
        <v>2.6457513110645907</v>
      </c>
      <c r="D16" s="15">
        <f t="shared" si="6"/>
        <v>1.9311855432401864E-4</v>
      </c>
      <c r="E16" s="15">
        <f t="shared" si="0"/>
        <v>2.5594453299084224E-4</v>
      </c>
      <c r="G16" s="2">
        <v>7</v>
      </c>
      <c r="H16" s="15">
        <f t="shared" si="4"/>
        <v>7.2991952613381521E-5</v>
      </c>
      <c r="I16" s="15">
        <f t="shared" si="5"/>
        <v>2.7156951228000539</v>
      </c>
      <c r="J16" s="15">
        <f t="shared" si="7"/>
        <v>1.9822388971581285E-4</v>
      </c>
      <c r="K16" s="15">
        <f t="shared" si="1"/>
        <v>2.754216998959012E-4</v>
      </c>
    </row>
    <row r="17" spans="1:11" ht="15" customHeight="1">
      <c r="A17" s="2">
        <v>8</v>
      </c>
      <c r="B17" s="15">
        <f t="shared" si="2"/>
        <v>9.1239940766726546E-6</v>
      </c>
      <c r="C17" s="15">
        <f t="shared" si="3"/>
        <v>2.8284271247461903</v>
      </c>
      <c r="D17" s="15">
        <f t="shared" si="6"/>
        <v>2.5806552332484508E-5</v>
      </c>
      <c r="E17" s="15">
        <f t="shared" si="0"/>
        <v>3.8539649315644673E-5</v>
      </c>
      <c r="G17" s="2">
        <v>8</v>
      </c>
      <c r="H17" s="15">
        <f t="shared" si="4"/>
        <v>9.1239940766726546E-6</v>
      </c>
      <c r="I17" s="15">
        <f t="shared" si="5"/>
        <v>2.8939592256975564</v>
      </c>
      <c r="J17" s="15">
        <f t="shared" si="7"/>
        <v>2.6404466833396687E-5</v>
      </c>
      <c r="K17" s="15">
        <f t="shared" si="1"/>
        <v>4.1036540931909757E-5</v>
      </c>
    </row>
    <row r="18" spans="1:11" ht="15" customHeight="1">
      <c r="A18" s="10">
        <v>9</v>
      </c>
      <c r="B18" s="16">
        <f t="shared" si="2"/>
        <v>1.0137771196302961E-6</v>
      </c>
      <c r="C18" s="16">
        <f t="shared" si="3"/>
        <v>3</v>
      </c>
      <c r="D18" s="15">
        <f t="shared" si="6"/>
        <v>3.0413313588908885E-6</v>
      </c>
      <c r="E18" s="15">
        <f t="shared" si="0"/>
        <v>5.0269872994852839E-6</v>
      </c>
      <c r="G18" s="10">
        <v>9</v>
      </c>
      <c r="H18" s="16">
        <f t="shared" si="4"/>
        <v>1.0137771196302961E-6</v>
      </c>
      <c r="I18" s="15">
        <f t="shared" si="5"/>
        <v>3.0618621784789726</v>
      </c>
      <c r="J18" s="15">
        <f t="shared" si="7"/>
        <v>3.1040458200033564E-6</v>
      </c>
      <c r="K18" s="15">
        <f t="shared" si="1"/>
        <v>5.3101730019812269E-6</v>
      </c>
    </row>
    <row r="19" spans="1:11" ht="15" customHeight="1">
      <c r="A19" s="8">
        <v>10</v>
      </c>
      <c r="B19" s="14">
        <f t="shared" si="2"/>
        <v>1.013777119630295E-7</v>
      </c>
      <c r="C19" s="14">
        <f>A19^0.5</f>
        <v>3.1622776601683795</v>
      </c>
      <c r="D19" s="14">
        <f t="shared" si="6"/>
        <v>3.2058447377967287E-7</v>
      </c>
      <c r="E19" s="14">
        <f t="shared" si="0"/>
        <v>5.7863633572315294E-7</v>
      </c>
      <c r="G19" s="8">
        <v>10</v>
      </c>
      <c r="H19" s="14">
        <f t="shared" si="4"/>
        <v>1.013777119630295E-7</v>
      </c>
      <c r="I19" s="14">
        <f t="shared" si="5"/>
        <v>3.2210246816812815</v>
      </c>
      <c r="J19" s="14">
        <f t="shared" si="7"/>
        <v>3.2654011240529372E-7</v>
      </c>
      <c r="K19" s="14">
        <f t="shared" si="1"/>
        <v>6.0744326600904645E-7</v>
      </c>
    </row>
    <row r="20" spans="1:11" ht="15" customHeight="1">
      <c r="B20" s="9"/>
      <c r="C20" s="11"/>
      <c r="D20" s="15">
        <f>SUM(D9:D19)</f>
        <v>0.77319262292231861</v>
      </c>
      <c r="E20" s="17">
        <f>(SUM(E9:E19))^0.5</f>
        <v>0.63417115231316112</v>
      </c>
      <c r="G20" s="2"/>
      <c r="H20" s="9"/>
      <c r="I20" s="11"/>
      <c r="J20" s="15">
        <f>SUM(J9:J19)</f>
        <v>1.093452907792281</v>
      </c>
      <c r="K20" s="17">
        <f>(SUM(K9:K19))^0.5</f>
        <v>0.5309682356840002</v>
      </c>
    </row>
    <row r="21" spans="1:11" ht="15" customHeight="1"/>
    <row r="22" spans="1:11" ht="15" customHeight="1"/>
    <row r="23" spans="1:11" ht="15" customHeight="1">
      <c r="A23" s="5" t="s">
        <v>3</v>
      </c>
      <c r="B23" s="7"/>
      <c r="C23" s="7"/>
      <c r="D23" s="7"/>
      <c r="E23" s="6"/>
      <c r="G23" s="5" t="s">
        <v>3</v>
      </c>
      <c r="H23" s="7"/>
      <c r="I23" s="7"/>
      <c r="J23" s="7"/>
      <c r="K23" s="6"/>
    </row>
    <row r="24" spans="1:11" ht="15" customHeight="1">
      <c r="A24" s="2" t="s">
        <v>0</v>
      </c>
      <c r="B24" s="3" t="s">
        <v>8</v>
      </c>
      <c r="C24" s="3" t="s">
        <v>9</v>
      </c>
      <c r="D24" s="3" t="s">
        <v>7</v>
      </c>
      <c r="E24" s="3" t="s">
        <v>15</v>
      </c>
      <c r="G24" s="2" t="s">
        <v>0</v>
      </c>
      <c r="H24" s="3" t="s">
        <v>8</v>
      </c>
      <c r="I24" s="3" t="s">
        <v>9</v>
      </c>
      <c r="J24" s="3" t="s">
        <v>7</v>
      </c>
      <c r="K24" s="3" t="s">
        <v>15</v>
      </c>
    </row>
    <row r="25" spans="1:11" ht="15" customHeight="1">
      <c r="A25" s="2" t="s">
        <v>1</v>
      </c>
      <c r="B25" s="3" t="s">
        <v>14</v>
      </c>
      <c r="C25" s="3" t="s">
        <v>10</v>
      </c>
      <c r="D25" s="3" t="s">
        <v>12</v>
      </c>
      <c r="E25" s="3" t="s">
        <v>16</v>
      </c>
      <c r="G25" s="2" t="s">
        <v>1</v>
      </c>
      <c r="H25" s="3" t="s">
        <v>14</v>
      </c>
      <c r="I25" s="3" t="s">
        <v>10</v>
      </c>
      <c r="J25" s="3" t="s">
        <v>12</v>
      </c>
      <c r="K25" s="3" t="s">
        <v>16</v>
      </c>
    </row>
    <row r="26" spans="1:11" ht="15" customHeight="1">
      <c r="A26" s="8"/>
      <c r="B26" s="6" t="s">
        <v>11</v>
      </c>
      <c r="C26" s="6" t="s">
        <v>11</v>
      </c>
      <c r="D26" s="6" t="s">
        <v>13</v>
      </c>
      <c r="E26" s="6" t="s">
        <v>17</v>
      </c>
      <c r="G26" s="8"/>
      <c r="H26" s="6" t="s">
        <v>11</v>
      </c>
      <c r="I26" s="6" t="s">
        <v>18</v>
      </c>
      <c r="J26" s="6" t="s">
        <v>13</v>
      </c>
      <c r="K26" s="6" t="s">
        <v>17</v>
      </c>
    </row>
    <row r="27" spans="1:11" ht="15" customHeight="1">
      <c r="A27" s="2">
        <v>0</v>
      </c>
      <c r="B27" s="15">
        <f>POISSON(A27,5,FALSE)</f>
        <v>6.737946999085467E-3</v>
      </c>
      <c r="C27" s="15">
        <f>A27^0.5</f>
        <v>0</v>
      </c>
      <c r="D27" s="15">
        <f>B27*C27</f>
        <v>0</v>
      </c>
      <c r="E27" s="15">
        <f t="shared" ref="E27:E47" si="8">B27*(C27-$D$48)^2</f>
        <v>3.1762068821242079E-2</v>
      </c>
      <c r="G27" s="2">
        <v>0</v>
      </c>
      <c r="H27" s="15">
        <f>POISSON(G27,5,FALSE)</f>
        <v>6.737946999085467E-3</v>
      </c>
      <c r="I27" s="15">
        <f>(G27+0.375)^0.5</f>
        <v>0.61237243569579447</v>
      </c>
      <c r="J27" s="15">
        <f>H27*I27</f>
        <v>4.1261330154191362E-3</v>
      </c>
      <c r="K27" s="15">
        <f t="shared" ref="K27:K47" si="9">H27*(I27-$D$48)^2</f>
        <v>1.63718599091035E-2</v>
      </c>
    </row>
    <row r="28" spans="1:11" ht="15" customHeight="1">
      <c r="A28" s="2">
        <v>1</v>
      </c>
      <c r="B28" s="15">
        <f t="shared" ref="B28:B44" si="10">POISSON(A28,5,FALSE)</f>
        <v>3.368973499542733E-2</v>
      </c>
      <c r="C28" s="15">
        <f t="shared" ref="C28:C36" si="11">A28^0.5</f>
        <v>1</v>
      </c>
      <c r="D28" s="15">
        <f t="shared" ref="D28:D44" si="12">B28*C28</f>
        <v>3.368973499542733E-2</v>
      </c>
      <c r="E28" s="15">
        <f t="shared" si="8"/>
        <v>4.6208884459296343E-2</v>
      </c>
      <c r="G28" s="2">
        <v>1</v>
      </c>
      <c r="H28" s="15">
        <f t="shared" ref="H28:H44" si="13">POISSON(G28,5,FALSE)</f>
        <v>3.368973499542733E-2</v>
      </c>
      <c r="I28" s="15">
        <f t="shared" ref="I28:I47" si="14">(G28+0.375)^0.5</f>
        <v>1.1726039399558574</v>
      </c>
      <c r="J28" s="15">
        <f t="shared" ref="J28" si="15">H28*I28</f>
        <v>3.9504715991706817E-2</v>
      </c>
      <c r="K28" s="15">
        <f t="shared" si="9"/>
        <v>3.3592098506464246E-2</v>
      </c>
    </row>
    <row r="29" spans="1:11" ht="15" customHeight="1">
      <c r="A29" s="2">
        <v>2</v>
      </c>
      <c r="B29" s="15">
        <f t="shared" si="10"/>
        <v>8.4224337488568335E-2</v>
      </c>
      <c r="C29" s="15">
        <f t="shared" si="11"/>
        <v>1.4142135623730951</v>
      </c>
      <c r="D29" s="15">
        <f>B29*C29</f>
        <v>0.11911120035822205</v>
      </c>
      <c r="E29" s="15">
        <f t="shared" si="8"/>
        <v>4.8257056445259024E-2</v>
      </c>
      <c r="G29" s="2">
        <v>2</v>
      </c>
      <c r="H29" s="15">
        <f t="shared" si="13"/>
        <v>8.4224337488568335E-2</v>
      </c>
      <c r="I29" s="15">
        <f t="shared" si="14"/>
        <v>1.541103500742244</v>
      </c>
      <c r="J29" s="15">
        <f>H29*I29</f>
        <v>0.12979842135132888</v>
      </c>
      <c r="K29" s="15">
        <f t="shared" si="9"/>
        <v>3.3433981323182448E-2</v>
      </c>
    </row>
    <row r="30" spans="1:11" ht="15" customHeight="1">
      <c r="A30" s="2">
        <v>3</v>
      </c>
      <c r="B30" s="15">
        <f t="shared" si="10"/>
        <v>0.14037389581428059</v>
      </c>
      <c r="C30" s="15">
        <f t="shared" si="11"/>
        <v>1.7320508075688772</v>
      </c>
      <c r="D30" s="15">
        <f t="shared" si="12"/>
        <v>0.24313471960671412</v>
      </c>
      <c r="E30" s="15">
        <f t="shared" si="8"/>
        <v>2.7065696966704939E-2</v>
      </c>
      <c r="G30" s="2">
        <v>3</v>
      </c>
      <c r="H30" s="15">
        <f t="shared" si="13"/>
        <v>0.14037389581428059</v>
      </c>
      <c r="I30" s="15">
        <f t="shared" si="14"/>
        <v>1.8371173070873836</v>
      </c>
      <c r="J30" s="15">
        <f t="shared" ref="J30:J44" si="16">H30*I30</f>
        <v>0.25788331346369608</v>
      </c>
      <c r="K30" s="15">
        <f t="shared" si="9"/>
        <v>1.5662975682679835E-2</v>
      </c>
    </row>
    <row r="31" spans="1:11" ht="15" customHeight="1">
      <c r="A31" s="2">
        <v>4</v>
      </c>
      <c r="B31" s="15">
        <f t="shared" si="10"/>
        <v>0.17546736976785074</v>
      </c>
      <c r="C31" s="15">
        <f t="shared" si="11"/>
        <v>2</v>
      </c>
      <c r="D31" s="15">
        <f t="shared" si="12"/>
        <v>0.35093473953570148</v>
      </c>
      <c r="E31" s="15">
        <f t="shared" si="8"/>
        <v>5.1400771001924766E-3</v>
      </c>
      <c r="G31" s="2">
        <v>4</v>
      </c>
      <c r="H31" s="15">
        <f t="shared" si="13"/>
        <v>0.17546736976785074</v>
      </c>
      <c r="I31" s="15">
        <f t="shared" si="14"/>
        <v>2.0916500663351889</v>
      </c>
      <c r="J31" s="15">
        <f t="shared" si="16"/>
        <v>0.36701633561458613</v>
      </c>
      <c r="K31" s="15">
        <f t="shared" si="9"/>
        <v>1.109102777591617E-3</v>
      </c>
    </row>
    <row r="32" spans="1:11" ht="15" customHeight="1">
      <c r="A32" s="2">
        <v>5</v>
      </c>
      <c r="B32" s="15">
        <f t="shared" si="10"/>
        <v>0.17546736976785071</v>
      </c>
      <c r="C32" s="15">
        <f t="shared" si="11"/>
        <v>2.2360679774997898</v>
      </c>
      <c r="D32" s="15">
        <f t="shared" si="12"/>
        <v>0.39235696663400571</v>
      </c>
      <c r="E32" s="15">
        <f t="shared" si="8"/>
        <v>7.3939246572233251E-4</v>
      </c>
      <c r="G32" s="2">
        <v>5</v>
      </c>
      <c r="H32" s="15">
        <f t="shared" si="13"/>
        <v>0.17546736976785071</v>
      </c>
      <c r="I32" s="15">
        <f t="shared" si="14"/>
        <v>2.318404623873926</v>
      </c>
      <c r="J32" s="15">
        <f t="shared" si="16"/>
        <v>0.40680436140878101</v>
      </c>
      <c r="K32" s="15">
        <f t="shared" si="9"/>
        <v>3.804622998893442E-3</v>
      </c>
    </row>
    <row r="33" spans="1:11" ht="15" customHeight="1">
      <c r="A33" s="2">
        <v>6</v>
      </c>
      <c r="B33" s="15">
        <f t="shared" si="10"/>
        <v>0.14622280813987559</v>
      </c>
      <c r="C33" s="15">
        <f t="shared" si="11"/>
        <v>2.4494897427831779</v>
      </c>
      <c r="D33" s="15">
        <f t="shared" si="12"/>
        <v>0.35817126869957783</v>
      </c>
      <c r="E33" s="15">
        <f t="shared" si="8"/>
        <v>1.1328009300615222E-2</v>
      </c>
      <c r="G33" s="2">
        <v>6</v>
      </c>
      <c r="H33" s="15">
        <f t="shared" si="13"/>
        <v>0.14622280813987559</v>
      </c>
      <c r="I33" s="15">
        <f t="shared" si="14"/>
        <v>2.5248762345905194</v>
      </c>
      <c r="J33" s="15">
        <f t="shared" si="16"/>
        <v>0.36919449322746101</v>
      </c>
      <c r="K33" s="15">
        <f t="shared" si="9"/>
        <v>1.8295329946857397E-2</v>
      </c>
    </row>
    <row r="34" spans="1:11" ht="15" customHeight="1">
      <c r="A34" s="2">
        <v>7</v>
      </c>
      <c r="B34" s="15">
        <f t="shared" si="10"/>
        <v>0.104444862957054</v>
      </c>
      <c r="C34" s="15">
        <f t="shared" si="11"/>
        <v>2.6457513110645907</v>
      </c>
      <c r="D34" s="15">
        <f t="shared" si="12"/>
        <v>0.27633513310258712</v>
      </c>
      <c r="E34" s="15">
        <f t="shared" si="8"/>
        <v>2.3525449690047745E-2</v>
      </c>
      <c r="G34" s="2">
        <v>7</v>
      </c>
      <c r="H34" s="15">
        <f t="shared" si="13"/>
        <v>0.104444862957054</v>
      </c>
      <c r="I34" s="15">
        <f t="shared" si="14"/>
        <v>2.7156951228000539</v>
      </c>
      <c r="J34" s="15">
        <f t="shared" si="16"/>
        <v>0.28364040493399156</v>
      </c>
      <c r="K34" s="15">
        <f t="shared" si="9"/>
        <v>3.097053540019561E-2</v>
      </c>
    </row>
    <row r="35" spans="1:11" ht="15" customHeight="1">
      <c r="A35" s="2">
        <v>8</v>
      </c>
      <c r="B35" s="15">
        <f t="shared" si="10"/>
        <v>6.5278039348158706E-2</v>
      </c>
      <c r="C35" s="15">
        <f t="shared" si="11"/>
        <v>2.8284271247461903</v>
      </c>
      <c r="D35" s="15">
        <f t="shared" si="12"/>
        <v>0.18463417714258121</v>
      </c>
      <c r="E35" s="15">
        <f t="shared" si="8"/>
        <v>2.8200646840328476E-2</v>
      </c>
      <c r="G35" s="2">
        <v>8</v>
      </c>
      <c r="H35" s="15">
        <f t="shared" si="13"/>
        <v>6.5278039348158706E-2</v>
      </c>
      <c r="I35" s="15">
        <f t="shared" si="14"/>
        <v>2.8939592256975564</v>
      </c>
      <c r="J35" s="15">
        <f t="shared" si="16"/>
        <v>0.18891198420705199</v>
      </c>
      <c r="K35" s="15">
        <f t="shared" si="9"/>
        <v>3.4104357172683994E-2</v>
      </c>
    </row>
    <row r="36" spans="1:11" ht="15" customHeight="1">
      <c r="A36" s="2">
        <v>9</v>
      </c>
      <c r="B36" s="15">
        <f t="shared" si="10"/>
        <v>3.6265577415643749E-2</v>
      </c>
      <c r="C36" s="15">
        <f t="shared" si="11"/>
        <v>3</v>
      </c>
      <c r="D36" s="15">
        <f t="shared" si="12"/>
        <v>0.10879673224693125</v>
      </c>
      <c r="E36" s="15">
        <f t="shared" si="8"/>
        <v>2.4913942731188941E-2</v>
      </c>
      <c r="G36" s="2">
        <v>9</v>
      </c>
      <c r="H36" s="15">
        <f t="shared" si="13"/>
        <v>3.6265577415643749E-2</v>
      </c>
      <c r="I36" s="15">
        <f t="shared" si="14"/>
        <v>3.0618621784789726</v>
      </c>
      <c r="J36" s="15">
        <f t="shared" si="16"/>
        <v>0.11104019986966079</v>
      </c>
      <c r="K36" s="15">
        <f t="shared" si="9"/>
        <v>2.8771707598382684E-2</v>
      </c>
    </row>
    <row r="37" spans="1:11" ht="15" customHeight="1">
      <c r="A37" s="2">
        <v>10</v>
      </c>
      <c r="B37" s="15">
        <f t="shared" si="10"/>
        <v>1.8132788707821874E-2</v>
      </c>
      <c r="C37" s="16">
        <f t="shared" ref="C37:C44" si="17">A37^0.5</f>
        <v>3.1622776601683795</v>
      </c>
      <c r="D37" s="15">
        <f t="shared" si="12"/>
        <v>5.734091264729857E-2</v>
      </c>
      <c r="E37" s="15">
        <f t="shared" si="8"/>
        <v>1.7812317736140108E-2</v>
      </c>
      <c r="G37" s="2">
        <v>10</v>
      </c>
      <c r="H37" s="15">
        <f t="shared" si="13"/>
        <v>1.8132788707821874E-2</v>
      </c>
      <c r="I37" s="15">
        <f t="shared" si="14"/>
        <v>3.2210246816812815</v>
      </c>
      <c r="J37" s="15">
        <f t="shared" si="16"/>
        <v>5.8406159975605887E-2</v>
      </c>
      <c r="K37" s="15">
        <f t="shared" si="9"/>
        <v>1.99864818583208E-2</v>
      </c>
    </row>
    <row r="38" spans="1:11" ht="15" customHeight="1">
      <c r="A38" s="2">
        <v>11</v>
      </c>
      <c r="B38" s="15">
        <f t="shared" si="10"/>
        <v>8.2421766853735742E-3</v>
      </c>
      <c r="C38" s="16">
        <f t="shared" si="17"/>
        <v>3.3166247903553998</v>
      </c>
      <c r="D38" s="15">
        <f t="shared" si="12"/>
        <v>2.7336207521199293E-2</v>
      </c>
      <c r="E38" s="15">
        <f t="shared" si="8"/>
        <v>1.0814590611757255E-2</v>
      </c>
      <c r="G38" s="2">
        <v>11</v>
      </c>
      <c r="H38" s="15">
        <f t="shared" si="13"/>
        <v>8.2421766853735742E-3</v>
      </c>
      <c r="I38" s="15">
        <f t="shared" si="14"/>
        <v>3.3726843908080104</v>
      </c>
      <c r="J38" s="15">
        <f t="shared" si="16"/>
        <v>2.7798260653041161E-2</v>
      </c>
      <c r="K38" s="15">
        <f t="shared" si="9"/>
        <v>1.1899030010819737E-2</v>
      </c>
    </row>
    <row r="39" spans="1:11" ht="15" customHeight="1">
      <c r="A39" s="2">
        <v>12</v>
      </c>
      <c r="B39" s="15">
        <f t="shared" si="10"/>
        <v>3.4342402855723282E-3</v>
      </c>
      <c r="C39" s="15">
        <f t="shared" si="17"/>
        <v>3.4641016151377544</v>
      </c>
      <c r="D39" s="15">
        <f t="shared" si="12"/>
        <v>1.1896557320022245E-2</v>
      </c>
      <c r="E39" s="15">
        <f t="shared" si="8"/>
        <v>5.7410674385799465E-3</v>
      </c>
      <c r="G39" s="2">
        <v>12</v>
      </c>
      <c r="H39" s="15">
        <f t="shared" si="13"/>
        <v>3.4342402855723282E-3</v>
      </c>
      <c r="I39" s="15">
        <f t="shared" si="14"/>
        <v>3.5178118198675721</v>
      </c>
      <c r="J39" s="15">
        <f t="shared" si="16"/>
        <v>1.2081011068851722E-2</v>
      </c>
      <c r="K39" s="15">
        <f t="shared" si="9"/>
        <v>6.227952617523503E-3</v>
      </c>
    </row>
    <row r="40" spans="1:11" ht="15" customHeight="1">
      <c r="A40" s="2">
        <v>13</v>
      </c>
      <c r="B40" s="15">
        <f t="shared" si="10"/>
        <v>1.3208616482970471E-3</v>
      </c>
      <c r="C40" s="15">
        <f t="shared" si="17"/>
        <v>3.6055512754639891</v>
      </c>
      <c r="D40" s="15">
        <f t="shared" si="12"/>
        <v>4.7624344007288853E-3</v>
      </c>
      <c r="E40" s="15">
        <f t="shared" si="8"/>
        <v>2.7176675822628638E-3</v>
      </c>
      <c r="G40" s="2">
        <v>13</v>
      </c>
      <c r="H40" s="15">
        <f t="shared" si="13"/>
        <v>1.3208616482970471E-3</v>
      </c>
      <c r="I40" s="15">
        <f t="shared" si="14"/>
        <v>3.6571847095819483</v>
      </c>
      <c r="J40" s="15">
        <f t="shared" si="16"/>
        <v>4.8306350236251702E-3</v>
      </c>
      <c r="K40" s="15">
        <f t="shared" si="9"/>
        <v>2.9168426125307802E-3</v>
      </c>
    </row>
    <row r="41" spans="1:11" ht="15" customHeight="1">
      <c r="A41" s="2">
        <v>14</v>
      </c>
      <c r="B41" s="15">
        <f t="shared" si="10"/>
        <v>4.7173630296323246E-4</v>
      </c>
      <c r="C41" s="15">
        <f t="shared" si="17"/>
        <v>3.7416573867739413</v>
      </c>
      <c r="D41" s="15">
        <f t="shared" si="12"/>
        <v>1.7650756225918087E-3</v>
      </c>
      <c r="E41" s="15">
        <f t="shared" si="8"/>
        <v>1.1635288204857543E-3</v>
      </c>
      <c r="G41" s="2">
        <v>14</v>
      </c>
      <c r="H41" s="15">
        <f t="shared" si="13"/>
        <v>4.7173630296323246E-4</v>
      </c>
      <c r="I41" s="15">
        <f t="shared" si="14"/>
        <v>3.7914377220257753</v>
      </c>
      <c r="J41" s="15">
        <f t="shared" si="16"/>
        <v>1.788558813903779E-3</v>
      </c>
      <c r="K41" s="15">
        <f t="shared" si="9"/>
        <v>1.2384586923668349E-3</v>
      </c>
    </row>
    <row r="42" spans="1:11" ht="15" customHeight="1">
      <c r="A42" s="2">
        <v>15</v>
      </c>
      <c r="B42" s="15">
        <f t="shared" si="10"/>
        <v>1.5724543432107704E-4</v>
      </c>
      <c r="C42" s="15">
        <f t="shared" si="17"/>
        <v>3.872983346207417</v>
      </c>
      <c r="D42" s="15">
        <f t="shared" si="12"/>
        <v>6.0900894839268358E-4</v>
      </c>
      <c r="E42" s="15">
        <f t="shared" si="8"/>
        <v>4.5541795149979389E-4</v>
      </c>
      <c r="G42" s="2">
        <v>15</v>
      </c>
      <c r="H42" s="15">
        <f t="shared" si="13"/>
        <v>1.5724543432107704E-4</v>
      </c>
      <c r="I42" s="15">
        <f t="shared" si="14"/>
        <v>3.9210967853395307</v>
      </c>
      <c r="J42" s="15">
        <f t="shared" si="16"/>
        <v>6.1657456702569348E-4</v>
      </c>
      <c r="K42" s="15">
        <f t="shared" si="9"/>
        <v>4.8153274555819993E-4</v>
      </c>
    </row>
    <row r="43" spans="1:11" ht="15" customHeight="1">
      <c r="A43" s="2">
        <v>16</v>
      </c>
      <c r="B43" s="15">
        <f t="shared" si="10"/>
        <v>4.9139198225336609E-5</v>
      </c>
      <c r="C43" s="15">
        <f t="shared" si="17"/>
        <v>4</v>
      </c>
      <c r="D43" s="15">
        <f t="shared" si="12"/>
        <v>1.9655679290134643E-4</v>
      </c>
      <c r="E43" s="15">
        <f t="shared" si="8"/>
        <v>1.6435480982575517E-4</v>
      </c>
      <c r="G43" s="2">
        <v>16</v>
      </c>
      <c r="H43" s="15">
        <f t="shared" si="13"/>
        <v>4.9139198225336609E-5</v>
      </c>
      <c r="I43" s="15">
        <f t="shared" si="14"/>
        <v>4.0466035140596617</v>
      </c>
      <c r="J43" s="15">
        <f t="shared" si="16"/>
        <v>1.988468522167214E-4</v>
      </c>
      <c r="K43" s="15">
        <f t="shared" si="9"/>
        <v>1.7283786703229089E-4</v>
      </c>
    </row>
    <row r="44" spans="1:11" ht="15" customHeight="1">
      <c r="A44" s="2">
        <v>17</v>
      </c>
      <c r="B44" s="15">
        <f t="shared" si="10"/>
        <v>1.4452705360393124E-5</v>
      </c>
      <c r="C44" s="15">
        <f t="shared" si="17"/>
        <v>4.1231056256176606</v>
      </c>
      <c r="D44" s="16">
        <f t="shared" si="12"/>
        <v>5.9590030776831405E-5</v>
      </c>
      <c r="E44" s="16">
        <f t="shared" si="8"/>
        <v>5.5066480967623121E-5</v>
      </c>
      <c r="G44" s="2">
        <v>17</v>
      </c>
      <c r="H44" s="15">
        <f t="shared" si="13"/>
        <v>1.4452705360393124E-5</v>
      </c>
      <c r="I44" s="15">
        <f t="shared" si="14"/>
        <v>4.1683330001332664</v>
      </c>
      <c r="J44" s="16">
        <f t="shared" si="16"/>
        <v>6.0243688694929609E-5</v>
      </c>
      <c r="K44" s="16">
        <f t="shared" si="9"/>
        <v>5.7647861687010765E-5</v>
      </c>
    </row>
    <row r="45" spans="1:11" ht="15" customHeight="1">
      <c r="A45" s="2">
        <v>18</v>
      </c>
      <c r="B45" s="15">
        <f>POISSON(A45,5,FALSE)</f>
        <v>4.0146403778869831E-6</v>
      </c>
      <c r="C45" s="15">
        <f t="shared" ref="C45:C46" si="18">A45^0.5</f>
        <v>4.2426406871192848</v>
      </c>
      <c r="D45" s="16">
        <f>B45*C45</f>
        <v>1.7032676611375254E-5</v>
      </c>
      <c r="E45" s="16">
        <f t="shared" si="8"/>
        <v>1.7227053828476927E-5</v>
      </c>
      <c r="G45" s="2">
        <v>18</v>
      </c>
      <c r="H45" s="15">
        <f>POISSON(G45,5,FALSE)</f>
        <v>4.0146403778869831E-6</v>
      </c>
      <c r="I45" s="15">
        <f t="shared" si="14"/>
        <v>4.286607049870562</v>
      </c>
      <c r="J45" s="16">
        <f>H45*I45</f>
        <v>1.720918574654536E-5</v>
      </c>
      <c r="K45" s="16">
        <f t="shared" si="9"/>
        <v>1.7966086998860045E-5</v>
      </c>
    </row>
    <row r="46" spans="1:11" ht="15" customHeight="1">
      <c r="A46" s="2">
        <v>19</v>
      </c>
      <c r="B46" s="15">
        <f>POISSON(A46,5,FALSE)</f>
        <v>1.0564843099702586E-6</v>
      </c>
      <c r="C46" s="15">
        <f t="shared" si="18"/>
        <v>4.358898943540674</v>
      </c>
      <c r="D46" s="16">
        <f>B46*C46</f>
        <v>4.6051083425966578E-6</v>
      </c>
      <c r="E46" s="16">
        <f t="shared" si="8"/>
        <v>5.0565754851205208E-6</v>
      </c>
      <c r="G46" s="2">
        <v>19</v>
      </c>
      <c r="H46" s="15">
        <f>POISSON(G46,5,FALSE)</f>
        <v>1.0564843099702586E-6</v>
      </c>
      <c r="I46" s="15">
        <f t="shared" si="14"/>
        <v>4.4017042154147523</v>
      </c>
      <c r="J46" s="16">
        <f>H46*I46</f>
        <v>4.6503314407156326E-6</v>
      </c>
      <c r="K46" s="16">
        <f t="shared" si="9"/>
        <v>5.2563844955745276E-6</v>
      </c>
    </row>
    <row r="47" spans="1:11" ht="15" customHeight="1">
      <c r="A47" s="8">
        <v>20</v>
      </c>
      <c r="B47" s="14">
        <f>POISSON(A47,5,FALSE)</f>
        <v>2.6412107749256427E-7</v>
      </c>
      <c r="C47" s="14">
        <f>A47^0.5</f>
        <v>4.4721359549995796</v>
      </c>
      <c r="D47" s="14">
        <f>B47*C47</f>
        <v>1.1811853671277268E-6</v>
      </c>
      <c r="E47" s="14">
        <f t="shared" si="8"/>
        <v>1.3983939887371681E-6</v>
      </c>
      <c r="G47" s="8">
        <v>20</v>
      </c>
      <c r="H47" s="14">
        <f>POISSON(G47,5,FALSE)</f>
        <v>2.6412107749256427E-7</v>
      </c>
      <c r="I47" s="14">
        <f t="shared" si="14"/>
        <v>4.5138675213169472</v>
      </c>
      <c r="J47" s="14">
        <f>H47*I47</f>
        <v>1.1922075533889223E-6</v>
      </c>
      <c r="K47" s="14">
        <f t="shared" si="9"/>
        <v>1.4495776688640688E-6</v>
      </c>
    </row>
    <row r="48" spans="1:11" ht="15" customHeight="1">
      <c r="B48" s="15"/>
      <c r="C48" s="15"/>
      <c r="D48" s="18">
        <f>SUM(D27:D47)</f>
        <v>2.1711538345759815</v>
      </c>
      <c r="E48" s="19">
        <f>(SUM(E27:E47))^0.5</f>
        <v>0.53487280569815754</v>
      </c>
      <c r="G48" s="2"/>
      <c r="H48" s="15"/>
      <c r="I48" s="15"/>
      <c r="J48" s="18">
        <f>SUM(J27:J47)</f>
        <v>2.2637237054513908</v>
      </c>
      <c r="K48" s="19">
        <f>(SUM(K27:K47))^0.5</f>
        <v>0.50904030059616812</v>
      </c>
    </row>
    <row r="49" spans="1:11" ht="15" customHeight="1">
      <c r="C49" s="3"/>
      <c r="D49" s="3"/>
    </row>
    <row r="50" spans="1:11" ht="15" customHeight="1">
      <c r="C50" s="3"/>
      <c r="D50" s="3"/>
    </row>
    <row r="51" spans="1:11" ht="15" customHeight="1">
      <c r="A51" s="12" t="s">
        <v>4</v>
      </c>
      <c r="B51" s="6"/>
      <c r="C51" s="6"/>
      <c r="D51" s="6"/>
      <c r="E51" s="6"/>
      <c r="G51" s="12" t="s">
        <v>4</v>
      </c>
      <c r="H51" s="6"/>
      <c r="I51" s="6"/>
      <c r="J51" s="6"/>
      <c r="K51" s="6"/>
    </row>
    <row r="52" spans="1:11" ht="15" customHeight="1">
      <c r="A52" s="2" t="s">
        <v>0</v>
      </c>
      <c r="B52" s="3" t="s">
        <v>8</v>
      </c>
      <c r="C52" s="3" t="s">
        <v>9</v>
      </c>
      <c r="D52" s="3" t="s">
        <v>7</v>
      </c>
      <c r="E52" s="3" t="s">
        <v>15</v>
      </c>
      <c r="G52" s="2" t="s">
        <v>0</v>
      </c>
      <c r="H52" s="3" t="s">
        <v>8</v>
      </c>
      <c r="I52" s="3" t="s">
        <v>9</v>
      </c>
      <c r="J52" s="3" t="s">
        <v>7</v>
      </c>
      <c r="K52" s="3" t="s">
        <v>15</v>
      </c>
    </row>
    <row r="53" spans="1:11" ht="15" customHeight="1">
      <c r="A53" s="2" t="s">
        <v>1</v>
      </c>
      <c r="B53" s="3" t="s">
        <v>14</v>
      </c>
      <c r="C53" s="3" t="s">
        <v>10</v>
      </c>
      <c r="D53" s="3" t="s">
        <v>12</v>
      </c>
      <c r="E53" s="3" t="s">
        <v>16</v>
      </c>
      <c r="G53" s="2" t="s">
        <v>1</v>
      </c>
      <c r="H53" s="3" t="s">
        <v>14</v>
      </c>
      <c r="I53" s="3" t="s">
        <v>10</v>
      </c>
      <c r="J53" s="3" t="s">
        <v>12</v>
      </c>
      <c r="K53" s="3" t="s">
        <v>16</v>
      </c>
    </row>
    <row r="54" spans="1:11" ht="15" customHeight="1">
      <c r="A54" s="8"/>
      <c r="B54" s="6" t="s">
        <v>11</v>
      </c>
      <c r="C54" s="6" t="s">
        <v>11</v>
      </c>
      <c r="D54" s="6" t="s">
        <v>13</v>
      </c>
      <c r="E54" s="6" t="s">
        <v>17</v>
      </c>
      <c r="G54" s="8"/>
      <c r="H54" s="6" t="s">
        <v>11</v>
      </c>
      <c r="I54" s="6" t="s">
        <v>18</v>
      </c>
      <c r="J54" s="6" t="s">
        <v>13</v>
      </c>
      <c r="K54" s="6" t="s">
        <v>17</v>
      </c>
    </row>
    <row r="55" spans="1:11" ht="15" customHeight="1">
      <c r="A55" s="2">
        <v>0</v>
      </c>
      <c r="B55" s="15">
        <f>POISSON(A55,10,FALSE)</f>
        <v>4.5399929762484854E-5</v>
      </c>
      <c r="C55" s="15">
        <f>A55^0.5</f>
        <v>0</v>
      </c>
      <c r="D55" s="15">
        <f>B55*C55</f>
        <v>0</v>
      </c>
      <c r="E55" s="15">
        <f t="shared" ref="E55:E85" si="19">B55*(C55-$D$86)^2</f>
        <v>4.4213614643264702E-4</v>
      </c>
      <c r="G55" s="2">
        <v>0</v>
      </c>
      <c r="H55" s="15">
        <f>POISSON(G55,10,FALSE)</f>
        <v>4.5399929762484854E-5</v>
      </c>
      <c r="I55" s="15">
        <f>(G55+0.375)^0.5</f>
        <v>0.61237243569579447</v>
      </c>
      <c r="J55" s="15">
        <f>H55*I55</f>
        <v>2.7801665569070842E-5</v>
      </c>
      <c r="K55" s="15">
        <f t="shared" ref="K55:K85" si="20">H55*(I55-$D$86)^2</f>
        <v>2.8564044412023309E-4</v>
      </c>
    </row>
    <row r="56" spans="1:11" ht="15" customHeight="1">
      <c r="A56" s="2">
        <f>A55+1</f>
        <v>1</v>
      </c>
      <c r="B56" s="15">
        <f t="shared" ref="B56:B85" si="21">POISSON(A56,10,FALSE)</f>
        <v>4.5399929762484861E-4</v>
      </c>
      <c r="C56" s="15">
        <f t="shared" ref="C56:C80" si="22">A56^0.5</f>
        <v>1</v>
      </c>
      <c r="D56" s="15">
        <f>B56*C56</f>
        <v>4.5399929762484861E-4</v>
      </c>
      <c r="E56" s="15">
        <f t="shared" si="19"/>
        <v>2.0417799889012266E-3</v>
      </c>
      <c r="G56" s="2">
        <f>G55+1</f>
        <v>1</v>
      </c>
      <c r="H56" s="15">
        <f t="shared" ref="H56:H85" si="23">POISSON(G56,10,FALSE)</f>
        <v>4.5399929762484861E-4</v>
      </c>
      <c r="I56" s="15">
        <f t="shared" ref="I56:I85" si="24">(G56+0.375)^0.5</f>
        <v>1.1726039399558574</v>
      </c>
      <c r="J56" s="15">
        <f>H56*I56</f>
        <v>5.3236136513208946E-4</v>
      </c>
      <c r="K56" s="15">
        <f t="shared" si="20"/>
        <v>1.722942519898935E-3</v>
      </c>
    </row>
    <row r="57" spans="1:11" ht="15" customHeight="1">
      <c r="A57" s="2">
        <f t="shared" ref="A57:A85" si="25">A56+1</f>
        <v>2</v>
      </c>
      <c r="B57" s="15">
        <f t="shared" si="21"/>
        <v>2.2699964881242444E-3</v>
      </c>
      <c r="C57" s="15">
        <f t="shared" si="22"/>
        <v>1.4142135623730951</v>
      </c>
      <c r="D57" s="15">
        <f t="shared" ref="D57:D80" si="26">B57*C57</f>
        <v>3.210259820044603E-3</v>
      </c>
      <c r="E57" s="15">
        <f t="shared" si="19"/>
        <v>6.6103585012454438E-3</v>
      </c>
      <c r="G57" s="2">
        <f t="shared" ref="G57:G85" si="27">G56+1</f>
        <v>2</v>
      </c>
      <c r="H57" s="15">
        <f t="shared" si="23"/>
        <v>2.2699964881242444E-3</v>
      </c>
      <c r="I57" s="15">
        <f t="shared" si="24"/>
        <v>1.541103500742244</v>
      </c>
      <c r="J57" s="15">
        <f t="shared" ref="J57:J85" si="28">H57*I57</f>
        <v>3.4982995345208727E-3</v>
      </c>
      <c r="K57" s="15">
        <f t="shared" si="20"/>
        <v>5.6638427360103764E-3</v>
      </c>
    </row>
    <row r="58" spans="1:11" ht="15" customHeight="1">
      <c r="A58" s="2">
        <f t="shared" si="25"/>
        <v>3</v>
      </c>
      <c r="B58" s="15">
        <f t="shared" si="21"/>
        <v>7.5666549604141483E-3</v>
      </c>
      <c r="C58" s="15">
        <f t="shared" si="22"/>
        <v>1.7320508075688772</v>
      </c>
      <c r="D58" s="15">
        <f t="shared" si="26"/>
        <v>1.3105830834780376E-2</v>
      </c>
      <c r="E58" s="15">
        <f t="shared" si="19"/>
        <v>1.4590891515466017E-2</v>
      </c>
      <c r="G58" s="2">
        <f t="shared" si="27"/>
        <v>3</v>
      </c>
      <c r="H58" s="15">
        <f t="shared" si="23"/>
        <v>7.5666549604141483E-3</v>
      </c>
      <c r="I58" s="15">
        <f t="shared" si="24"/>
        <v>1.8371173070873836</v>
      </c>
      <c r="J58" s="15">
        <f t="shared" si="28"/>
        <v>1.3900832784535433E-2</v>
      </c>
      <c r="K58" s="15">
        <f t="shared" si="20"/>
        <v>1.2466480243499381E-2</v>
      </c>
    </row>
    <row r="59" spans="1:11" ht="15" customHeight="1">
      <c r="A59" s="2">
        <f t="shared" si="25"/>
        <v>4</v>
      </c>
      <c r="B59" s="15">
        <f t="shared" si="21"/>
        <v>1.8916637401035354E-2</v>
      </c>
      <c r="C59" s="15">
        <f t="shared" si="22"/>
        <v>2</v>
      </c>
      <c r="D59" s="15">
        <f t="shared" si="26"/>
        <v>3.7833274802070709E-2</v>
      </c>
      <c r="E59" s="15">
        <f t="shared" si="19"/>
        <v>2.3758212863570004E-2</v>
      </c>
      <c r="G59" s="2">
        <f t="shared" si="27"/>
        <v>4</v>
      </c>
      <c r="H59" s="15">
        <f t="shared" si="23"/>
        <v>1.8916637401035354E-2</v>
      </c>
      <c r="I59" s="15">
        <f t="shared" si="24"/>
        <v>2.0916500663351889</v>
      </c>
      <c r="J59" s="15">
        <f t="shared" si="28"/>
        <v>3.9566985874714314E-2</v>
      </c>
      <c r="K59" s="15">
        <f t="shared" si="20"/>
        <v>2.0031207479951737E-2</v>
      </c>
    </row>
    <row r="60" spans="1:11" ht="15" customHeight="1">
      <c r="A60" s="2">
        <f t="shared" si="25"/>
        <v>5</v>
      </c>
      <c r="B60" s="15">
        <f t="shared" si="21"/>
        <v>3.7833274802070715E-2</v>
      </c>
      <c r="C60" s="15">
        <f t="shared" si="22"/>
        <v>2.2360679774997898</v>
      </c>
      <c r="D60" s="15">
        <f t="shared" si="26"/>
        <v>8.4597774268860032E-2</v>
      </c>
      <c r="E60" s="15">
        <f t="shared" si="19"/>
        <v>2.9606560347858572E-2</v>
      </c>
      <c r="G60" s="2">
        <f t="shared" si="27"/>
        <v>5</v>
      </c>
      <c r="H60" s="15">
        <f t="shared" si="23"/>
        <v>3.7833274802070715E-2</v>
      </c>
      <c r="I60" s="15">
        <f t="shared" si="24"/>
        <v>2.318404623873926</v>
      </c>
      <c r="J60" s="15">
        <f t="shared" si="28"/>
        <v>8.7712839237413645E-2</v>
      </c>
      <c r="K60" s="15">
        <f t="shared" si="20"/>
        <v>2.4351743558370338E-2</v>
      </c>
    </row>
    <row r="61" spans="1:11" ht="15" customHeight="1">
      <c r="A61" s="2">
        <f t="shared" si="25"/>
        <v>6</v>
      </c>
      <c r="B61" s="15">
        <f t="shared" si="21"/>
        <v>6.3055458003451192E-2</v>
      </c>
      <c r="C61" s="15">
        <f t="shared" si="22"/>
        <v>2.4494897427831779</v>
      </c>
      <c r="D61" s="15">
        <f t="shared" si="26"/>
        <v>0.15445369760594913</v>
      </c>
      <c r="E61" s="15">
        <f t="shared" si="19"/>
        <v>2.8406973769685089E-2</v>
      </c>
      <c r="G61" s="2">
        <f t="shared" si="27"/>
        <v>6</v>
      </c>
      <c r="H61" s="15">
        <f t="shared" si="23"/>
        <v>6.3055458003451192E-2</v>
      </c>
      <c r="I61" s="15">
        <f t="shared" si="24"/>
        <v>2.5248762345905194</v>
      </c>
      <c r="J61" s="15">
        <f t="shared" si="28"/>
        <v>0.15920722737413448</v>
      </c>
      <c r="K61" s="15">
        <f t="shared" si="20"/>
        <v>2.2384199169176378E-2</v>
      </c>
    </row>
    <row r="62" spans="1:11" ht="15" customHeight="1">
      <c r="A62" s="2">
        <f t="shared" si="25"/>
        <v>7</v>
      </c>
      <c r="B62" s="15">
        <f t="shared" si="21"/>
        <v>9.0079225719215977E-2</v>
      </c>
      <c r="C62" s="15">
        <f t="shared" si="22"/>
        <v>2.6457513110645907</v>
      </c>
      <c r="D62" s="15">
        <f t="shared" si="26"/>
        <v>0.23832722954629887</v>
      </c>
      <c r="E62" s="15">
        <f t="shared" si="19"/>
        <v>2.031875047533983E-2</v>
      </c>
      <c r="G62" s="2">
        <f t="shared" si="27"/>
        <v>7</v>
      </c>
      <c r="H62" s="15">
        <f t="shared" si="23"/>
        <v>9.0079225719215977E-2</v>
      </c>
      <c r="I62" s="15">
        <f t="shared" si="24"/>
        <v>2.7156951228000539</v>
      </c>
      <c r="J62" s="15">
        <f t="shared" si="28"/>
        <v>0.24462771395128</v>
      </c>
      <c r="K62" s="15">
        <f t="shared" si="20"/>
        <v>1.4774761682060855E-2</v>
      </c>
    </row>
    <row r="63" spans="1:11" ht="15" customHeight="1">
      <c r="A63" s="2">
        <f t="shared" si="25"/>
        <v>8</v>
      </c>
      <c r="B63" s="15">
        <f t="shared" si="21"/>
        <v>0.11259903214901996</v>
      </c>
      <c r="C63" s="15">
        <f t="shared" si="22"/>
        <v>2.8284271247461903</v>
      </c>
      <c r="D63" s="15">
        <f t="shared" si="26"/>
        <v>0.31847815675045638</v>
      </c>
      <c r="E63" s="15">
        <f t="shared" si="19"/>
        <v>9.6178389561259892E-3</v>
      </c>
      <c r="G63" s="2">
        <f t="shared" si="27"/>
        <v>8</v>
      </c>
      <c r="H63" s="15">
        <f t="shared" si="23"/>
        <v>0.11259903214901996</v>
      </c>
      <c r="I63" s="15">
        <f t="shared" si="24"/>
        <v>2.8939592256975564</v>
      </c>
      <c r="J63" s="15">
        <f t="shared" si="28"/>
        <v>0.32585700789227207</v>
      </c>
      <c r="K63" s="15">
        <f t="shared" si="20"/>
        <v>5.7882842279387741E-3</v>
      </c>
    </row>
    <row r="64" spans="1:11" ht="15" customHeight="1">
      <c r="A64" s="2">
        <f t="shared" si="25"/>
        <v>9</v>
      </c>
      <c r="B64" s="15">
        <f t="shared" si="21"/>
        <v>0.1251100357211333</v>
      </c>
      <c r="C64" s="15">
        <f t="shared" si="22"/>
        <v>3</v>
      </c>
      <c r="D64" s="15">
        <f t="shared" si="26"/>
        <v>0.37533010716339987</v>
      </c>
      <c r="E64" s="15">
        <f t="shared" si="19"/>
        <v>1.822316964239122E-3</v>
      </c>
      <c r="G64" s="2">
        <f t="shared" si="27"/>
        <v>9</v>
      </c>
      <c r="H64" s="15">
        <f t="shared" si="23"/>
        <v>0.1251100357211333</v>
      </c>
      <c r="I64" s="15">
        <f t="shared" si="24"/>
        <v>3.0618621784789726</v>
      </c>
      <c r="J64" s="15">
        <f t="shared" si="28"/>
        <v>0.3830696865226913</v>
      </c>
      <c r="K64" s="15">
        <f t="shared" si="20"/>
        <v>4.32947776713824E-4</v>
      </c>
    </row>
    <row r="65" spans="1:11" ht="15" customHeight="1">
      <c r="A65" s="2">
        <f t="shared" si="25"/>
        <v>10</v>
      </c>
      <c r="B65" s="15">
        <f t="shared" si="21"/>
        <v>0.1251100357211333</v>
      </c>
      <c r="C65" s="15">
        <f t="shared" si="22"/>
        <v>3.1622776601683795</v>
      </c>
      <c r="D65" s="15">
        <f t="shared" si="26"/>
        <v>0.39563267102380778</v>
      </c>
      <c r="E65" s="15">
        <f t="shared" si="19"/>
        <v>2.1639761794616649E-4</v>
      </c>
      <c r="G65" s="2">
        <f t="shared" si="27"/>
        <v>10</v>
      </c>
      <c r="H65" s="15">
        <f t="shared" si="23"/>
        <v>0.1251100357211333</v>
      </c>
      <c r="I65" s="15">
        <f t="shared" si="24"/>
        <v>3.2210246816812815</v>
      </c>
      <c r="J65" s="15">
        <f t="shared" si="28"/>
        <v>0.40298251298379717</v>
      </c>
      <c r="K65" s="15">
        <f t="shared" si="20"/>
        <v>1.2595264694670162E-3</v>
      </c>
    </row>
    <row r="66" spans="1:11" ht="15" customHeight="1">
      <c r="A66" s="2">
        <f t="shared" si="25"/>
        <v>11</v>
      </c>
      <c r="B66" s="15">
        <f t="shared" si="21"/>
        <v>0.11373639611012118</v>
      </c>
      <c r="C66" s="15">
        <f t="shared" si="22"/>
        <v>3.3166247903553998</v>
      </c>
      <c r="D66" s="15">
        <f t="shared" si="26"/>
        <v>0.37722095090450936</v>
      </c>
      <c r="E66" s="15">
        <f t="shared" si="19"/>
        <v>4.3664574383344337E-3</v>
      </c>
      <c r="G66" s="2">
        <f t="shared" si="27"/>
        <v>11</v>
      </c>
      <c r="H66" s="15">
        <f t="shared" si="23"/>
        <v>0.11373639611012118</v>
      </c>
      <c r="I66" s="15">
        <f t="shared" si="24"/>
        <v>3.3726843908080104</v>
      </c>
      <c r="J66" s="15">
        <f t="shared" si="28"/>
        <v>0.38359696782736263</v>
      </c>
      <c r="K66" s="15">
        <f t="shared" si="20"/>
        <v>7.2224806220392455E-3</v>
      </c>
    </row>
    <row r="67" spans="1:11" ht="15" customHeight="1">
      <c r="A67" s="2">
        <f t="shared" si="25"/>
        <v>12</v>
      </c>
      <c r="B67" s="15">
        <f t="shared" si="21"/>
        <v>9.4780330091767673E-2</v>
      </c>
      <c r="C67" s="15">
        <f t="shared" si="22"/>
        <v>3.4641016151377544</v>
      </c>
      <c r="D67" s="15">
        <f t="shared" si="26"/>
        <v>0.3283286945541819</v>
      </c>
      <c r="E67" s="15">
        <f t="shared" si="19"/>
        <v>1.1177687773598583E-2</v>
      </c>
      <c r="G67" s="2">
        <f t="shared" si="27"/>
        <v>12</v>
      </c>
      <c r="H67" s="15">
        <f t="shared" si="23"/>
        <v>9.4780330091767673E-2</v>
      </c>
      <c r="I67" s="15">
        <f t="shared" si="24"/>
        <v>3.5178118198675721</v>
      </c>
      <c r="J67" s="15">
        <f t="shared" si="28"/>
        <v>0.33341936548777046</v>
      </c>
      <c r="K67" s="15">
        <f t="shared" si="20"/>
        <v>1.4947515091570598E-2</v>
      </c>
    </row>
    <row r="68" spans="1:11" ht="15" customHeight="1">
      <c r="A68" s="2">
        <f t="shared" si="25"/>
        <v>13</v>
      </c>
      <c r="B68" s="15">
        <f t="shared" si="21"/>
        <v>7.2907946224436637E-2</v>
      </c>
      <c r="C68" s="15">
        <f t="shared" si="22"/>
        <v>3.6055512754639891</v>
      </c>
      <c r="D68" s="15">
        <f t="shared" si="26"/>
        <v>0.26287333850097744</v>
      </c>
      <c r="E68" s="15">
        <f t="shared" si="19"/>
        <v>1.7140068497684319E-2</v>
      </c>
      <c r="G68" s="2">
        <f t="shared" si="27"/>
        <v>13</v>
      </c>
      <c r="H68" s="15">
        <f t="shared" si="23"/>
        <v>7.2907946224436637E-2</v>
      </c>
      <c r="I68" s="15">
        <f t="shared" si="24"/>
        <v>3.6571847095819483</v>
      </c>
      <c r="J68" s="15">
        <f t="shared" si="28"/>
        <v>0.26663782613903259</v>
      </c>
      <c r="K68" s="15">
        <f t="shared" si="20"/>
        <v>2.0984961780539709E-2</v>
      </c>
    </row>
    <row r="69" spans="1:11" ht="15" customHeight="1">
      <c r="A69" s="2">
        <f t="shared" si="25"/>
        <v>14</v>
      </c>
      <c r="B69" s="15">
        <f t="shared" si="21"/>
        <v>5.2077104446026187E-2</v>
      </c>
      <c r="C69" s="15">
        <f t="shared" si="22"/>
        <v>3.7416573867739413</v>
      </c>
      <c r="D69" s="15">
        <f t="shared" si="26"/>
        <v>0.19485468253227195</v>
      </c>
      <c r="E69" s="15">
        <f t="shared" si="19"/>
        <v>2.008105437272642E-2</v>
      </c>
      <c r="G69" s="2">
        <f t="shared" si="27"/>
        <v>14</v>
      </c>
      <c r="H69" s="15">
        <f t="shared" si="23"/>
        <v>5.2077104446026187E-2</v>
      </c>
      <c r="I69" s="15">
        <f t="shared" si="24"/>
        <v>3.7914377220257753</v>
      </c>
      <c r="J69" s="15">
        <f t="shared" si="28"/>
        <v>0.19744709825053991</v>
      </c>
      <c r="K69" s="15">
        <f t="shared" si="20"/>
        <v>2.3429724708184205E-2</v>
      </c>
    </row>
    <row r="70" spans="1:11" ht="15" customHeight="1">
      <c r="A70" s="2">
        <f t="shared" si="25"/>
        <v>15</v>
      </c>
      <c r="B70" s="15">
        <f t="shared" si="21"/>
        <v>3.4718069630684127E-2</v>
      </c>
      <c r="C70" s="15">
        <f t="shared" si="22"/>
        <v>3.872983346207417</v>
      </c>
      <c r="D70" s="15">
        <f t="shared" si="26"/>
        <v>0.13446250549210911</v>
      </c>
      <c r="E70" s="15">
        <f t="shared" si="19"/>
        <v>1.9648606016161807E-2</v>
      </c>
      <c r="G70" s="2">
        <f t="shared" si="27"/>
        <v>15</v>
      </c>
      <c r="H70" s="15">
        <f t="shared" si="23"/>
        <v>3.4718069630684127E-2</v>
      </c>
      <c r="I70" s="15">
        <f t="shared" si="24"/>
        <v>3.9210967853395307</v>
      </c>
      <c r="J70" s="15">
        <f t="shared" si="28"/>
        <v>0.13613291122206952</v>
      </c>
      <c r="K70" s="15">
        <f t="shared" si="20"/>
        <v>2.2242250228299891E-2</v>
      </c>
    </row>
    <row r="71" spans="1:11" ht="15" customHeight="1">
      <c r="A71" s="2">
        <f t="shared" si="25"/>
        <v>16</v>
      </c>
      <c r="B71" s="15">
        <f t="shared" si="21"/>
        <v>2.1698793519177549E-2</v>
      </c>
      <c r="C71" s="15">
        <f t="shared" si="22"/>
        <v>4</v>
      </c>
      <c r="D71" s="15">
        <f t="shared" si="26"/>
        <v>8.6795174076710196E-2</v>
      </c>
      <c r="E71" s="15">
        <f t="shared" si="19"/>
        <v>1.6777262305970268E-2</v>
      </c>
      <c r="G71" s="2">
        <f t="shared" si="27"/>
        <v>16</v>
      </c>
      <c r="H71" s="15">
        <f t="shared" si="23"/>
        <v>2.1698793519177549E-2</v>
      </c>
      <c r="I71" s="15">
        <f t="shared" si="24"/>
        <v>4.0466035140596617</v>
      </c>
      <c r="J71" s="15">
        <f t="shared" si="28"/>
        <v>8.780641410555888E-2</v>
      </c>
      <c r="K71" s="15">
        <f t="shared" si="20"/>
        <v>1.8602779620714154E-2</v>
      </c>
    </row>
    <row r="72" spans="1:11" ht="15" customHeight="1">
      <c r="A72" s="2">
        <f t="shared" si="25"/>
        <v>17</v>
      </c>
      <c r="B72" s="15">
        <f t="shared" si="21"/>
        <v>1.2763996187751522E-2</v>
      </c>
      <c r="C72" s="15">
        <f t="shared" si="22"/>
        <v>4.1231056256176606</v>
      </c>
      <c r="D72" s="15">
        <f t="shared" si="26"/>
        <v>5.2627304487080674E-2</v>
      </c>
      <c r="E72" s="15">
        <f t="shared" si="19"/>
        <v>1.2825775158431921E-2</v>
      </c>
      <c r="G72" s="2">
        <f t="shared" si="27"/>
        <v>17</v>
      </c>
      <c r="H72" s="15">
        <f t="shared" si="23"/>
        <v>1.2763996187751522E-2</v>
      </c>
      <c r="I72" s="15">
        <f t="shared" si="24"/>
        <v>4.1683330001332664</v>
      </c>
      <c r="J72" s="15">
        <f t="shared" si="28"/>
        <v>5.320458652297988E-2</v>
      </c>
      <c r="K72" s="15">
        <f t="shared" si="20"/>
        <v>1.4009238908941523E-2</v>
      </c>
    </row>
    <row r="73" spans="1:11" ht="15" customHeight="1">
      <c r="A73" s="2">
        <f t="shared" si="25"/>
        <v>18</v>
      </c>
      <c r="B73" s="15">
        <f t="shared" si="21"/>
        <v>7.0911089931952852E-3</v>
      </c>
      <c r="C73" s="15">
        <f t="shared" si="22"/>
        <v>4.2426406871192848</v>
      </c>
      <c r="D73" s="15">
        <f t="shared" si="26"/>
        <v>3.0085027531327784E-2</v>
      </c>
      <c r="E73" s="15">
        <f t="shared" si="19"/>
        <v>8.9261228703538115E-3</v>
      </c>
      <c r="G73" s="2">
        <f t="shared" si="27"/>
        <v>18</v>
      </c>
      <c r="H73" s="15">
        <f t="shared" si="23"/>
        <v>7.0911089931952852E-3</v>
      </c>
      <c r="I73" s="15">
        <f t="shared" si="24"/>
        <v>4.286607049870562</v>
      </c>
      <c r="J73" s="15">
        <f t="shared" si="28"/>
        <v>3.0396797801631452E-2</v>
      </c>
      <c r="K73" s="15">
        <f t="shared" si="20"/>
        <v>9.6394129492428128E-3</v>
      </c>
    </row>
    <row r="74" spans="1:11" ht="15" customHeight="1">
      <c r="A74" s="2">
        <f t="shared" si="25"/>
        <v>19</v>
      </c>
      <c r="B74" s="15">
        <f t="shared" si="21"/>
        <v>3.7321626279975249E-3</v>
      </c>
      <c r="C74" s="15">
        <f t="shared" si="22"/>
        <v>4.358898943540674</v>
      </c>
      <c r="D74" s="15">
        <f t="shared" si="26"/>
        <v>1.6268119736300397E-2</v>
      </c>
      <c r="E74" s="15">
        <f t="shared" si="19"/>
        <v>5.7220215099008289E-3</v>
      </c>
      <c r="G74" s="2">
        <f t="shared" si="27"/>
        <v>19</v>
      </c>
      <c r="H74" s="15">
        <f t="shared" si="23"/>
        <v>3.7321626279975249E-3</v>
      </c>
      <c r="I74" s="15">
        <f t="shared" si="24"/>
        <v>4.4017042154147523</v>
      </c>
      <c r="J74" s="15">
        <f t="shared" si="28"/>
        <v>1.6427875972270106E-2</v>
      </c>
      <c r="K74" s="15">
        <f t="shared" si="20"/>
        <v>6.1244835990207939E-3</v>
      </c>
    </row>
    <row r="75" spans="1:11" ht="15" customHeight="1">
      <c r="A75" s="2">
        <f t="shared" si="25"/>
        <v>20</v>
      </c>
      <c r="B75" s="15">
        <f t="shared" si="21"/>
        <v>1.8660813139987594E-3</v>
      </c>
      <c r="C75" s="15">
        <f t="shared" si="22"/>
        <v>4.4721359549995796</v>
      </c>
      <c r="D75" s="15">
        <f t="shared" si="26"/>
        <v>8.3453693392867116E-3</v>
      </c>
      <c r="E75" s="15">
        <f t="shared" si="19"/>
        <v>3.4082299964562257E-3</v>
      </c>
      <c r="G75" s="2">
        <f t="shared" si="27"/>
        <v>20</v>
      </c>
      <c r="H75" s="15">
        <f t="shared" si="23"/>
        <v>1.8660813139987594E-3</v>
      </c>
      <c r="I75" s="15">
        <f t="shared" si="24"/>
        <v>4.5138675213169472</v>
      </c>
      <c r="J75" s="15">
        <f t="shared" si="28"/>
        <v>8.4232438353954529E-3</v>
      </c>
      <c r="K75" s="15">
        <f t="shared" si="20"/>
        <v>3.6219664005053636E-3</v>
      </c>
    </row>
    <row r="76" spans="1:11" ht="15" customHeight="1">
      <c r="A76" s="2">
        <f t="shared" si="25"/>
        <v>21</v>
      </c>
      <c r="B76" s="15">
        <f t="shared" si="21"/>
        <v>8.8861014952321864E-4</v>
      </c>
      <c r="C76" s="15">
        <f t="shared" si="22"/>
        <v>4.5825756949558398</v>
      </c>
      <c r="D76" s="15">
        <f t="shared" si="26"/>
        <v>4.0721232734961766E-3</v>
      </c>
      <c r="E76" s="15">
        <f t="shared" si="19"/>
        <v>1.8990613461656075E-3</v>
      </c>
      <c r="G76" s="2">
        <f t="shared" si="27"/>
        <v>21</v>
      </c>
      <c r="H76" s="15">
        <f t="shared" si="23"/>
        <v>8.8861014952321864E-4</v>
      </c>
      <c r="I76" s="15">
        <f t="shared" si="24"/>
        <v>4.6233105022267322</v>
      </c>
      <c r="J76" s="15">
        <f t="shared" si="28"/>
        <v>4.1083206366759632E-3</v>
      </c>
      <c r="K76" s="15">
        <f t="shared" si="20"/>
        <v>2.0063687623184741E-3</v>
      </c>
    </row>
    <row r="77" spans="1:11" ht="15" customHeight="1">
      <c r="A77" s="2">
        <f t="shared" si="25"/>
        <v>22</v>
      </c>
      <c r="B77" s="15">
        <f t="shared" si="21"/>
        <v>4.0391370432873514E-4</v>
      </c>
      <c r="C77" s="15">
        <f t="shared" si="22"/>
        <v>4.6904157598234297</v>
      </c>
      <c r="D77" s="15">
        <f t="shared" si="26"/>
        <v>1.8945232043921603E-3</v>
      </c>
      <c r="E77" s="15">
        <f t="shared" si="19"/>
        <v>9.9526100809399715E-4</v>
      </c>
      <c r="G77" s="2">
        <f t="shared" si="27"/>
        <v>22</v>
      </c>
      <c r="H77" s="15">
        <f t="shared" si="23"/>
        <v>4.0391370432873514E-4</v>
      </c>
      <c r="I77" s="15">
        <f t="shared" si="24"/>
        <v>4.7302219821061255</v>
      </c>
      <c r="J77" s="15">
        <f t="shared" si="28"/>
        <v>1.910601483089697E-3</v>
      </c>
      <c r="K77" s="15">
        <f t="shared" si="20"/>
        <v>1.0463780483960224E-3</v>
      </c>
    </row>
    <row r="78" spans="1:11" ht="15" customHeight="1">
      <c r="A78" s="2">
        <f t="shared" si="25"/>
        <v>23</v>
      </c>
      <c r="B78" s="15">
        <f t="shared" si="21"/>
        <v>1.7561465405597289E-4</v>
      </c>
      <c r="C78" s="15">
        <f t="shared" si="22"/>
        <v>4.7958315233127191</v>
      </c>
      <c r="D78" s="15">
        <f t="shared" si="26"/>
        <v>8.4221829387729266E-4</v>
      </c>
      <c r="E78" s="15">
        <f t="shared" si="19"/>
        <v>4.9279301004602515E-4</v>
      </c>
      <c r="G78" s="2">
        <f t="shared" si="27"/>
        <v>23</v>
      </c>
      <c r="H78" s="15">
        <f t="shared" si="23"/>
        <v>1.7561465405597289E-4</v>
      </c>
      <c r="I78" s="15">
        <f t="shared" si="24"/>
        <v>4.8347699014534289</v>
      </c>
      <c r="J78" s="15">
        <f t="shared" si="28"/>
        <v>8.4905644368397405E-4</v>
      </c>
      <c r="K78" s="15">
        <f t="shared" si="20"/>
        <v>5.1596903440853854E-4</v>
      </c>
    </row>
    <row r="79" spans="1:11" ht="15" customHeight="1">
      <c r="A79" s="2">
        <f t="shared" si="25"/>
        <v>24</v>
      </c>
      <c r="B79" s="15">
        <f t="shared" si="21"/>
        <v>7.317277252332188E-5</v>
      </c>
      <c r="C79" s="15">
        <f t="shared" si="22"/>
        <v>4.8989794855663558</v>
      </c>
      <c r="D79" s="15">
        <f t="shared" si="26"/>
        <v>3.5847191149376742E-4</v>
      </c>
      <c r="E79" s="15">
        <f t="shared" si="19"/>
        <v>2.3139563667897919E-4</v>
      </c>
      <c r="G79" s="2">
        <f t="shared" si="27"/>
        <v>24</v>
      </c>
      <c r="H79" s="15">
        <f t="shared" si="23"/>
        <v>7.317277252332188E-5</v>
      </c>
      <c r="I79" s="15">
        <f t="shared" si="24"/>
        <v>4.9371044145328744</v>
      </c>
      <c r="J79" s="15">
        <f t="shared" si="28"/>
        <v>3.6126161824850229E-4</v>
      </c>
      <c r="K79" s="15">
        <f t="shared" si="20"/>
        <v>2.41423814806617E-4</v>
      </c>
    </row>
    <row r="80" spans="1:11" ht="15" customHeight="1">
      <c r="A80" s="2">
        <f t="shared" si="25"/>
        <v>25</v>
      </c>
      <c r="B80" s="15">
        <f t="shared" si="21"/>
        <v>2.926910900932863E-5</v>
      </c>
      <c r="C80" s="15">
        <f t="shared" si="22"/>
        <v>5</v>
      </c>
      <c r="D80" s="16">
        <f t="shared" si="26"/>
        <v>1.4634554504664316E-4</v>
      </c>
      <c r="E80" s="16">
        <f t="shared" si="19"/>
        <v>1.0337298219919448E-4</v>
      </c>
      <c r="G80" s="2">
        <f t="shared" si="27"/>
        <v>25</v>
      </c>
      <c r="H80" s="15">
        <f t="shared" si="23"/>
        <v>2.926910900932863E-5</v>
      </c>
      <c r="I80" s="15">
        <f t="shared" si="24"/>
        <v>5.0373604199024715</v>
      </c>
      <c r="J80" s="16">
        <f t="shared" si="28"/>
        <v>1.4743905124940288E-4</v>
      </c>
      <c r="K80" s="16">
        <f t="shared" si="20"/>
        <v>1.0752391361722921E-4</v>
      </c>
    </row>
    <row r="81" spans="1:11" ht="15" customHeight="1">
      <c r="A81" s="2">
        <f t="shared" si="25"/>
        <v>26</v>
      </c>
      <c r="B81" s="15">
        <f t="shared" si="21"/>
        <v>1.1257349618972562E-5</v>
      </c>
      <c r="C81" s="15">
        <f t="shared" ref="C81:C83" si="29">A81^0.5</f>
        <v>5.0990195135927845</v>
      </c>
      <c r="D81" s="16">
        <f t="shared" ref="D81:D83" si="30">B81*C81</f>
        <v>5.7401445378477393E-5</v>
      </c>
      <c r="E81" s="16">
        <f t="shared" si="19"/>
        <v>4.4058942941293065E-5</v>
      </c>
      <c r="G81" s="2">
        <f t="shared" si="27"/>
        <v>26</v>
      </c>
      <c r="H81" s="15">
        <f t="shared" si="23"/>
        <v>1.1257349618972562E-5</v>
      </c>
      <c r="I81" s="15">
        <f t="shared" si="24"/>
        <v>5.1356596460435346</v>
      </c>
      <c r="J81" s="16">
        <f t="shared" si="28"/>
        <v>5.7813916159560952E-5</v>
      </c>
      <c r="K81" s="16">
        <f t="shared" si="20"/>
        <v>4.5706063403236429E-5</v>
      </c>
    </row>
    <row r="82" spans="1:11" ht="15" customHeight="1">
      <c r="A82" s="2">
        <f t="shared" si="25"/>
        <v>27</v>
      </c>
      <c r="B82" s="15">
        <f t="shared" si="21"/>
        <v>4.1693887477676179E-6</v>
      </c>
      <c r="C82" s="15">
        <f t="shared" si="29"/>
        <v>5.196152422706632</v>
      </c>
      <c r="D82" s="16">
        <f t="shared" si="30"/>
        <v>2.1664779442918477E-5</v>
      </c>
      <c r="E82" s="16">
        <f t="shared" si="19"/>
        <v>1.795985258417327E-5</v>
      </c>
      <c r="G82" s="2">
        <f t="shared" si="27"/>
        <v>27</v>
      </c>
      <c r="H82" s="15">
        <f t="shared" si="23"/>
        <v>4.1693887477676179E-6</v>
      </c>
      <c r="I82" s="15">
        <f t="shared" si="24"/>
        <v>5.2321123841140871</v>
      </c>
      <c r="J82" s="16">
        <f t="shared" si="28"/>
        <v>2.1814710501380879E-5</v>
      </c>
      <c r="K82" s="16">
        <f t="shared" si="20"/>
        <v>1.8587597105096897E-5</v>
      </c>
    </row>
    <row r="83" spans="1:11" ht="15" customHeight="1">
      <c r="A83" s="2">
        <f t="shared" si="25"/>
        <v>28</v>
      </c>
      <c r="B83" s="15">
        <f t="shared" si="21"/>
        <v>1.4890674099170117E-6</v>
      </c>
      <c r="C83" s="15">
        <f t="shared" si="29"/>
        <v>5.2915026221291814</v>
      </c>
      <c r="D83" s="16">
        <f t="shared" si="30"/>
        <v>7.8794041041029771E-6</v>
      </c>
      <c r="E83" s="16">
        <f t="shared" si="19"/>
        <v>7.0171318288257224E-6</v>
      </c>
      <c r="G83" s="2">
        <f t="shared" si="27"/>
        <v>28</v>
      </c>
      <c r="H83" s="15">
        <f t="shared" si="23"/>
        <v>1.4890674099170117E-6</v>
      </c>
      <c r="I83" s="15">
        <f t="shared" si="24"/>
        <v>5.326818938165629</v>
      </c>
      <c r="J83" s="16">
        <f t="shared" si="28"/>
        <v>7.9319924793511807E-6</v>
      </c>
      <c r="K83" s="16">
        <f t="shared" si="20"/>
        <v>7.2473082319376637E-6</v>
      </c>
    </row>
    <row r="84" spans="1:11" ht="15" customHeight="1">
      <c r="A84" s="2">
        <f t="shared" si="25"/>
        <v>29</v>
      </c>
      <c r="B84" s="15">
        <f t="shared" si="21"/>
        <v>5.1347152066103749E-7</v>
      </c>
      <c r="C84" s="15">
        <f t="shared" ref="C84:C85" si="31">A84^0.5</f>
        <v>5.3851648071345037</v>
      </c>
      <c r="D84" s="16">
        <f t="shared" ref="D84:D85" si="32">B84*C84</f>
        <v>2.7651287625296564E-6</v>
      </c>
      <c r="E84" s="16">
        <f t="shared" si="19"/>
        <v>2.6330064526652984E-6</v>
      </c>
      <c r="G84" s="2">
        <f t="shared" si="27"/>
        <v>29</v>
      </c>
      <c r="H84" s="15">
        <f t="shared" si="23"/>
        <v>5.1347152066103749E-7</v>
      </c>
      <c r="I84" s="15">
        <f t="shared" si="24"/>
        <v>5.4198708471697001</v>
      </c>
      <c r="J84" s="16">
        <f t="shared" si="28"/>
        <v>2.7829493256826515E-6</v>
      </c>
      <c r="K84" s="16">
        <f t="shared" si="20"/>
        <v>2.7143334199686421E-6</v>
      </c>
    </row>
    <row r="85" spans="1:11" ht="15" customHeight="1">
      <c r="A85" s="8">
        <f t="shared" si="25"/>
        <v>30</v>
      </c>
      <c r="B85" s="14">
        <f t="shared" si="21"/>
        <v>1.7115717355367883E-7</v>
      </c>
      <c r="C85" s="14">
        <f t="shared" si="31"/>
        <v>5.4772255750516612</v>
      </c>
      <c r="D85" s="14">
        <f t="shared" si="32"/>
        <v>9.3746644834176548E-7</v>
      </c>
      <c r="E85" s="14">
        <f t="shared" si="19"/>
        <v>9.5048148236079104E-7</v>
      </c>
      <c r="G85" s="8">
        <f t="shared" si="27"/>
        <v>30</v>
      </c>
      <c r="H85" s="14">
        <f t="shared" si="23"/>
        <v>1.7115717355367883E-7</v>
      </c>
      <c r="I85" s="14">
        <f t="shared" si="24"/>
        <v>5.5113519212621505</v>
      </c>
      <c r="J85" s="14">
        <f t="shared" si="28"/>
        <v>9.4330741730286716E-7</v>
      </c>
      <c r="K85" s="14">
        <f t="shared" si="20"/>
        <v>9.7820973312683329E-7</v>
      </c>
    </row>
    <row r="86" spans="1:11" ht="15" customHeight="1">
      <c r="B86" s="15"/>
      <c r="C86" s="15"/>
      <c r="D86" s="15">
        <f>SUM(D55:D85)</f>
        <v>3.120688498720491</v>
      </c>
      <c r="E86" s="17">
        <f>(SUM(E55:E85))^0.5</f>
        <v>0.51117512310841362</v>
      </c>
      <c r="G86" s="2"/>
      <c r="H86" s="15"/>
      <c r="I86" s="15"/>
      <c r="J86" s="15">
        <f>SUM(J55:J85)</f>
        <v>3.1819443224595028</v>
      </c>
      <c r="K86" s="17">
        <f>(SUM(K55:K85))^0.5</f>
        <v>0.50396357735624753</v>
      </c>
    </row>
    <row r="87" spans="1:11" ht="15" customHeight="1"/>
    <row r="88" spans="1:11" ht="15" customHeight="1"/>
    <row r="89" spans="1:11" ht="15" customHeight="1">
      <c r="A89" s="12" t="s">
        <v>5</v>
      </c>
      <c r="B89" s="6"/>
      <c r="C89" s="6"/>
      <c r="D89" s="6"/>
      <c r="E89" s="6"/>
      <c r="G89" s="12" t="s">
        <v>5</v>
      </c>
      <c r="H89" s="6"/>
      <c r="I89" s="6"/>
      <c r="J89" s="6"/>
      <c r="K89" s="6"/>
    </row>
    <row r="90" spans="1:11" ht="15" customHeight="1">
      <c r="A90" s="2" t="s">
        <v>0</v>
      </c>
      <c r="B90" s="3" t="s">
        <v>8</v>
      </c>
      <c r="C90" s="3" t="s">
        <v>9</v>
      </c>
      <c r="D90" s="3" t="s">
        <v>7</v>
      </c>
      <c r="E90" s="3" t="s">
        <v>15</v>
      </c>
      <c r="G90" s="2" t="s">
        <v>0</v>
      </c>
      <c r="H90" s="3" t="s">
        <v>8</v>
      </c>
      <c r="I90" s="3" t="s">
        <v>9</v>
      </c>
      <c r="J90" s="3" t="s">
        <v>7</v>
      </c>
      <c r="K90" s="3" t="s">
        <v>15</v>
      </c>
    </row>
    <row r="91" spans="1:11" ht="15" customHeight="1">
      <c r="A91" s="2" t="s">
        <v>1</v>
      </c>
      <c r="B91" s="3" t="s">
        <v>14</v>
      </c>
      <c r="C91" s="3" t="s">
        <v>10</v>
      </c>
      <c r="D91" s="3" t="s">
        <v>12</v>
      </c>
      <c r="E91" s="3" t="s">
        <v>16</v>
      </c>
      <c r="G91" s="2" t="s">
        <v>1</v>
      </c>
      <c r="H91" s="3" t="s">
        <v>14</v>
      </c>
      <c r="I91" s="3" t="s">
        <v>10</v>
      </c>
      <c r="J91" s="3" t="s">
        <v>12</v>
      </c>
      <c r="K91" s="3" t="s">
        <v>16</v>
      </c>
    </row>
    <row r="92" spans="1:11" ht="15" customHeight="1">
      <c r="A92" s="8"/>
      <c r="B92" s="6" t="s">
        <v>11</v>
      </c>
      <c r="C92" s="6" t="s">
        <v>11</v>
      </c>
      <c r="D92" s="6" t="s">
        <v>13</v>
      </c>
      <c r="E92" s="6" t="s">
        <v>17</v>
      </c>
      <c r="G92" s="8"/>
      <c r="H92" s="6" t="s">
        <v>11</v>
      </c>
      <c r="I92" s="6" t="s">
        <v>18</v>
      </c>
      <c r="J92" s="6" t="s">
        <v>13</v>
      </c>
      <c r="K92" s="6" t="s">
        <v>17</v>
      </c>
    </row>
    <row r="93" spans="1:11" ht="15" customHeight="1">
      <c r="A93" s="2">
        <v>0</v>
      </c>
      <c r="B93" s="15">
        <f>POISSON(A93,20,FALSE)</f>
        <v>2.0611536224385579E-9</v>
      </c>
      <c r="C93" s="15">
        <f>A93^0.5</f>
        <v>0</v>
      </c>
      <c r="D93" s="15">
        <f>B93*C93</f>
        <v>0</v>
      </c>
      <c r="E93" s="15">
        <f t="shared" ref="E93:E140" si="33">B93*(C93-$D$141)^2</f>
        <v>4.0697329246725583E-8</v>
      </c>
      <c r="G93" s="2">
        <v>0</v>
      </c>
      <c r="H93" s="15">
        <f>POISSON(G93,20,FALSE)</f>
        <v>2.0611536224385579E-9</v>
      </c>
      <c r="I93" s="15">
        <f>(G93+0.375)^0.5</f>
        <v>0.61237243569579447</v>
      </c>
      <c r="J93" s="15">
        <f>H93*I93</f>
        <v>1.2621936641159096E-9</v>
      </c>
      <c r="K93" s="15">
        <f t="shared" ref="K93:K140" si="34">H93*(I93-$D$141)^2</f>
        <v>3.0253079882795348E-8</v>
      </c>
    </row>
    <row r="94" spans="1:11" ht="15" customHeight="1">
      <c r="A94" s="2">
        <f>A93+1</f>
        <v>1</v>
      </c>
      <c r="B94" s="15">
        <f t="shared" ref="B94:B140" si="35">POISSON(A94,20,FALSE)</f>
        <v>4.1223072448771152E-8</v>
      </c>
      <c r="C94" s="15">
        <f t="shared" ref="C94:C140" si="36">A94^0.5</f>
        <v>1</v>
      </c>
      <c r="D94" s="15">
        <f t="shared" ref="D94:D140" si="37">B94*C94</f>
        <v>4.1223072448771152E-8</v>
      </c>
      <c r="E94" s="15">
        <f t="shared" si="33"/>
        <v>4.8881802826074019E-7</v>
      </c>
      <c r="G94" s="2">
        <f>G93+1</f>
        <v>1</v>
      </c>
      <c r="H94" s="15">
        <f t="shared" ref="H94:H140" si="38">POISSON(G94,20,FALSE)</f>
        <v>4.1223072448771152E-8</v>
      </c>
      <c r="I94" s="15">
        <f t="shared" ref="I94:I140" si="39">(G94+0.375)^0.5</f>
        <v>1.1726039399558574</v>
      </c>
      <c r="J94" s="15">
        <f t="shared" ref="J94:J140" si="40">H94*I94</f>
        <v>4.833833717051481E-8</v>
      </c>
      <c r="K94" s="15">
        <f t="shared" si="34"/>
        <v>4.4104294583323147E-7</v>
      </c>
    </row>
    <row r="95" spans="1:11" ht="15" customHeight="1">
      <c r="A95" s="2">
        <f t="shared" ref="A95:A140" si="41">A94+1</f>
        <v>2</v>
      </c>
      <c r="B95" s="15">
        <f t="shared" si="35"/>
        <v>4.1223072448771121E-7</v>
      </c>
      <c r="C95" s="15">
        <f t="shared" si="36"/>
        <v>1.4142135623730951</v>
      </c>
      <c r="D95" s="15">
        <f t="shared" si="37"/>
        <v>5.8298228139740802E-7</v>
      </c>
      <c r="E95" s="15">
        <f t="shared" si="33"/>
        <v>3.7829328732947585E-6</v>
      </c>
      <c r="G95" s="2">
        <f t="shared" ref="G95:G140" si="42">G94+1</f>
        <v>2</v>
      </c>
      <c r="H95" s="15">
        <f t="shared" si="38"/>
        <v>4.1223072448771121E-7</v>
      </c>
      <c r="I95" s="15">
        <f t="shared" si="39"/>
        <v>1.541103500742244</v>
      </c>
      <c r="J95" s="15">
        <f t="shared" si="40"/>
        <v>6.3529021262152328E-7</v>
      </c>
      <c r="K95" s="15">
        <f t="shared" si="34"/>
        <v>3.4726560385696837E-6</v>
      </c>
    </row>
    <row r="96" spans="1:11" ht="15" customHeight="1">
      <c r="A96" s="2">
        <f t="shared" si="41"/>
        <v>3</v>
      </c>
      <c r="B96" s="15">
        <f t="shared" si="35"/>
        <v>2.7482048299180789E-6</v>
      </c>
      <c r="C96" s="15">
        <f t="shared" si="36"/>
        <v>1.7320508075688772</v>
      </c>
      <c r="D96" s="15">
        <f t="shared" si="37"/>
        <v>4.7600303950242976E-6</v>
      </c>
      <c r="E96" s="15">
        <f t="shared" si="33"/>
        <v>2.0205077813663448E-5</v>
      </c>
      <c r="G96" s="2">
        <f t="shared" si="42"/>
        <v>3</v>
      </c>
      <c r="H96" s="15">
        <f t="shared" si="38"/>
        <v>2.7482048299180789E-6</v>
      </c>
      <c r="I96" s="15">
        <f t="shared" si="39"/>
        <v>1.8371173070873836</v>
      </c>
      <c r="J96" s="15">
        <f t="shared" si="40"/>
        <v>5.0487746564636423E-6</v>
      </c>
      <c r="K96" s="15">
        <f t="shared" si="34"/>
        <v>1.8669569073895547E-5</v>
      </c>
    </row>
    <row r="97" spans="1:11" ht="15" customHeight="1">
      <c r="A97" s="2">
        <f t="shared" si="41"/>
        <v>4</v>
      </c>
      <c r="B97" s="15">
        <f t="shared" si="35"/>
        <v>1.3741024149590403E-5</v>
      </c>
      <c r="C97" s="15">
        <f t="shared" si="36"/>
        <v>2</v>
      </c>
      <c r="D97" s="15">
        <f t="shared" si="37"/>
        <v>2.7482048299180806E-5</v>
      </c>
      <c r="E97" s="15">
        <f t="shared" si="33"/>
        <v>8.2045205494837162E-5</v>
      </c>
      <c r="G97" s="2">
        <f t="shared" si="42"/>
        <v>4</v>
      </c>
      <c r="H97" s="15">
        <f t="shared" si="38"/>
        <v>1.3741024149590403E-5</v>
      </c>
      <c r="I97" s="15">
        <f t="shared" si="39"/>
        <v>2.0916500663351889</v>
      </c>
      <c r="J97" s="15">
        <f t="shared" si="40"/>
        <v>2.8741414074004199E-5</v>
      </c>
      <c r="K97" s="15">
        <f t="shared" si="34"/>
        <v>7.6006039180571714E-5</v>
      </c>
    </row>
    <row r="98" spans="1:11" ht="15" customHeight="1">
      <c r="A98" s="2">
        <f t="shared" si="41"/>
        <v>5</v>
      </c>
      <c r="B98" s="15">
        <f t="shared" si="35"/>
        <v>5.4964096598361591E-5</v>
      </c>
      <c r="C98" s="15">
        <f t="shared" si="36"/>
        <v>2.2360679774997898</v>
      </c>
      <c r="D98" s="15">
        <f t="shared" si="37"/>
        <v>1.2290345631580147E-4</v>
      </c>
      <c r="E98" s="15">
        <f t="shared" si="33"/>
        <v>2.6783306772342781E-4</v>
      </c>
      <c r="G98" s="2">
        <f t="shared" si="42"/>
        <v>5</v>
      </c>
      <c r="H98" s="15">
        <f t="shared" si="38"/>
        <v>5.4964096598361591E-5</v>
      </c>
      <c r="I98" s="15">
        <f t="shared" si="39"/>
        <v>2.318404623873926</v>
      </c>
      <c r="J98" s="15">
        <f t="shared" si="40"/>
        <v>1.2742901570069463E-4</v>
      </c>
      <c r="K98" s="15">
        <f t="shared" si="34"/>
        <v>2.4822571790027805E-4</v>
      </c>
    </row>
    <row r="99" spans="1:11" ht="15" customHeight="1">
      <c r="A99" s="2">
        <f t="shared" si="41"/>
        <v>6</v>
      </c>
      <c r="B99" s="15">
        <f t="shared" si="35"/>
        <v>1.8321365532787196E-4</v>
      </c>
      <c r="C99" s="15">
        <f t="shared" si="36"/>
        <v>2.4494897427831779</v>
      </c>
      <c r="D99" s="15">
        <f t="shared" si="37"/>
        <v>4.4877996946343488E-4</v>
      </c>
      <c r="E99" s="15">
        <f t="shared" si="33"/>
        <v>7.2849094150917231E-4</v>
      </c>
      <c r="G99" s="2">
        <f t="shared" si="42"/>
        <v>6</v>
      </c>
      <c r="H99" s="15">
        <f t="shared" si="38"/>
        <v>1.8321365532787196E-4</v>
      </c>
      <c r="I99" s="15">
        <f t="shared" si="39"/>
        <v>2.5248762345905194</v>
      </c>
      <c r="J99" s="15">
        <f t="shared" si="40"/>
        <v>4.6259180418980258E-4</v>
      </c>
      <c r="K99" s="15">
        <f t="shared" si="34"/>
        <v>6.7444955520177868E-4</v>
      </c>
    </row>
    <row r="100" spans="1:11" ht="15" customHeight="1">
      <c r="A100" s="2">
        <f t="shared" si="41"/>
        <v>7</v>
      </c>
      <c r="B100" s="15">
        <f t="shared" si="35"/>
        <v>5.2346758665106302E-4</v>
      </c>
      <c r="C100" s="15">
        <f t="shared" si="36"/>
        <v>2.6457513110645907</v>
      </c>
      <c r="D100" s="15">
        <f t="shared" si="37"/>
        <v>1.3849650536818673E-3</v>
      </c>
      <c r="E100" s="15">
        <f t="shared" si="33"/>
        <v>1.6918449398640551E-3</v>
      </c>
      <c r="G100" s="2">
        <f t="shared" si="42"/>
        <v>7</v>
      </c>
      <c r="H100" s="15">
        <f t="shared" si="38"/>
        <v>5.2346758665106302E-4</v>
      </c>
      <c r="I100" s="15">
        <f t="shared" si="39"/>
        <v>2.7156951228000539</v>
      </c>
      <c r="J100" s="15">
        <f t="shared" si="40"/>
        <v>1.4215783720122064E-3</v>
      </c>
      <c r="K100" s="15">
        <f t="shared" si="34"/>
        <v>1.5627607848413476E-3</v>
      </c>
    </row>
    <row r="101" spans="1:11" ht="15" customHeight="1">
      <c r="A101" s="2">
        <f t="shared" si="41"/>
        <v>8</v>
      </c>
      <c r="B101" s="15">
        <f t="shared" si="35"/>
        <v>1.3086689666276553E-3</v>
      </c>
      <c r="C101" s="15">
        <f t="shared" si="36"/>
        <v>2.8284271247461903</v>
      </c>
      <c r="D101" s="15">
        <f t="shared" si="37"/>
        <v>3.7014748025232273E-3</v>
      </c>
      <c r="E101" s="15">
        <f t="shared" si="33"/>
        <v>3.4137231593500076E-3</v>
      </c>
      <c r="G101" s="2">
        <f t="shared" si="42"/>
        <v>8</v>
      </c>
      <c r="H101" s="15">
        <f t="shared" si="38"/>
        <v>1.3086689666276553E-3</v>
      </c>
      <c r="I101" s="15">
        <f t="shared" si="39"/>
        <v>2.8939592256975564</v>
      </c>
      <c r="J101" s="15">
        <f t="shared" si="40"/>
        <v>3.7872346293561909E-3</v>
      </c>
      <c r="K101" s="15">
        <f t="shared" si="34"/>
        <v>3.142321896649476E-3</v>
      </c>
    </row>
    <row r="102" spans="1:11" ht="15" customHeight="1">
      <c r="A102" s="2">
        <f t="shared" si="41"/>
        <v>9</v>
      </c>
      <c r="B102" s="15">
        <f t="shared" si="35"/>
        <v>2.9081532591725681E-3</v>
      </c>
      <c r="C102" s="15">
        <f t="shared" si="36"/>
        <v>3</v>
      </c>
      <c r="D102" s="15">
        <f t="shared" si="37"/>
        <v>8.7244597775177034E-3</v>
      </c>
      <c r="E102" s="15">
        <f t="shared" si="33"/>
        <v>6.0599188434444047E-3</v>
      </c>
      <c r="G102" s="2">
        <f t="shared" si="42"/>
        <v>9</v>
      </c>
      <c r="H102" s="15">
        <f t="shared" si="38"/>
        <v>2.9081532591725681E-3</v>
      </c>
      <c r="I102" s="15">
        <f t="shared" si="39"/>
        <v>3.0618621784789726</v>
      </c>
      <c r="J102" s="15">
        <f t="shared" si="40"/>
        <v>8.9043644734808428E-3</v>
      </c>
      <c r="K102" s="15">
        <f t="shared" si="34"/>
        <v>5.5516537500721348E-3</v>
      </c>
    </row>
    <row r="103" spans="1:11" ht="15" customHeight="1">
      <c r="A103" s="2">
        <f t="shared" si="41"/>
        <v>10</v>
      </c>
      <c r="B103" s="15">
        <f t="shared" si="35"/>
        <v>5.8163065183451353E-3</v>
      </c>
      <c r="C103" s="15">
        <f t="shared" si="36"/>
        <v>3.1622776601683795</v>
      </c>
      <c r="D103" s="15">
        <f t="shared" si="37"/>
        <v>1.839277616765455E-2</v>
      </c>
      <c r="E103" s="15">
        <f t="shared" si="33"/>
        <v>9.5480404771379843E-3</v>
      </c>
      <c r="G103" s="2">
        <f t="shared" si="42"/>
        <v>10</v>
      </c>
      <c r="H103" s="15">
        <f t="shared" si="38"/>
        <v>5.8163065183451353E-3</v>
      </c>
      <c r="I103" s="15">
        <f t="shared" si="39"/>
        <v>3.2210246816812815</v>
      </c>
      <c r="J103" s="15">
        <f t="shared" si="40"/>
        <v>1.8734466851813403E-2</v>
      </c>
      <c r="K103" s="15">
        <f t="shared" si="34"/>
        <v>8.6925322063712077E-3</v>
      </c>
    </row>
    <row r="104" spans="1:11" ht="15" customHeight="1">
      <c r="A104" s="2">
        <f t="shared" si="41"/>
        <v>11</v>
      </c>
      <c r="B104" s="15">
        <f t="shared" si="35"/>
        <v>1.0575102760627515E-2</v>
      </c>
      <c r="C104" s="15">
        <f t="shared" si="36"/>
        <v>3.3166247903553998</v>
      </c>
      <c r="D104" s="15">
        <f t="shared" si="37"/>
        <v>3.5073647976453043E-2</v>
      </c>
      <c r="E104" s="15">
        <f t="shared" si="33"/>
        <v>1.3429401760098122E-2</v>
      </c>
      <c r="G104" s="2">
        <f t="shared" si="42"/>
        <v>11</v>
      </c>
      <c r="H104" s="15">
        <f t="shared" si="38"/>
        <v>1.0575102760627515E-2</v>
      </c>
      <c r="I104" s="15">
        <f t="shared" si="39"/>
        <v>3.3726843908080104</v>
      </c>
      <c r="J104" s="15">
        <f t="shared" si="40"/>
        <v>3.5666484011959119E-2</v>
      </c>
      <c r="K104" s="15">
        <f t="shared" si="34"/>
        <v>1.2126500035427029E-2</v>
      </c>
    </row>
    <row r="105" spans="1:11" ht="15" customHeight="1">
      <c r="A105" s="2">
        <f t="shared" si="41"/>
        <v>12</v>
      </c>
      <c r="B105" s="15">
        <f t="shared" si="35"/>
        <v>1.7625171267712545E-2</v>
      </c>
      <c r="C105" s="15">
        <f t="shared" si="36"/>
        <v>3.4641016151377544</v>
      </c>
      <c r="D105" s="15">
        <f t="shared" si="37"/>
        <v>6.1055384255562568E-2</v>
      </c>
      <c r="E105" s="15">
        <f t="shared" si="33"/>
        <v>1.6907352538300811E-2</v>
      </c>
      <c r="G105" s="2">
        <f t="shared" si="42"/>
        <v>12</v>
      </c>
      <c r="H105" s="15">
        <f t="shared" si="38"/>
        <v>1.7625171267712545E-2</v>
      </c>
      <c r="I105" s="15">
        <f t="shared" si="39"/>
        <v>3.5178118198675721</v>
      </c>
      <c r="J105" s="15">
        <f t="shared" si="40"/>
        <v>6.2002035812749511E-2</v>
      </c>
      <c r="K105" s="15">
        <f t="shared" si="34"/>
        <v>1.5103849215128435E-2</v>
      </c>
    </row>
    <row r="106" spans="1:11" ht="15" customHeight="1">
      <c r="A106" s="2">
        <f t="shared" si="41"/>
        <v>13</v>
      </c>
      <c r="B106" s="15">
        <f t="shared" si="35"/>
        <v>2.7115648104173135E-2</v>
      </c>
      <c r="C106" s="15">
        <f t="shared" si="36"/>
        <v>3.6055512754639891</v>
      </c>
      <c r="D106" s="15">
        <f t="shared" si="37"/>
        <v>9.7766859607034143E-2</v>
      </c>
      <c r="E106" s="15">
        <f t="shared" si="33"/>
        <v>1.9040674957926409E-2</v>
      </c>
      <c r="G106" s="2">
        <f t="shared" si="42"/>
        <v>13</v>
      </c>
      <c r="H106" s="15">
        <f t="shared" si="38"/>
        <v>2.7115648104173135E-2</v>
      </c>
      <c r="I106" s="15">
        <f t="shared" si="39"/>
        <v>3.6571847095819483</v>
      </c>
      <c r="J106" s="15">
        <f t="shared" si="40"/>
        <v>9.9166933636986726E-2</v>
      </c>
      <c r="K106" s="15">
        <f t="shared" si="34"/>
        <v>1.6766510907644774E-2</v>
      </c>
    </row>
    <row r="107" spans="1:11" ht="15" customHeight="1">
      <c r="A107" s="2">
        <f t="shared" si="41"/>
        <v>14</v>
      </c>
      <c r="B107" s="15">
        <f t="shared" si="35"/>
        <v>3.8736640148818745E-2</v>
      </c>
      <c r="C107" s="15">
        <f t="shared" si="36"/>
        <v>3.7416573867739413</v>
      </c>
      <c r="D107" s="15">
        <f t="shared" si="37"/>
        <v>0.14493923575163167</v>
      </c>
      <c r="E107" s="15">
        <f t="shared" si="33"/>
        <v>1.908245307123603E-2</v>
      </c>
      <c r="G107" s="2">
        <f t="shared" si="42"/>
        <v>14</v>
      </c>
      <c r="H107" s="15">
        <f t="shared" si="38"/>
        <v>3.8736640148818745E-2</v>
      </c>
      <c r="I107" s="15">
        <f t="shared" si="39"/>
        <v>3.7914377220257753</v>
      </c>
      <c r="J107" s="15">
        <f t="shared" si="40"/>
        <v>0.14686755868476953</v>
      </c>
      <c r="K107" s="15">
        <f t="shared" si="34"/>
        <v>1.6471585044977512E-2</v>
      </c>
    </row>
    <row r="108" spans="1:11" ht="15" customHeight="1">
      <c r="A108" s="2">
        <f t="shared" si="41"/>
        <v>15</v>
      </c>
      <c r="B108" s="15">
        <f t="shared" si="35"/>
        <v>5.1648853531758354E-2</v>
      </c>
      <c r="C108" s="15">
        <f t="shared" si="36"/>
        <v>3.872983346207417</v>
      </c>
      <c r="D108" s="15">
        <f t="shared" si="37"/>
        <v>0.20003514957920623</v>
      </c>
      <c r="E108" s="15">
        <f t="shared" si="33"/>
        <v>1.6812708083313917E-2</v>
      </c>
      <c r="G108" s="2">
        <f t="shared" si="42"/>
        <v>15</v>
      </c>
      <c r="H108" s="15">
        <f t="shared" si="38"/>
        <v>5.1648853531758354E-2</v>
      </c>
      <c r="I108" s="15">
        <f t="shared" si="39"/>
        <v>3.9210967853395307</v>
      </c>
      <c r="J108" s="15">
        <f t="shared" si="40"/>
        <v>0.20252015354984995</v>
      </c>
      <c r="K108" s="15">
        <f t="shared" si="34"/>
        <v>1.4096666198709574E-2</v>
      </c>
    </row>
    <row r="109" spans="1:11" ht="15" customHeight="1">
      <c r="A109" s="2">
        <f t="shared" si="41"/>
        <v>16</v>
      </c>
      <c r="B109" s="15">
        <f t="shared" si="35"/>
        <v>6.4561066914697929E-2</v>
      </c>
      <c r="C109" s="15">
        <f t="shared" si="36"/>
        <v>4</v>
      </c>
      <c r="D109" s="15">
        <f t="shared" si="37"/>
        <v>0.25824426765879172</v>
      </c>
      <c r="E109" s="15">
        <f t="shared" si="33"/>
        <v>1.2700178715550573E-2</v>
      </c>
      <c r="G109" s="2">
        <f t="shared" si="42"/>
        <v>16</v>
      </c>
      <c r="H109" s="15">
        <f t="shared" si="38"/>
        <v>6.4561066914697929E-2</v>
      </c>
      <c r="I109" s="15">
        <f t="shared" si="39"/>
        <v>4.0466035140596617</v>
      </c>
      <c r="J109" s="15">
        <f t="shared" si="40"/>
        <v>0.26125304024845758</v>
      </c>
      <c r="K109" s="15">
        <f t="shared" si="34"/>
        <v>1.0171457379582076E-2</v>
      </c>
    </row>
    <row r="110" spans="1:11" ht="15" customHeight="1">
      <c r="A110" s="2">
        <f t="shared" si="41"/>
        <v>17</v>
      </c>
      <c r="B110" s="15">
        <f t="shared" si="35"/>
        <v>7.595419637023286E-2</v>
      </c>
      <c r="C110" s="15">
        <f t="shared" si="36"/>
        <v>4.1231056256176606</v>
      </c>
      <c r="D110" s="15">
        <f t="shared" si="37"/>
        <v>0.3131671743433756</v>
      </c>
      <c r="E110" s="15">
        <f t="shared" si="33"/>
        <v>7.798181828585422E-3</v>
      </c>
      <c r="G110" s="2">
        <f t="shared" si="42"/>
        <v>17</v>
      </c>
      <c r="H110" s="15">
        <f t="shared" si="38"/>
        <v>7.595419637023286E-2</v>
      </c>
      <c r="I110" s="15">
        <f t="shared" si="39"/>
        <v>4.1683330001332664</v>
      </c>
      <c r="J110" s="15">
        <f t="shared" si="40"/>
        <v>0.31660238322864398</v>
      </c>
      <c r="K110" s="15">
        <f t="shared" si="34"/>
        <v>5.7521220840146816E-3</v>
      </c>
    </row>
    <row r="111" spans="1:11" ht="15" customHeight="1">
      <c r="A111" s="2">
        <f t="shared" si="41"/>
        <v>18</v>
      </c>
      <c r="B111" s="15">
        <f t="shared" si="35"/>
        <v>8.4393551522480972E-2</v>
      </c>
      <c r="C111" s="15">
        <f t="shared" si="36"/>
        <v>4.2426406871192848</v>
      </c>
      <c r="D111" s="15">
        <f t="shared" si="37"/>
        <v>0.35805151541977542</v>
      </c>
      <c r="E111" s="15">
        <f t="shared" si="33"/>
        <v>3.4057108122819645E-3</v>
      </c>
      <c r="G111" s="2">
        <f t="shared" si="42"/>
        <v>18</v>
      </c>
      <c r="H111" s="15">
        <f t="shared" si="38"/>
        <v>8.4393551522480972E-2</v>
      </c>
      <c r="I111" s="15">
        <f t="shared" si="39"/>
        <v>4.286607049870562</v>
      </c>
      <c r="J111" s="15">
        <f t="shared" si="40"/>
        <v>0.36176199291988143</v>
      </c>
      <c r="K111" s="15">
        <f t="shared" si="34"/>
        <v>2.0780824841960428E-3</v>
      </c>
    </row>
    <row r="112" spans="1:11" ht="15" customHeight="1">
      <c r="A112" s="2">
        <f t="shared" si="41"/>
        <v>19</v>
      </c>
      <c r="B112" s="15">
        <f t="shared" si="35"/>
        <v>8.8835317392085208E-2</v>
      </c>
      <c r="C112" s="15">
        <f t="shared" si="36"/>
        <v>4.358898943540674</v>
      </c>
      <c r="D112" s="15">
        <f t="shared" si="37"/>
        <v>0.38722417112946067</v>
      </c>
      <c r="E112" s="15">
        <f t="shared" si="33"/>
        <v>6.362227462869929E-4</v>
      </c>
      <c r="G112" s="2">
        <f t="shared" si="42"/>
        <v>19</v>
      </c>
      <c r="H112" s="15">
        <f t="shared" si="38"/>
        <v>8.8835317392085208E-2</v>
      </c>
      <c r="I112" s="15">
        <f t="shared" si="39"/>
        <v>4.4017042154147523</v>
      </c>
      <c r="J112" s="15">
        <f t="shared" si="40"/>
        <v>0.39102679104244892</v>
      </c>
      <c r="K112" s="15">
        <f t="shared" si="34"/>
        <v>1.5538211370447517E-4</v>
      </c>
    </row>
    <row r="113" spans="1:11" ht="15" customHeight="1">
      <c r="A113" s="2">
        <f t="shared" si="41"/>
        <v>20</v>
      </c>
      <c r="B113" s="15">
        <f t="shared" si="35"/>
        <v>8.8835317392085222E-2</v>
      </c>
      <c r="C113" s="15">
        <f t="shared" si="36"/>
        <v>4.4721359549995796</v>
      </c>
      <c r="D113" s="15">
        <f t="shared" si="37"/>
        <v>0.39728361698294379</v>
      </c>
      <c r="E113" s="15">
        <f t="shared" si="33"/>
        <v>7.271182266784448E-5</v>
      </c>
      <c r="G113" s="2">
        <f t="shared" si="42"/>
        <v>20</v>
      </c>
      <c r="H113" s="15">
        <f t="shared" si="38"/>
        <v>8.8835317392085222E-2</v>
      </c>
      <c r="I113" s="15">
        <f t="shared" si="39"/>
        <v>4.5138675213169472</v>
      </c>
      <c r="J113" s="15">
        <f t="shared" si="40"/>
        <v>0.400990853922016</v>
      </c>
      <c r="K113" s="15">
        <f t="shared" si="34"/>
        <v>4.3954473329658951E-4</v>
      </c>
    </row>
    <row r="114" spans="1:11" ht="15" customHeight="1">
      <c r="A114" s="2">
        <f t="shared" si="41"/>
        <v>21</v>
      </c>
      <c r="B114" s="15">
        <f t="shared" si="35"/>
        <v>8.4605064182938283E-2</v>
      </c>
      <c r="C114" s="15">
        <f t="shared" si="36"/>
        <v>4.5825756949558398</v>
      </c>
      <c r="D114" s="15">
        <f t="shared" si="37"/>
        <v>0.38770911079491183</v>
      </c>
      <c r="E114" s="15">
        <f t="shared" si="33"/>
        <v>1.6358118831015015E-3</v>
      </c>
      <c r="G114" s="2">
        <f t="shared" si="42"/>
        <v>21</v>
      </c>
      <c r="H114" s="15">
        <f t="shared" si="38"/>
        <v>8.4605064182938283E-2</v>
      </c>
      <c r="I114" s="15">
        <f t="shared" si="39"/>
        <v>4.6233105022267322</v>
      </c>
      <c r="J114" s="15">
        <f t="shared" si="40"/>
        <v>0.39115548177854531</v>
      </c>
      <c r="K114" s="15">
        <f t="shared" si="34"/>
        <v>2.7346294086834613E-3</v>
      </c>
    </row>
    <row r="115" spans="1:11" ht="15" customHeight="1">
      <c r="A115" s="2">
        <f t="shared" si="41"/>
        <v>22</v>
      </c>
      <c r="B115" s="15">
        <f t="shared" si="35"/>
        <v>7.6913694711762098E-2</v>
      </c>
      <c r="C115" s="15">
        <f t="shared" si="36"/>
        <v>4.6904157598234297</v>
      </c>
      <c r="D115" s="15">
        <f t="shared" si="37"/>
        <v>0.36075720582229692</v>
      </c>
      <c r="E115" s="15">
        <f t="shared" si="33"/>
        <v>4.6882211849606338E-3</v>
      </c>
      <c r="G115" s="2">
        <f t="shared" si="42"/>
        <v>22</v>
      </c>
      <c r="H115" s="15">
        <f t="shared" si="38"/>
        <v>7.6913694711762098E-2</v>
      </c>
      <c r="I115" s="15">
        <f t="shared" si="39"/>
        <v>4.7302219821061255</v>
      </c>
      <c r="J115" s="15">
        <f t="shared" si="40"/>
        <v>0.36381884945057674</v>
      </c>
      <c r="K115" s="15">
        <f t="shared" si="34"/>
        <v>6.3218675512728079E-3</v>
      </c>
    </row>
    <row r="116" spans="1:11" ht="15" customHeight="1">
      <c r="A116" s="2">
        <f t="shared" si="41"/>
        <v>23</v>
      </c>
      <c r="B116" s="15">
        <f t="shared" si="35"/>
        <v>6.6881473662401839E-2</v>
      </c>
      <c r="C116" s="15">
        <f t="shared" si="36"/>
        <v>4.7958315233127191</v>
      </c>
      <c r="D116" s="15">
        <f t="shared" si="37"/>
        <v>0.32075227971575609</v>
      </c>
      <c r="E116" s="15">
        <f t="shared" si="33"/>
        <v>8.3012505387787313E-3</v>
      </c>
      <c r="G116" s="2">
        <f t="shared" si="42"/>
        <v>23</v>
      </c>
      <c r="H116" s="15">
        <f t="shared" si="38"/>
        <v>6.6881473662401839E-2</v>
      </c>
      <c r="I116" s="15">
        <f t="shared" si="39"/>
        <v>4.8347699014534289</v>
      </c>
      <c r="J116" s="15">
        <f t="shared" si="40"/>
        <v>0.32335653582783064</v>
      </c>
      <c r="K116" s="15">
        <f t="shared" si="34"/>
        <v>1.0237641103505066E-2</v>
      </c>
    </row>
    <row r="117" spans="1:11" ht="15" customHeight="1">
      <c r="A117" s="2">
        <f t="shared" si="41"/>
        <v>24</v>
      </c>
      <c r="B117" s="15">
        <f t="shared" si="35"/>
        <v>5.5734561385334863E-2</v>
      </c>
      <c r="C117" s="15">
        <f t="shared" si="36"/>
        <v>4.8989794855663558</v>
      </c>
      <c r="D117" s="15">
        <f t="shared" si="37"/>
        <v>0.27304247286379424</v>
      </c>
      <c r="E117" s="15">
        <f t="shared" si="33"/>
        <v>1.1561434073728045E-2</v>
      </c>
      <c r="G117" s="2">
        <f t="shared" si="42"/>
        <v>24</v>
      </c>
      <c r="H117" s="15">
        <f t="shared" si="38"/>
        <v>5.5734561385334863E-2</v>
      </c>
      <c r="I117" s="15">
        <f t="shared" si="39"/>
        <v>4.9371044145328744</v>
      </c>
      <c r="J117" s="15">
        <f t="shared" si="40"/>
        <v>0.27516734905759022</v>
      </c>
      <c r="K117" s="15">
        <f t="shared" si="34"/>
        <v>1.3578007269006079E-2</v>
      </c>
    </row>
    <row r="118" spans="1:11" ht="15" customHeight="1">
      <c r="A118" s="2">
        <f t="shared" si="41"/>
        <v>25</v>
      </c>
      <c r="B118" s="15">
        <f t="shared" si="35"/>
        <v>4.4587649108267881E-2</v>
      </c>
      <c r="C118" s="15">
        <f t="shared" si="36"/>
        <v>5</v>
      </c>
      <c r="D118" s="15">
        <f t="shared" si="37"/>
        <v>0.2229382455413394</v>
      </c>
      <c r="E118" s="15">
        <f t="shared" si="33"/>
        <v>1.3807134648006423E-2</v>
      </c>
      <c r="G118" s="2">
        <f t="shared" si="42"/>
        <v>25</v>
      </c>
      <c r="H118" s="15">
        <f t="shared" si="38"/>
        <v>4.4587649108267881E-2</v>
      </c>
      <c r="I118" s="15">
        <f t="shared" si="39"/>
        <v>5.0373604199024715</v>
      </c>
      <c r="J118" s="15">
        <f t="shared" si="40"/>
        <v>0.22460405883448836</v>
      </c>
      <c r="K118" s="15">
        <f t="shared" si="34"/>
        <v>1.5723332061615278E-2</v>
      </c>
    </row>
    <row r="119" spans="1:11" ht="15" customHeight="1">
      <c r="A119" s="2">
        <f t="shared" si="41"/>
        <v>26</v>
      </c>
      <c r="B119" s="15">
        <f t="shared" si="35"/>
        <v>3.4298191621744509E-2</v>
      </c>
      <c r="C119" s="15">
        <f t="shared" si="36"/>
        <v>5.0990195135927845</v>
      </c>
      <c r="D119" s="15">
        <f t="shared" si="37"/>
        <v>0.17488714836021979</v>
      </c>
      <c r="E119" s="15">
        <f t="shared" si="33"/>
        <v>1.4736941710283981E-2</v>
      </c>
      <c r="G119" s="2">
        <f t="shared" si="42"/>
        <v>26</v>
      </c>
      <c r="H119" s="15">
        <f t="shared" si="38"/>
        <v>3.4298191621744509E-2</v>
      </c>
      <c r="I119" s="15">
        <f t="shared" si="39"/>
        <v>5.1356596460435346</v>
      </c>
      <c r="J119" s="15">
        <f t="shared" si="40"/>
        <v>0.17614383864406172</v>
      </c>
      <c r="K119" s="15">
        <f t="shared" si="34"/>
        <v>1.6430490428193993E-2</v>
      </c>
    </row>
    <row r="120" spans="1:11" ht="15" customHeight="1">
      <c r="A120" s="2">
        <f t="shared" si="41"/>
        <v>27</v>
      </c>
      <c r="B120" s="15">
        <f t="shared" si="35"/>
        <v>2.5406067867958917E-2</v>
      </c>
      <c r="C120" s="15">
        <f t="shared" si="36"/>
        <v>5.196152422706632</v>
      </c>
      <c r="D120" s="15">
        <f t="shared" si="37"/>
        <v>0.13201380110354385</v>
      </c>
      <c r="E120" s="15">
        <f t="shared" si="33"/>
        <v>1.4391160174546974E-2</v>
      </c>
      <c r="G120" s="2">
        <f t="shared" si="42"/>
        <v>27</v>
      </c>
      <c r="H120" s="15">
        <f t="shared" si="38"/>
        <v>2.5406067867958917E-2</v>
      </c>
      <c r="I120" s="15">
        <f t="shared" si="39"/>
        <v>5.2321123841140871</v>
      </c>
      <c r="J120" s="15">
        <f t="shared" si="40"/>
        <v>0.13292740232359082</v>
      </c>
      <c r="K120" s="15">
        <f t="shared" si="34"/>
        <v>1.5799213173854507E-2</v>
      </c>
    </row>
    <row r="121" spans="1:11" ht="15" customHeight="1">
      <c r="A121" s="2">
        <f t="shared" si="41"/>
        <v>28</v>
      </c>
      <c r="B121" s="15">
        <f t="shared" si="35"/>
        <v>1.8147191334256366E-2</v>
      </c>
      <c r="C121" s="15">
        <f t="shared" si="36"/>
        <v>5.2915026221291814</v>
      </c>
      <c r="D121" s="15">
        <f t="shared" si="37"/>
        <v>9.6025910529497521E-2</v>
      </c>
      <c r="E121" s="15">
        <f t="shared" si="33"/>
        <v>1.3048983189402874E-2</v>
      </c>
      <c r="G121" s="2">
        <f t="shared" si="42"/>
        <v>28</v>
      </c>
      <c r="H121" s="15">
        <f t="shared" si="38"/>
        <v>1.8147191334256366E-2</v>
      </c>
      <c r="I121" s="15">
        <f t="shared" si="39"/>
        <v>5.326818938165629</v>
      </c>
      <c r="J121" s="15">
        <f t="shared" si="40"/>
        <v>9.6666802473831998E-2</v>
      </c>
      <c r="K121" s="15">
        <f t="shared" si="34"/>
        <v>1.415853927176546E-2</v>
      </c>
    </row>
    <row r="122" spans="1:11" ht="15" customHeight="1">
      <c r="A122" s="2">
        <f t="shared" si="41"/>
        <v>29</v>
      </c>
      <c r="B122" s="15">
        <f t="shared" si="35"/>
        <v>1.2515304368452655E-2</v>
      </c>
      <c r="C122" s="15">
        <f t="shared" si="36"/>
        <v>5.3851648071345037</v>
      </c>
      <c r="D122" s="15">
        <f t="shared" si="37"/>
        <v>6.7396976635567957E-2</v>
      </c>
      <c r="E122" s="15">
        <f t="shared" si="33"/>
        <v>1.1097104045009756E-2</v>
      </c>
      <c r="G122" s="2">
        <f t="shared" si="42"/>
        <v>29</v>
      </c>
      <c r="H122" s="15">
        <f t="shared" si="38"/>
        <v>1.2515304368452655E-2</v>
      </c>
      <c r="I122" s="15">
        <f t="shared" si="39"/>
        <v>5.4198708471697001</v>
      </c>
      <c r="J122" s="15">
        <f t="shared" si="40"/>
        <v>6.7831333290032145E-2</v>
      </c>
      <c r="K122" s="15">
        <f t="shared" si="34"/>
        <v>1.1930192579875496E-2</v>
      </c>
    </row>
    <row r="123" spans="1:11" ht="15" customHeight="1">
      <c r="A123" s="2">
        <f t="shared" si="41"/>
        <v>30</v>
      </c>
      <c r="B123" s="15">
        <f t="shared" si="35"/>
        <v>8.3435362456351133E-3</v>
      </c>
      <c r="C123" s="15">
        <f t="shared" si="36"/>
        <v>5.4772255750516612</v>
      </c>
      <c r="D123" s="15">
        <f t="shared" si="37"/>
        <v>4.5699430110963161E-2</v>
      </c>
      <c r="E123" s="15">
        <f t="shared" si="33"/>
        <v>8.9153504200479624E-3</v>
      </c>
      <c r="G123" s="2">
        <f t="shared" si="42"/>
        <v>30</v>
      </c>
      <c r="H123" s="15">
        <f t="shared" si="38"/>
        <v>8.3435362456351133E-3</v>
      </c>
      <c r="I123" s="15">
        <f t="shared" si="39"/>
        <v>5.5113519212621505</v>
      </c>
      <c r="J123" s="15">
        <f t="shared" si="40"/>
        <v>4.5984164517501473E-2</v>
      </c>
      <c r="K123" s="15">
        <f t="shared" si="34"/>
        <v>9.5137267541479838E-3</v>
      </c>
    </row>
    <row r="124" spans="1:11" ht="15" customHeight="1">
      <c r="A124" s="2">
        <f t="shared" si="41"/>
        <v>31</v>
      </c>
      <c r="B124" s="15">
        <f t="shared" si="35"/>
        <v>5.3829266100871558E-3</v>
      </c>
      <c r="C124" s="15">
        <f t="shared" si="36"/>
        <v>5.5677643628300215</v>
      </c>
      <c r="D124" s="15">
        <f t="shared" si="37"/>
        <v>2.9970866947372683E-2</v>
      </c>
      <c r="E124" s="15">
        <f t="shared" si="33"/>
        <v>6.8035390096749596E-3</v>
      </c>
      <c r="G124" s="2">
        <f t="shared" si="42"/>
        <v>31</v>
      </c>
      <c r="H124" s="15">
        <f t="shared" si="38"/>
        <v>5.3829266100871558E-3</v>
      </c>
      <c r="I124" s="15">
        <f t="shared" si="39"/>
        <v>5.6013391256020197</v>
      </c>
      <c r="J124" s="15">
        <f t="shared" si="40"/>
        <v>3.0151597431325432E-2</v>
      </c>
      <c r="K124" s="15">
        <f t="shared" si="34"/>
        <v>7.2159751012762889E-3</v>
      </c>
    </row>
    <row r="125" spans="1:11" ht="15" customHeight="1">
      <c r="A125" s="2">
        <f t="shared" si="41"/>
        <v>32</v>
      </c>
      <c r="B125" s="15">
        <f t="shared" si="35"/>
        <v>3.3643291313044709E-3</v>
      </c>
      <c r="C125" s="15">
        <f t="shared" si="36"/>
        <v>5.6568542494923806</v>
      </c>
      <c r="D125" s="15">
        <f t="shared" si="37"/>
        <v>1.9031519543110706E-2</v>
      </c>
      <c r="E125" s="15">
        <f t="shared" si="33"/>
        <v>4.9528450519887657E-3</v>
      </c>
      <c r="G125" s="2">
        <f t="shared" si="42"/>
        <v>32</v>
      </c>
      <c r="H125" s="15">
        <f t="shared" si="38"/>
        <v>3.3643291313044709E-3</v>
      </c>
      <c r="I125" s="15">
        <f t="shared" si="39"/>
        <v>5.6899033383705211</v>
      </c>
      <c r="J125" s="15">
        <f t="shared" si="40"/>
        <v>1.9142707555586506E-2</v>
      </c>
      <c r="K125" s="15">
        <f t="shared" si="34"/>
        <v>5.2263347178811348E-3</v>
      </c>
    </row>
    <row r="126" spans="1:11" ht="15" customHeight="1">
      <c r="A126" s="2">
        <f t="shared" si="41"/>
        <v>33</v>
      </c>
      <c r="B126" s="15">
        <f t="shared" si="35"/>
        <v>2.0389873523057505E-3</v>
      </c>
      <c r="C126" s="15">
        <f t="shared" si="36"/>
        <v>5.7445626465380286</v>
      </c>
      <c r="D126" s="15">
        <f t="shared" si="37"/>
        <v>1.171309058081909E-2</v>
      </c>
      <c r="E126" s="15">
        <f t="shared" si="33"/>
        <v>3.4513838431931882E-3</v>
      </c>
      <c r="G126" s="2">
        <f t="shared" si="42"/>
        <v>33</v>
      </c>
      <c r="H126" s="15">
        <f t="shared" si="38"/>
        <v>2.0389873523057505E-3</v>
      </c>
      <c r="I126" s="15">
        <f t="shared" si="39"/>
        <v>5.7771100041456718</v>
      </c>
      <c r="J126" s="15">
        <f t="shared" si="40"/>
        <v>1.1779454231332047E-2</v>
      </c>
      <c r="K126" s="15">
        <f t="shared" si="34"/>
        <v>3.6262268218152233E-3</v>
      </c>
    </row>
    <row r="127" spans="1:11" ht="15" customHeight="1">
      <c r="A127" s="2">
        <f t="shared" si="41"/>
        <v>34</v>
      </c>
      <c r="B127" s="15">
        <f t="shared" si="35"/>
        <v>1.199404324885734E-3</v>
      </c>
      <c r="C127" s="15">
        <f t="shared" si="36"/>
        <v>5.8309518948453007</v>
      </c>
      <c r="D127" s="15">
        <f t="shared" si="37"/>
        <v>6.9936689208781192E-3</v>
      </c>
      <c r="E127" s="15">
        <f t="shared" si="33"/>
        <v>2.3087924494679273E-3</v>
      </c>
      <c r="G127" s="2">
        <f t="shared" si="42"/>
        <v>34</v>
      </c>
      <c r="H127" s="15">
        <f t="shared" si="38"/>
        <v>1.199404324885734E-3</v>
      </c>
      <c r="I127" s="15">
        <f t="shared" si="39"/>
        <v>5.8630196997792874</v>
      </c>
      <c r="J127" s="15">
        <f t="shared" si="40"/>
        <v>7.0321311848055351E-3</v>
      </c>
      <c r="K127" s="15">
        <f t="shared" si="34"/>
        <v>2.4167528937926713E-3</v>
      </c>
    </row>
    <row r="128" spans="1:11" ht="15" customHeight="1">
      <c r="A128" s="2">
        <f t="shared" si="41"/>
        <v>35</v>
      </c>
      <c r="B128" s="15">
        <f t="shared" si="35"/>
        <v>6.8537389993470344E-4</v>
      </c>
      <c r="C128" s="15">
        <f t="shared" si="36"/>
        <v>5.9160797830996161</v>
      </c>
      <c r="D128" s="15">
        <f t="shared" si="37"/>
        <v>4.054726673267838E-3</v>
      </c>
      <c r="E128" s="15">
        <f t="shared" si="33"/>
        <v>1.4861738055942752E-3</v>
      </c>
      <c r="G128" s="2">
        <f t="shared" si="42"/>
        <v>35</v>
      </c>
      <c r="H128" s="15">
        <f t="shared" si="38"/>
        <v>6.8537389993470344E-4</v>
      </c>
      <c r="I128" s="15">
        <f t="shared" si="39"/>
        <v>5.9476886266851592</v>
      </c>
      <c r="J128" s="15">
        <f t="shared" si="40"/>
        <v>4.0763905496684879E-3</v>
      </c>
      <c r="K128" s="15">
        <f t="shared" si="34"/>
        <v>1.5506610006021299E-3</v>
      </c>
    </row>
    <row r="129" spans="1:11" ht="15" customHeight="1">
      <c r="A129" s="2">
        <f t="shared" si="41"/>
        <v>36</v>
      </c>
      <c r="B129" s="15">
        <f t="shared" si="35"/>
        <v>3.8076327774150232E-4</v>
      </c>
      <c r="C129" s="15">
        <f t="shared" si="36"/>
        <v>6</v>
      </c>
      <c r="D129" s="15">
        <f t="shared" si="37"/>
        <v>2.2845796664490142E-3</v>
      </c>
      <c r="E129" s="15">
        <f t="shared" si="33"/>
        <v>9.2244083940356777E-4</v>
      </c>
      <c r="G129" s="2">
        <f t="shared" si="42"/>
        <v>36</v>
      </c>
      <c r="H129" s="15">
        <f t="shared" si="38"/>
        <v>3.8076327774150232E-4</v>
      </c>
      <c r="I129" s="15">
        <f t="shared" si="39"/>
        <v>6.0311690409074092</v>
      </c>
      <c r="J129" s="15">
        <f t="shared" si="40"/>
        <v>2.2964476926289781E-3</v>
      </c>
      <c r="K129" s="15">
        <f t="shared" si="34"/>
        <v>9.5975529104897308E-4</v>
      </c>
    </row>
    <row r="130" spans="1:11" ht="15" customHeight="1">
      <c r="A130" s="2">
        <f t="shared" si="41"/>
        <v>37</v>
      </c>
      <c r="B130" s="15">
        <f t="shared" si="35"/>
        <v>2.0581798796837891E-4</v>
      </c>
      <c r="C130" s="15">
        <f t="shared" si="36"/>
        <v>6.0827625302982193</v>
      </c>
      <c r="D130" s="15">
        <f t="shared" si="37"/>
        <v>1.2519419452754249E-3</v>
      </c>
      <c r="E130" s="15">
        <f t="shared" si="33"/>
        <v>5.5305244212883631E-4</v>
      </c>
      <c r="G130" s="2">
        <f t="shared" si="42"/>
        <v>37</v>
      </c>
      <c r="H130" s="15">
        <f t="shared" si="38"/>
        <v>2.0581798796837891E-4</v>
      </c>
      <c r="I130" s="15">
        <f t="shared" si="39"/>
        <v>6.1135096303187417</v>
      </c>
      <c r="J130" s="15">
        <f t="shared" si="40"/>
        <v>1.2582702515375114E-3</v>
      </c>
      <c r="K130" s="15">
        <f t="shared" si="34"/>
        <v>5.7399419455040528E-4</v>
      </c>
    </row>
    <row r="131" spans="1:11" ht="15" customHeight="1">
      <c r="A131" s="2">
        <f t="shared" si="41"/>
        <v>38</v>
      </c>
      <c r="B131" s="15">
        <f t="shared" si="35"/>
        <v>1.0832525682546335E-4</v>
      </c>
      <c r="C131" s="15">
        <f t="shared" si="36"/>
        <v>6.164414002968976</v>
      </c>
      <c r="D131" s="15">
        <f t="shared" si="37"/>
        <v>6.6776173005009699E-4</v>
      </c>
      <c r="E131" s="15">
        <f t="shared" si="33"/>
        <v>3.2080024573012114E-4</v>
      </c>
      <c r="G131" s="2">
        <f t="shared" si="42"/>
        <v>38</v>
      </c>
      <c r="H131" s="15">
        <f t="shared" si="38"/>
        <v>1.0832525682546335E-4</v>
      </c>
      <c r="I131" s="15">
        <f t="shared" si="39"/>
        <v>6.1947558466819332</v>
      </c>
      <c r="J131" s="15">
        <f t="shared" si="40"/>
        <v>6.710485180628611E-4</v>
      </c>
      <c r="K131" s="15">
        <f t="shared" si="34"/>
        <v>3.3221235781452418E-4</v>
      </c>
    </row>
    <row r="132" spans="1:11" ht="15" customHeight="1">
      <c r="A132" s="2">
        <f t="shared" si="41"/>
        <v>39</v>
      </c>
      <c r="B132" s="15">
        <f t="shared" si="35"/>
        <v>5.5551413756647715E-5</v>
      </c>
      <c r="C132" s="15">
        <f t="shared" si="36"/>
        <v>6.2449979983983983</v>
      </c>
      <c r="D132" s="15">
        <f t="shared" si="37"/>
        <v>3.4691846771846621E-4</v>
      </c>
      <c r="E132" s="15">
        <f t="shared" si="33"/>
        <v>1.8028097993770038E-4</v>
      </c>
      <c r="G132" s="2">
        <f t="shared" si="42"/>
        <v>39</v>
      </c>
      <c r="H132" s="15">
        <f t="shared" si="38"/>
        <v>5.5551413756647715E-5</v>
      </c>
      <c r="I132" s="15">
        <f t="shared" si="39"/>
        <v>6.2749501990055663</v>
      </c>
      <c r="J132" s="15">
        <f t="shared" si="40"/>
        <v>3.4858235480731716E-4</v>
      </c>
      <c r="K132" s="15">
        <f t="shared" si="34"/>
        <v>1.8632570737411091E-4</v>
      </c>
    </row>
    <row r="133" spans="1:11" ht="15" customHeight="1">
      <c r="A133" s="2">
        <f t="shared" si="41"/>
        <v>40</v>
      </c>
      <c r="B133" s="15">
        <f t="shared" si="35"/>
        <v>2.7775706878323834E-5</v>
      </c>
      <c r="C133" s="15">
        <f t="shared" si="36"/>
        <v>6.324555320336759</v>
      </c>
      <c r="D133" s="15">
        <f t="shared" si="37"/>
        <v>1.7566899471341732E-4</v>
      </c>
      <c r="E133" s="15">
        <f t="shared" si="33"/>
        <v>9.8277935048330615E-5</v>
      </c>
      <c r="G133" s="2">
        <f t="shared" si="42"/>
        <v>40</v>
      </c>
      <c r="H133" s="15">
        <f t="shared" si="38"/>
        <v>2.7775706878323834E-5</v>
      </c>
      <c r="I133" s="15">
        <f t="shared" si="39"/>
        <v>6.3541325135694171</v>
      </c>
      <c r="J133" s="15">
        <f t="shared" si="40"/>
        <v>1.7649052216293118E-4</v>
      </c>
      <c r="K133" s="15">
        <f t="shared" si="34"/>
        <v>1.0139286715392865E-4</v>
      </c>
    </row>
    <row r="134" spans="1:11" ht="15" customHeight="1">
      <c r="A134" s="2">
        <f t="shared" si="41"/>
        <v>41</v>
      </c>
      <c r="B134" s="15">
        <f t="shared" si="35"/>
        <v>1.3549125306499445E-5</v>
      </c>
      <c r="C134" s="15">
        <f t="shared" si="36"/>
        <v>6.4031242374328485</v>
      </c>
      <c r="D134" s="15">
        <f t="shared" si="37"/>
        <v>8.6756732646061367E-5</v>
      </c>
      <c r="E134" s="15">
        <f t="shared" si="33"/>
        <v>5.202895712653246E-5</v>
      </c>
      <c r="G134" s="2">
        <f t="shared" si="42"/>
        <v>41</v>
      </c>
      <c r="H134" s="15">
        <f t="shared" si="38"/>
        <v>1.3549125306499445E-5</v>
      </c>
      <c r="I134" s="15">
        <f t="shared" si="39"/>
        <v>6.4323401651343035</v>
      </c>
      <c r="J134" s="15">
        <f t="shared" si="40"/>
        <v>8.7152582911434015E-5</v>
      </c>
      <c r="K134" s="15">
        <f t="shared" si="34"/>
        <v>5.3591936833344742E-5</v>
      </c>
    </row>
    <row r="135" spans="1:11" ht="15" customHeight="1">
      <c r="A135" s="2">
        <f t="shared" si="41"/>
        <v>42</v>
      </c>
      <c r="B135" s="15">
        <f t="shared" si="35"/>
        <v>6.4519644316664028E-6</v>
      </c>
      <c r="C135" s="15">
        <f t="shared" si="36"/>
        <v>6.4807406984078604</v>
      </c>
      <c r="D135" s="15">
        <f t="shared" si="37"/>
        <v>4.1813508476980398E-5</v>
      </c>
      <c r="E135" s="15">
        <f t="shared" si="33"/>
        <v>2.6777211944128336E-5</v>
      </c>
      <c r="G135" s="2">
        <f t="shared" si="42"/>
        <v>42</v>
      </c>
      <c r="H135" s="15">
        <f t="shared" si="38"/>
        <v>6.4519644316664028E-6</v>
      </c>
      <c r="I135" s="15">
        <f t="shared" si="39"/>
        <v>6.5096082831457682</v>
      </c>
      <c r="J135" s="15">
        <f t="shared" si="40"/>
        <v>4.1999761106937493E-5</v>
      </c>
      <c r="K135" s="15">
        <f t="shared" si="34"/>
        <v>2.7541461614681493E-5</v>
      </c>
    </row>
    <row r="136" spans="1:11" ht="15" customHeight="1">
      <c r="A136" s="2">
        <f t="shared" si="41"/>
        <v>43</v>
      </c>
      <c r="B136" s="15">
        <f t="shared" si="35"/>
        <v>3.0009136891471711E-6</v>
      </c>
      <c r="C136" s="15">
        <f t="shared" si="36"/>
        <v>6.5574385243020004</v>
      </c>
      <c r="D136" s="15">
        <f t="shared" si="37"/>
        <v>1.9678307033318898E-5</v>
      </c>
      <c r="E136" s="15">
        <f t="shared" si="33"/>
        <v>1.3409955157786089E-5</v>
      </c>
      <c r="G136" s="2">
        <f t="shared" si="42"/>
        <v>43</v>
      </c>
      <c r="H136" s="15">
        <f t="shared" si="38"/>
        <v>3.0009136891471711E-6</v>
      </c>
      <c r="I136" s="15">
        <f t="shared" si="39"/>
        <v>6.5859699361597457</v>
      </c>
      <c r="J136" s="15">
        <f t="shared" si="40"/>
        <v>1.9763927337733503E-5</v>
      </c>
      <c r="K136" s="15">
        <f t="shared" si="34"/>
        <v>1.3774385609155183E-5</v>
      </c>
    </row>
    <row r="137" spans="1:11" ht="15" customHeight="1">
      <c r="A137" s="2">
        <f t="shared" si="41"/>
        <v>44</v>
      </c>
      <c r="B137" s="15">
        <f t="shared" si="35"/>
        <v>1.3640516768850688E-6</v>
      </c>
      <c r="C137" s="15">
        <f t="shared" si="36"/>
        <v>6.6332495807107996</v>
      </c>
      <c r="D137" s="15">
        <f t="shared" si="37"/>
        <v>9.0480952137657459E-6</v>
      </c>
      <c r="E137" s="15">
        <f t="shared" si="33"/>
        <v>6.5404739250170834E-6</v>
      </c>
      <c r="G137" s="2">
        <f t="shared" si="42"/>
        <v>44</v>
      </c>
      <c r="H137" s="15">
        <f t="shared" si="38"/>
        <v>1.3640516768850688E-6</v>
      </c>
      <c r="I137" s="15">
        <f t="shared" si="39"/>
        <v>6.6614562972371143</v>
      </c>
      <c r="J137" s="15">
        <f t="shared" si="40"/>
        <v>9.0865706327428866E-6</v>
      </c>
      <c r="K137" s="15">
        <f t="shared" si="34"/>
        <v>6.7100602167176301E-6</v>
      </c>
    </row>
    <row r="138" spans="1:11" ht="15" customHeight="1">
      <c r="A138" s="2">
        <f t="shared" si="41"/>
        <v>45</v>
      </c>
      <c r="B138" s="15">
        <f t="shared" si="35"/>
        <v>6.0624518972670115E-7</v>
      </c>
      <c r="C138" s="15">
        <f t="shared" si="36"/>
        <v>6.7082039324993694</v>
      </c>
      <c r="D138" s="15">
        <f t="shared" si="37"/>
        <v>4.0668163657834832E-6</v>
      </c>
      <c r="E138" s="15">
        <f t="shared" si="33"/>
        <v>3.1092884458172974E-6</v>
      </c>
      <c r="G138" s="2">
        <f t="shared" si="42"/>
        <v>45</v>
      </c>
      <c r="H138" s="15">
        <f t="shared" si="38"/>
        <v>6.0624518972670115E-7</v>
      </c>
      <c r="I138" s="15">
        <f t="shared" si="39"/>
        <v>6.7360967926537398</v>
      </c>
      <c r="J138" s="15">
        <f t="shared" si="40"/>
        <v>4.0837262780797899E-6</v>
      </c>
      <c r="K138" s="15">
        <f t="shared" si="34"/>
        <v>3.1863511053888284E-6</v>
      </c>
    </row>
    <row r="139" spans="1:11" ht="15" customHeight="1">
      <c r="A139" s="2">
        <f t="shared" si="41"/>
        <v>46</v>
      </c>
      <c r="B139" s="15">
        <f t="shared" si="35"/>
        <v>2.6358486509856742E-7</v>
      </c>
      <c r="C139" s="15">
        <f t="shared" si="36"/>
        <v>6.7823299831252681</v>
      </c>
      <c r="D139" s="15">
        <f t="shared" si="37"/>
        <v>1.787719533656043E-6</v>
      </c>
      <c r="E139" s="15">
        <f t="shared" si="33"/>
        <v>1.4418096770598892E-6</v>
      </c>
      <c r="G139" s="2">
        <f t="shared" si="42"/>
        <v>46</v>
      </c>
      <c r="H139" s="15">
        <f t="shared" si="38"/>
        <v>2.6358486509856742E-7</v>
      </c>
      <c r="I139" s="15">
        <f t="shared" si="39"/>
        <v>6.8099192359381178</v>
      </c>
      <c r="J139" s="15">
        <f t="shared" si="40"/>
        <v>1.7949916431368882E-6</v>
      </c>
      <c r="K139" s="15">
        <f t="shared" si="34"/>
        <v>1.4760263791912478E-6</v>
      </c>
    </row>
    <row r="140" spans="1:11" ht="15" customHeight="1">
      <c r="A140" s="8">
        <f t="shared" si="41"/>
        <v>47</v>
      </c>
      <c r="B140" s="14">
        <f t="shared" si="35"/>
        <v>1.1216377238236792E-7</v>
      </c>
      <c r="C140" s="14">
        <f t="shared" si="36"/>
        <v>6.8556546004010439</v>
      </c>
      <c r="D140" s="14">
        <f t="shared" si="37"/>
        <v>7.6895608213151616E-7</v>
      </c>
      <c r="E140" s="14">
        <f t="shared" si="33"/>
        <v>6.5260943157543916E-7</v>
      </c>
      <c r="G140" s="8">
        <f t="shared" si="42"/>
        <v>47</v>
      </c>
      <c r="H140" s="14">
        <f t="shared" si="38"/>
        <v>1.1216377238236792E-7</v>
      </c>
      <c r="I140" s="14">
        <f t="shared" si="39"/>
        <v>6.8829499489681023</v>
      </c>
      <c r="J140" s="14">
        <f t="shared" si="40"/>
        <v>7.7201763139528908E-7</v>
      </c>
      <c r="K140" s="14">
        <f t="shared" si="34"/>
        <v>6.6746269569060169E-7</v>
      </c>
    </row>
    <row r="141" spans="1:11" ht="15" customHeight="1">
      <c r="A141" s="13"/>
      <c r="B141" s="20"/>
      <c r="C141" s="20"/>
      <c r="D141" s="15">
        <f>SUM(D93:D140)</f>
        <v>4.443526493298334</v>
      </c>
      <c r="E141" s="17">
        <f>SUM(E93:E140)^0.5</f>
        <v>0.50504153222537929</v>
      </c>
      <c r="G141" s="13"/>
      <c r="H141" s="20"/>
      <c r="I141" s="20"/>
      <c r="J141" s="15">
        <f>SUM(J93:J140)</f>
        <v>4.4860839573512994</v>
      </c>
      <c r="K141" s="17">
        <f>SUM(K93:K140)^0.5</f>
        <v>0.50185304812038345</v>
      </c>
    </row>
    <row r="142" spans="1:11" ht="15" customHeight="1"/>
    <row r="143" spans="1:11" ht="15" customHeight="1"/>
    <row r="144" spans="1:11" ht="15" customHeight="1">
      <c r="A144" s="12" t="s">
        <v>6</v>
      </c>
      <c r="B144" s="7"/>
      <c r="C144" s="7"/>
      <c r="D144" s="7"/>
      <c r="E144" s="7"/>
      <c r="G144" s="12" t="s">
        <v>6</v>
      </c>
      <c r="H144" s="7"/>
      <c r="I144" s="7"/>
      <c r="J144" s="7"/>
      <c r="K144" s="7"/>
    </row>
    <row r="145" spans="1:11" ht="15" customHeight="1">
      <c r="A145" s="2" t="s">
        <v>0</v>
      </c>
      <c r="B145" s="3" t="s">
        <v>8</v>
      </c>
      <c r="C145" s="3" t="s">
        <v>9</v>
      </c>
      <c r="D145" s="3" t="s">
        <v>7</v>
      </c>
      <c r="E145" s="3" t="s">
        <v>15</v>
      </c>
      <c r="G145" s="2" t="s">
        <v>0</v>
      </c>
      <c r="H145" s="3" t="s">
        <v>8</v>
      </c>
      <c r="I145" s="3" t="s">
        <v>9</v>
      </c>
      <c r="J145" s="3" t="s">
        <v>7</v>
      </c>
      <c r="K145" s="3" t="s">
        <v>15</v>
      </c>
    </row>
    <row r="146" spans="1:11" ht="15" customHeight="1">
      <c r="A146" s="2" t="s">
        <v>1</v>
      </c>
      <c r="B146" s="3" t="s">
        <v>14</v>
      </c>
      <c r="C146" s="3" t="s">
        <v>10</v>
      </c>
      <c r="D146" s="3" t="s">
        <v>12</v>
      </c>
      <c r="E146" s="3" t="s">
        <v>16</v>
      </c>
      <c r="G146" s="2" t="s">
        <v>1</v>
      </c>
      <c r="H146" s="3" t="s">
        <v>14</v>
      </c>
      <c r="I146" s="3" t="s">
        <v>10</v>
      </c>
      <c r="J146" s="3" t="s">
        <v>12</v>
      </c>
      <c r="K146" s="3" t="s">
        <v>16</v>
      </c>
    </row>
    <row r="147" spans="1:11" ht="15" customHeight="1">
      <c r="A147" s="8"/>
      <c r="B147" s="6" t="s">
        <v>11</v>
      </c>
      <c r="C147" s="6" t="s">
        <v>11</v>
      </c>
      <c r="D147" s="6" t="s">
        <v>13</v>
      </c>
      <c r="E147" s="6" t="s">
        <v>17</v>
      </c>
      <c r="G147" s="8"/>
      <c r="H147" s="6" t="s">
        <v>11</v>
      </c>
      <c r="I147" s="6" t="s">
        <v>18</v>
      </c>
      <c r="J147" s="6" t="s">
        <v>13</v>
      </c>
      <c r="K147" s="6" t="s">
        <v>17</v>
      </c>
    </row>
    <row r="148" spans="1:11" ht="15" customHeight="1">
      <c r="A148" s="2">
        <v>0</v>
      </c>
      <c r="B148" s="15">
        <f>POISSON(A148,50,FALSE)</f>
        <v>1.9287498479639178E-22</v>
      </c>
      <c r="C148" s="15">
        <f>A148^0.5</f>
        <v>0</v>
      </c>
      <c r="D148" s="15">
        <f>B148*C148</f>
        <v>0</v>
      </c>
      <c r="E148" s="15">
        <f>B148*(C148-$D$238)^2</f>
        <v>9.5951521282536942E-21</v>
      </c>
      <c r="G148" s="2">
        <v>0</v>
      </c>
      <c r="H148" s="15">
        <f>POISSON(G148,50,FALSE)</f>
        <v>1.9287498479639178E-22</v>
      </c>
      <c r="I148" s="15">
        <f>(G148+0.375)^0.5</f>
        <v>0.61237243569579447</v>
      </c>
      <c r="J148" s="15">
        <f>H148*I148</f>
        <v>1.1811132422455575E-22</v>
      </c>
      <c r="K148" s="15">
        <f>H148*(I148-$D$238)^2</f>
        <v>8.0013478304605923E-21</v>
      </c>
    </row>
    <row r="149" spans="1:11" ht="15" customHeight="1">
      <c r="A149" s="2">
        <f>A148+1</f>
        <v>1</v>
      </c>
      <c r="B149" s="15">
        <f t="shared" ref="B149:B212" si="43">POISSON(A149,50,FALSE)</f>
        <v>9.6437492398195873E-21</v>
      </c>
      <c r="C149" s="15">
        <f t="shared" ref="C149:C212" si="44">A149^0.5</f>
        <v>1</v>
      </c>
      <c r="D149" s="15">
        <f t="shared" ref="D149:D212" si="45">B149*C149</f>
        <v>9.6437492398195873E-21</v>
      </c>
      <c r="E149" s="15">
        <f t="shared" ref="E149:E212" si="46">B149*(C149-$D$238)^2</f>
        <v>3.5336221345967809E-19</v>
      </c>
      <c r="G149" s="2">
        <f>G148+1</f>
        <v>1</v>
      </c>
      <c r="H149" s="15">
        <f t="shared" ref="H149:H212" si="47">POISSON(G149,50,FALSE)</f>
        <v>9.6437492398195873E-21</v>
      </c>
      <c r="I149" s="15">
        <f t="shared" ref="I149:I212" si="48">(G149+0.375)^0.5</f>
        <v>1.1726039399558574</v>
      </c>
      <c r="J149" s="15">
        <f t="shared" ref="J149:J212" si="49">H149*I149</f>
        <v>1.1308298354558754E-20</v>
      </c>
      <c r="K149" s="15">
        <f t="shared" ref="K149:K212" si="50">H149*(I149-$D$238)^2</f>
        <v>3.3349772749391353E-19</v>
      </c>
    </row>
    <row r="150" spans="1:11" ht="15" customHeight="1">
      <c r="A150" s="2">
        <f t="shared" ref="A150:A213" si="51">A149+1</f>
        <v>2</v>
      </c>
      <c r="B150" s="15">
        <f t="shared" si="43"/>
        <v>2.4109373099548831E-19</v>
      </c>
      <c r="C150" s="15">
        <f t="shared" si="44"/>
        <v>1.4142135623730951</v>
      </c>
      <c r="D150" s="15">
        <f t="shared" si="45"/>
        <v>3.4095802417695023E-19</v>
      </c>
      <c r="E150" s="15">
        <f t="shared" si="46"/>
        <v>7.6664176247406346E-18</v>
      </c>
      <c r="G150" s="2">
        <f t="shared" ref="G150:G213" si="52">G149+1</f>
        <v>2</v>
      </c>
      <c r="H150" s="15">
        <f t="shared" si="47"/>
        <v>2.4109373099548831E-19</v>
      </c>
      <c r="I150" s="15">
        <f t="shared" si="48"/>
        <v>1.541103500742244</v>
      </c>
      <c r="J150" s="15">
        <f t="shared" si="49"/>
        <v>3.7155039284415589E-19</v>
      </c>
      <c r="K150" s="15">
        <f t="shared" si="50"/>
        <v>7.3252778146479558E-18</v>
      </c>
    </row>
    <row r="151" spans="1:11" ht="15" customHeight="1">
      <c r="A151" s="2">
        <f t="shared" si="51"/>
        <v>3</v>
      </c>
      <c r="B151" s="15">
        <f t="shared" si="43"/>
        <v>4.0182288499248354E-18</v>
      </c>
      <c r="C151" s="15">
        <f t="shared" si="44"/>
        <v>1.7320508075688772</v>
      </c>
      <c r="D151" s="15">
        <f t="shared" si="45"/>
        <v>6.9597765245088718E-18</v>
      </c>
      <c r="E151" s="15">
        <f t="shared" si="46"/>
        <v>1.1377589501503421E-16</v>
      </c>
      <c r="G151" s="2">
        <f t="shared" si="52"/>
        <v>3</v>
      </c>
      <c r="H151" s="15">
        <f t="shared" si="47"/>
        <v>4.0182288499248354E-18</v>
      </c>
      <c r="I151" s="15">
        <f t="shared" si="48"/>
        <v>1.8371173070873836</v>
      </c>
      <c r="J151" s="15">
        <f t="shared" si="49"/>
        <v>7.3819577640347475E-18</v>
      </c>
      <c r="K151" s="15">
        <f t="shared" si="50"/>
        <v>1.0932724897221406E-16</v>
      </c>
    </row>
    <row r="152" spans="1:11" ht="15" customHeight="1">
      <c r="A152" s="2">
        <f t="shared" si="51"/>
        <v>4</v>
      </c>
      <c r="B152" s="15">
        <f t="shared" si="43"/>
        <v>5.0227860624060431E-17</v>
      </c>
      <c r="C152" s="15">
        <f t="shared" si="44"/>
        <v>2</v>
      </c>
      <c r="D152" s="15">
        <f t="shared" si="45"/>
        <v>1.0045572124812086E-16</v>
      </c>
      <c r="E152" s="15">
        <f t="shared" si="46"/>
        <v>1.2825745780537037E-15</v>
      </c>
      <c r="G152" s="2">
        <f t="shared" si="52"/>
        <v>4</v>
      </c>
      <c r="H152" s="15">
        <f t="shared" si="47"/>
        <v>5.0227860624060431E-17</v>
      </c>
      <c r="I152" s="15">
        <f t="shared" si="48"/>
        <v>2.0916500663351889</v>
      </c>
      <c r="J152" s="15">
        <f t="shared" si="49"/>
        <v>1.0505910800619062E-16</v>
      </c>
      <c r="K152" s="15">
        <f t="shared" si="50"/>
        <v>1.2364725445056703E-15</v>
      </c>
    </row>
    <row r="153" spans="1:11" ht="15" customHeight="1">
      <c r="A153" s="2">
        <f t="shared" si="51"/>
        <v>5</v>
      </c>
      <c r="B153" s="15">
        <f t="shared" si="43"/>
        <v>5.022786062406028E-16</v>
      </c>
      <c r="C153" s="15">
        <f t="shared" si="44"/>
        <v>2.2360679774997898</v>
      </c>
      <c r="D153" s="15">
        <f t="shared" si="45"/>
        <v>1.123129107197838E-15</v>
      </c>
      <c r="E153" s="15">
        <f t="shared" si="46"/>
        <v>1.1655394951451209E-14</v>
      </c>
      <c r="G153" s="2">
        <f t="shared" si="52"/>
        <v>5</v>
      </c>
      <c r="H153" s="15">
        <f t="shared" si="47"/>
        <v>5.022786062406028E-16</v>
      </c>
      <c r="I153" s="15">
        <f t="shared" si="48"/>
        <v>2.318404623873926</v>
      </c>
      <c r="J153" s="15">
        <f t="shared" si="49"/>
        <v>1.1644850431811645E-15</v>
      </c>
      <c r="K153" s="15">
        <f t="shared" si="50"/>
        <v>1.1260363660886667E-14</v>
      </c>
    </row>
    <row r="154" spans="1:11" ht="15" customHeight="1">
      <c r="A154" s="2">
        <f t="shared" si="51"/>
        <v>6</v>
      </c>
      <c r="B154" s="15">
        <f t="shared" si="43"/>
        <v>4.1856550520050197E-15</v>
      </c>
      <c r="C154" s="15">
        <f t="shared" si="44"/>
        <v>2.4494897427831779</v>
      </c>
      <c r="D154" s="15">
        <f t="shared" si="45"/>
        <v>1.0252719116714885E-14</v>
      </c>
      <c r="E154" s="15">
        <f t="shared" si="46"/>
        <v>8.871250800054334E-14</v>
      </c>
      <c r="G154" s="2">
        <f t="shared" si="52"/>
        <v>6</v>
      </c>
      <c r="H154" s="15">
        <f t="shared" si="47"/>
        <v>4.1856550520050197E-15</v>
      </c>
      <c r="I154" s="15">
        <f t="shared" si="48"/>
        <v>2.5248762345905194</v>
      </c>
      <c r="J154" s="15">
        <f t="shared" si="49"/>
        <v>1.0568260967001218E-14</v>
      </c>
      <c r="K154" s="15">
        <f t="shared" si="50"/>
        <v>8.5830950833240861E-14</v>
      </c>
    </row>
    <row r="155" spans="1:11" ht="15" customHeight="1">
      <c r="A155" s="2">
        <f t="shared" si="51"/>
        <v>7</v>
      </c>
      <c r="B155" s="15">
        <f t="shared" si="43"/>
        <v>2.989753608575024E-14</v>
      </c>
      <c r="C155" s="15">
        <f t="shared" si="44"/>
        <v>2.6457513110645907</v>
      </c>
      <c r="D155" s="15">
        <f t="shared" si="45"/>
        <v>7.9101445296474613E-14</v>
      </c>
      <c r="E155" s="15">
        <f t="shared" si="46"/>
        <v>5.8078531832418749E-13</v>
      </c>
      <c r="G155" s="2">
        <f t="shared" si="52"/>
        <v>7</v>
      </c>
      <c r="H155" s="15">
        <f t="shared" si="47"/>
        <v>2.989753608575024E-14</v>
      </c>
      <c r="I155" s="15">
        <f t="shared" si="48"/>
        <v>2.7156951228000539</v>
      </c>
      <c r="J155" s="15">
        <f t="shared" si="49"/>
        <v>8.1192592931810534E-14</v>
      </c>
      <c r="K155" s="15">
        <f t="shared" si="50"/>
        <v>5.6249820837485529E-13</v>
      </c>
    </row>
    <row r="156" spans="1:11" ht="15" customHeight="1">
      <c r="A156" s="2">
        <f t="shared" si="51"/>
        <v>8</v>
      </c>
      <c r="B156" s="15">
        <f t="shared" si="43"/>
        <v>1.8685960053593902E-13</v>
      </c>
      <c r="C156" s="15">
        <f t="shared" si="44"/>
        <v>2.8284271247461903</v>
      </c>
      <c r="D156" s="15">
        <f t="shared" si="45"/>
        <v>5.2851876267508769E-13</v>
      </c>
      <c r="E156" s="15">
        <f t="shared" si="46"/>
        <v>3.3352477160421359E-12</v>
      </c>
      <c r="G156" s="2">
        <f t="shared" si="52"/>
        <v>8</v>
      </c>
      <c r="H156" s="15">
        <f t="shared" si="47"/>
        <v>1.8685960053593902E-13</v>
      </c>
      <c r="I156" s="15">
        <f t="shared" si="48"/>
        <v>2.8939592256975564</v>
      </c>
      <c r="J156" s="15">
        <f t="shared" si="49"/>
        <v>5.407640648811408E-13</v>
      </c>
      <c r="K156" s="15">
        <f t="shared" si="50"/>
        <v>3.2325822267807341E-12</v>
      </c>
    </row>
    <row r="157" spans="1:11" ht="15" customHeight="1">
      <c r="A157" s="2">
        <f t="shared" si="51"/>
        <v>9</v>
      </c>
      <c r="B157" s="15">
        <f t="shared" si="43"/>
        <v>1.0381088918663277E-12</v>
      </c>
      <c r="C157" s="15">
        <f t="shared" si="44"/>
        <v>3</v>
      </c>
      <c r="D157" s="15">
        <f t="shared" si="45"/>
        <v>3.1143266755989832E-12</v>
      </c>
      <c r="E157" s="15">
        <f t="shared" si="46"/>
        <v>1.7054742936777338E-11</v>
      </c>
      <c r="G157" s="2">
        <f t="shared" si="52"/>
        <v>9</v>
      </c>
      <c r="H157" s="15">
        <f t="shared" si="47"/>
        <v>1.0381088918663277E-12</v>
      </c>
      <c r="I157" s="15">
        <f t="shared" si="48"/>
        <v>3.0618621784789726</v>
      </c>
      <c r="J157" s="15">
        <f t="shared" si="49"/>
        <v>3.1785463531482263E-12</v>
      </c>
      <c r="K157" s="15">
        <f t="shared" si="50"/>
        <v>1.6538121596569465E-11</v>
      </c>
    </row>
    <row r="158" spans="1:11" ht="15" customHeight="1">
      <c r="A158" s="2">
        <f t="shared" si="51"/>
        <v>10</v>
      </c>
      <c r="B158" s="15">
        <f t="shared" si="43"/>
        <v>5.1905444593316397E-12</v>
      </c>
      <c r="C158" s="15">
        <f t="shared" si="44"/>
        <v>3.1622776601683795</v>
      </c>
      <c r="D158" s="15">
        <f t="shared" si="45"/>
        <v>1.6413942787855204E-11</v>
      </c>
      <c r="E158" s="15">
        <f t="shared" si="46"/>
        <v>7.8582256954152473E-11</v>
      </c>
      <c r="G158" s="2">
        <f t="shared" si="52"/>
        <v>10</v>
      </c>
      <c r="H158" s="15">
        <f t="shared" si="47"/>
        <v>5.1905444593316397E-12</v>
      </c>
      <c r="I158" s="15">
        <f t="shared" si="48"/>
        <v>3.2210246816812815</v>
      </c>
      <c r="J158" s="15">
        <f t="shared" si="49"/>
        <v>1.6718871814871234E-11</v>
      </c>
      <c r="K158" s="15">
        <f t="shared" si="50"/>
        <v>7.6227242658757414E-11</v>
      </c>
    </row>
    <row r="159" spans="1:11" ht="15" customHeight="1">
      <c r="A159" s="2">
        <f t="shared" si="51"/>
        <v>11</v>
      </c>
      <c r="B159" s="15">
        <f t="shared" si="43"/>
        <v>2.3593383906052924E-11</v>
      </c>
      <c r="C159" s="15">
        <f t="shared" si="44"/>
        <v>3.3166247903553998</v>
      </c>
      <c r="D159" s="15">
        <f t="shared" si="45"/>
        <v>7.8250401951187245E-11</v>
      </c>
      <c r="E159" s="15">
        <f t="shared" si="46"/>
        <v>3.2941579176897408E-10</v>
      </c>
      <c r="G159" s="2">
        <f t="shared" si="52"/>
        <v>11</v>
      </c>
      <c r="H159" s="15">
        <f t="shared" si="47"/>
        <v>2.3593383906052924E-11</v>
      </c>
      <c r="I159" s="15">
        <f t="shared" si="48"/>
        <v>3.3726843908080104</v>
      </c>
      <c r="J159" s="15">
        <f t="shared" si="49"/>
        <v>7.9573037626285627E-11</v>
      </c>
      <c r="K159" s="15">
        <f t="shared" si="50"/>
        <v>3.1960560632858675E-10</v>
      </c>
    </row>
    <row r="160" spans="1:11" ht="15" customHeight="1">
      <c r="A160" s="2">
        <f t="shared" si="51"/>
        <v>12</v>
      </c>
      <c r="B160" s="15">
        <f t="shared" si="43"/>
        <v>9.8305766275220405E-11</v>
      </c>
      <c r="C160" s="15">
        <f t="shared" si="44"/>
        <v>3.4641016151377544</v>
      </c>
      <c r="D160" s="15">
        <f t="shared" si="45"/>
        <v>3.4054116373134561E-10</v>
      </c>
      <c r="E160" s="15">
        <f t="shared" si="46"/>
        <v>1.2663586465332523E-9</v>
      </c>
      <c r="G160" s="2">
        <f t="shared" si="52"/>
        <v>12</v>
      </c>
      <c r="H160" s="15">
        <f t="shared" si="47"/>
        <v>9.8305766275220405E-11</v>
      </c>
      <c r="I160" s="15">
        <f t="shared" si="48"/>
        <v>3.5178118198675721</v>
      </c>
      <c r="J160" s="15">
        <f t="shared" si="49"/>
        <v>3.4582118656410926E-10</v>
      </c>
      <c r="K160" s="15">
        <f t="shared" si="50"/>
        <v>1.2287408893351667E-9</v>
      </c>
    </row>
    <row r="161" spans="1:11" ht="15" customHeight="1">
      <c r="A161" s="2">
        <f t="shared" si="51"/>
        <v>13</v>
      </c>
      <c r="B161" s="15">
        <f t="shared" si="43"/>
        <v>3.7809910105853992E-10</v>
      </c>
      <c r="C161" s="15">
        <f t="shared" si="44"/>
        <v>3.6055512754639891</v>
      </c>
      <c r="D161" s="15">
        <f t="shared" si="45"/>
        <v>1.3632556960734063E-9</v>
      </c>
      <c r="E161" s="15">
        <f t="shared" si="46"/>
        <v>4.4942678504838764E-9</v>
      </c>
      <c r="G161" s="2">
        <f t="shared" si="52"/>
        <v>13</v>
      </c>
      <c r="H161" s="15">
        <f t="shared" si="47"/>
        <v>3.7809910105853992E-10</v>
      </c>
      <c r="I161" s="15">
        <f t="shared" si="48"/>
        <v>3.6571847095819483</v>
      </c>
      <c r="J161" s="15">
        <f t="shared" si="49"/>
        <v>1.382778251097972E-9</v>
      </c>
      <c r="K161" s="15">
        <f t="shared" si="50"/>
        <v>4.3606609137511866E-9</v>
      </c>
    </row>
    <row r="162" spans="1:11" ht="15" customHeight="1">
      <c r="A162" s="2">
        <f t="shared" si="51"/>
        <v>14</v>
      </c>
      <c r="B162" s="15">
        <f t="shared" si="43"/>
        <v>1.3503539323519265E-9</v>
      </c>
      <c r="C162" s="15">
        <f t="shared" si="44"/>
        <v>3.7416573867739413</v>
      </c>
      <c r="D162" s="15">
        <f t="shared" si="45"/>
        <v>5.0525617657438245E-9</v>
      </c>
      <c r="E162" s="15">
        <f t="shared" si="46"/>
        <v>1.4808664584295562E-8</v>
      </c>
      <c r="G162" s="2">
        <f t="shared" si="52"/>
        <v>14</v>
      </c>
      <c r="H162" s="15">
        <f t="shared" si="47"/>
        <v>1.3503539323519265E-9</v>
      </c>
      <c r="I162" s="15">
        <f t="shared" si="48"/>
        <v>3.7914377220257753</v>
      </c>
      <c r="J162" s="15">
        <f t="shared" si="49"/>
        <v>5.1197828372049361E-9</v>
      </c>
      <c r="K162" s="15">
        <f t="shared" si="50"/>
        <v>1.4366796097552889E-8</v>
      </c>
    </row>
    <row r="163" spans="1:11" ht="15" customHeight="1">
      <c r="A163" s="2">
        <f t="shared" si="51"/>
        <v>15</v>
      </c>
      <c r="B163" s="15">
        <f t="shared" si="43"/>
        <v>4.5011797745064295E-9</v>
      </c>
      <c r="C163" s="15">
        <f t="shared" si="44"/>
        <v>3.872983346207417</v>
      </c>
      <c r="D163" s="15">
        <f t="shared" si="45"/>
        <v>1.7432994304949059E-8</v>
      </c>
      <c r="E163" s="15">
        <f t="shared" si="46"/>
        <v>4.5524760968507671E-8</v>
      </c>
      <c r="G163" s="2">
        <f t="shared" si="52"/>
        <v>15</v>
      </c>
      <c r="H163" s="15">
        <f t="shared" si="47"/>
        <v>4.5011797745064295E-9</v>
      </c>
      <c r="I163" s="15">
        <f t="shared" si="48"/>
        <v>3.9210967853395307</v>
      </c>
      <c r="J163" s="15">
        <f t="shared" si="49"/>
        <v>1.7649561544052473E-8</v>
      </c>
      <c r="K163" s="15">
        <f t="shared" si="50"/>
        <v>4.4157706753275277E-8</v>
      </c>
    </row>
    <row r="164" spans="1:11" ht="15" customHeight="1">
      <c r="A164" s="2">
        <f t="shared" si="51"/>
        <v>16</v>
      </c>
      <c r="B164" s="15">
        <f t="shared" si="43"/>
        <v>1.4066186795332594E-8</v>
      </c>
      <c r="C164" s="15">
        <f t="shared" si="44"/>
        <v>4</v>
      </c>
      <c r="D164" s="15">
        <f t="shared" si="45"/>
        <v>5.6264747181330375E-8</v>
      </c>
      <c r="E164" s="15">
        <f t="shared" si="46"/>
        <v>1.3112790326929957E-7</v>
      </c>
      <c r="G164" s="2">
        <f t="shared" si="52"/>
        <v>16</v>
      </c>
      <c r="H164" s="15">
        <f t="shared" si="47"/>
        <v>1.4066186795332594E-8</v>
      </c>
      <c r="I164" s="15">
        <f t="shared" si="48"/>
        <v>4.0466035140596617</v>
      </c>
      <c r="J164" s="15">
        <f t="shared" si="49"/>
        <v>5.6920280915412487E-8</v>
      </c>
      <c r="K164" s="15">
        <f t="shared" si="50"/>
        <v>1.2715546432674433E-7</v>
      </c>
    </row>
    <row r="165" spans="1:11" ht="15" customHeight="1">
      <c r="A165" s="2">
        <f t="shared" si="51"/>
        <v>17</v>
      </c>
      <c r="B165" s="15">
        <f t="shared" si="43"/>
        <v>4.1371137633331029E-8</v>
      </c>
      <c r="C165" s="15">
        <f t="shared" si="44"/>
        <v>4.1231056256176606</v>
      </c>
      <c r="D165" s="15">
        <f t="shared" si="45"/>
        <v>1.7057757031418968E-7</v>
      </c>
      <c r="E165" s="15">
        <f t="shared" si="46"/>
        <v>3.5519697248518437E-7</v>
      </c>
      <c r="G165" s="2">
        <f t="shared" si="52"/>
        <v>17</v>
      </c>
      <c r="H165" s="15">
        <f t="shared" si="47"/>
        <v>4.1371137633331029E-8</v>
      </c>
      <c r="I165" s="15">
        <f t="shared" si="48"/>
        <v>4.1683330001332664</v>
      </c>
      <c r="J165" s="15">
        <f t="shared" si="49"/>
        <v>1.7244867825006902E-7</v>
      </c>
      <c r="K165" s="15">
        <f t="shared" si="50"/>
        <v>3.4431644386248412E-7</v>
      </c>
    </row>
    <row r="166" spans="1:11" ht="15" customHeight="1">
      <c r="A166" s="2">
        <f t="shared" si="51"/>
        <v>18</v>
      </c>
      <c r="B166" s="15">
        <f t="shared" si="43"/>
        <v>1.1491982675925311E-7</v>
      </c>
      <c r="C166" s="15">
        <f t="shared" si="44"/>
        <v>4.2426406871192848</v>
      </c>
      <c r="D166" s="15">
        <f t="shared" si="45"/>
        <v>4.8756353276550683E-7</v>
      </c>
      <c r="E166" s="15">
        <f t="shared" si="46"/>
        <v>9.0779839778532387E-7</v>
      </c>
      <c r="G166" s="2">
        <f t="shared" si="52"/>
        <v>18</v>
      </c>
      <c r="H166" s="15">
        <f t="shared" si="47"/>
        <v>1.1491982675925311E-7</v>
      </c>
      <c r="I166" s="15">
        <f t="shared" si="48"/>
        <v>4.286607049870562</v>
      </c>
      <c r="J166" s="15">
        <f t="shared" si="49"/>
        <v>4.9261613955611805E-7</v>
      </c>
      <c r="K166" s="15">
        <f t="shared" si="50"/>
        <v>8.7961894808238585E-7</v>
      </c>
    </row>
    <row r="167" spans="1:11" ht="15" customHeight="1">
      <c r="A167" s="2">
        <f t="shared" si="51"/>
        <v>19</v>
      </c>
      <c r="B167" s="15">
        <f t="shared" si="43"/>
        <v>3.0242059673487691E-7</v>
      </c>
      <c r="C167" s="15">
        <f t="shared" si="44"/>
        <v>4.358898943540674</v>
      </c>
      <c r="D167" s="15">
        <f t="shared" si="45"/>
        <v>1.3182208196125952E-6</v>
      </c>
      <c r="E167" s="15">
        <f t="shared" si="46"/>
        <v>2.1953963307824549E-6</v>
      </c>
      <c r="G167" s="2">
        <f t="shared" si="52"/>
        <v>19</v>
      </c>
      <c r="H167" s="15">
        <f t="shared" si="47"/>
        <v>3.0242059673487691E-7</v>
      </c>
      <c r="I167" s="15">
        <f t="shared" si="48"/>
        <v>4.4017042154147523</v>
      </c>
      <c r="J167" s="15">
        <f t="shared" si="49"/>
        <v>1.3311660154761525E-6</v>
      </c>
      <c r="K167" s="15">
        <f t="shared" si="50"/>
        <v>2.1261931947147482E-6</v>
      </c>
    </row>
    <row r="168" spans="1:11" ht="15" customHeight="1">
      <c r="A168" s="2">
        <f t="shared" si="51"/>
        <v>20</v>
      </c>
      <c r="B168" s="15">
        <f t="shared" si="43"/>
        <v>7.5605149183718932E-7</v>
      </c>
      <c r="C168" s="15">
        <f t="shared" si="44"/>
        <v>4.4721359549995796</v>
      </c>
      <c r="D168" s="15">
        <f t="shared" si="45"/>
        <v>3.3811650604761657E-6</v>
      </c>
      <c r="E168" s="15">
        <f t="shared" si="46"/>
        <v>5.0368459812122373E-6</v>
      </c>
      <c r="G168" s="2">
        <f t="shared" si="52"/>
        <v>20</v>
      </c>
      <c r="H168" s="15">
        <f t="shared" si="47"/>
        <v>7.5605149183718932E-7</v>
      </c>
      <c r="I168" s="15">
        <f t="shared" si="48"/>
        <v>4.5138675213169472</v>
      </c>
      <c r="J168" s="15">
        <f t="shared" si="49"/>
        <v>3.412716273447114E-6</v>
      </c>
      <c r="K168" s="15">
        <f t="shared" si="50"/>
        <v>4.8752894346772165E-6</v>
      </c>
    </row>
    <row r="169" spans="1:11" ht="15" customHeight="1">
      <c r="A169" s="2">
        <f t="shared" si="51"/>
        <v>21</v>
      </c>
      <c r="B169" s="15">
        <f t="shared" si="43"/>
        <v>1.8001225996123572E-6</v>
      </c>
      <c r="C169" s="15">
        <f t="shared" si="44"/>
        <v>4.5825756949558398</v>
      </c>
      <c r="D169" s="15">
        <f t="shared" si="45"/>
        <v>8.2491980729243107E-6</v>
      </c>
      <c r="E169" s="15">
        <f t="shared" si="46"/>
        <v>1.0988177664967672E-5</v>
      </c>
      <c r="G169" s="2">
        <f t="shared" si="52"/>
        <v>21</v>
      </c>
      <c r="H169" s="15">
        <f t="shared" si="47"/>
        <v>1.8001225996123572E-6</v>
      </c>
      <c r="I169" s="15">
        <f t="shared" si="48"/>
        <v>4.6233105022267322</v>
      </c>
      <c r="J169" s="15">
        <f t="shared" si="49"/>
        <v>8.3225257200834985E-6</v>
      </c>
      <c r="K169" s="15">
        <f t="shared" si="50"/>
        <v>1.0628830275738873E-5</v>
      </c>
    </row>
    <row r="170" spans="1:11" ht="15" customHeight="1">
      <c r="A170" s="2">
        <f t="shared" si="51"/>
        <v>22</v>
      </c>
      <c r="B170" s="15">
        <f t="shared" si="43"/>
        <v>4.0911877263917236E-6</v>
      </c>
      <c r="C170" s="15">
        <f t="shared" si="44"/>
        <v>4.6904157598234297</v>
      </c>
      <c r="D170" s="15">
        <f t="shared" si="45"/>
        <v>1.9189371388263925E-5</v>
      </c>
      <c r="E170" s="15">
        <f t="shared" si="46"/>
        <v>2.2840634925454438E-5</v>
      </c>
      <c r="G170" s="2">
        <f t="shared" si="52"/>
        <v>22</v>
      </c>
      <c r="H170" s="15">
        <f t="shared" si="47"/>
        <v>4.0911877263917236E-6</v>
      </c>
      <c r="I170" s="15">
        <f t="shared" si="48"/>
        <v>4.7302219821061255</v>
      </c>
      <c r="J170" s="15">
        <f t="shared" si="49"/>
        <v>1.9352226116300912E-5</v>
      </c>
      <c r="K170" s="15">
        <f t="shared" si="50"/>
        <v>2.207752696569644E-5</v>
      </c>
    </row>
    <row r="171" spans="1:11" ht="15" customHeight="1">
      <c r="A171" s="2">
        <f t="shared" si="51"/>
        <v>23</v>
      </c>
      <c r="B171" s="15">
        <f t="shared" si="43"/>
        <v>8.8938863617211237E-6</v>
      </c>
      <c r="C171" s="15">
        <f t="shared" si="44"/>
        <v>4.7958315233127191</v>
      </c>
      <c r="D171" s="15">
        <f t="shared" si="45"/>
        <v>4.2653580578303233E-5</v>
      </c>
      <c r="E171" s="15">
        <f t="shared" si="46"/>
        <v>4.5321848871137711E-5</v>
      </c>
      <c r="G171" s="2">
        <f t="shared" si="52"/>
        <v>23</v>
      </c>
      <c r="H171" s="15">
        <f t="shared" si="47"/>
        <v>8.8938863617211237E-6</v>
      </c>
      <c r="I171" s="15">
        <f t="shared" si="48"/>
        <v>4.8347699014534289</v>
      </c>
      <c r="J171" s="15">
        <f t="shared" si="49"/>
        <v>4.2999894088596433E-5</v>
      </c>
      <c r="K171" s="15">
        <f t="shared" si="50"/>
        <v>4.3771799320036583E-5</v>
      </c>
    </row>
    <row r="172" spans="1:11" ht="15" customHeight="1">
      <c r="A172" s="2">
        <f t="shared" si="51"/>
        <v>24</v>
      </c>
      <c r="B172" s="15">
        <f t="shared" si="43"/>
        <v>1.8528929920252417E-5</v>
      </c>
      <c r="C172" s="15">
        <f t="shared" si="44"/>
        <v>4.8989794855663558</v>
      </c>
      <c r="D172" s="15">
        <f t="shared" si="45"/>
        <v>9.0772847568813247E-5</v>
      </c>
      <c r="E172" s="15">
        <f t="shared" si="46"/>
        <v>8.5988884783277749E-5</v>
      </c>
      <c r="G172" s="2">
        <f t="shared" si="52"/>
        <v>24</v>
      </c>
      <c r="H172" s="15">
        <f t="shared" si="47"/>
        <v>1.8528929920252417E-5</v>
      </c>
      <c r="I172" s="15">
        <f t="shared" si="48"/>
        <v>4.9371044145328744</v>
      </c>
      <c r="J172" s="15">
        <f t="shared" si="49"/>
        <v>9.1479261705848476E-5</v>
      </c>
      <c r="K172" s="15">
        <f t="shared" si="50"/>
        <v>8.2972232252784595E-5</v>
      </c>
    </row>
    <row r="173" spans="1:11" ht="15" customHeight="1">
      <c r="A173" s="2">
        <f t="shared" si="51"/>
        <v>25</v>
      </c>
      <c r="B173" s="15">
        <f t="shared" si="43"/>
        <v>3.7057859840504814E-5</v>
      </c>
      <c r="C173" s="15">
        <f t="shared" si="44"/>
        <v>5</v>
      </c>
      <c r="D173" s="15">
        <f t="shared" si="45"/>
        <v>1.8528929920252408E-4</v>
      </c>
      <c r="E173" s="15">
        <f t="shared" si="46"/>
        <v>1.5622663644865523E-4</v>
      </c>
      <c r="G173" s="2">
        <f t="shared" si="52"/>
        <v>25</v>
      </c>
      <c r="H173" s="15">
        <f t="shared" si="47"/>
        <v>3.7057859840504814E-5</v>
      </c>
      <c r="I173" s="15">
        <f t="shared" si="48"/>
        <v>5.0373604199024715</v>
      </c>
      <c r="J173" s="15">
        <f t="shared" si="49"/>
        <v>1.8667379640685227E-4</v>
      </c>
      <c r="K173" s="15">
        <f t="shared" si="50"/>
        <v>1.5059298242890801E-4</v>
      </c>
    </row>
    <row r="174" spans="1:11" ht="15" customHeight="1">
      <c r="A174" s="2">
        <f t="shared" si="51"/>
        <v>26</v>
      </c>
      <c r="B174" s="15">
        <f t="shared" si="43"/>
        <v>7.1265115077893588E-5</v>
      </c>
      <c r="C174" s="15">
        <f t="shared" si="44"/>
        <v>5.0990195135927845</v>
      </c>
      <c r="D174" s="15">
        <f t="shared" si="45"/>
        <v>3.6338221242061477E-4</v>
      </c>
      <c r="E174" s="15">
        <f t="shared" si="46"/>
        <v>2.721568015410639E-4</v>
      </c>
      <c r="G174" s="2">
        <f t="shared" si="52"/>
        <v>26</v>
      </c>
      <c r="H174" s="15">
        <f t="shared" si="47"/>
        <v>7.1265115077893588E-5</v>
      </c>
      <c r="I174" s="15">
        <f t="shared" si="48"/>
        <v>5.1356596460435346</v>
      </c>
      <c r="J174" s="15">
        <f t="shared" si="49"/>
        <v>3.6599337567618672E-4</v>
      </c>
      <c r="K174" s="15">
        <f t="shared" si="50"/>
        <v>2.6204695528421815E-4</v>
      </c>
    </row>
    <row r="175" spans="1:11" ht="15" customHeight="1">
      <c r="A175" s="2">
        <f t="shared" si="51"/>
        <v>27</v>
      </c>
      <c r="B175" s="15">
        <f t="shared" si="43"/>
        <v>1.3197243532943266E-4</v>
      </c>
      <c r="C175" s="15">
        <f t="shared" si="44"/>
        <v>5.196152422706632</v>
      </c>
      <c r="D175" s="15">
        <f t="shared" si="45"/>
        <v>6.8574888956752589E-4</v>
      </c>
      <c r="E175" s="15">
        <f t="shared" si="46"/>
        <v>4.5513771132013359E-4</v>
      </c>
      <c r="G175" s="2">
        <f t="shared" si="52"/>
        <v>27</v>
      </c>
      <c r="H175" s="15">
        <f t="shared" si="47"/>
        <v>1.3197243532943266E-4</v>
      </c>
      <c r="I175" s="15">
        <f t="shared" si="48"/>
        <v>5.2321123841140871</v>
      </c>
      <c r="J175" s="15">
        <f t="shared" si="49"/>
        <v>6.9049461324882004E-4</v>
      </c>
      <c r="K175" s="15">
        <f t="shared" si="50"/>
        <v>4.3768202347827521E-4</v>
      </c>
    </row>
    <row r="176" spans="1:11" ht="15" customHeight="1">
      <c r="A176" s="2">
        <f t="shared" si="51"/>
        <v>28</v>
      </c>
      <c r="B176" s="15">
        <f t="shared" si="43"/>
        <v>2.3566506308827262E-4</v>
      </c>
      <c r="C176" s="15">
        <f t="shared" si="44"/>
        <v>5.2915026221291814</v>
      </c>
      <c r="D176" s="15">
        <f t="shared" si="45"/>
        <v>1.2470222992758335E-3</v>
      </c>
      <c r="E176" s="15">
        <f t="shared" si="46"/>
        <v>7.3142884187163307E-4</v>
      </c>
      <c r="G176" s="2">
        <f t="shared" si="52"/>
        <v>28</v>
      </c>
      <c r="H176" s="15">
        <f t="shared" si="47"/>
        <v>2.3566506308827262E-4</v>
      </c>
      <c r="I176" s="15">
        <f t="shared" si="48"/>
        <v>5.326818938165629</v>
      </c>
      <c r="J176" s="15">
        <f t="shared" si="49"/>
        <v>1.2553451211226084E-3</v>
      </c>
      <c r="K176" s="15">
        <f t="shared" si="50"/>
        <v>7.0239770493327614E-4</v>
      </c>
    </row>
    <row r="177" spans="1:11" ht="15" customHeight="1">
      <c r="A177" s="2">
        <f t="shared" si="51"/>
        <v>29</v>
      </c>
      <c r="B177" s="15">
        <f t="shared" si="43"/>
        <v>4.0631907429012726E-4</v>
      </c>
      <c r="C177" s="15">
        <f t="shared" si="44"/>
        <v>5.3851648071345037</v>
      </c>
      <c r="D177" s="15">
        <f t="shared" si="45"/>
        <v>2.1880951793346631E-3</v>
      </c>
      <c r="E177" s="15">
        <f t="shared" si="46"/>
        <v>1.1305575941112209E-3</v>
      </c>
      <c r="G177" s="2">
        <f t="shared" si="52"/>
        <v>29</v>
      </c>
      <c r="H177" s="15">
        <f t="shared" si="47"/>
        <v>4.0631907429012726E-4</v>
      </c>
      <c r="I177" s="15">
        <f t="shared" si="48"/>
        <v>5.4198708471697001</v>
      </c>
      <c r="J177" s="15">
        <f t="shared" si="49"/>
        <v>2.2021969053940401E-3</v>
      </c>
      <c r="K177" s="15">
        <f t="shared" si="50"/>
        <v>1.0840018426641154E-3</v>
      </c>
    </row>
    <row r="178" spans="1:11" ht="15" customHeight="1">
      <c r="A178" s="2">
        <f t="shared" si="51"/>
        <v>30</v>
      </c>
      <c r="B178" s="15">
        <f t="shared" si="43"/>
        <v>6.7719845715021141E-4</v>
      </c>
      <c r="C178" s="15">
        <f t="shared" si="44"/>
        <v>5.4772255750516612</v>
      </c>
      <c r="D178" s="15">
        <f t="shared" si="45"/>
        <v>3.7091687088886644E-3</v>
      </c>
      <c r="E178" s="15">
        <f t="shared" si="46"/>
        <v>1.6820164284825354E-3</v>
      </c>
      <c r="G178" s="2">
        <f t="shared" si="52"/>
        <v>30</v>
      </c>
      <c r="H178" s="15">
        <f t="shared" si="47"/>
        <v>6.7719845715021141E-4</v>
      </c>
      <c r="I178" s="15">
        <f t="shared" si="48"/>
        <v>5.5113519212621505</v>
      </c>
      <c r="J178" s="15">
        <f t="shared" si="49"/>
        <v>3.7322790178905816E-3</v>
      </c>
      <c r="K178" s="15">
        <f t="shared" si="50"/>
        <v>1.6099612500171121E-3</v>
      </c>
    </row>
    <row r="179" spans="1:11" ht="15" customHeight="1">
      <c r="A179" s="2">
        <f t="shared" si="51"/>
        <v>31</v>
      </c>
      <c r="B179" s="15">
        <f t="shared" si="43"/>
        <v>1.0922555760487266E-3</v>
      </c>
      <c r="C179" s="15">
        <f t="shared" si="44"/>
        <v>5.5677643628300215</v>
      </c>
      <c r="D179" s="15">
        <f t="shared" si="45"/>
        <v>6.0814216714264761E-3</v>
      </c>
      <c r="E179" s="15">
        <f t="shared" si="46"/>
        <v>2.4101765819271822E-3</v>
      </c>
      <c r="G179" s="2">
        <f t="shared" si="52"/>
        <v>31</v>
      </c>
      <c r="H179" s="15">
        <f t="shared" si="47"/>
        <v>1.0922555760487266E-3</v>
      </c>
      <c r="I179" s="15">
        <f t="shared" si="48"/>
        <v>5.6013391256020197</v>
      </c>
      <c r="J179" s="15">
        <f t="shared" si="49"/>
        <v>6.1180938932787043E-3</v>
      </c>
      <c r="K179" s="15">
        <f t="shared" si="50"/>
        <v>2.302457271024785E-3</v>
      </c>
    </row>
    <row r="180" spans="1:11" ht="15" customHeight="1">
      <c r="A180" s="2">
        <f t="shared" si="51"/>
        <v>32</v>
      </c>
      <c r="B180" s="15">
        <f t="shared" si="43"/>
        <v>1.7066493375761335E-3</v>
      </c>
      <c r="C180" s="15">
        <f t="shared" si="44"/>
        <v>5.6568542494923806</v>
      </c>
      <c r="D180" s="15">
        <f t="shared" si="45"/>
        <v>9.6542665576609069E-3</v>
      </c>
      <c r="E180" s="15">
        <f t="shared" si="46"/>
        <v>3.3277310969640939E-3</v>
      </c>
      <c r="G180" s="2">
        <f t="shared" si="52"/>
        <v>32</v>
      </c>
      <c r="H180" s="15">
        <f t="shared" si="47"/>
        <v>1.7066493375761335E-3</v>
      </c>
      <c r="I180" s="15">
        <f t="shared" si="48"/>
        <v>5.6899033383705211</v>
      </c>
      <c r="J180" s="15">
        <f t="shared" si="49"/>
        <v>9.7106697633022807E-3</v>
      </c>
      <c r="K180" s="15">
        <f t="shared" si="50"/>
        <v>3.1720751554220085E-3</v>
      </c>
    </row>
    <row r="181" spans="1:11" ht="15" customHeight="1">
      <c r="A181" s="2">
        <f t="shared" si="51"/>
        <v>33</v>
      </c>
      <c r="B181" s="15">
        <f t="shared" si="43"/>
        <v>2.5858323296608101E-3</v>
      </c>
      <c r="C181" s="15">
        <f t="shared" si="44"/>
        <v>5.7445626465380286</v>
      </c>
      <c r="D181" s="15">
        <f t="shared" si="45"/>
        <v>1.48544758111799E-2</v>
      </c>
      <c r="E181" s="15">
        <f t="shared" si="46"/>
        <v>4.4285156652236939E-3</v>
      </c>
      <c r="G181" s="2">
        <f t="shared" si="52"/>
        <v>33</v>
      </c>
      <c r="H181" s="15">
        <f t="shared" si="47"/>
        <v>2.5858323296608101E-3</v>
      </c>
      <c r="I181" s="15">
        <f t="shared" si="48"/>
        <v>5.7771100041456718</v>
      </c>
      <c r="J181" s="15">
        <f t="shared" si="49"/>
        <v>1.4938637820726774E-2</v>
      </c>
      <c r="K181" s="15">
        <f t="shared" si="50"/>
        <v>4.2109749483810544E-3</v>
      </c>
    </row>
    <row r="182" spans="1:11" ht="15" customHeight="1">
      <c r="A182" s="2">
        <f t="shared" si="51"/>
        <v>34</v>
      </c>
      <c r="B182" s="15">
        <f t="shared" si="43"/>
        <v>3.8026946024423648E-3</v>
      </c>
      <c r="C182" s="15">
        <f t="shared" si="44"/>
        <v>5.8309518948453007</v>
      </c>
      <c r="D182" s="15">
        <f t="shared" si="45"/>
        <v>2.2173329297629305E-2</v>
      </c>
      <c r="E182" s="15">
        <f t="shared" si="46"/>
        <v>5.6810779696326074E-3</v>
      </c>
      <c r="G182" s="2">
        <f t="shared" si="52"/>
        <v>34</v>
      </c>
      <c r="H182" s="15">
        <f t="shared" si="47"/>
        <v>3.8026946024423648E-3</v>
      </c>
      <c r="I182" s="15">
        <f t="shared" si="48"/>
        <v>5.8630196997792874</v>
      </c>
      <c r="J182" s="15">
        <f t="shared" si="49"/>
        <v>2.229527336636395E-2</v>
      </c>
      <c r="K182" s="15">
        <f t="shared" si="50"/>
        <v>5.3868895795652783E-3</v>
      </c>
    </row>
    <row r="183" spans="1:11" ht="15" customHeight="1">
      <c r="A183" s="2">
        <f t="shared" si="51"/>
        <v>35</v>
      </c>
      <c r="B183" s="15">
        <f t="shared" si="43"/>
        <v>5.4324208606319497E-3</v>
      </c>
      <c r="C183" s="15">
        <f t="shared" si="44"/>
        <v>5.9160797830996161</v>
      </c>
      <c r="D183" s="15">
        <f t="shared" si="45"/>
        <v>3.2138635226873297E-2</v>
      </c>
      <c r="E183" s="15">
        <f t="shared" si="46"/>
        <v>7.0247078190183955E-3</v>
      </c>
      <c r="G183" s="2">
        <f t="shared" si="52"/>
        <v>35</v>
      </c>
      <c r="H183" s="15">
        <f t="shared" si="47"/>
        <v>5.4324208606319497E-3</v>
      </c>
      <c r="I183" s="15">
        <f t="shared" si="48"/>
        <v>5.9476886266851592</v>
      </c>
      <c r="J183" s="15">
        <f t="shared" si="49"/>
        <v>3.2310347768147854E-2</v>
      </c>
      <c r="K183" s="15">
        <f t="shared" si="50"/>
        <v>6.6396099154982053E-3</v>
      </c>
    </row>
    <row r="184" spans="1:11" ht="15" customHeight="1">
      <c r="A184" s="2">
        <f t="shared" si="51"/>
        <v>36</v>
      </c>
      <c r="B184" s="15">
        <f t="shared" si="43"/>
        <v>7.5450289730999397E-3</v>
      </c>
      <c r="C184" s="15">
        <f t="shared" si="44"/>
        <v>6</v>
      </c>
      <c r="D184" s="15">
        <f t="shared" si="45"/>
        <v>4.5270173838599638E-2</v>
      </c>
      <c r="E184" s="15">
        <f t="shared" si="46"/>
        <v>8.3696340264913308E-3</v>
      </c>
      <c r="G184" s="2">
        <f t="shared" si="52"/>
        <v>36</v>
      </c>
      <c r="H184" s="15">
        <f t="shared" si="47"/>
        <v>7.5450289730999397E-3</v>
      </c>
      <c r="I184" s="15">
        <f t="shared" si="48"/>
        <v>6.0311690409074092</v>
      </c>
      <c r="J184" s="15">
        <f t="shared" si="49"/>
        <v>4.5505345155309775E-2</v>
      </c>
      <c r="K184" s="15">
        <f t="shared" si="50"/>
        <v>7.8815856240852297E-3</v>
      </c>
    </row>
    <row r="185" spans="1:11" ht="15" customHeight="1">
      <c r="A185" s="2">
        <f t="shared" si="51"/>
        <v>37</v>
      </c>
      <c r="B185" s="15">
        <f t="shared" si="43"/>
        <v>1.0195985098783692E-2</v>
      </c>
      <c r="C185" s="15">
        <f t="shared" si="44"/>
        <v>6.0827625302982193</v>
      </c>
      <c r="D185" s="15">
        <f t="shared" si="45"/>
        <v>6.2019756118360435E-2</v>
      </c>
      <c r="E185" s="15">
        <f t="shared" si="46"/>
        <v>9.6026300089719178E-3</v>
      </c>
      <c r="G185" s="2">
        <f t="shared" si="52"/>
        <v>37</v>
      </c>
      <c r="H185" s="15">
        <f t="shared" si="47"/>
        <v>1.0195985098783692E-2</v>
      </c>
      <c r="I185" s="15">
        <f t="shared" si="48"/>
        <v>6.1135096303187417</v>
      </c>
      <c r="J185" s="15">
        <f t="shared" si="49"/>
        <v>6.2333253092000489E-2</v>
      </c>
      <c r="K185" s="15">
        <f t="shared" si="50"/>
        <v>9.0037925754359888E-3</v>
      </c>
    </row>
    <row r="186" spans="1:11" ht="15" customHeight="1">
      <c r="A186" s="2">
        <f t="shared" si="51"/>
        <v>38</v>
      </c>
      <c r="B186" s="15">
        <f t="shared" si="43"/>
        <v>1.3415769866820639E-2</v>
      </c>
      <c r="C186" s="15">
        <f t="shared" si="44"/>
        <v>6.164414002968976</v>
      </c>
      <c r="D186" s="15">
        <f t="shared" si="45"/>
        <v>8.2700359627638387E-2</v>
      </c>
      <c r="E186" s="15">
        <f t="shared" si="46"/>
        <v>1.0598350438796415E-2</v>
      </c>
      <c r="G186" s="2">
        <f t="shared" si="52"/>
        <v>38</v>
      </c>
      <c r="H186" s="15">
        <f t="shared" si="47"/>
        <v>1.3415769866820639E-2</v>
      </c>
      <c r="I186" s="15">
        <f t="shared" si="48"/>
        <v>6.1947558466819332</v>
      </c>
      <c r="J186" s="15">
        <f t="shared" si="49"/>
        <v>8.3107418820226459E-2</v>
      </c>
      <c r="K186" s="15">
        <f t="shared" si="50"/>
        <v>9.8871007950858281E-3</v>
      </c>
    </row>
    <row r="187" spans="1:11" ht="15" customHeight="1">
      <c r="A187" s="2">
        <f t="shared" si="51"/>
        <v>39</v>
      </c>
      <c r="B187" s="15">
        <f t="shared" si="43"/>
        <v>1.7199704957462397E-2</v>
      </c>
      <c r="C187" s="15">
        <f t="shared" si="44"/>
        <v>6.2449979983983983</v>
      </c>
      <c r="D187" s="15">
        <f t="shared" si="45"/>
        <v>0.10741212303239568</v>
      </c>
      <c r="E187" s="15">
        <f t="shared" si="46"/>
        <v>1.1235487672062228E-2</v>
      </c>
      <c r="G187" s="2">
        <f t="shared" si="52"/>
        <v>39</v>
      </c>
      <c r="H187" s="15">
        <f t="shared" si="47"/>
        <v>1.7199704957462397E-2</v>
      </c>
      <c r="I187" s="15">
        <f t="shared" si="48"/>
        <v>6.2749501990055663</v>
      </c>
      <c r="J187" s="15">
        <f t="shared" si="49"/>
        <v>0.10792729204566569</v>
      </c>
      <c r="K187" s="15">
        <f t="shared" si="50"/>
        <v>1.0418167058437228E-2</v>
      </c>
    </row>
    <row r="188" spans="1:11" ht="15" customHeight="1">
      <c r="A188" s="2">
        <f t="shared" si="51"/>
        <v>40</v>
      </c>
      <c r="B188" s="15">
        <f t="shared" si="43"/>
        <v>2.1499631196827972E-2</v>
      </c>
      <c r="C188" s="15">
        <f t="shared" si="44"/>
        <v>6.324555320336759</v>
      </c>
      <c r="D188" s="15">
        <f t="shared" si="45"/>
        <v>0.13597560687117652</v>
      </c>
      <c r="E188" s="15">
        <f t="shared" si="46"/>
        <v>1.1415556495366909E-2</v>
      </c>
      <c r="G188" s="2">
        <f t="shared" si="52"/>
        <v>40</v>
      </c>
      <c r="H188" s="15">
        <f t="shared" si="47"/>
        <v>2.1499631196827972E-2</v>
      </c>
      <c r="I188" s="15">
        <f t="shared" si="48"/>
        <v>6.3541325135694171</v>
      </c>
      <c r="J188" s="15">
        <f t="shared" si="49"/>
        <v>0.13661150561751598</v>
      </c>
      <c r="K188" s="15">
        <f t="shared" si="50"/>
        <v>1.050763933040077E-2</v>
      </c>
    </row>
    <row r="189" spans="1:11" ht="15" customHeight="1">
      <c r="A189" s="2">
        <f t="shared" si="51"/>
        <v>41</v>
      </c>
      <c r="B189" s="15">
        <f t="shared" si="43"/>
        <v>2.6219062435156044E-2</v>
      </c>
      <c r="C189" s="15">
        <f t="shared" si="44"/>
        <v>6.4031242374328485</v>
      </c>
      <c r="D189" s="15">
        <f t="shared" si="45"/>
        <v>0.16788391416131279</v>
      </c>
      <c r="E189" s="15">
        <f t="shared" si="46"/>
        <v>1.1081122463808778E-2</v>
      </c>
      <c r="G189" s="2">
        <f t="shared" si="52"/>
        <v>41</v>
      </c>
      <c r="H189" s="15">
        <f t="shared" si="47"/>
        <v>2.6219062435156044E-2</v>
      </c>
      <c r="I189" s="15">
        <f t="shared" si="48"/>
        <v>6.4323401651343035</v>
      </c>
      <c r="J189" s="15">
        <f t="shared" si="49"/>
        <v>0.16864992839381823</v>
      </c>
      <c r="K189" s="15">
        <f t="shared" si="50"/>
        <v>1.0107523391641135E-2</v>
      </c>
    </row>
    <row r="190" spans="1:11" ht="15" customHeight="1">
      <c r="A190" s="2">
        <f t="shared" si="51"/>
        <v>42</v>
      </c>
      <c r="B190" s="15">
        <f t="shared" si="43"/>
        <v>3.1213169565661992E-2</v>
      </c>
      <c r="C190" s="15">
        <f t="shared" si="44"/>
        <v>6.4807406984078604</v>
      </c>
      <c r="D190" s="15">
        <f t="shared" si="45"/>
        <v>0.20228445833049127</v>
      </c>
      <c r="E190" s="15">
        <f t="shared" si="46"/>
        <v>1.0229890687982777E-2</v>
      </c>
      <c r="G190" s="2">
        <f t="shared" si="52"/>
        <v>42</v>
      </c>
      <c r="H190" s="15">
        <f t="shared" si="47"/>
        <v>3.1213169565661992E-2</v>
      </c>
      <c r="I190" s="15">
        <f t="shared" si="48"/>
        <v>6.5096082831457682</v>
      </c>
      <c r="J190" s="15">
        <f t="shared" si="49"/>
        <v>0.20318550714786671</v>
      </c>
      <c r="K190" s="15">
        <f t="shared" si="50"/>
        <v>9.224222109639189E-3</v>
      </c>
    </row>
    <row r="191" spans="1:11" ht="15" customHeight="1">
      <c r="A191" s="2">
        <f t="shared" si="51"/>
        <v>43</v>
      </c>
      <c r="B191" s="15">
        <f t="shared" si="43"/>
        <v>3.6294383215886024E-2</v>
      </c>
      <c r="C191" s="15">
        <f t="shared" si="44"/>
        <v>6.5574385243020004</v>
      </c>
      <c r="D191" s="15">
        <f t="shared" si="45"/>
        <v>0.23799818671563094</v>
      </c>
      <c r="E191" s="15">
        <f t="shared" si="46"/>
        <v>8.9214542038351975E-3</v>
      </c>
      <c r="G191" s="2">
        <f t="shared" si="52"/>
        <v>43</v>
      </c>
      <c r="H191" s="15">
        <f t="shared" si="47"/>
        <v>3.6294383215886024E-2</v>
      </c>
      <c r="I191" s="15">
        <f t="shared" si="48"/>
        <v>6.5859699361597457</v>
      </c>
      <c r="J191" s="15">
        <f t="shared" si="49"/>
        <v>0.23903371671128623</v>
      </c>
      <c r="K191" s="15">
        <f t="shared" si="50"/>
        <v>7.9241876709496874E-3</v>
      </c>
    </row>
    <row r="192" spans="1:11" ht="15" customHeight="1">
      <c r="A192" s="2">
        <f t="shared" si="51"/>
        <v>44</v>
      </c>
      <c r="B192" s="15">
        <f t="shared" si="43"/>
        <v>4.1243617290779598E-2</v>
      </c>
      <c r="C192" s="15">
        <f t="shared" si="44"/>
        <v>6.6332495807107996</v>
      </c>
      <c r="D192" s="15">
        <f t="shared" si="45"/>
        <v>0.27357920710106043</v>
      </c>
      <c r="E192" s="15">
        <f t="shared" si="46"/>
        <v>7.2746585435732357E-3</v>
      </c>
      <c r="G192" s="2">
        <f t="shared" si="52"/>
        <v>44</v>
      </c>
      <c r="H192" s="15">
        <f t="shared" si="47"/>
        <v>4.1243617290779598E-2</v>
      </c>
      <c r="I192" s="15">
        <f t="shared" si="48"/>
        <v>6.6614562972371143</v>
      </c>
      <c r="J192" s="15">
        <f t="shared" si="49"/>
        <v>0.27474255412250126</v>
      </c>
      <c r="K192" s="15">
        <f t="shared" si="50"/>
        <v>6.3303093016807074E-3</v>
      </c>
    </row>
    <row r="193" spans="1:11" ht="15" customHeight="1">
      <c r="A193" s="2">
        <f t="shared" si="51"/>
        <v>45</v>
      </c>
      <c r="B193" s="15">
        <f t="shared" si="43"/>
        <v>4.5826241434199534E-2</v>
      </c>
      <c r="C193" s="15">
        <f t="shared" si="44"/>
        <v>6.7082039324993694</v>
      </c>
      <c r="D193" s="15">
        <f t="shared" si="45"/>
        <v>0.30741177300056288</v>
      </c>
      <c r="E193" s="15">
        <f t="shared" si="46"/>
        <v>5.455258722411949E-3</v>
      </c>
      <c r="G193" s="2">
        <f t="shared" si="52"/>
        <v>45</v>
      </c>
      <c r="H193" s="15">
        <f t="shared" si="47"/>
        <v>4.5826241434199534E-2</v>
      </c>
      <c r="I193" s="15">
        <f t="shared" si="48"/>
        <v>6.7360967926537398</v>
      </c>
      <c r="J193" s="15">
        <f t="shared" si="49"/>
        <v>0.30868999794428742</v>
      </c>
      <c r="K193" s="15">
        <f t="shared" si="50"/>
        <v>4.6088729654088405E-3</v>
      </c>
    </row>
    <row r="194" spans="1:11" ht="15" customHeight="1">
      <c r="A194" s="2">
        <f t="shared" si="51"/>
        <v>46</v>
      </c>
      <c r="B194" s="15">
        <f t="shared" si="43"/>
        <v>4.9811131993695155E-2</v>
      </c>
      <c r="C194" s="15">
        <f t="shared" si="44"/>
        <v>6.7823299831252681</v>
      </c>
      <c r="D194" s="15">
        <f t="shared" si="45"/>
        <v>0.33783553401424898</v>
      </c>
      <c r="E194" s="15">
        <f t="shared" si="46"/>
        <v>3.6554515586836572E-3</v>
      </c>
      <c r="G194" s="2">
        <f t="shared" si="52"/>
        <v>46</v>
      </c>
      <c r="H194" s="15">
        <f t="shared" si="47"/>
        <v>4.9811131993695155E-2</v>
      </c>
      <c r="I194" s="15">
        <f t="shared" si="48"/>
        <v>6.8099192359381178</v>
      </c>
      <c r="J194" s="15">
        <f t="shared" si="49"/>
        <v>0.33920978592771722</v>
      </c>
      <c r="K194" s="15">
        <f t="shared" si="50"/>
        <v>2.9487993600858893E-3</v>
      </c>
    </row>
    <row r="195" spans="1:11" ht="15" customHeight="1">
      <c r="A195" s="2">
        <f t="shared" si="51"/>
        <v>47</v>
      </c>
      <c r="B195" s="15">
        <f t="shared" si="43"/>
        <v>5.2990565950739511E-2</v>
      </c>
      <c r="C195" s="15">
        <f t="shared" si="44"/>
        <v>6.8556546004010439</v>
      </c>
      <c r="D195" s="15">
        <f t="shared" si="45"/>
        <v>0.36328501723804224</v>
      </c>
      <c r="E195" s="15">
        <f t="shared" si="46"/>
        <v>2.0685192918676134E-3</v>
      </c>
      <c r="G195" s="2">
        <f t="shared" si="52"/>
        <v>47</v>
      </c>
      <c r="H195" s="15">
        <f t="shared" si="47"/>
        <v>5.2990565950739511E-2</v>
      </c>
      <c r="I195" s="15">
        <f t="shared" si="48"/>
        <v>6.8829499489681023</v>
      </c>
      <c r="J195" s="15">
        <f t="shared" si="49"/>
        <v>0.36473141320643337</v>
      </c>
      <c r="K195" s="15">
        <f t="shared" si="50"/>
        <v>1.5364577570749747E-3</v>
      </c>
    </row>
    <row r="196" spans="1:11" ht="15" customHeight="1">
      <c r="A196" s="2">
        <f t="shared" si="51"/>
        <v>48</v>
      </c>
      <c r="B196" s="15">
        <f t="shared" si="43"/>
        <v>5.5198506198687013E-2</v>
      </c>
      <c r="C196" s="15">
        <f t="shared" si="44"/>
        <v>6.9282032302755088</v>
      </c>
      <c r="D196" s="15">
        <f t="shared" si="45"/>
        <v>0.38242646895212606</v>
      </c>
      <c r="E196" s="15">
        <f t="shared" si="46"/>
        <v>8.6283129153472908E-4</v>
      </c>
      <c r="G196" s="2">
        <f t="shared" si="52"/>
        <v>48</v>
      </c>
      <c r="H196" s="15">
        <f t="shared" si="47"/>
        <v>5.5198506198687013E-2</v>
      </c>
      <c r="I196" s="15">
        <f t="shared" si="48"/>
        <v>6.955213871621778</v>
      </c>
      <c r="J196" s="15">
        <f t="shared" si="49"/>
        <v>0.38391741600590862</v>
      </c>
      <c r="K196" s="15">
        <f t="shared" si="50"/>
        <v>5.3028934135966144E-4</v>
      </c>
    </row>
    <row r="197" spans="1:11" ht="15" customHeight="1">
      <c r="A197" s="2">
        <f t="shared" si="51"/>
        <v>49</v>
      </c>
      <c r="B197" s="15">
        <f t="shared" si="43"/>
        <v>5.632500632519083E-2</v>
      </c>
      <c r="C197" s="15">
        <f t="shared" si="44"/>
        <v>7</v>
      </c>
      <c r="D197" s="15">
        <f t="shared" si="45"/>
        <v>0.39427504427633581</v>
      </c>
      <c r="E197" s="15">
        <f t="shared" si="46"/>
        <v>1.5958668787078721E-4</v>
      </c>
      <c r="G197" s="2">
        <f t="shared" si="52"/>
        <v>49</v>
      </c>
      <c r="H197" s="15">
        <f t="shared" si="47"/>
        <v>5.632500632519083E-2</v>
      </c>
      <c r="I197" s="15">
        <f t="shared" si="48"/>
        <v>7.0267346612775983</v>
      </c>
      <c r="J197" s="15">
        <f t="shared" si="49"/>
        <v>0.39578087424189834</v>
      </c>
      <c r="K197" s="15">
        <f t="shared" si="50"/>
        <v>3.9537117385415689E-5</v>
      </c>
    </row>
    <row r="198" spans="1:11" ht="15" customHeight="1">
      <c r="A198" s="2">
        <f t="shared" si="51"/>
        <v>50</v>
      </c>
      <c r="B198" s="15">
        <f t="shared" si="43"/>
        <v>5.6325006325190823E-2</v>
      </c>
      <c r="C198" s="15">
        <f t="shared" si="44"/>
        <v>7.0710678118654755</v>
      </c>
      <c r="D198" s="15">
        <f t="shared" si="45"/>
        <v>0.39827793922917615</v>
      </c>
      <c r="E198" s="15">
        <f t="shared" si="46"/>
        <v>1.7924072322569195E-5</v>
      </c>
      <c r="G198" s="2">
        <f t="shared" si="52"/>
        <v>50</v>
      </c>
      <c r="H198" s="15">
        <f t="shared" si="47"/>
        <v>5.6325006325190823E-2</v>
      </c>
      <c r="I198" s="15">
        <f t="shared" si="48"/>
        <v>7.0975347832891948</v>
      </c>
      <c r="J198" s="15">
        <f t="shared" si="49"/>
        <v>0.39976869156202577</v>
      </c>
      <c r="K198" s="15">
        <f t="shared" si="50"/>
        <v>1.1056649221888068E-4</v>
      </c>
    </row>
    <row r="199" spans="1:11" ht="15" customHeight="1">
      <c r="A199" s="2">
        <f t="shared" si="51"/>
        <v>51</v>
      </c>
      <c r="B199" s="15">
        <f t="shared" si="43"/>
        <v>5.5220594436461594E-2</v>
      </c>
      <c r="C199" s="15">
        <f t="shared" si="44"/>
        <v>7.1414284285428504</v>
      </c>
      <c r="D199" s="15">
        <f t="shared" si="45"/>
        <v>0.39435392294958199</v>
      </c>
      <c r="E199" s="15">
        <f t="shared" si="46"/>
        <v>4.2956940833329337E-4</v>
      </c>
      <c r="G199" s="2">
        <f t="shared" si="52"/>
        <v>51</v>
      </c>
      <c r="H199" s="15">
        <f t="shared" si="47"/>
        <v>5.5220594436461594E-2</v>
      </c>
      <c r="I199" s="15">
        <f t="shared" si="48"/>
        <v>7.1676355934157252</v>
      </c>
      <c r="J199" s="15">
        <f t="shared" si="49"/>
        <v>0.39580109817235648</v>
      </c>
      <c r="K199" s="15">
        <f t="shared" si="50"/>
        <v>7.2277603657008513E-4</v>
      </c>
    </row>
    <row r="200" spans="1:11" ht="15" customHeight="1">
      <c r="A200" s="2">
        <f t="shared" si="51"/>
        <v>52</v>
      </c>
      <c r="B200" s="15">
        <f t="shared" si="43"/>
        <v>5.3096725419674598E-2</v>
      </c>
      <c r="C200" s="15">
        <f t="shared" si="44"/>
        <v>7.2111025509279782</v>
      </c>
      <c r="D200" s="15">
        <f t="shared" si="45"/>
        <v>0.38288593211973793</v>
      </c>
      <c r="E200" s="15">
        <f t="shared" si="46"/>
        <v>1.3233871037143924E-3</v>
      </c>
      <c r="G200" s="2">
        <f t="shared" si="52"/>
        <v>52</v>
      </c>
      <c r="H200" s="15">
        <f t="shared" si="47"/>
        <v>5.3096725419674598E-2</v>
      </c>
      <c r="I200" s="15">
        <f t="shared" si="48"/>
        <v>7.237057413065064</v>
      </c>
      <c r="J200" s="15">
        <f t="shared" si="49"/>
        <v>0.38426405030793626</v>
      </c>
      <c r="K200" s="15">
        <f t="shared" si="50"/>
        <v>1.7942929983326477E-3</v>
      </c>
    </row>
    <row r="201" spans="1:11" ht="15" customHeight="1">
      <c r="A201" s="2">
        <f t="shared" si="51"/>
        <v>53</v>
      </c>
      <c r="B201" s="15">
        <f t="shared" si="43"/>
        <v>5.009125039591944E-2</v>
      </c>
      <c r="C201" s="15">
        <f t="shared" si="44"/>
        <v>7.2801098892805181</v>
      </c>
      <c r="D201" s="15">
        <f t="shared" si="45"/>
        <v>0.36466980737375976</v>
      </c>
      <c r="E201" s="15">
        <f t="shared" si="46"/>
        <v>2.5784456793495336E-3</v>
      </c>
      <c r="G201" s="2">
        <f t="shared" si="52"/>
        <v>53</v>
      </c>
      <c r="H201" s="15">
        <f t="shared" si="47"/>
        <v>5.009125039591944E-2</v>
      </c>
      <c r="I201" s="15">
        <f t="shared" si="48"/>
        <v>7.3058195981012286</v>
      </c>
      <c r="J201" s="15">
        <f t="shared" si="49"/>
        <v>0.36595763883590415</v>
      </c>
      <c r="K201" s="15">
        <f t="shared" si="50"/>
        <v>3.1959243357915041E-3</v>
      </c>
    </row>
    <row r="202" spans="1:11" ht="15" customHeight="1">
      <c r="A202" s="2">
        <f t="shared" si="51"/>
        <v>54</v>
      </c>
      <c r="B202" s="15">
        <f t="shared" si="43"/>
        <v>4.6380787403629123E-2</v>
      </c>
      <c r="C202" s="15">
        <f t="shared" si="44"/>
        <v>7.3484692283495345</v>
      </c>
      <c r="D202" s="15">
        <f t="shared" si="45"/>
        <v>0.3408277890221903</v>
      </c>
      <c r="E202" s="15">
        <f t="shared" si="46"/>
        <v>4.0428664866631048E-3</v>
      </c>
      <c r="G202" s="2">
        <f t="shared" si="52"/>
        <v>54</v>
      </c>
      <c r="H202" s="15">
        <f t="shared" si="47"/>
        <v>4.6380787403629123E-2</v>
      </c>
      <c r="I202" s="15">
        <f t="shared" si="48"/>
        <v>7.3739406018763125</v>
      </c>
      <c r="J202" s="15">
        <f t="shared" si="49"/>
        <v>0.34200917138261422</v>
      </c>
      <c r="K202" s="15">
        <f t="shared" si="50"/>
        <v>4.7705412878656962E-3</v>
      </c>
    </row>
    <row r="203" spans="1:11" ht="15" customHeight="1">
      <c r="A203" s="2">
        <f t="shared" si="51"/>
        <v>55</v>
      </c>
      <c r="B203" s="15">
        <f t="shared" si="43"/>
        <v>4.2164352185117403E-2</v>
      </c>
      <c r="C203" s="15">
        <f t="shared" si="44"/>
        <v>7.416198487095663</v>
      </c>
      <c r="D203" s="15">
        <f t="shared" si="45"/>
        <v>0.31269920488463637</v>
      </c>
      <c r="E203" s="15">
        <f t="shared" si="46"/>
        <v>5.5550227775078955E-3</v>
      </c>
      <c r="G203" s="2">
        <f t="shared" si="52"/>
        <v>55</v>
      </c>
      <c r="H203" s="15">
        <f t="shared" si="47"/>
        <v>4.2164352185117403E-2</v>
      </c>
      <c r="I203" s="15">
        <f t="shared" si="48"/>
        <v>7.4414380330686081</v>
      </c>
      <c r="J203" s="15">
        <f t="shared" si="49"/>
        <v>0.3137634139900321</v>
      </c>
      <c r="K203" s="15">
        <f t="shared" si="50"/>
        <v>6.354433955279259E-3</v>
      </c>
    </row>
    <row r="204" spans="1:11" ht="15" customHeight="1">
      <c r="A204" s="2">
        <f t="shared" si="51"/>
        <v>56</v>
      </c>
      <c r="B204" s="15">
        <f t="shared" si="43"/>
        <v>3.7646743022426231E-2</v>
      </c>
      <c r="C204" s="15">
        <f t="shared" si="44"/>
        <v>7.4833147735478827</v>
      </c>
      <c r="D204" s="15">
        <f t="shared" si="45"/>
        <v>0.28172242823568289</v>
      </c>
      <c r="E204" s="15">
        <f t="shared" si="46"/>
        <v>6.9636624694249926E-3</v>
      </c>
      <c r="G204" s="2">
        <f t="shared" si="52"/>
        <v>56</v>
      </c>
      <c r="H204" s="15">
        <f t="shared" si="47"/>
        <v>3.7646743022426231E-2</v>
      </c>
      <c r="I204" s="15">
        <f t="shared" si="48"/>
        <v>7.5083287088406037</v>
      </c>
      <c r="J204" s="15">
        <f t="shared" si="49"/>
        <v>0.28266412142962755</v>
      </c>
      <c r="K204" s="15">
        <f t="shared" si="50"/>
        <v>7.7972357523482787E-3</v>
      </c>
    </row>
    <row r="205" spans="1:11" ht="15" customHeight="1">
      <c r="A205" s="2">
        <f t="shared" si="51"/>
        <v>57</v>
      </c>
      <c r="B205" s="15">
        <f t="shared" si="43"/>
        <v>3.3023458791601942E-2</v>
      </c>
      <c r="C205" s="15">
        <f t="shared" si="44"/>
        <v>7.5498344352707498</v>
      </c>
      <c r="D205" s="15">
        <f t="shared" si="45"/>
        <v>0.24932164635658094</v>
      </c>
      <c r="E205" s="15">
        <f t="shared" si="46"/>
        <v>8.1441473779161298E-3</v>
      </c>
      <c r="G205" s="2">
        <f t="shared" si="52"/>
        <v>57</v>
      </c>
      <c r="H205" s="15">
        <f t="shared" si="47"/>
        <v>3.3023458791601942E-2</v>
      </c>
      <c r="I205" s="15">
        <f t="shared" si="48"/>
        <v>7.5746287037715581</v>
      </c>
      <c r="J205" s="15">
        <f t="shared" si="49"/>
        <v>0.25014043886068527</v>
      </c>
      <c r="K205" s="15">
        <f t="shared" si="50"/>
        <v>8.9776824755709566E-3</v>
      </c>
    </row>
    <row r="206" spans="1:11" ht="15" customHeight="1">
      <c r="A206" s="2">
        <f t="shared" si="51"/>
        <v>58</v>
      </c>
      <c r="B206" s="15">
        <f t="shared" si="43"/>
        <v>2.8468498958277529E-2</v>
      </c>
      <c r="C206" s="15">
        <f t="shared" si="44"/>
        <v>7.6157731058639087</v>
      </c>
      <c r="D206" s="15">
        <f t="shared" si="45"/>
        <v>0.2168096287307647</v>
      </c>
      <c r="E206" s="15">
        <f t="shared" si="46"/>
        <v>9.0090259952412422E-3</v>
      </c>
      <c r="G206" s="2">
        <f t="shared" si="52"/>
        <v>58</v>
      </c>
      <c r="H206" s="15">
        <f t="shared" si="47"/>
        <v>2.8468498958277529E-2</v>
      </c>
      <c r="I206" s="15">
        <f t="shared" si="48"/>
        <v>7.6403533949680629</v>
      </c>
      <c r="J206" s="15">
        <f t="shared" si="49"/>
        <v>0.21750939266552047</v>
      </c>
      <c r="K206" s="15">
        <f t="shared" si="50"/>
        <v>9.813522652173964E-3</v>
      </c>
    </row>
    <row r="207" spans="1:11" ht="15" customHeight="1">
      <c r="A207" s="2">
        <f t="shared" si="51"/>
        <v>59</v>
      </c>
      <c r="B207" s="15">
        <f t="shared" si="43"/>
        <v>2.4125846574811476E-2</v>
      </c>
      <c r="C207" s="15">
        <f t="shared" si="44"/>
        <v>7.6811457478686078</v>
      </c>
      <c r="D207" s="15">
        <f t="shared" si="45"/>
        <v>0.18531414383184358</v>
      </c>
      <c r="E207" s="15">
        <f t="shared" si="46"/>
        <v>9.512327563964959E-3</v>
      </c>
      <c r="G207" s="2">
        <f t="shared" si="52"/>
        <v>59</v>
      </c>
      <c r="H207" s="15">
        <f t="shared" si="47"/>
        <v>2.4125846574811476E-2</v>
      </c>
      <c r="I207" s="15">
        <f t="shared" si="48"/>
        <v>7.7055175037112207</v>
      </c>
      <c r="J207" s="15">
        <f t="shared" si="49"/>
        <v>0.18590213307406123</v>
      </c>
      <c r="K207" s="15">
        <f t="shared" si="50"/>
        <v>1.0265074566377713E-2</v>
      </c>
    </row>
    <row r="208" spans="1:11" ht="15" customHeight="1">
      <c r="A208" s="2">
        <f t="shared" si="51"/>
        <v>60</v>
      </c>
      <c r="B208" s="15">
        <f t="shared" si="43"/>
        <v>2.0104872145676248E-2</v>
      </c>
      <c r="C208" s="15">
        <f t="shared" si="44"/>
        <v>7.745966692414834</v>
      </c>
      <c r="D208" s="15">
        <f t="shared" si="45"/>
        <v>0.15573166999566698</v>
      </c>
      <c r="E208" s="15">
        <f t="shared" si="46"/>
        <v>9.6480388855213067E-3</v>
      </c>
      <c r="G208" s="2">
        <f t="shared" si="52"/>
        <v>60</v>
      </c>
      <c r="H208" s="15">
        <f t="shared" si="47"/>
        <v>2.0104872145676248E-2</v>
      </c>
      <c r="I208" s="15">
        <f t="shared" si="48"/>
        <v>7.7701351339600269</v>
      </c>
      <c r="J208" s="15">
        <f t="shared" si="49"/>
        <v>0.15621757342289333</v>
      </c>
      <c r="K208" s="15">
        <f t="shared" si="50"/>
        <v>1.033298972353399E-2</v>
      </c>
    </row>
    <row r="209" spans="1:11" ht="15" customHeight="1">
      <c r="A209" s="2">
        <f t="shared" si="51"/>
        <v>61</v>
      </c>
      <c r="B209" s="15">
        <f t="shared" si="43"/>
        <v>1.6479403398095269E-2</v>
      </c>
      <c r="C209" s="15">
        <f t="shared" si="44"/>
        <v>7.810249675906654</v>
      </c>
      <c r="D209" s="15">
        <f t="shared" si="45"/>
        <v>0.12870825504910857</v>
      </c>
      <c r="E209" s="15">
        <f t="shared" si="46"/>
        <v>9.4440233435072983E-3</v>
      </c>
      <c r="G209" s="2">
        <f t="shared" si="52"/>
        <v>61</v>
      </c>
      <c r="H209" s="15">
        <f t="shared" si="47"/>
        <v>1.6479403398095269E-2</v>
      </c>
      <c r="I209" s="15">
        <f t="shared" si="48"/>
        <v>7.8342198079961989</v>
      </c>
      <c r="J209" s="15">
        <f t="shared" si="49"/>
        <v>0.12910326852531781</v>
      </c>
      <c r="K209" s="15">
        <f t="shared" si="50"/>
        <v>1.0051558664427512E-2</v>
      </c>
    </row>
    <row r="210" spans="1:11" ht="15" customHeight="1">
      <c r="A210" s="2">
        <f t="shared" si="51"/>
        <v>62</v>
      </c>
      <c r="B210" s="15">
        <f t="shared" si="43"/>
        <v>1.3289841450076828E-2</v>
      </c>
      <c r="C210" s="15">
        <f t="shared" si="44"/>
        <v>7.8740078740118111</v>
      </c>
      <c r="D210" s="15">
        <f t="shared" si="45"/>
        <v>0.10464431622227349</v>
      </c>
      <c r="E210" s="15">
        <f t="shared" si="46"/>
        <v>8.9530748846708679E-3</v>
      </c>
      <c r="G210" s="2">
        <f t="shared" si="52"/>
        <v>62</v>
      </c>
      <c r="H210" s="15">
        <f t="shared" si="47"/>
        <v>1.3289841450076828E-2</v>
      </c>
      <c r="I210" s="15">
        <f t="shared" si="48"/>
        <v>7.897784499465657</v>
      </c>
      <c r="J210" s="15">
        <f t="shared" si="49"/>
        <v>0.10496030380477296</v>
      </c>
      <c r="K210" s="15">
        <f t="shared" si="50"/>
        <v>9.4792999139670792E-3</v>
      </c>
    </row>
    <row r="211" spans="1:11" ht="15" customHeight="1">
      <c r="A211" s="2">
        <f t="shared" si="51"/>
        <v>63</v>
      </c>
      <c r="B211" s="15">
        <f t="shared" si="43"/>
        <v>1.05474932143467E-2</v>
      </c>
      <c r="C211" s="15">
        <f t="shared" si="44"/>
        <v>7.9372539331937721</v>
      </c>
      <c r="D211" s="15">
        <f t="shared" si="45"/>
        <v>8.3718132000907969E-2</v>
      </c>
      <c r="E211" s="15">
        <f t="shared" si="46"/>
        <v>8.2428681914022833E-3</v>
      </c>
      <c r="G211" s="2">
        <f t="shared" si="52"/>
        <v>63</v>
      </c>
      <c r="H211" s="15">
        <f t="shared" si="47"/>
        <v>1.05474932143467E-2</v>
      </c>
      <c r="I211" s="15">
        <f t="shared" si="48"/>
        <v>7.9608416640453292</v>
      </c>
      <c r="J211" s="15">
        <f t="shared" si="49"/>
        <v>8.3966923432006596E-2</v>
      </c>
      <c r="K211" s="15">
        <f t="shared" si="50"/>
        <v>8.6886123098944661E-3</v>
      </c>
    </row>
    <row r="212" spans="1:11" ht="15" customHeight="1">
      <c r="A212" s="2">
        <f t="shared" si="51"/>
        <v>64</v>
      </c>
      <c r="B212" s="15">
        <f t="shared" si="43"/>
        <v>8.2402290737083536E-3</v>
      </c>
      <c r="C212" s="15">
        <f t="shared" si="44"/>
        <v>8</v>
      </c>
      <c r="D212" s="15">
        <f t="shared" si="45"/>
        <v>6.5921832589666829E-2</v>
      </c>
      <c r="E212" s="15">
        <f t="shared" si="46"/>
        <v>7.3863391756346132E-3</v>
      </c>
      <c r="G212" s="2">
        <f t="shared" si="52"/>
        <v>64</v>
      </c>
      <c r="H212" s="15">
        <f t="shared" si="47"/>
        <v>8.2402290737083536E-3</v>
      </c>
      <c r="I212" s="15">
        <f t="shared" si="48"/>
        <v>8.0234032679406067</v>
      </c>
      <c r="J212" s="15">
        <f t="shared" si="49"/>
        <v>6.6114680878570808E-2</v>
      </c>
      <c r="K212" s="15">
        <f t="shared" si="50"/>
        <v>7.7560188189000102E-3</v>
      </c>
    </row>
    <row r="213" spans="1:11" ht="15" customHeight="1">
      <c r="A213" s="2">
        <f t="shared" si="51"/>
        <v>65</v>
      </c>
      <c r="B213" s="15">
        <f t="shared" ref="B213:B237" si="53">POISSON(A213,50,FALSE)</f>
        <v>6.3386377490064283E-3</v>
      </c>
      <c r="C213" s="15">
        <f t="shared" ref="C213:C237" si="54">A213^0.5</f>
        <v>8.0622577482985491</v>
      </c>
      <c r="D213" s="15">
        <f t="shared" ref="D213:D237" si="55">B213*C213</f>
        <v>5.1103731305584751E-2</v>
      </c>
      <c r="E213" s="15">
        <f t="shared" ref="E213:E237" si="56">B213*(C213-$D$238)^2</f>
        <v>6.4536153361098875E-3</v>
      </c>
      <c r="G213" s="2">
        <f t="shared" si="52"/>
        <v>65</v>
      </c>
      <c r="H213" s="15">
        <f t="shared" ref="H213:H237" si="57">POISSON(G213,50,FALSE)</f>
        <v>6.3386377490064283E-3</v>
      </c>
      <c r="I213" s="15">
        <f t="shared" ref="I213:I237" si="58">(G213+0.375)^0.5</f>
        <v>8.0854808143981138</v>
      </c>
      <c r="J213" s="15">
        <f t="shared" ref="J213:J237" si="59">H213*I213</f>
        <v>5.1250933909011122E-2</v>
      </c>
      <c r="K213" s="15">
        <f t="shared" ref="K213:K237" si="60">H213*(I213-$D$238)^2</f>
        <v>6.7540971709560606E-3</v>
      </c>
    </row>
    <row r="214" spans="1:11" ht="15" customHeight="1">
      <c r="A214" s="2">
        <f t="shared" ref="A214:A237" si="61">A213+1</f>
        <v>66</v>
      </c>
      <c r="B214" s="15">
        <f t="shared" si="53"/>
        <v>4.8019982947018454E-3</v>
      </c>
      <c r="C214" s="15">
        <f t="shared" si="54"/>
        <v>8.1240384046359608</v>
      </c>
      <c r="D214" s="15">
        <f t="shared" si="55"/>
        <v>3.9011618565154185E-2</v>
      </c>
      <c r="E214" s="15">
        <f t="shared" si="56"/>
        <v>5.5061294170757769E-3</v>
      </c>
      <c r="G214" s="2">
        <f t="shared" ref="G214:G237" si="62">G213+1</f>
        <v>66</v>
      </c>
      <c r="H214" s="15">
        <f t="shared" si="57"/>
        <v>4.8019982947018454E-3</v>
      </c>
      <c r="I214" s="15">
        <f t="shared" si="58"/>
        <v>8.1470853684001625</v>
      </c>
      <c r="J214" s="15">
        <f t="shared" si="59"/>
        <v>3.9122290045847934E-2</v>
      </c>
      <c r="K214" s="15">
        <f t="shared" si="60"/>
        <v>5.7456961996946729E-3</v>
      </c>
    </row>
    <row r="215" spans="1:11" ht="15" customHeight="1">
      <c r="A215" s="2">
        <f t="shared" si="61"/>
        <v>67</v>
      </c>
      <c r="B215" s="15">
        <f t="shared" si="53"/>
        <v>3.5835808169416721E-3</v>
      </c>
      <c r="C215" s="15">
        <f t="shared" si="54"/>
        <v>8.1853527718724504</v>
      </c>
      <c r="D215" s="15">
        <f t="shared" si="55"/>
        <v>2.9332873173182457E-2</v>
      </c>
      <c r="E215" s="15">
        <f t="shared" si="56"/>
        <v>4.5930913068584316E-3</v>
      </c>
      <c r="G215" s="2">
        <f t="shared" si="62"/>
        <v>67</v>
      </c>
      <c r="H215" s="15">
        <f t="shared" si="57"/>
        <v>3.5835808169416721E-3</v>
      </c>
      <c r="I215" s="15">
        <f t="shared" si="58"/>
        <v>8.2082275796910018</v>
      </c>
      <c r="J215" s="15">
        <f t="shared" si="59"/>
        <v>2.9414846895672246E-2</v>
      </c>
      <c r="K215" s="15">
        <f t="shared" si="60"/>
        <v>4.7805752518863352E-3</v>
      </c>
    </row>
    <row r="216" spans="1:11" ht="15" customHeight="1">
      <c r="A216" s="2">
        <f t="shared" si="61"/>
        <v>68</v>
      </c>
      <c r="B216" s="15">
        <f t="shared" si="53"/>
        <v>2.6349858948100514E-3</v>
      </c>
      <c r="C216" s="15">
        <f t="shared" si="54"/>
        <v>8.2462112512353212</v>
      </c>
      <c r="D216" s="15">
        <f t="shared" si="55"/>
        <v>2.1728650332629017E-2</v>
      </c>
      <c r="E216" s="15">
        <f t="shared" si="56"/>
        <v>3.7501299160573568E-3</v>
      </c>
      <c r="G216" s="2">
        <f t="shared" si="62"/>
        <v>68</v>
      </c>
      <c r="H216" s="15">
        <f t="shared" si="57"/>
        <v>2.6349858948100514E-3</v>
      </c>
      <c r="I216" s="15">
        <f t="shared" si="58"/>
        <v>8.2689177042706135</v>
      </c>
      <c r="J216" s="15">
        <f t="shared" si="59"/>
        <v>2.178848151609818E-2</v>
      </c>
      <c r="K216" s="15">
        <f t="shared" si="60"/>
        <v>3.8942435587305288E-3</v>
      </c>
    </row>
    <row r="217" spans="1:11" ht="15" customHeight="1">
      <c r="A217" s="2">
        <f t="shared" si="61"/>
        <v>69</v>
      </c>
      <c r="B217" s="15">
        <f t="shared" si="53"/>
        <v>1.9094100687029412E-3</v>
      </c>
      <c r="C217" s="15">
        <f t="shared" si="54"/>
        <v>8.3066238629180749</v>
      </c>
      <c r="D217" s="15">
        <f t="shared" si="55"/>
        <v>1.5860751240783892E-2</v>
      </c>
      <c r="E217" s="15">
        <f t="shared" si="56"/>
        <v>2.9996810547712328E-3</v>
      </c>
      <c r="G217" s="2">
        <f t="shared" si="62"/>
        <v>69</v>
      </c>
      <c r="H217" s="15">
        <f t="shared" si="57"/>
        <v>1.9094100687029412E-3</v>
      </c>
      <c r="I217" s="15">
        <f t="shared" si="58"/>
        <v>8.3291656244788417</v>
      </c>
      <c r="J217" s="15">
        <f t="shared" si="59"/>
        <v>1.5903792707274322E-2</v>
      </c>
      <c r="K217" s="15">
        <f t="shared" si="60"/>
        <v>3.108547197572331E-3</v>
      </c>
    </row>
    <row r="218" spans="1:11" ht="15" customHeight="1">
      <c r="A218" s="2">
        <f t="shared" si="61"/>
        <v>70</v>
      </c>
      <c r="B218" s="15">
        <f t="shared" si="53"/>
        <v>1.3638643347878157E-3</v>
      </c>
      <c r="C218" s="15">
        <f t="shared" si="54"/>
        <v>8.3666002653407556</v>
      </c>
      <c r="D218" s="15">
        <f t="shared" si="55"/>
        <v>1.1410907705324533E-2</v>
      </c>
      <c r="E218" s="15">
        <f t="shared" si="56"/>
        <v>2.3525899750467803E-3</v>
      </c>
      <c r="G218" s="2">
        <f t="shared" si="62"/>
        <v>70</v>
      </c>
      <c r="H218" s="15">
        <f t="shared" si="57"/>
        <v>1.3638643347878157E-3</v>
      </c>
      <c r="I218" s="15">
        <f t="shared" si="58"/>
        <v>8.3889808677812585</v>
      </c>
      <c r="J218" s="15">
        <f t="shared" si="59"/>
        <v>1.1441431810784199E-2</v>
      </c>
      <c r="K218" s="15">
        <f t="shared" si="60"/>
        <v>2.4334520934362453E-3</v>
      </c>
    </row>
    <row r="219" spans="1:11" ht="15" customHeight="1">
      <c r="A219" s="2">
        <f t="shared" si="61"/>
        <v>71</v>
      </c>
      <c r="B219" s="15">
        <f t="shared" si="53"/>
        <v>9.6046784139986862E-4</v>
      </c>
      <c r="C219" s="15">
        <f t="shared" si="54"/>
        <v>8.426149773176359</v>
      </c>
      <c r="D219" s="15">
        <f t="shared" si="55"/>
        <v>8.0930458839546908E-3</v>
      </c>
      <c r="E219" s="15">
        <f t="shared" si="56"/>
        <v>1.8103970253853686E-3</v>
      </c>
      <c r="G219" s="2">
        <f t="shared" si="62"/>
        <v>71</v>
      </c>
      <c r="H219" s="15">
        <f t="shared" si="57"/>
        <v>9.6046784139986862E-4</v>
      </c>
      <c r="I219" s="15">
        <f t="shared" si="58"/>
        <v>8.4483726243579014</v>
      </c>
      <c r="J219" s="15">
        <f t="shared" si="59"/>
        <v>8.114390217858777E-3</v>
      </c>
      <c r="K219" s="15">
        <f t="shared" si="60"/>
        <v>1.8694795192999158E-3</v>
      </c>
    </row>
    <row r="220" spans="1:11" ht="15" customHeight="1">
      <c r="A220" s="2">
        <f t="shared" si="61"/>
        <v>72</v>
      </c>
      <c r="B220" s="15">
        <f t="shared" si="53"/>
        <v>6.6699155652768561E-4</v>
      </c>
      <c r="C220" s="15">
        <f t="shared" si="54"/>
        <v>8.4852813742385695</v>
      </c>
      <c r="D220" s="15">
        <f t="shared" si="55"/>
        <v>5.6596110313787626E-3</v>
      </c>
      <c r="E220" s="15">
        <f t="shared" si="56"/>
        <v>1.367849084820624E-3</v>
      </c>
      <c r="G220" s="2">
        <f t="shared" si="62"/>
        <v>72</v>
      </c>
      <c r="H220" s="15">
        <f t="shared" si="57"/>
        <v>6.6699155652768561E-4</v>
      </c>
      <c r="I220" s="15">
        <f t="shared" si="58"/>
        <v>8.5073497635867774</v>
      </c>
      <c r="J220" s="15">
        <f t="shared" si="59"/>
        <v>5.674330460740183E-3</v>
      </c>
      <c r="K220" s="15">
        <f t="shared" si="60"/>
        <v>1.4103319086169078E-3</v>
      </c>
    </row>
    <row r="221" spans="1:11" ht="15" customHeight="1">
      <c r="A221" s="2">
        <f t="shared" si="61"/>
        <v>73</v>
      </c>
      <c r="B221" s="15">
        <f t="shared" si="53"/>
        <v>4.5684353186827817E-4</v>
      </c>
      <c r="C221" s="15">
        <f t="shared" si="54"/>
        <v>8.5440037453175304</v>
      </c>
      <c r="D221" s="15">
        <f t="shared" si="55"/>
        <v>3.9032728473066573E-3</v>
      </c>
      <c r="E221" s="15">
        <f t="shared" si="56"/>
        <v>1.0152934330938067E-3</v>
      </c>
      <c r="G221" s="2">
        <f t="shared" si="62"/>
        <v>73</v>
      </c>
      <c r="H221" s="15">
        <f t="shared" si="57"/>
        <v>4.5684353186827817E-4</v>
      </c>
      <c r="I221" s="15">
        <f t="shared" si="58"/>
        <v>8.5659208495059076</v>
      </c>
      <c r="J221" s="15">
        <f t="shared" si="59"/>
        <v>3.9132855345924006E-3</v>
      </c>
      <c r="K221" s="15">
        <f t="shared" si="60"/>
        <v>1.0453662063565421E-3</v>
      </c>
    </row>
    <row r="222" spans="1:11" ht="15" customHeight="1">
      <c r="A222" s="2">
        <f t="shared" si="61"/>
        <v>74</v>
      </c>
      <c r="B222" s="15">
        <f t="shared" si="53"/>
        <v>3.0867806207316139E-4</v>
      </c>
      <c r="C222" s="15">
        <f t="shared" si="54"/>
        <v>8.6023252670426267</v>
      </c>
      <c r="D222" s="15">
        <f t="shared" si="55"/>
        <v>2.6553490927537084E-3</v>
      </c>
      <c r="E222" s="15">
        <f t="shared" si="56"/>
        <v>7.4073458284015629E-4</v>
      </c>
      <c r="G222" s="2">
        <f t="shared" si="62"/>
        <v>74</v>
      </c>
      <c r="H222" s="15">
        <f t="shared" si="57"/>
        <v>3.0867806207316139E-4</v>
      </c>
      <c r="I222" s="15">
        <f t="shared" si="58"/>
        <v>8.6240941553301695</v>
      </c>
      <c r="J222" s="15">
        <f t="shared" si="59"/>
        <v>2.6620686710037943E-3</v>
      </c>
      <c r="K222" s="15">
        <f t="shared" si="60"/>
        <v>7.6169940874531875E-4</v>
      </c>
    </row>
    <row r="223" spans="1:11" ht="15" customHeight="1">
      <c r="A223" s="2">
        <f t="shared" si="61"/>
        <v>75</v>
      </c>
      <c r="B223" s="15">
        <f t="shared" si="53"/>
        <v>2.0578537471544039E-4</v>
      </c>
      <c r="C223" s="15">
        <f t="shared" si="54"/>
        <v>8.6602540378443873</v>
      </c>
      <c r="D223" s="15">
        <f t="shared" si="55"/>
        <v>1.7821536223087129E-3</v>
      </c>
      <c r="E223" s="15">
        <f t="shared" si="56"/>
        <v>5.3144684389876422E-4</v>
      </c>
      <c r="G223" s="2">
        <f t="shared" si="62"/>
        <v>75</v>
      </c>
      <c r="H223" s="15">
        <f t="shared" si="57"/>
        <v>2.0578537471544039E-4</v>
      </c>
      <c r="I223" s="15">
        <f t="shared" si="58"/>
        <v>8.6818776770926682</v>
      </c>
      <c r="J223" s="15">
        <f t="shared" si="59"/>
        <v>1.786603451014132E-3</v>
      </c>
      <c r="K223" s="15">
        <f t="shared" si="60"/>
        <v>5.4584503833264206E-4</v>
      </c>
    </row>
    <row r="224" spans="1:11" ht="15" customHeight="1">
      <c r="A224" s="2">
        <f t="shared" si="61"/>
        <v>76</v>
      </c>
      <c r="B224" s="15">
        <f t="shared" si="53"/>
        <v>1.3538511494436863E-4</v>
      </c>
      <c r="C224" s="15">
        <f t="shared" si="54"/>
        <v>8.717797887081348</v>
      </c>
      <c r="D224" s="15">
        <f t="shared" si="55"/>
        <v>1.1802600690042824E-3</v>
      </c>
      <c r="E224" s="15">
        <f t="shared" si="56"/>
        <v>3.7512369896468289E-4</v>
      </c>
      <c r="G224" s="2">
        <f t="shared" si="62"/>
        <v>76</v>
      </c>
      <c r="H224" s="15">
        <f t="shared" si="57"/>
        <v>1.3538511494436863E-4</v>
      </c>
      <c r="I224" s="15">
        <f t="shared" si="58"/>
        <v>8.7392791464742672</v>
      </c>
      <c r="J224" s="15">
        <f t="shared" si="59"/>
        <v>1.1831683117763424E-3</v>
      </c>
      <c r="K224" s="15">
        <f t="shared" si="60"/>
        <v>3.848681129795424E-4</v>
      </c>
    </row>
    <row r="225" spans="1:11" ht="15" customHeight="1">
      <c r="A225" s="2">
        <f t="shared" si="61"/>
        <v>77</v>
      </c>
      <c r="B225" s="15">
        <f t="shared" si="53"/>
        <v>8.7912412301537686E-5</v>
      </c>
      <c r="C225" s="15">
        <f t="shared" si="54"/>
        <v>8.7749643873921226</v>
      </c>
      <c r="D225" s="15">
        <f t="shared" si="55"/>
        <v>7.7142828715572639E-4</v>
      </c>
      <c r="E225" s="15">
        <f t="shared" si="56"/>
        <v>2.606051812099442E-4</v>
      </c>
      <c r="G225" s="2">
        <f t="shared" si="62"/>
        <v>77</v>
      </c>
      <c r="H225" s="15">
        <f t="shared" si="57"/>
        <v>8.7912412301537686E-5</v>
      </c>
      <c r="I225" s="15">
        <f t="shared" si="58"/>
        <v>8.7963060428795909</v>
      </c>
      <c r="J225" s="15">
        <f t="shared" si="59"/>
        <v>7.73304483572138E-4</v>
      </c>
      <c r="K225" s="15">
        <f t="shared" si="60"/>
        <v>2.6710585015165796E-4</v>
      </c>
    </row>
    <row r="226" spans="1:11" ht="15" customHeight="1">
      <c r="A226" s="2">
        <f t="shared" si="61"/>
        <v>78</v>
      </c>
      <c r="B226" s="15">
        <f t="shared" si="53"/>
        <v>5.6354110449703538E-5</v>
      </c>
      <c r="C226" s="15">
        <f t="shared" si="54"/>
        <v>8.8317608663278477</v>
      </c>
      <c r="D226" s="15">
        <f t="shared" si="55"/>
        <v>4.9770602732640893E-4</v>
      </c>
      <c r="E226" s="15">
        <f t="shared" si="56"/>
        <v>1.7825796187925032E-4</v>
      </c>
      <c r="G226" s="2">
        <f t="shared" si="62"/>
        <v>78</v>
      </c>
      <c r="H226" s="15">
        <f t="shared" si="57"/>
        <v>5.6354110449703538E-5</v>
      </c>
      <c r="I226" s="15">
        <f t="shared" si="58"/>
        <v>8.8529656048128871</v>
      </c>
      <c r="J226" s="15">
        <f t="shared" si="59"/>
        <v>4.9890100150105194E-4</v>
      </c>
      <c r="K226" s="15">
        <f t="shared" si="60"/>
        <v>1.8253390046830875E-4</v>
      </c>
    </row>
    <row r="227" spans="1:11" ht="15" customHeight="1">
      <c r="A227" s="2">
        <f t="shared" si="61"/>
        <v>79</v>
      </c>
      <c r="B227" s="15">
        <f t="shared" si="53"/>
        <v>3.5667158512470703E-5</v>
      </c>
      <c r="C227" s="15">
        <f t="shared" si="54"/>
        <v>8.8881944173155887</v>
      </c>
      <c r="D227" s="15">
        <f t="shared" si="55"/>
        <v>3.170166391720523E-4</v>
      </c>
      <c r="E227" s="15">
        <f t="shared" si="56"/>
        <v>1.2009483068949062E-4</v>
      </c>
      <c r="G227" s="2">
        <f t="shared" si="62"/>
        <v>79</v>
      </c>
      <c r="H227" s="15">
        <f t="shared" si="57"/>
        <v>3.5667158512470703E-5</v>
      </c>
      <c r="I227" s="15">
        <f t="shared" si="58"/>
        <v>8.9092648406027308</v>
      </c>
      <c r="J227" s="15">
        <f t="shared" si="59"/>
        <v>3.1776816129935962E-4</v>
      </c>
      <c r="K227" s="15">
        <f t="shared" si="60"/>
        <v>1.22868699917489E-4</v>
      </c>
    </row>
    <row r="228" spans="1:11" ht="15" customHeight="1">
      <c r="A228" s="2">
        <f t="shared" si="61"/>
        <v>80</v>
      </c>
      <c r="B228" s="15">
        <f t="shared" si="53"/>
        <v>2.2291974070294185E-5</v>
      </c>
      <c r="C228" s="15">
        <f t="shared" si="54"/>
        <v>8.9442719099991592</v>
      </c>
      <c r="D228" s="15">
        <f t="shared" si="55"/>
        <v>1.9938547749536191E-4</v>
      </c>
      <c r="E228" s="15">
        <f t="shared" si="56"/>
        <v>7.9717070450753327E-5</v>
      </c>
      <c r="G228" s="2">
        <f t="shared" si="62"/>
        <v>80</v>
      </c>
      <c r="H228" s="15">
        <f t="shared" si="57"/>
        <v>2.2291974070294185E-5</v>
      </c>
      <c r="I228" s="15">
        <f t="shared" si="58"/>
        <v>8.9652105385205534</v>
      </c>
      <c r="J228" s="15">
        <f t="shared" si="59"/>
        <v>1.9985224085942833E-4</v>
      </c>
      <c r="K228" s="15">
        <f t="shared" si="60"/>
        <v>8.1492183004759267E-5</v>
      </c>
    </row>
    <row r="229" spans="1:11" ht="15" customHeight="1">
      <c r="A229" s="2">
        <f t="shared" si="61"/>
        <v>81</v>
      </c>
      <c r="B229" s="15">
        <f t="shared" si="53"/>
        <v>1.3760477821169228E-5</v>
      </c>
      <c r="C229" s="15">
        <f t="shared" si="54"/>
        <v>9</v>
      </c>
      <c r="D229" s="15">
        <f t="shared" si="55"/>
        <v>1.2384430039052305E-4</v>
      </c>
      <c r="E229" s="15">
        <f t="shared" si="56"/>
        <v>5.21510772624372E-5</v>
      </c>
      <c r="G229" s="2">
        <f t="shared" si="62"/>
        <v>81</v>
      </c>
      <c r="H229" s="15">
        <f t="shared" si="57"/>
        <v>1.3760477821169228E-5</v>
      </c>
      <c r="I229" s="15">
        <f t="shared" si="58"/>
        <v>9.0208092763343579</v>
      </c>
      <c r="J229" s="15">
        <f t="shared" si="59"/>
        <v>1.2413064597599656E-4</v>
      </c>
      <c r="K229" s="15">
        <f t="shared" si="60"/>
        <v>5.3271934512607548E-5</v>
      </c>
    </row>
    <row r="230" spans="1:11" ht="15" customHeight="1">
      <c r="A230" s="2">
        <f t="shared" si="61"/>
        <v>82</v>
      </c>
      <c r="B230" s="15">
        <f t="shared" si="53"/>
        <v>8.3905352568105804E-6</v>
      </c>
      <c r="C230" s="15">
        <f t="shared" si="54"/>
        <v>9.0553851381374173</v>
      </c>
      <c r="D230" s="15">
        <f t="shared" si="55"/>
        <v>7.597952826554055E-5</v>
      </c>
      <c r="E230" s="15">
        <f t="shared" si="56"/>
        <v>3.3634547122239505E-5</v>
      </c>
      <c r="G230" s="2">
        <f t="shared" si="62"/>
        <v>82</v>
      </c>
      <c r="H230" s="15">
        <f t="shared" si="57"/>
        <v>8.3905352568105804E-6</v>
      </c>
      <c r="I230" s="15">
        <f t="shared" si="58"/>
        <v>9.076067430335673</v>
      </c>
      <c r="J230" s="15">
        <f t="shared" si="59"/>
        <v>7.6153063767421669E-5</v>
      </c>
      <c r="K230" s="15">
        <f t="shared" si="60"/>
        <v>3.433302660032259E-5</v>
      </c>
    </row>
    <row r="231" spans="1:11" ht="15" customHeight="1">
      <c r="A231" s="2">
        <f t="shared" si="61"/>
        <v>83</v>
      </c>
      <c r="B231" s="15">
        <f t="shared" si="53"/>
        <v>5.0545393113316537E-6</v>
      </c>
      <c r="C231" s="15">
        <f t="shared" si="54"/>
        <v>9.1104335791442992</v>
      </c>
      <c r="D231" s="15">
        <f t="shared" si="55"/>
        <v>4.6049044669060801E-5</v>
      </c>
      <c r="E231" s="15">
        <f t="shared" si="56"/>
        <v>2.139127024587541E-5</v>
      </c>
      <c r="G231" s="2">
        <f t="shared" si="62"/>
        <v>83</v>
      </c>
      <c r="H231" s="15">
        <f t="shared" si="57"/>
        <v>5.0545393113316537E-6</v>
      </c>
      <c r="I231" s="15">
        <f t="shared" si="58"/>
        <v>9.130991183874837</v>
      </c>
      <c r="J231" s="15">
        <f t="shared" si="59"/>
        <v>4.6152953890318121E-5</v>
      </c>
      <c r="K231" s="15">
        <f t="shared" si="60"/>
        <v>2.1820931437458969E-5</v>
      </c>
    </row>
    <row r="232" spans="1:11" ht="15" customHeight="1">
      <c r="A232" s="2">
        <f t="shared" si="61"/>
        <v>84</v>
      </c>
      <c r="B232" s="15">
        <f t="shared" si="53"/>
        <v>3.0086543519831314E-6</v>
      </c>
      <c r="C232" s="15">
        <f t="shared" si="54"/>
        <v>9.1651513899116797</v>
      </c>
      <c r="D232" s="15">
        <f t="shared" si="55"/>
        <v>2.7574772615842022E-5</v>
      </c>
      <c r="E232" s="15">
        <f t="shared" si="56"/>
        <v>1.3419249760191802E-5</v>
      </c>
      <c r="G232" s="2">
        <f t="shared" si="62"/>
        <v>84</v>
      </c>
      <c r="H232" s="15">
        <f t="shared" si="57"/>
        <v>3.0086543519831314E-6</v>
      </c>
      <c r="I232" s="15">
        <f t="shared" si="58"/>
        <v>9.1855865354369186</v>
      </c>
      <c r="J232" s="15">
        <f t="shared" si="59"/>
        <v>2.763625490535994E-5</v>
      </c>
      <c r="K232" s="15">
        <f t="shared" si="60"/>
        <v>1.368019781641796E-5</v>
      </c>
    </row>
    <row r="233" spans="1:11" ht="15" customHeight="1">
      <c r="A233" s="2">
        <f t="shared" si="61"/>
        <v>85</v>
      </c>
      <c r="B233" s="15">
        <f t="shared" si="53"/>
        <v>1.7697966776371317E-6</v>
      </c>
      <c r="C233" s="15">
        <f t="shared" si="54"/>
        <v>9.2195444572928871</v>
      </c>
      <c r="D233" s="15">
        <f t="shared" si="55"/>
        <v>1.6316719149844785E-5</v>
      </c>
      <c r="E233" s="15">
        <f t="shared" si="56"/>
        <v>8.3055194979876618E-6</v>
      </c>
      <c r="G233" s="2">
        <f t="shared" si="62"/>
        <v>85</v>
      </c>
      <c r="H233" s="15">
        <f t="shared" si="57"/>
        <v>1.7697966776371317E-6</v>
      </c>
      <c r="I233" s="15">
        <f t="shared" si="58"/>
        <v>9.2398593062881638</v>
      </c>
      <c r="J233" s="15">
        <f t="shared" si="59"/>
        <v>1.6352672302103323E-5</v>
      </c>
      <c r="K233" s="15">
        <f t="shared" si="60"/>
        <v>8.4620216250973576E-6</v>
      </c>
    </row>
    <row r="234" spans="1:11" ht="15" customHeight="1">
      <c r="A234" s="2">
        <f t="shared" si="61"/>
        <v>86</v>
      </c>
      <c r="B234" s="15">
        <f t="shared" si="53"/>
        <v>1.0289515567657731E-6</v>
      </c>
      <c r="C234" s="15">
        <f t="shared" si="54"/>
        <v>9.2736184954957039</v>
      </c>
      <c r="D234" s="15">
        <f t="shared" si="55"/>
        <v>9.5421041877921703E-6</v>
      </c>
      <c r="E234" s="15">
        <f t="shared" si="56"/>
        <v>5.0728647728258705E-6</v>
      </c>
      <c r="G234" s="2">
        <f t="shared" si="62"/>
        <v>86</v>
      </c>
      <c r="H234" s="15">
        <f t="shared" si="57"/>
        <v>1.0289515567657731E-6</v>
      </c>
      <c r="I234" s="15">
        <f t="shared" si="58"/>
        <v>9.2938151477205526</v>
      </c>
      <c r="J234" s="15">
        <f t="shared" si="59"/>
        <v>9.5628855645403868E-6</v>
      </c>
      <c r="K234" s="15">
        <f t="shared" si="60"/>
        <v>5.1655699913947557E-6</v>
      </c>
    </row>
    <row r="235" spans="1:11" ht="15" customHeight="1">
      <c r="A235" s="2">
        <f t="shared" si="61"/>
        <v>87</v>
      </c>
      <c r="B235" s="15">
        <f t="shared" si="53"/>
        <v>5.9135146940561908E-7</v>
      </c>
      <c r="C235" s="15">
        <f t="shared" si="54"/>
        <v>9.3273790530888157</v>
      </c>
      <c r="D235" s="15">
        <f t="shared" si="55"/>
        <v>5.5157593087472634E-6</v>
      </c>
      <c r="E235" s="15">
        <f t="shared" si="56"/>
        <v>3.05832716526539E-6</v>
      </c>
      <c r="G235" s="2">
        <f t="shared" si="62"/>
        <v>87</v>
      </c>
      <c r="H235" s="15">
        <f t="shared" si="57"/>
        <v>5.9135146940561908E-7</v>
      </c>
      <c r="I235" s="15">
        <f t="shared" si="58"/>
        <v>9.3474595479199589</v>
      </c>
      <c r="J235" s="15">
        <f t="shared" si="59"/>
        <v>5.5276339388720512E-6</v>
      </c>
      <c r="K235" s="15">
        <f t="shared" si="60"/>
        <v>3.1125749969216189E-6</v>
      </c>
    </row>
    <row r="236" spans="1:11" ht="15" customHeight="1">
      <c r="A236" s="2">
        <f t="shared" si="61"/>
        <v>88</v>
      </c>
      <c r="B236" s="15">
        <f t="shared" si="53"/>
        <v>3.3599515307137305E-7</v>
      </c>
      <c r="C236" s="15">
        <f t="shared" si="54"/>
        <v>9.3808315196468595</v>
      </c>
      <c r="D236" s="15">
        <f t="shared" si="55"/>
        <v>3.1519139223805077E-6</v>
      </c>
      <c r="E236" s="15">
        <f t="shared" si="56"/>
        <v>1.8203323083475618E-6</v>
      </c>
      <c r="G236" s="2">
        <f t="shared" si="62"/>
        <v>88</v>
      </c>
      <c r="H236" s="15">
        <f t="shared" si="57"/>
        <v>3.3599515307137305E-7</v>
      </c>
      <c r="I236" s="15">
        <f t="shared" si="58"/>
        <v>9.4007978384815836</v>
      </c>
      <c r="J236" s="15">
        <f t="shared" si="59"/>
        <v>3.1586225087336525E-6</v>
      </c>
      <c r="K236" s="15">
        <f t="shared" si="60"/>
        <v>1.8516961001079758E-6</v>
      </c>
    </row>
    <row r="237" spans="1:11" ht="15" customHeight="1">
      <c r="A237" s="8">
        <f t="shared" si="61"/>
        <v>89</v>
      </c>
      <c r="B237" s="14">
        <f t="shared" si="53"/>
        <v>1.8876132195020945E-7</v>
      </c>
      <c r="C237" s="14">
        <f t="shared" si="54"/>
        <v>9.4339811320566032</v>
      </c>
      <c r="D237" s="14">
        <f t="shared" si="55"/>
        <v>1.780770749740338E-6</v>
      </c>
      <c r="E237" s="14">
        <f t="shared" si="56"/>
        <v>1.0698955986462455E-6</v>
      </c>
      <c r="G237" s="8">
        <f t="shared" si="62"/>
        <v>89</v>
      </c>
      <c r="H237" s="14">
        <f t="shared" si="57"/>
        <v>1.8876132195020945E-7</v>
      </c>
      <c r="I237" s="14">
        <f t="shared" si="58"/>
        <v>9.4538352005945185</v>
      </c>
      <c r="J237" s="14">
        <f t="shared" si="59"/>
        <v>1.7845184299636449E-6</v>
      </c>
      <c r="K237" s="14">
        <f t="shared" si="60"/>
        <v>1.0878146012623701E-6</v>
      </c>
    </row>
    <row r="238" spans="1:11" ht="15" customHeight="1">
      <c r="B238" s="20"/>
      <c r="C238" s="20"/>
      <c r="D238" s="15">
        <f>SUM(D148:D237)</f>
        <v>7.0532289263138868</v>
      </c>
      <c r="E238" s="17">
        <f>SUM(E148:E237)^0.5</f>
        <v>0.50192569260081932</v>
      </c>
      <c r="G238" s="2"/>
      <c r="H238" s="20"/>
      <c r="I238" s="20"/>
      <c r="J238" s="15">
        <f>SUM(J148:J237)</f>
        <v>7.079898467261577</v>
      </c>
      <c r="K238" s="17">
        <f>SUM(K148:K237)^0.5</f>
        <v>0.50071604684783133</v>
      </c>
    </row>
  </sheetData>
  <mergeCells count="2">
    <mergeCell ref="A3:E3"/>
    <mergeCell ref="G3:K3"/>
  </mergeCells>
  <phoneticPr fontId="8" type="noConversion"/>
  <pageMargins left="0" right="0" top="0.99685039370078743" bottom="0.8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Olga Uliyanova</cp:lastModifiedBy>
  <cp:lastPrinted>2015-07-26T21:03:49Z</cp:lastPrinted>
  <dcterms:created xsi:type="dcterms:W3CDTF">2014-02-03T07:47:53Z</dcterms:created>
  <dcterms:modified xsi:type="dcterms:W3CDTF">2015-08-23T09:17:44Z</dcterms:modified>
</cp:coreProperties>
</file>