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工作\PhD in Tao Lab\最近要看文献\Lab on a chip---digital PCR\毛细管多重扩增\文章相关材料\LAMP 文章材料汇总\BB re-submission 20160911 SN修改\20161006重新投稿\Supporting Information\"/>
    </mc:Choice>
  </mc:AlternateContent>
  <bookViews>
    <workbookView xWindow="0" yWindow="0" windowWidth="19200" windowHeight="7010"/>
  </bookViews>
  <sheets>
    <sheet name="Table S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5" l="1"/>
  <c r="E26" i="5"/>
  <c r="F26" i="5"/>
  <c r="G26" i="5"/>
  <c r="C9" i="5"/>
  <c r="G62" i="5" l="1"/>
  <c r="G61" i="5"/>
  <c r="F56" i="5"/>
  <c r="E50" i="5"/>
  <c r="D50" i="5"/>
  <c r="C50" i="5"/>
  <c r="D49" i="5"/>
  <c r="D51" i="5" s="1"/>
  <c r="F44" i="5"/>
  <c r="E49" i="5"/>
  <c r="C49" i="5"/>
  <c r="G38" i="5"/>
  <c r="F38" i="5"/>
  <c r="E38" i="5"/>
  <c r="D38" i="5"/>
  <c r="C38" i="5"/>
  <c r="D33" i="5"/>
  <c r="D37" i="5" s="1"/>
  <c r="D39" i="5" s="1"/>
  <c r="G32" i="5"/>
  <c r="G33" i="5" s="1"/>
  <c r="G37" i="5" s="1"/>
  <c r="E32" i="5"/>
  <c r="D32" i="5"/>
  <c r="C32" i="5"/>
  <c r="C33" i="5" s="1"/>
  <c r="C37" i="5" s="1"/>
  <c r="D27" i="5"/>
  <c r="G27" i="5"/>
  <c r="F27" i="5"/>
  <c r="E27" i="5"/>
  <c r="C26" i="5"/>
  <c r="C27" i="5" s="1"/>
  <c r="G20" i="5"/>
  <c r="G21" i="5" s="1"/>
  <c r="F14" i="5"/>
  <c r="F15" i="5" s="1"/>
  <c r="F37" i="5"/>
  <c r="D8" i="5"/>
  <c r="E8" i="5"/>
  <c r="E9" i="5" s="1"/>
  <c r="G8" i="5"/>
  <c r="G9" i="5" s="1"/>
  <c r="D9" i="5"/>
  <c r="C8" i="5"/>
  <c r="C39" i="5" l="1"/>
  <c r="G39" i="5"/>
  <c r="G63" i="5"/>
  <c r="E51" i="5"/>
  <c r="C51" i="5"/>
  <c r="F39" i="5"/>
  <c r="F43" i="5" s="1"/>
  <c r="F45" i="5" s="1"/>
  <c r="F55" i="5"/>
  <c r="F57" i="5" s="1"/>
  <c r="E33" i="5"/>
  <c r="E37" i="5" s="1"/>
  <c r="E39" i="5" s="1"/>
</calcChain>
</file>

<file path=xl/sharedStrings.xml><?xml version="1.0" encoding="utf-8"?>
<sst xmlns="http://schemas.openxmlformats.org/spreadsheetml/2006/main" count="257" uniqueCount="44">
  <si>
    <t>Target</t>
    <phoneticPr fontId="1" type="noConversion"/>
  </si>
  <si>
    <t>Repeat</t>
  </si>
  <si>
    <t>Canola 2</t>
    <phoneticPr fontId="1" type="noConversion"/>
  </si>
  <si>
    <t>Soybean 4</t>
    <phoneticPr fontId="1" type="noConversion"/>
  </si>
  <si>
    <t>Maize 1</t>
    <phoneticPr fontId="1" type="noConversion"/>
  </si>
  <si>
    <t>Maize 2</t>
    <phoneticPr fontId="1" type="noConversion"/>
  </si>
  <si>
    <t>Maize 3</t>
    <phoneticPr fontId="1" type="noConversion"/>
  </si>
  <si>
    <t>NTC</t>
    <phoneticPr fontId="1" type="noConversion"/>
  </si>
  <si>
    <t>P-CaMV35s</t>
  </si>
  <si>
    <t>ND</t>
  </si>
  <si>
    <t>ND</t>
    <phoneticPr fontId="1" type="noConversion"/>
  </si>
  <si>
    <t>ND</t>
    <phoneticPr fontId="1" type="noConversion"/>
  </si>
  <si>
    <t>bar</t>
  </si>
  <si>
    <t>ND</t>
    <phoneticPr fontId="1" type="noConversion"/>
  </si>
  <si>
    <t>cp4 epsps</t>
    <phoneticPr fontId="1" type="noConversion"/>
  </si>
  <si>
    <t>FMV-35S</t>
  </si>
  <si>
    <t>Pat</t>
  </si>
  <si>
    <t>T-nos</t>
    <phoneticPr fontId="1" type="noConversion"/>
  </si>
  <si>
    <t>nptII</t>
  </si>
  <si>
    <t>ADH1</t>
    <phoneticPr fontId="1" type="noConversion"/>
  </si>
  <si>
    <t>ND</t>
    <phoneticPr fontId="1" type="noConversion"/>
  </si>
  <si>
    <t>Supplementary Table 4. The Ct values of the real-time PCR assays for the SHCIQ samples.</t>
    <phoneticPr fontId="1" type="noConversion"/>
  </si>
  <si>
    <t>HMG I/Y</t>
    <phoneticPr fontId="1" type="noConversion"/>
  </si>
  <si>
    <t>Lectin</t>
    <phoneticPr fontId="1" type="noConversion"/>
  </si>
  <si>
    <t>ND</t>
    <phoneticPr fontId="1" type="noConversion"/>
  </si>
  <si>
    <t>ND</t>
    <phoneticPr fontId="1" type="noConversion"/>
  </si>
  <si>
    <t>ND</t>
    <phoneticPr fontId="1" type="noConversion"/>
  </si>
  <si>
    <t>Mean</t>
  </si>
  <si>
    <t>ND</t>
    <phoneticPr fontId="1" type="noConversion"/>
  </si>
  <si>
    <t>ND</t>
    <phoneticPr fontId="1" type="noConversion"/>
  </si>
  <si>
    <t>ND</t>
    <phoneticPr fontId="1" type="noConversion"/>
  </si>
  <si>
    <t>ND</t>
    <phoneticPr fontId="1" type="noConversion"/>
  </si>
  <si>
    <t>ND</t>
    <phoneticPr fontId="1" type="noConversion"/>
  </si>
  <si>
    <t>ND</t>
    <phoneticPr fontId="1" type="noConversion"/>
  </si>
  <si>
    <t>SD</t>
    <phoneticPr fontId="1" type="noConversion"/>
  </si>
  <si>
    <t>CV</t>
    <phoneticPr fontId="1" type="noConversion"/>
  </si>
  <si>
    <t>ND</t>
    <phoneticPr fontId="1" type="noConversion"/>
  </si>
  <si>
    <t>ND</t>
    <phoneticPr fontId="1" type="noConversion"/>
  </si>
  <si>
    <t>ND</t>
    <phoneticPr fontId="1" type="noConversion"/>
  </si>
  <si>
    <t>ND</t>
    <phoneticPr fontId="1" type="noConversion"/>
  </si>
  <si>
    <t>CV: coefficient of variation</t>
    <phoneticPr fontId="1" type="noConversion"/>
  </si>
  <si>
    <t>Ct values</t>
    <phoneticPr fontId="1" type="noConversion"/>
  </si>
  <si>
    <t>Ct: threshold cycle</t>
    <phoneticPr fontId="1" type="noConversion"/>
  </si>
  <si>
    <t>SD: standard deviation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</si>
</sst>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Tahoma"/>
      <family val="2"/>
      <charset val="134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7" fillId="0" borderId="0"/>
    <xf numFmtId="0" fontId="2" fillId="0" borderId="0">
      <alignment vertical="center"/>
    </xf>
    <xf numFmtId="0" fontId="6" fillId="0" borderId="0"/>
  </cellStyleXfs>
  <cellXfs count="45">
    <xf numFmtId="0" fontId="0" fillId="0" borderId="0" xfId="0">
      <alignment vertical="center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10" fillId="0" borderId="3" xfId="3" applyFont="1" applyFill="1" applyBorder="1" applyAlignment="1">
      <alignment horizontal="center" vertical="center"/>
    </xf>
    <xf numFmtId="0" fontId="8" fillId="0" borderId="3" xfId="3" applyNumberFormat="1" applyFont="1" applyFill="1" applyBorder="1" applyAlignment="1" applyProtection="1">
      <alignment horizontal="center"/>
    </xf>
    <xf numFmtId="0" fontId="11" fillId="0" borderId="1" xfId="2" applyFont="1" applyFill="1" applyBorder="1" applyAlignment="1">
      <alignment horizontal="center" wrapText="1"/>
    </xf>
    <xf numFmtId="0" fontId="10" fillId="0" borderId="1" xfId="3" applyFont="1" applyFill="1" applyBorder="1" applyAlignment="1">
      <alignment horizontal="center" vertical="center"/>
    </xf>
    <xf numFmtId="0" fontId="8" fillId="0" borderId="5" xfId="3" applyNumberFormat="1" applyFont="1" applyFill="1" applyBorder="1" applyAlignment="1" applyProtection="1">
      <alignment horizontal="center"/>
    </xf>
    <xf numFmtId="0" fontId="11" fillId="0" borderId="10" xfId="2" applyFont="1" applyFill="1" applyBorder="1" applyAlignment="1">
      <alignment horizontal="center" wrapText="1"/>
    </xf>
    <xf numFmtId="176" fontId="11" fillId="0" borderId="2" xfId="2" applyNumberFormat="1" applyFont="1" applyFill="1" applyBorder="1" applyAlignment="1">
      <alignment horizontal="center" wrapText="1"/>
    </xf>
    <xf numFmtId="176" fontId="11" fillId="0" borderId="0" xfId="2" applyNumberFormat="1" applyFont="1" applyFill="1" applyBorder="1" applyAlignment="1">
      <alignment horizontal="center" wrapText="1"/>
    </xf>
    <xf numFmtId="176" fontId="4" fillId="0" borderId="7" xfId="0" applyNumberFormat="1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wrapText="1"/>
    </xf>
    <xf numFmtId="176" fontId="10" fillId="0" borderId="0" xfId="3" applyNumberFormat="1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wrapText="1"/>
    </xf>
    <xf numFmtId="176" fontId="8" fillId="0" borderId="2" xfId="3" applyNumberFormat="1" applyFont="1" applyFill="1" applyBorder="1" applyAlignment="1" applyProtection="1">
      <alignment horizontal="center"/>
    </xf>
    <xf numFmtId="176" fontId="8" fillId="0" borderId="0" xfId="3" applyNumberFormat="1" applyFont="1" applyFill="1" applyBorder="1" applyAlignment="1" applyProtection="1">
      <alignment horizont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wrapText="1"/>
    </xf>
    <xf numFmtId="176" fontId="8" fillId="0" borderId="0" xfId="2" applyNumberFormat="1" applyFont="1" applyFill="1" applyBorder="1" applyAlignment="1">
      <alignment horizontal="center" wrapText="1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wrapText="1"/>
    </xf>
    <xf numFmtId="176" fontId="8" fillId="0" borderId="0" xfId="0" applyNumberFormat="1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/>
    </xf>
    <xf numFmtId="176" fontId="8" fillId="0" borderId="7" xfId="0" applyNumberFormat="1" applyFont="1" applyFill="1" applyBorder="1" applyAlignment="1">
      <alignment horizontal="center"/>
    </xf>
    <xf numFmtId="176" fontId="8" fillId="0" borderId="0" xfId="0" applyNumberFormat="1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center"/>
    </xf>
    <xf numFmtId="10" fontId="11" fillId="0" borderId="3" xfId="2" applyNumberFormat="1" applyFont="1" applyFill="1" applyBorder="1" applyAlignment="1">
      <alignment horizontal="center" wrapText="1"/>
    </xf>
    <xf numFmtId="0" fontId="8" fillId="0" borderId="0" xfId="0" applyFont="1">
      <alignment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5" fillId="0" borderId="12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</cellXfs>
  <cellStyles count="5">
    <cellStyle name="常规" xfId="0" builtinId="0"/>
    <cellStyle name="常规 10" xfId="4"/>
    <cellStyle name="常规 2 2" xfId="3"/>
    <cellStyle name="常规 8" xfId="2"/>
    <cellStyle name="常规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%20onclick%20=%20void%20pageview('http://www.expasy.ch/cgi-bin/nicezyme.pl?5.3.1.8'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topLeftCell="A52" workbookViewId="0">
      <selection activeCell="B69" sqref="B69"/>
    </sheetView>
  </sheetViews>
  <sheetFormatPr defaultRowHeight="14"/>
  <cols>
    <col min="1" max="8" width="15.6328125" customWidth="1"/>
  </cols>
  <sheetData>
    <row r="1" spans="1:13" ht="29.15" customHeight="1">
      <c r="A1" s="38" t="s">
        <v>21</v>
      </c>
      <c r="B1" s="38"/>
      <c r="C1" s="38"/>
      <c r="D1" s="38"/>
      <c r="E1" s="38"/>
      <c r="F1" s="38"/>
      <c r="G1" s="38"/>
      <c r="H1" s="38"/>
      <c r="I1" s="2"/>
      <c r="J1" s="2"/>
      <c r="K1" s="1"/>
      <c r="L1" s="2"/>
      <c r="M1" s="2"/>
    </row>
    <row r="2" spans="1:13" ht="14.5">
      <c r="A2" s="39" t="s">
        <v>0</v>
      </c>
      <c r="B2" s="39" t="s">
        <v>1</v>
      </c>
      <c r="C2" s="41" t="s">
        <v>41</v>
      </c>
      <c r="D2" s="42"/>
      <c r="E2" s="43"/>
      <c r="F2" s="42"/>
      <c r="G2" s="43"/>
      <c r="H2" s="44"/>
    </row>
    <row r="3" spans="1:13" ht="14.5">
      <c r="A3" s="40"/>
      <c r="B3" s="40"/>
      <c r="C3" s="3" t="s">
        <v>4</v>
      </c>
      <c r="D3" s="4" t="s">
        <v>5</v>
      </c>
      <c r="E3" s="5" t="s">
        <v>6</v>
      </c>
      <c r="F3" s="4" t="s">
        <v>2</v>
      </c>
      <c r="G3" s="6" t="s">
        <v>3</v>
      </c>
      <c r="H3" s="7" t="s">
        <v>7</v>
      </c>
    </row>
    <row r="4" spans="1:13" ht="14.5">
      <c r="A4" s="32" t="s">
        <v>8</v>
      </c>
      <c r="B4" s="8">
        <v>1</v>
      </c>
      <c r="C4" s="9">
        <v>28.832984924316406</v>
      </c>
      <c r="D4" s="9">
        <v>29.940153121948242</v>
      </c>
      <c r="E4" s="10">
        <v>28.241854</v>
      </c>
      <c r="F4" s="9" t="s">
        <v>9</v>
      </c>
      <c r="G4" s="9">
        <v>28.228664398193299</v>
      </c>
      <c r="H4" s="11" t="s">
        <v>10</v>
      </c>
    </row>
    <row r="5" spans="1:13" ht="14.5">
      <c r="A5" s="33"/>
      <c r="B5" s="12">
        <v>2</v>
      </c>
      <c r="C5" s="10">
        <v>28.926248550415039</v>
      </c>
      <c r="D5" s="10">
        <v>29.40287971496582</v>
      </c>
      <c r="E5" s="10">
        <v>28.051054000000001</v>
      </c>
      <c r="F5" s="13" t="s">
        <v>10</v>
      </c>
      <c r="G5" s="10">
        <v>28.301221847534102</v>
      </c>
      <c r="H5" s="11" t="s">
        <v>9</v>
      </c>
    </row>
    <row r="6" spans="1:13" ht="14.5">
      <c r="A6" s="33"/>
      <c r="B6" s="12">
        <v>3</v>
      </c>
      <c r="C6" s="10">
        <v>28.631927490234375</v>
      </c>
      <c r="D6" s="10">
        <v>29.837896347045898</v>
      </c>
      <c r="E6" s="10">
        <v>28.052900000000001</v>
      </c>
      <c r="F6" s="13" t="s">
        <v>9</v>
      </c>
      <c r="G6" s="10">
        <v>28.968414306640625</v>
      </c>
      <c r="H6" s="11" t="s">
        <v>9</v>
      </c>
    </row>
    <row r="7" spans="1:13" ht="14.5">
      <c r="A7" s="33"/>
      <c r="B7" s="12" t="s">
        <v>27</v>
      </c>
      <c r="C7" s="10">
        <v>28.797053654988606</v>
      </c>
      <c r="D7" s="10">
        <v>29.72697639465332</v>
      </c>
      <c r="E7" s="10">
        <v>28.115269333333334</v>
      </c>
      <c r="F7" s="13" t="s">
        <v>9</v>
      </c>
      <c r="G7" s="10">
        <v>28.499433517456009</v>
      </c>
      <c r="H7" s="11" t="s">
        <v>9</v>
      </c>
    </row>
    <row r="8" spans="1:13" ht="14.5">
      <c r="A8" s="33"/>
      <c r="B8" s="12" t="s">
        <v>34</v>
      </c>
      <c r="C8" s="10">
        <f>STDEV(C4:C6)</f>
        <v>0.15041447305062658</v>
      </c>
      <c r="D8" s="10">
        <f t="shared" ref="D8:G8" si="0">STDEV(D4:D6)</f>
        <v>0.28529476921546182</v>
      </c>
      <c r="E8" s="10">
        <f t="shared" si="0"/>
        <v>0.10962942262610539</v>
      </c>
      <c r="F8" s="10" t="s">
        <v>29</v>
      </c>
      <c r="G8" s="10">
        <f t="shared" si="0"/>
        <v>0.40776633177823801</v>
      </c>
      <c r="H8" s="27" t="s">
        <v>10</v>
      </c>
    </row>
    <row r="9" spans="1:13" ht="14.5">
      <c r="A9" s="34"/>
      <c r="B9" s="14" t="s">
        <v>35</v>
      </c>
      <c r="C9" s="30">
        <f>C8/C7</f>
        <v>5.2232591171551953E-3</v>
      </c>
      <c r="D9" s="30">
        <f t="shared" ref="D9:G9" si="1">D8/D7</f>
        <v>9.5971674154783793E-3</v>
      </c>
      <c r="E9" s="30">
        <f t="shared" si="1"/>
        <v>3.8992840981298821E-3</v>
      </c>
      <c r="F9" s="30" t="s">
        <v>28</v>
      </c>
      <c r="G9" s="30">
        <f t="shared" si="1"/>
        <v>1.4307874980338807E-2</v>
      </c>
      <c r="H9" s="26" t="s">
        <v>28</v>
      </c>
    </row>
    <row r="10" spans="1:13" ht="14.5">
      <c r="A10" s="32" t="s">
        <v>12</v>
      </c>
      <c r="B10" s="8">
        <v>1</v>
      </c>
      <c r="C10" s="10" t="s">
        <v>9</v>
      </c>
      <c r="D10" s="10" t="s">
        <v>9</v>
      </c>
      <c r="E10" s="10" t="s">
        <v>9</v>
      </c>
      <c r="F10" s="10">
        <v>24.204080581665039</v>
      </c>
      <c r="G10" s="10" t="s">
        <v>9</v>
      </c>
      <c r="H10" s="11" t="s">
        <v>9</v>
      </c>
    </row>
    <row r="11" spans="1:13" ht="14.5">
      <c r="A11" s="33"/>
      <c r="B11" s="12">
        <v>2</v>
      </c>
      <c r="C11" s="10" t="s">
        <v>9</v>
      </c>
      <c r="D11" s="10" t="s">
        <v>9</v>
      </c>
      <c r="E11" s="10" t="s">
        <v>9</v>
      </c>
      <c r="F11" s="10">
        <v>23.881404876708984</v>
      </c>
      <c r="G11" s="10" t="s">
        <v>9</v>
      </c>
      <c r="H11" s="11" t="s">
        <v>9</v>
      </c>
    </row>
    <row r="12" spans="1:13" ht="14.5">
      <c r="A12" s="33"/>
      <c r="B12" s="12">
        <v>3</v>
      </c>
      <c r="C12" s="10" t="s">
        <v>9</v>
      </c>
      <c r="D12" s="10" t="s">
        <v>13</v>
      </c>
      <c r="E12" s="10" t="s">
        <v>9</v>
      </c>
      <c r="F12" s="10">
        <v>24.111129760742188</v>
      </c>
      <c r="G12" s="10" t="s">
        <v>13</v>
      </c>
      <c r="H12" s="11" t="s">
        <v>9</v>
      </c>
    </row>
    <row r="13" spans="1:13" ht="14.5">
      <c r="A13" s="33"/>
      <c r="B13" s="12" t="s">
        <v>27</v>
      </c>
      <c r="C13" s="10" t="s">
        <v>9</v>
      </c>
      <c r="D13" s="10" t="s">
        <v>9</v>
      </c>
      <c r="E13" s="10" t="s">
        <v>9</v>
      </c>
      <c r="F13" s="10">
        <v>24.06553840637207</v>
      </c>
      <c r="G13" s="10" t="s">
        <v>9</v>
      </c>
      <c r="H13" s="11" t="s">
        <v>9</v>
      </c>
    </row>
    <row r="14" spans="1:13" ht="14.5">
      <c r="A14" s="33"/>
      <c r="B14" s="12" t="s">
        <v>34</v>
      </c>
      <c r="C14" s="10" t="s">
        <v>28</v>
      </c>
      <c r="D14" s="10" t="s">
        <v>28</v>
      </c>
      <c r="E14" s="10" t="s">
        <v>28</v>
      </c>
      <c r="F14" s="10">
        <f t="shared" ref="F14" si="2">STDEV(F10:F12)</f>
        <v>0.16609886013214514</v>
      </c>
      <c r="G14" s="10" t="s">
        <v>28</v>
      </c>
      <c r="H14" s="27" t="s">
        <v>10</v>
      </c>
    </row>
    <row r="15" spans="1:13" ht="14.5">
      <c r="A15" s="34"/>
      <c r="B15" s="14" t="s">
        <v>35</v>
      </c>
      <c r="C15" s="30" t="s">
        <v>28</v>
      </c>
      <c r="D15" s="30" t="s">
        <v>28</v>
      </c>
      <c r="E15" s="30" t="s">
        <v>28</v>
      </c>
      <c r="F15" s="30">
        <f t="shared" ref="F15" si="3">F14/F13</f>
        <v>6.9019382540872433E-3</v>
      </c>
      <c r="G15" s="30" t="s">
        <v>28</v>
      </c>
      <c r="H15" s="30" t="s">
        <v>10</v>
      </c>
    </row>
    <row r="16" spans="1:13" ht="14.5">
      <c r="A16" s="32" t="s">
        <v>14</v>
      </c>
      <c r="B16" s="8">
        <v>1</v>
      </c>
      <c r="C16" s="9" t="s">
        <v>9</v>
      </c>
      <c r="D16" s="9" t="s">
        <v>13</v>
      </c>
      <c r="E16" s="10" t="s">
        <v>9</v>
      </c>
      <c r="F16" s="15" t="s">
        <v>9</v>
      </c>
      <c r="G16" s="9">
        <v>28.101724624633789</v>
      </c>
      <c r="H16" s="11" t="s">
        <v>9</v>
      </c>
    </row>
    <row r="17" spans="1:8" ht="14.5">
      <c r="A17" s="33"/>
      <c r="B17" s="12">
        <v>2</v>
      </c>
      <c r="C17" s="10" t="s">
        <v>13</v>
      </c>
      <c r="D17" s="10" t="s">
        <v>9</v>
      </c>
      <c r="E17" s="10" t="s">
        <v>9</v>
      </c>
      <c r="F17" s="16" t="s">
        <v>13</v>
      </c>
      <c r="G17" s="10">
        <v>27.398185729980469</v>
      </c>
      <c r="H17" s="11" t="s">
        <v>9</v>
      </c>
    </row>
    <row r="18" spans="1:8" ht="14.5">
      <c r="A18" s="33"/>
      <c r="B18" s="12">
        <v>3</v>
      </c>
      <c r="C18" s="10" t="s">
        <v>9</v>
      </c>
      <c r="D18" s="10" t="s">
        <v>9</v>
      </c>
      <c r="E18" s="10" t="s">
        <v>9</v>
      </c>
      <c r="F18" s="16" t="s">
        <v>13</v>
      </c>
      <c r="G18" s="10">
        <v>28.267707824707031</v>
      </c>
      <c r="H18" s="11" t="s">
        <v>9</v>
      </c>
    </row>
    <row r="19" spans="1:8" ht="14.5">
      <c r="A19" s="33"/>
      <c r="B19" s="12" t="s">
        <v>27</v>
      </c>
      <c r="C19" s="10" t="s">
        <v>9</v>
      </c>
      <c r="D19" s="10" t="s">
        <v>9</v>
      </c>
      <c r="E19" s="10" t="s">
        <v>9</v>
      </c>
      <c r="F19" s="16" t="s">
        <v>9</v>
      </c>
      <c r="G19" s="10">
        <v>27.922539393107098</v>
      </c>
      <c r="H19" s="11" t="s">
        <v>9</v>
      </c>
    </row>
    <row r="20" spans="1:8" ht="14.5">
      <c r="A20" s="33"/>
      <c r="B20" s="12" t="s">
        <v>34</v>
      </c>
      <c r="C20" s="10" t="s">
        <v>28</v>
      </c>
      <c r="D20" s="10" t="s">
        <v>28</v>
      </c>
      <c r="E20" s="10" t="s">
        <v>28</v>
      </c>
      <c r="F20" s="10" t="s">
        <v>28</v>
      </c>
      <c r="G20" s="10">
        <f t="shared" ref="G20" si="4">STDEV(G16:G18)</f>
        <v>0.46162504124275272</v>
      </c>
      <c r="H20" s="27" t="s">
        <v>33</v>
      </c>
    </row>
    <row r="21" spans="1:8" ht="14.5">
      <c r="A21" s="34"/>
      <c r="B21" s="14" t="s">
        <v>35</v>
      </c>
      <c r="C21" s="30" t="s">
        <v>33</v>
      </c>
      <c r="D21" s="30" t="s">
        <v>33</v>
      </c>
      <c r="E21" s="30" t="s">
        <v>33</v>
      </c>
      <c r="F21" s="30" t="s">
        <v>28</v>
      </c>
      <c r="G21" s="30">
        <f t="shared" ref="G21" si="5">G20/G19</f>
        <v>1.6532344524391954E-2</v>
      </c>
      <c r="H21" s="30" t="s">
        <v>36</v>
      </c>
    </row>
    <row r="22" spans="1:8" ht="14.5">
      <c r="A22" s="32" t="s">
        <v>15</v>
      </c>
      <c r="B22" s="8">
        <v>1</v>
      </c>
      <c r="C22" s="9">
        <v>28.348274230957031</v>
      </c>
      <c r="D22" s="9">
        <v>29.335014343261719</v>
      </c>
      <c r="E22" s="9">
        <v>28.56816291809082</v>
      </c>
      <c r="F22" s="16">
        <v>22.734197616577148</v>
      </c>
      <c r="G22" s="10">
        <v>27.804206848144531</v>
      </c>
      <c r="H22" s="11" t="s">
        <v>9</v>
      </c>
    </row>
    <row r="23" spans="1:8" ht="14.5">
      <c r="A23" s="33"/>
      <c r="B23" s="12">
        <v>2</v>
      </c>
      <c r="C23" s="10">
        <v>28.413555145263672</v>
      </c>
      <c r="D23" s="10">
        <v>28.987110137939453</v>
      </c>
      <c r="E23" s="10">
        <v>28.774564743041992</v>
      </c>
      <c r="F23" s="16">
        <v>22.385679244995117</v>
      </c>
      <c r="G23" s="10">
        <v>27.922744750976563</v>
      </c>
      <c r="H23" s="11" t="s">
        <v>9</v>
      </c>
    </row>
    <row r="24" spans="1:8" ht="14.5">
      <c r="A24" s="33"/>
      <c r="B24" s="12">
        <v>3</v>
      </c>
      <c r="C24" s="10">
        <v>28.474035263061523</v>
      </c>
      <c r="D24" s="10">
        <v>28.805217742919922</v>
      </c>
      <c r="E24" s="10">
        <v>28.862525939941406</v>
      </c>
      <c r="F24" s="17">
        <v>22.600078582763672</v>
      </c>
      <c r="G24" s="10">
        <v>28.22730827331543</v>
      </c>
      <c r="H24" s="11" t="s">
        <v>9</v>
      </c>
    </row>
    <row r="25" spans="1:8" ht="14.5">
      <c r="A25" s="33"/>
      <c r="B25" s="12" t="s">
        <v>27</v>
      </c>
      <c r="C25" s="10">
        <v>28.411954879760742</v>
      </c>
      <c r="D25" s="10">
        <v>29.042447408040363</v>
      </c>
      <c r="E25" s="10">
        <v>28.735084533691406</v>
      </c>
      <c r="F25" s="17">
        <v>22.573318481445313</v>
      </c>
      <c r="G25" s="10">
        <v>27.984753290812176</v>
      </c>
      <c r="H25" s="11" t="s">
        <v>9</v>
      </c>
    </row>
    <row r="26" spans="1:8" ht="14.5">
      <c r="A26" s="33"/>
      <c r="B26" s="12" t="s">
        <v>34</v>
      </c>
      <c r="C26" s="10">
        <f>STDEV(C22:C24)</f>
        <v>6.2895786315592547E-2</v>
      </c>
      <c r="D26" s="10">
        <f t="shared" ref="D26:G26" si="6">STDEV(D22:D24)</f>
        <v>0.26919838322340894</v>
      </c>
      <c r="E26" s="10">
        <f t="shared" si="6"/>
        <v>0.15110066960813479</v>
      </c>
      <c r="F26" s="10">
        <f t="shared" si="6"/>
        <v>0.17579346148100716</v>
      </c>
      <c r="G26" s="10">
        <f t="shared" si="6"/>
        <v>0.21826016185923591</v>
      </c>
      <c r="H26" s="27" t="s">
        <v>32</v>
      </c>
    </row>
    <row r="27" spans="1:8" ht="14.5">
      <c r="A27" s="34"/>
      <c r="B27" s="14" t="s">
        <v>35</v>
      </c>
      <c r="C27" s="30">
        <f>C26/C25</f>
        <v>2.2137085104410176E-3</v>
      </c>
      <c r="D27" s="30">
        <f t="shared" ref="D27" si="7">D26/D25</f>
        <v>9.2691356014604244E-3</v>
      </c>
      <c r="E27" s="30">
        <f t="shared" ref="E27" si="8">E26/E25</f>
        <v>5.258403518213833E-3</v>
      </c>
      <c r="F27" s="30">
        <f t="shared" ref="F27" si="9">F26/F25</f>
        <v>7.7876658509693584E-3</v>
      </c>
      <c r="G27" s="30">
        <f t="shared" ref="G27" si="10">G26/G25</f>
        <v>7.7992526713070607E-3</v>
      </c>
      <c r="H27" s="30" t="s">
        <v>37</v>
      </c>
    </row>
    <row r="28" spans="1:8" ht="14.5">
      <c r="A28" s="32" t="s">
        <v>16</v>
      </c>
      <c r="B28" s="8">
        <v>1</v>
      </c>
      <c r="C28" s="10">
        <v>27.601160049438477</v>
      </c>
      <c r="D28" s="10">
        <v>27.712778091430664</v>
      </c>
      <c r="E28" s="9">
        <v>27.544919967651367</v>
      </c>
      <c r="F28" s="17" t="s">
        <v>9</v>
      </c>
      <c r="G28" s="9">
        <v>32.470337000000001</v>
      </c>
      <c r="H28" s="11" t="s">
        <v>9</v>
      </c>
    </row>
    <row r="29" spans="1:8" ht="14.5">
      <c r="A29" s="33"/>
      <c r="B29" s="12">
        <v>2</v>
      </c>
      <c r="C29" s="10">
        <v>27.490243911743164</v>
      </c>
      <c r="D29" s="10">
        <v>27.937158584594727</v>
      </c>
      <c r="E29" s="10">
        <v>28.390645980834961</v>
      </c>
      <c r="F29" s="17" t="s">
        <v>9</v>
      </c>
      <c r="G29" s="10">
        <v>32.511353</v>
      </c>
      <c r="H29" s="11" t="s">
        <v>9</v>
      </c>
    </row>
    <row r="30" spans="1:8" ht="14.5">
      <c r="A30" s="33"/>
      <c r="B30" s="12">
        <v>3</v>
      </c>
      <c r="C30" s="10">
        <v>27.83568000793457</v>
      </c>
      <c r="D30" s="10">
        <v>28.673078536987305</v>
      </c>
      <c r="E30" s="10">
        <v>28.381423950195313</v>
      </c>
      <c r="F30" s="17" t="s">
        <v>9</v>
      </c>
      <c r="G30" s="10">
        <v>32.401752000000002</v>
      </c>
      <c r="H30" s="11" t="s">
        <v>9</v>
      </c>
    </row>
    <row r="31" spans="1:8" ht="14.5">
      <c r="A31" s="33"/>
      <c r="B31" s="12" t="s">
        <v>27</v>
      </c>
      <c r="C31" s="10">
        <v>27.642361323038738</v>
      </c>
      <c r="D31" s="10">
        <v>28.107671737670898</v>
      </c>
      <c r="E31" s="10">
        <v>28.105663299560547</v>
      </c>
      <c r="F31" s="17" t="s">
        <v>9</v>
      </c>
      <c r="G31" s="10">
        <v>32.461147333333336</v>
      </c>
      <c r="H31" s="11" t="s">
        <v>9</v>
      </c>
    </row>
    <row r="32" spans="1:8" ht="14.5">
      <c r="A32" s="33"/>
      <c r="B32" s="12" t="s">
        <v>34</v>
      </c>
      <c r="C32" s="10">
        <f>STDEV(C28:C30)</f>
        <v>0.17636519738231307</v>
      </c>
      <c r="D32" s="10">
        <f t="shared" ref="D32:G32" si="11">STDEV(D28:D30)</f>
        <v>0.50234478992326992</v>
      </c>
      <c r="E32" s="10">
        <f t="shared" si="11"/>
        <v>0.48563986108302104</v>
      </c>
      <c r="F32" s="29" t="s">
        <v>28</v>
      </c>
      <c r="G32" s="10">
        <f t="shared" si="11"/>
        <v>5.5375376119112849E-2</v>
      </c>
      <c r="H32" s="27" t="s">
        <v>33</v>
      </c>
    </row>
    <row r="33" spans="1:8" ht="14.5">
      <c r="A33" s="34"/>
      <c r="B33" s="14" t="s">
        <v>35</v>
      </c>
      <c r="C33" s="30">
        <f>C32/C31</f>
        <v>6.3802507796365477E-3</v>
      </c>
      <c r="D33" s="30">
        <f t="shared" ref="D33" si="12">D32/D31</f>
        <v>1.7872159409418803E-2</v>
      </c>
      <c r="E33" s="30">
        <f t="shared" ref="E33" si="13">E32/E31</f>
        <v>1.7279074893443786E-2</v>
      </c>
      <c r="F33" s="30" t="s">
        <v>28</v>
      </c>
      <c r="G33" s="30">
        <f t="shared" ref="G33" si="14">G32/G31</f>
        <v>1.7058970698256746E-3</v>
      </c>
      <c r="H33" s="30" t="s">
        <v>38</v>
      </c>
    </row>
    <row r="34" spans="1:8" ht="14.5">
      <c r="A34" s="32" t="s">
        <v>17</v>
      </c>
      <c r="B34" s="8">
        <v>1</v>
      </c>
      <c r="C34" s="9">
        <v>27.746192932128906</v>
      </c>
      <c r="D34" s="9">
        <v>28.482486724853516</v>
      </c>
      <c r="E34" s="9">
        <v>28.412693023681641</v>
      </c>
      <c r="F34" s="18">
        <v>24.463356000000001</v>
      </c>
      <c r="G34" s="10">
        <v>26.800275802612305</v>
      </c>
      <c r="H34" s="11" t="s">
        <v>9</v>
      </c>
    </row>
    <row r="35" spans="1:8" ht="14.5">
      <c r="A35" s="33"/>
      <c r="B35" s="12">
        <v>2</v>
      </c>
      <c r="C35" s="10">
        <v>27.938173294067383</v>
      </c>
      <c r="D35" s="10">
        <v>28.304765701293945</v>
      </c>
      <c r="E35" s="10">
        <v>28.653268814086914</v>
      </c>
      <c r="F35" s="17">
        <v>23.848065999999999</v>
      </c>
      <c r="G35" s="10">
        <v>26.541851043701172</v>
      </c>
      <c r="H35" s="11" t="s">
        <v>9</v>
      </c>
    </row>
    <row r="36" spans="1:8" ht="14.5">
      <c r="A36" s="33"/>
      <c r="B36" s="12">
        <v>3</v>
      </c>
      <c r="C36" s="10">
        <v>27.765165328979492</v>
      </c>
      <c r="D36" s="10">
        <v>28.307538986206055</v>
      </c>
      <c r="E36" s="10">
        <v>28.421100616455078</v>
      </c>
      <c r="F36" s="17">
        <v>24.051646999999999</v>
      </c>
      <c r="G36" s="10">
        <v>26.581148147583008</v>
      </c>
      <c r="H36" s="11" t="s">
        <v>9</v>
      </c>
    </row>
    <row r="37" spans="1:8" ht="14.5">
      <c r="A37" s="33"/>
      <c r="B37" s="12" t="s">
        <v>27</v>
      </c>
      <c r="C37" s="10">
        <f>AVERAGE(C32:C34)</f>
        <v>9.309646126763619</v>
      </c>
      <c r="D37" s="10">
        <f>AVERAGE(D32:D34)</f>
        <v>9.667567891395402</v>
      </c>
      <c r="E37" s="10">
        <f>AVERAGE(E32:E34)</f>
        <v>9.6385373198860353</v>
      </c>
      <c r="F37" s="17">
        <f>AVERAGE(F32:F34)</f>
        <v>24.463356000000001</v>
      </c>
      <c r="G37" s="10">
        <f>AVERAGE(G32:G34)</f>
        <v>8.9524523586004143</v>
      </c>
      <c r="H37" s="11" t="s">
        <v>9</v>
      </c>
    </row>
    <row r="38" spans="1:8" ht="14.5">
      <c r="A38" s="33"/>
      <c r="B38" s="12" t="s">
        <v>34</v>
      </c>
      <c r="C38" s="10">
        <f>STDEV(C34:C36)</f>
        <v>0.10578923007261291</v>
      </c>
      <c r="D38" s="10">
        <f t="shared" ref="D38:G38" si="15">STDEV(D34:D36)</f>
        <v>0.10181614523421238</v>
      </c>
      <c r="E38" s="10">
        <f t="shared" si="15"/>
        <v>0.13653416577117322</v>
      </c>
      <c r="F38" s="29">
        <f t="shared" si="15"/>
        <v>0.31345688388835963</v>
      </c>
      <c r="G38" s="10">
        <f t="shared" si="15"/>
        <v>0.13925070172798382</v>
      </c>
      <c r="H38" s="27" t="s">
        <v>10</v>
      </c>
    </row>
    <row r="39" spans="1:8" ht="14.5">
      <c r="A39" s="34"/>
      <c r="B39" s="14" t="s">
        <v>35</v>
      </c>
      <c r="C39" s="30">
        <f>C38/C37</f>
        <v>1.1363399707373109E-2</v>
      </c>
      <c r="D39" s="30">
        <f t="shared" ref="D39" si="16">D38/D37</f>
        <v>1.0531722805363863E-2</v>
      </c>
      <c r="E39" s="30">
        <f t="shared" ref="E39" si="17">E38/E37</f>
        <v>1.4165444531659247E-2</v>
      </c>
      <c r="F39" s="30">
        <f t="shared" ref="F39" si="18">F38/F37</f>
        <v>1.2813323073431119E-2</v>
      </c>
      <c r="G39" s="30">
        <f t="shared" ref="G39" si="19">G38/G37</f>
        <v>1.5554475595081932E-2</v>
      </c>
      <c r="H39" s="30" t="s">
        <v>33</v>
      </c>
    </row>
    <row r="40" spans="1:8" ht="14.5">
      <c r="A40" s="32" t="s">
        <v>18</v>
      </c>
      <c r="B40" s="8">
        <v>1</v>
      </c>
      <c r="C40" s="18" t="s">
        <v>9</v>
      </c>
      <c r="D40" s="18" t="s">
        <v>9</v>
      </c>
      <c r="E40" s="18" t="s">
        <v>9</v>
      </c>
      <c r="F40" s="18">
        <v>30.05558967590332</v>
      </c>
      <c r="G40" s="18" t="s">
        <v>9</v>
      </c>
      <c r="H40" s="19" t="s">
        <v>9</v>
      </c>
    </row>
    <row r="41" spans="1:8" ht="14.5">
      <c r="A41" s="33"/>
      <c r="B41" s="12">
        <v>2</v>
      </c>
      <c r="C41" s="17" t="s">
        <v>9</v>
      </c>
      <c r="D41" s="17" t="s">
        <v>9</v>
      </c>
      <c r="E41" s="17" t="s">
        <v>9</v>
      </c>
      <c r="F41" s="17">
        <v>30.132684707641602</v>
      </c>
      <c r="G41" s="17" t="s">
        <v>9</v>
      </c>
      <c r="H41" s="11" t="s">
        <v>9</v>
      </c>
    </row>
    <row r="42" spans="1:8" ht="14.5">
      <c r="A42" s="33"/>
      <c r="B42" s="12">
        <v>3</v>
      </c>
      <c r="C42" s="17" t="s">
        <v>9</v>
      </c>
      <c r="D42" s="17" t="s">
        <v>9</v>
      </c>
      <c r="E42" s="17" t="s">
        <v>9</v>
      </c>
      <c r="F42" s="17">
        <v>30.101669311523438</v>
      </c>
      <c r="G42" s="17" t="s">
        <v>9</v>
      </c>
      <c r="H42" s="11" t="s">
        <v>9</v>
      </c>
    </row>
    <row r="43" spans="1:8" ht="14.5">
      <c r="A43" s="33"/>
      <c r="B43" s="12" t="s">
        <v>27</v>
      </c>
      <c r="C43" s="17" t="s">
        <v>9</v>
      </c>
      <c r="D43" s="17" t="s">
        <v>9</v>
      </c>
      <c r="E43" s="17" t="s">
        <v>9</v>
      </c>
      <c r="F43" s="17">
        <f>AVERAGE(F38:F40)</f>
        <v>10.127286627621704</v>
      </c>
      <c r="G43" s="17" t="s">
        <v>9</v>
      </c>
      <c r="H43" s="11" t="s">
        <v>9</v>
      </c>
    </row>
    <row r="44" spans="1:8" ht="14.5">
      <c r="A44" s="33"/>
      <c r="B44" s="12" t="s">
        <v>34</v>
      </c>
      <c r="C44" s="29" t="s">
        <v>28</v>
      </c>
      <c r="D44" s="29" t="s">
        <v>28</v>
      </c>
      <c r="E44" s="29" t="s">
        <v>28</v>
      </c>
      <c r="F44" s="29">
        <f t="shared" ref="F44" si="20">STDEV(F40:F42)</f>
        <v>3.8792034263870873E-2</v>
      </c>
      <c r="G44" s="29" t="s">
        <v>28</v>
      </c>
      <c r="H44" s="27" t="s">
        <v>10</v>
      </c>
    </row>
    <row r="45" spans="1:8" ht="14.5">
      <c r="A45" s="34"/>
      <c r="B45" s="14" t="s">
        <v>35</v>
      </c>
      <c r="C45" s="30" t="s">
        <v>28</v>
      </c>
      <c r="D45" s="30" t="s">
        <v>28</v>
      </c>
      <c r="E45" s="30" t="s">
        <v>28</v>
      </c>
      <c r="F45" s="30">
        <f t="shared" ref="F45" si="21">F44/F43</f>
        <v>3.830446958819888E-3</v>
      </c>
      <c r="G45" s="30" t="s">
        <v>28</v>
      </c>
      <c r="H45" s="30" t="s">
        <v>33</v>
      </c>
    </row>
    <row r="46" spans="1:8" ht="14.5">
      <c r="A46" s="32" t="s">
        <v>19</v>
      </c>
      <c r="B46" s="8">
        <v>1</v>
      </c>
      <c r="C46" s="10">
        <v>28.825761795043945</v>
      </c>
      <c r="D46" s="10">
        <v>29.382171630859375</v>
      </c>
      <c r="E46" s="10">
        <v>29.36085319519043</v>
      </c>
      <c r="F46" s="18" t="s">
        <v>9</v>
      </c>
      <c r="G46" s="10" t="s">
        <v>9</v>
      </c>
      <c r="H46" s="11" t="s">
        <v>9</v>
      </c>
    </row>
    <row r="47" spans="1:8" ht="14.5">
      <c r="A47" s="33"/>
      <c r="B47" s="12">
        <v>2</v>
      </c>
      <c r="C47" s="10">
        <v>28.840370178222656</v>
      </c>
      <c r="D47" s="10">
        <v>29.37425422668457</v>
      </c>
      <c r="E47" s="10">
        <v>29.23162841796875</v>
      </c>
      <c r="F47" s="17" t="s">
        <v>11</v>
      </c>
      <c r="G47" s="10" t="s">
        <v>9</v>
      </c>
      <c r="H47" s="11" t="s">
        <v>9</v>
      </c>
    </row>
    <row r="48" spans="1:8" ht="14.5">
      <c r="A48" s="33"/>
      <c r="B48" s="12">
        <v>3</v>
      </c>
      <c r="C48" s="10">
        <v>28.432859420776367</v>
      </c>
      <c r="D48" s="10">
        <v>29.107109069824219</v>
      </c>
      <c r="E48" s="10">
        <v>28.608089447021484</v>
      </c>
      <c r="F48" s="17" t="s">
        <v>20</v>
      </c>
      <c r="G48" s="10" t="s">
        <v>11</v>
      </c>
      <c r="H48" s="11" t="s">
        <v>9</v>
      </c>
    </row>
    <row r="49" spans="1:8" ht="14.5">
      <c r="A49" s="33"/>
      <c r="B49" s="12" t="s">
        <v>27</v>
      </c>
      <c r="C49" s="10">
        <f t="shared" ref="C49:E49" si="22">AVERAGE(C44:C46)</f>
        <v>28.825761795043945</v>
      </c>
      <c r="D49" s="10">
        <f t="shared" si="22"/>
        <v>29.382171630859375</v>
      </c>
      <c r="E49" s="10">
        <f t="shared" si="22"/>
        <v>29.36085319519043</v>
      </c>
      <c r="F49" s="17" t="s">
        <v>9</v>
      </c>
      <c r="G49" s="10" t="s">
        <v>9</v>
      </c>
      <c r="H49" s="11" t="s">
        <v>9</v>
      </c>
    </row>
    <row r="50" spans="1:8" ht="14.5">
      <c r="A50" s="33"/>
      <c r="B50" s="12" t="s">
        <v>34</v>
      </c>
      <c r="C50" s="10">
        <f>STDEV(C46:C48)</f>
        <v>0.23117478884985285</v>
      </c>
      <c r="D50" s="10">
        <f t="shared" ref="D50:E50" si="23">STDEV(D46:D48)</f>
        <v>0.15657193905998829</v>
      </c>
      <c r="E50" s="10">
        <f t="shared" si="23"/>
        <v>0.40252394377960654</v>
      </c>
      <c r="F50" s="29" t="s">
        <v>28</v>
      </c>
      <c r="G50" s="10" t="s">
        <v>30</v>
      </c>
      <c r="H50" s="27" t="s">
        <v>10</v>
      </c>
    </row>
    <row r="51" spans="1:8" ht="14.5">
      <c r="A51" s="34"/>
      <c r="B51" s="14" t="s">
        <v>35</v>
      </c>
      <c r="C51" s="30">
        <f>C50/C49</f>
        <v>8.0197286889951008E-3</v>
      </c>
      <c r="D51" s="30">
        <f t="shared" ref="D51" si="24">D50/D49</f>
        <v>5.3288075853298953E-3</v>
      </c>
      <c r="E51" s="30">
        <f t="shared" ref="E51" si="25">E50/E49</f>
        <v>1.3709545192833277E-2</v>
      </c>
      <c r="F51" s="30" t="s">
        <v>28</v>
      </c>
      <c r="G51" s="30" t="s">
        <v>33</v>
      </c>
      <c r="H51" s="30" t="s">
        <v>33</v>
      </c>
    </row>
    <row r="52" spans="1:8" ht="14.5">
      <c r="A52" s="35" t="s">
        <v>22</v>
      </c>
      <c r="B52" s="20">
        <v>1</v>
      </c>
      <c r="C52" s="21" t="s">
        <v>25</v>
      </c>
      <c r="D52" s="22" t="s">
        <v>25</v>
      </c>
      <c r="E52" s="22" t="s">
        <v>25</v>
      </c>
      <c r="F52" s="22">
        <v>27.15</v>
      </c>
      <c r="G52" s="21" t="s">
        <v>9</v>
      </c>
      <c r="H52" s="23" t="s">
        <v>9</v>
      </c>
    </row>
    <row r="53" spans="1:8" ht="14.5">
      <c r="A53" s="36"/>
      <c r="B53" s="24">
        <v>2</v>
      </c>
      <c r="C53" s="21" t="s">
        <v>25</v>
      </c>
      <c r="D53" s="21" t="s">
        <v>25</v>
      </c>
      <c r="E53" s="21" t="s">
        <v>25</v>
      </c>
      <c r="F53" s="25">
        <v>27.38</v>
      </c>
      <c r="G53" s="21" t="s">
        <v>9</v>
      </c>
      <c r="H53" s="23" t="s">
        <v>9</v>
      </c>
    </row>
    <row r="54" spans="1:8" ht="14.5">
      <c r="A54" s="36"/>
      <c r="B54" s="24">
        <v>3</v>
      </c>
      <c r="C54" s="21" t="s">
        <v>25</v>
      </c>
      <c r="D54" s="21" t="s">
        <v>25</v>
      </c>
      <c r="E54" s="21" t="s">
        <v>25</v>
      </c>
      <c r="F54" s="25">
        <v>27.1</v>
      </c>
      <c r="G54" s="21" t="s">
        <v>9</v>
      </c>
      <c r="H54" s="23" t="s">
        <v>9</v>
      </c>
    </row>
    <row r="55" spans="1:8" ht="14.5">
      <c r="A55" s="36"/>
      <c r="B55" s="24" t="s">
        <v>27</v>
      </c>
      <c r="C55" s="21" t="s">
        <v>9</v>
      </c>
      <c r="D55" s="21" t="s">
        <v>9</v>
      </c>
      <c r="E55" s="21" t="s">
        <v>9</v>
      </c>
      <c r="F55" s="25">
        <f t="shared" ref="F55" si="26">AVERAGE(F50:F52)</f>
        <v>27.15</v>
      </c>
      <c r="G55" s="21" t="s">
        <v>9</v>
      </c>
      <c r="H55" s="23" t="s">
        <v>9</v>
      </c>
    </row>
    <row r="56" spans="1:8" ht="14.5">
      <c r="A56" s="36"/>
      <c r="B56" s="12" t="s">
        <v>34</v>
      </c>
      <c r="C56" s="21" t="s">
        <v>28</v>
      </c>
      <c r="D56" s="21" t="s">
        <v>28</v>
      </c>
      <c r="E56" s="21" t="s">
        <v>28</v>
      </c>
      <c r="F56" s="28">
        <f t="shared" ref="F56" si="27">STDEV(F52:F54)</f>
        <v>0.14933184523067999</v>
      </c>
      <c r="G56" s="21" t="s">
        <v>28</v>
      </c>
      <c r="H56" s="27" t="s">
        <v>9</v>
      </c>
    </row>
    <row r="57" spans="1:8" ht="14.5">
      <c r="A57" s="37"/>
      <c r="B57" s="14" t="s">
        <v>35</v>
      </c>
      <c r="C57" s="30" t="s">
        <v>28</v>
      </c>
      <c r="D57" s="30" t="s">
        <v>28</v>
      </c>
      <c r="E57" s="30" t="s">
        <v>28</v>
      </c>
      <c r="F57" s="30">
        <f t="shared" ref="F57" si="28">F56/F55</f>
        <v>5.5002521263602206E-3</v>
      </c>
      <c r="G57" s="30" t="s">
        <v>39</v>
      </c>
      <c r="H57" s="30" t="s">
        <v>37</v>
      </c>
    </row>
    <row r="58" spans="1:8" ht="14.5">
      <c r="A58" s="35" t="s">
        <v>23</v>
      </c>
      <c r="B58" s="20">
        <v>1</v>
      </c>
      <c r="C58" s="22" t="s">
        <v>25</v>
      </c>
      <c r="D58" s="22" t="s">
        <v>25</v>
      </c>
      <c r="E58" s="22" t="s">
        <v>25</v>
      </c>
      <c r="F58" s="22" t="s">
        <v>25</v>
      </c>
      <c r="G58" s="21">
        <v>31.1</v>
      </c>
      <c r="H58" s="23" t="s">
        <v>24</v>
      </c>
    </row>
    <row r="59" spans="1:8" ht="14.5">
      <c r="A59" s="36"/>
      <c r="B59" s="24">
        <v>2</v>
      </c>
      <c r="C59" s="21" t="s">
        <v>9</v>
      </c>
      <c r="D59" s="21" t="s">
        <v>9</v>
      </c>
      <c r="E59" s="21" t="s">
        <v>9</v>
      </c>
      <c r="F59" s="25" t="s">
        <v>9</v>
      </c>
      <c r="G59" s="21">
        <v>31.65</v>
      </c>
      <c r="H59" s="23" t="s">
        <v>24</v>
      </c>
    </row>
    <row r="60" spans="1:8" ht="14.5">
      <c r="A60" s="36"/>
      <c r="B60" s="24">
        <v>3</v>
      </c>
      <c r="C60" s="21" t="s">
        <v>9</v>
      </c>
      <c r="D60" s="21" t="s">
        <v>9</v>
      </c>
      <c r="E60" s="21" t="s">
        <v>9</v>
      </c>
      <c r="F60" s="25" t="s">
        <v>9</v>
      </c>
      <c r="G60" s="21">
        <v>31.63</v>
      </c>
      <c r="H60" s="23" t="s">
        <v>26</v>
      </c>
    </row>
    <row r="61" spans="1:8" ht="14.5">
      <c r="A61" s="36"/>
      <c r="B61" s="24" t="s">
        <v>27</v>
      </c>
      <c r="C61" s="21" t="s">
        <v>9</v>
      </c>
      <c r="D61" s="21" t="s">
        <v>9</v>
      </c>
      <c r="E61" s="21" t="s">
        <v>9</v>
      </c>
      <c r="F61" s="25" t="s">
        <v>9</v>
      </c>
      <c r="G61" s="21">
        <f t="shared" ref="G61" si="29">AVERAGE(G56:G58)</f>
        <v>31.1</v>
      </c>
      <c r="H61" s="23" t="s">
        <v>9</v>
      </c>
    </row>
    <row r="62" spans="1:8" ht="14.5">
      <c r="A62" s="36"/>
      <c r="B62" s="12" t="s">
        <v>34</v>
      </c>
      <c r="C62" s="21" t="s">
        <v>28</v>
      </c>
      <c r="D62" s="21" t="s">
        <v>28</v>
      </c>
      <c r="E62" s="21" t="s">
        <v>28</v>
      </c>
      <c r="F62" s="21" t="s">
        <v>28</v>
      </c>
      <c r="G62" s="21">
        <f t="shared" ref="G62" si="30">STDEV(G58:G60)</f>
        <v>0.31192947920964292</v>
      </c>
      <c r="H62" s="27" t="s">
        <v>10</v>
      </c>
    </row>
    <row r="63" spans="1:8" ht="14.5">
      <c r="A63" s="37"/>
      <c r="B63" s="14" t="s">
        <v>35</v>
      </c>
      <c r="C63" s="30" t="s">
        <v>33</v>
      </c>
      <c r="D63" s="30" t="s">
        <v>33</v>
      </c>
      <c r="E63" s="30" t="s">
        <v>33</v>
      </c>
      <c r="F63" s="30" t="s">
        <v>31</v>
      </c>
      <c r="G63" s="30">
        <f t="shared" ref="G63" si="31">G62/G61</f>
        <v>1.0029886791306846E-2</v>
      </c>
      <c r="H63" s="30" t="s">
        <v>33</v>
      </c>
    </row>
    <row r="65" spans="1:2" ht="14.5">
      <c r="A65" s="31" t="s">
        <v>42</v>
      </c>
      <c r="B65" s="31"/>
    </row>
    <row r="66" spans="1:2" ht="14.5">
      <c r="A66" s="31" t="s">
        <v>43</v>
      </c>
      <c r="B66" s="31"/>
    </row>
    <row r="67" spans="1:2" ht="14.5">
      <c r="A67" s="31" t="s">
        <v>40</v>
      </c>
      <c r="B67" s="31"/>
    </row>
  </sheetData>
  <mergeCells count="17">
    <mergeCell ref="A28:A33"/>
    <mergeCell ref="A34:A39"/>
    <mergeCell ref="A2:A3"/>
    <mergeCell ref="B2:B3"/>
    <mergeCell ref="C2:H2"/>
    <mergeCell ref="A1:H1"/>
    <mergeCell ref="A4:A9"/>
    <mergeCell ref="A10:A15"/>
    <mergeCell ref="A16:A21"/>
    <mergeCell ref="A22:A27"/>
    <mergeCell ref="A65:B65"/>
    <mergeCell ref="A66:B66"/>
    <mergeCell ref="A67:B67"/>
    <mergeCell ref="A40:A45"/>
    <mergeCell ref="A58:A63"/>
    <mergeCell ref="A46:A51"/>
    <mergeCell ref="A52:A57"/>
  </mergeCells>
  <phoneticPr fontId="1" type="noConversion"/>
  <hyperlinks>
    <hyperlink ref="A16" r:id="rId1" display="pmi"/>
  </hyperlinks>
  <pageMargins left="0.7" right="0.7" top="0.75" bottom="0.75" header="0.3" footer="0.3"/>
  <pageSetup paperSize="9" orientation="portrait" verticalDpi="1200" r:id="rId2"/>
  <ignoredErrors>
    <ignoredError sqref="C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</dc:creator>
  <cp:lastModifiedBy>ning Shao</cp:lastModifiedBy>
  <dcterms:created xsi:type="dcterms:W3CDTF">2015-10-15T01:34:30Z</dcterms:created>
  <dcterms:modified xsi:type="dcterms:W3CDTF">2016-10-06T20:03:46Z</dcterms:modified>
</cp:coreProperties>
</file>