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er My Documents\Documents\Research - PhD\Publications\RSC Advances Submission Materials\"/>
    </mc:Choice>
  </mc:AlternateContent>
  <bookViews>
    <workbookView xWindow="0" yWindow="0" windowWidth="20730" windowHeight="11760" firstSheet="2" activeTab="4"/>
  </bookViews>
  <sheets>
    <sheet name="PMI all results summary &amp; graph" sheetId="6" r:id="rId1"/>
    <sheet name="TGA % Add-on" sheetId="1" r:id="rId2"/>
    <sheet name="TGA + BET" sheetId="5" r:id="rId3"/>
    <sheet name="decon - all" sheetId="2" r:id="rId4"/>
    <sheet name="TGA + decon relationship graph" sheetId="4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2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2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3" i="2"/>
  <c r="F4" i="2"/>
  <c r="F5" i="2"/>
  <c r="F6" i="2"/>
  <c r="F7" i="2"/>
  <c r="F8" i="2"/>
  <c r="F9" i="2"/>
  <c r="F10" i="2"/>
  <c r="F11" i="2"/>
  <c r="F2" i="2"/>
</calcChain>
</file>

<file path=xl/sharedStrings.xml><?xml version="1.0" encoding="utf-8"?>
<sst xmlns="http://schemas.openxmlformats.org/spreadsheetml/2006/main" count="124" uniqueCount="35">
  <si>
    <t>Sample</t>
  </si>
  <si>
    <t>% POM Add-on from TGA Data</t>
  </si>
  <si>
    <t>Avg</t>
  </si>
  <si>
    <t>Stdev</t>
  </si>
  <si>
    <t>100% Tencel® peachskin testfabrics twill</t>
  </si>
  <si>
    <t>100% cotton testfabrics plainweave</t>
  </si>
  <si>
    <t>Grooved &amp; deacetylated cellulose fibrous membranes</t>
  </si>
  <si>
    <t>Grooved cellulose acetate fibrous membranes</t>
  </si>
  <si>
    <t>Non-grooved 60/40 CA:PEO fibrous membranes</t>
  </si>
  <si>
    <t>Avg MP Peak Area Area (mAu)</t>
  </si>
  <si>
    <t>Stdev MP Peak Area Area (mAu)</t>
  </si>
  <si>
    <t>Time (h)</t>
  </si>
  <si>
    <t xml:space="preserve">Coval G.S. Tret </t>
  </si>
  <si>
    <t>TGA Avg POM % Add-on</t>
  </si>
  <si>
    <t>TGA Stdev POM % Add-on</t>
  </si>
  <si>
    <t>Substrate Surface Area (m2/g)</t>
  </si>
  <si>
    <t>Conc'n of methyl parathion (g/L)</t>
  </si>
  <si>
    <t>Amt of methyl parathion (g) in 20 ml vial</t>
  </si>
  <si>
    <t>Amt of methyl parathion (g) in 20 ml vial (pasted # no formula)</t>
  </si>
  <si>
    <t xml:space="preserve">Amt of methyl parathion (mg) in 20 ml vial </t>
  </si>
  <si>
    <t>Amt of methyl parathion (mg) in 20 ml vial (pasted # no formula)</t>
  </si>
  <si>
    <t>Stdev Amt of methyl parathion (g) in 20 ml vial</t>
  </si>
  <si>
    <t>Stdev Conc'n of methyl parathion (g/L)</t>
  </si>
  <si>
    <t>Stdev Amt of methyl parathion (mg) in 20 ml vial</t>
  </si>
  <si>
    <t>Stdev Amt of methyl parathion (mg) in 20 ml vial (pasted # no formula)</t>
  </si>
  <si>
    <t xml:space="preserve"> Grafted POM</t>
  </si>
  <si>
    <t>Grafted POM</t>
  </si>
  <si>
    <t xml:space="preserve"> POM Grafted</t>
  </si>
  <si>
    <t>POM Grafted</t>
  </si>
  <si>
    <t>Type of Test</t>
  </si>
  <si>
    <r>
      <t>Avg BET Surface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/g)</t>
    </r>
  </si>
  <si>
    <r>
      <t>Stdev BET Surface Area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/g)</t>
    </r>
  </si>
  <si>
    <t>Multipoint Krypton</t>
  </si>
  <si>
    <t>Grooved 60/40 CA:PEO fibrous membranes</t>
  </si>
  <si>
    <r>
      <t>100% Tencel</t>
    </r>
    <r>
      <rPr>
        <sz val="10"/>
        <color theme="0" tint="-0.34998626667073579"/>
        <rFont val="Calibri"/>
        <family val="2"/>
      </rPr>
      <t>®</t>
    </r>
    <r>
      <rPr>
        <sz val="10"/>
        <color theme="0" tint="-0.34998626667073579"/>
        <rFont val="Arial"/>
        <family val="2"/>
      </rPr>
      <t xml:space="preserve"> peachskin testfabrics twill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</si>
</sst>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7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5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0"/>
      <color rgb="FF222222"/>
      <name val="Arial"/>
      <family val="2"/>
    </font>
    <font>
      <sz val="10"/>
      <color rgb="FFC00000"/>
      <name val="Arial"/>
      <family val="2"/>
    </font>
    <font>
      <sz val="10"/>
      <color rgb="FF9933FF"/>
      <name val="Arial"/>
      <family val="2"/>
    </font>
    <font>
      <sz val="10"/>
      <color rgb="FF00B050"/>
      <name val="Arial"/>
      <family val="2"/>
    </font>
    <font>
      <sz val="10"/>
      <color theme="0" tint="-0.34998626667073579"/>
      <name val="Arial"/>
      <family val="2"/>
    </font>
    <font>
      <sz val="10"/>
      <color theme="0" tint="-0.349986266670735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D99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6" xfId="0" applyFon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2" xfId="0" applyNumberFormat="1" applyBorder="1"/>
    <xf numFmtId="0" fontId="2" fillId="0" borderId="5" xfId="0" applyFont="1" applyBorder="1" applyAlignment="1">
      <alignment wrapText="1"/>
    </xf>
    <xf numFmtId="0" fontId="0" fillId="0" borderId="0" xfId="0" applyBorder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5" xfId="0" applyFont="1" applyFill="1" applyBorder="1"/>
    <xf numFmtId="0" fontId="3" fillId="0" borderId="12" xfId="0" applyFont="1" applyBorder="1"/>
    <xf numFmtId="0" fontId="0" fillId="0" borderId="12" xfId="0" applyBorder="1"/>
    <xf numFmtId="0" fontId="0" fillId="0" borderId="10" xfId="0" applyBorder="1"/>
    <xf numFmtId="0" fontId="4" fillId="0" borderId="7" xfId="0" applyFont="1" applyFill="1" applyBorder="1"/>
    <xf numFmtId="0" fontId="3" fillId="0" borderId="0" xfId="0" applyFont="1" applyBorder="1"/>
    <xf numFmtId="0" fontId="0" fillId="0" borderId="13" xfId="0" applyBorder="1"/>
    <xf numFmtId="0" fontId="3" fillId="0" borderId="0" xfId="0" applyFont="1" applyFill="1" applyBorder="1"/>
    <xf numFmtId="0" fontId="0" fillId="0" borderId="0" xfId="0" applyFill="1" applyBorder="1"/>
    <xf numFmtId="0" fontId="5" fillId="0" borderId="7" xfId="0" applyFont="1" applyFill="1" applyBorder="1"/>
    <xf numFmtId="0" fontId="3" fillId="0" borderId="0" xfId="0" applyFont="1"/>
    <xf numFmtId="0" fontId="4" fillId="0" borderId="8" xfId="0" applyFont="1" applyFill="1" applyBorder="1"/>
    <xf numFmtId="0" fontId="3" fillId="0" borderId="14" xfId="0" applyFont="1" applyBorder="1"/>
    <xf numFmtId="0" fontId="0" fillId="0" borderId="14" xfId="0" applyBorder="1"/>
    <xf numFmtId="0" fontId="0" fillId="0" borderId="15" xfId="0" applyBorder="1"/>
    <xf numFmtId="0" fontId="5" fillId="0" borderId="8" xfId="0" applyFont="1" applyFill="1" applyBorder="1"/>
    <xf numFmtId="0" fontId="6" fillId="0" borderId="5" xfId="0" applyFont="1" applyFill="1" applyBorder="1"/>
    <xf numFmtId="0" fontId="6" fillId="0" borderId="7" xfId="0" applyFont="1" applyFill="1" applyBorder="1"/>
    <xf numFmtId="0" fontId="7" fillId="0" borderId="5" xfId="0" applyFont="1" applyFill="1" applyBorder="1"/>
    <xf numFmtId="0" fontId="7" fillId="0" borderId="7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2" fillId="0" borderId="7" xfId="0" applyFont="1" applyBorder="1" applyAlignment="1">
      <alignment wrapText="1"/>
    </xf>
    <xf numFmtId="0" fontId="4" fillId="0" borderId="7" xfId="0" applyFont="1" applyBorder="1"/>
    <xf numFmtId="0" fontId="5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5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8" fillId="0" borderId="12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8" fillId="0" borderId="14" xfId="0" applyFont="1" applyBorder="1"/>
    <xf numFmtId="0" fontId="0" fillId="0" borderId="12" xfId="0" applyFont="1" applyBorder="1"/>
    <xf numFmtId="0" fontId="0" fillId="0" borderId="0" xfId="0" applyFont="1" applyFill="1" applyBorder="1"/>
    <xf numFmtId="0" fontId="0" fillId="0" borderId="14" xfId="0" applyFont="1" applyBorder="1"/>
    <xf numFmtId="0" fontId="1" fillId="0" borderId="0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textRotation="90" wrapText="1"/>
    </xf>
    <xf numFmtId="0" fontId="9" fillId="0" borderId="5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0" fillId="0" borderId="0" xfId="0" applyAlignment="1">
      <alignment wrapText="1"/>
    </xf>
    <xf numFmtId="0" fontId="10" fillId="0" borderId="5" xfId="0" applyFont="1" applyFill="1" applyBorder="1"/>
    <xf numFmtId="0" fontId="10" fillId="0" borderId="7" xfId="0" applyFont="1" applyFill="1" applyBorder="1"/>
    <xf numFmtId="2" fontId="0" fillId="0" borderId="10" xfId="0" applyNumberFormat="1" applyBorder="1"/>
    <xf numFmtId="2" fontId="0" fillId="0" borderId="13" xfId="0" applyNumberFormat="1" applyBorder="1"/>
    <xf numFmtId="164" fontId="12" fillId="0" borderId="1" xfId="0" applyNumberFormat="1" applyFont="1" applyFill="1" applyBorder="1" applyAlignment="1">
      <alignment horizontal="right" wrapText="1"/>
    </xf>
    <xf numFmtId="164" fontId="12" fillId="0" borderId="3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wrapText="1"/>
    </xf>
    <xf numFmtId="165" fontId="0" fillId="0" borderId="0" xfId="0" applyNumberFormat="1" applyBorder="1"/>
    <xf numFmtId="165" fontId="0" fillId="0" borderId="14" xfId="0" applyNumberFormat="1" applyBorder="1"/>
    <xf numFmtId="165" fontId="0" fillId="0" borderId="12" xfId="0" applyNumberFormat="1" applyBorder="1"/>
    <xf numFmtId="0" fontId="0" fillId="0" borderId="14" xfId="0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165" fontId="0" fillId="2" borderId="0" xfId="0" applyNumberFormat="1" applyFill="1" applyBorder="1"/>
    <xf numFmtId="165" fontId="0" fillId="2" borderId="14" xfId="0" applyNumberFormat="1" applyFill="1" applyBorder="1"/>
    <xf numFmtId="0" fontId="0" fillId="2" borderId="0" xfId="0" applyFill="1"/>
    <xf numFmtId="0" fontId="0" fillId="2" borderId="10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0" xfId="0" applyFill="1" applyBorder="1"/>
    <xf numFmtId="0" fontId="13" fillId="0" borderId="0" xfId="0" applyFont="1" applyAlignment="1">
      <alignment horizontal="center" wrapText="1"/>
    </xf>
    <xf numFmtId="0" fontId="13" fillId="0" borderId="12" xfId="0" applyFont="1" applyBorder="1"/>
    <xf numFmtId="0" fontId="13" fillId="0" borderId="0" xfId="0" applyFont="1" applyFill="1" applyBorder="1"/>
    <xf numFmtId="0" fontId="13" fillId="0" borderId="14" xfId="0" applyFont="1" applyBorder="1"/>
    <xf numFmtId="0" fontId="13" fillId="0" borderId="0" xfId="0" applyFont="1" applyBorder="1"/>
    <xf numFmtId="0" fontId="13" fillId="0" borderId="0" xfId="0" applyFont="1"/>
    <xf numFmtId="0" fontId="14" fillId="0" borderId="14" xfId="0" applyFont="1" applyBorder="1" applyAlignment="1">
      <alignment horizontal="center" wrapText="1"/>
    </xf>
    <xf numFmtId="165" fontId="14" fillId="0" borderId="0" xfId="0" applyNumberFormat="1" applyFont="1" applyBorder="1"/>
    <xf numFmtId="165" fontId="14" fillId="0" borderId="14" xfId="0" applyNumberFormat="1" applyFont="1" applyBorder="1"/>
    <xf numFmtId="165" fontId="14" fillId="0" borderId="12" xfId="0" applyNumberFormat="1" applyFont="1" applyBorder="1"/>
    <xf numFmtId="0" fontId="14" fillId="0" borderId="0" xfId="0" applyFont="1"/>
    <xf numFmtId="0" fontId="0" fillId="3" borderId="14" xfId="0" applyFill="1" applyBorder="1" applyAlignment="1">
      <alignment horizontal="center" wrapText="1"/>
    </xf>
    <xf numFmtId="165" fontId="0" fillId="3" borderId="0" xfId="0" applyNumberFormat="1" applyFill="1" applyBorder="1"/>
    <xf numFmtId="165" fontId="0" fillId="3" borderId="14" xfId="0" applyNumberFormat="1" applyFill="1" applyBorder="1"/>
    <xf numFmtId="165" fontId="0" fillId="3" borderId="14" xfId="0" applyNumberFormat="1" applyFont="1" applyFill="1" applyBorder="1"/>
    <xf numFmtId="0" fontId="0" fillId="3" borderId="0" xfId="0" applyFill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6" fillId="4" borderId="16" xfId="0" applyFont="1" applyFill="1" applyBorder="1" applyAlignment="1">
      <alignment wrapText="1"/>
    </xf>
    <xf numFmtId="0" fontId="17" fillId="4" borderId="17" xfId="0" applyFont="1" applyFill="1" applyBorder="1" applyAlignment="1">
      <alignment wrapText="1"/>
    </xf>
    <xf numFmtId="2" fontId="12" fillId="4" borderId="17" xfId="0" applyNumberFormat="1" applyFont="1" applyFill="1" applyBorder="1" applyAlignment="1">
      <alignment horizontal="right" wrapText="1"/>
    </xf>
    <xf numFmtId="2" fontId="0" fillId="0" borderId="18" xfId="0" applyNumberFormat="1" applyBorder="1" applyAlignment="1">
      <alignment wrapText="1"/>
    </xf>
    <xf numFmtId="0" fontId="18" fillId="4" borderId="16" xfId="0" applyFont="1" applyFill="1" applyBorder="1" applyAlignment="1">
      <alignment wrapText="1"/>
    </xf>
    <xf numFmtId="0" fontId="19" fillId="4" borderId="16" xfId="0" applyFont="1" applyFill="1" applyBorder="1" applyAlignment="1">
      <alignment wrapText="1"/>
    </xf>
    <xf numFmtId="2" fontId="12" fillId="4" borderId="3" xfId="0" applyNumberFormat="1" applyFont="1" applyFill="1" applyBorder="1" applyAlignment="1">
      <alignment horizontal="right" wrapText="1"/>
    </xf>
    <xf numFmtId="2" fontId="0" fillId="0" borderId="19" xfId="0" applyNumberFormat="1" applyBorder="1"/>
    <xf numFmtId="0" fontId="20" fillId="4" borderId="16" xfId="0" applyFont="1" applyFill="1" applyBorder="1" applyAlignment="1">
      <alignment wrapText="1"/>
    </xf>
    <xf numFmtId="0" fontId="21" fillId="4" borderId="16" xfId="0" applyFont="1" applyFill="1" applyBorder="1" applyAlignment="1">
      <alignment wrapText="1"/>
    </xf>
    <xf numFmtId="2" fontId="11" fillId="4" borderId="17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CC66FF"/>
      <color rgb="FFFF6D6D"/>
      <color rgb="FF0000FF"/>
      <color rgb="FFFFFD99"/>
      <color rgb="FFF4FE98"/>
      <color rgb="FFF2F8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Avg BET Surface Area (m</a:t>
            </a:r>
            <a:r>
              <a:rPr lang="en-US" sz="1800" b="1" baseline="30000"/>
              <a:t>2</a:t>
            </a:r>
            <a:r>
              <a:rPr lang="en-US" sz="1800" b="1"/>
              <a:t>/g)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48417721087766"/>
          <c:y val="0.10085828103974309"/>
          <c:w val="0.84859941338671041"/>
          <c:h val="0.71929511349152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'PMI all results summary &amp; graph'!$C$1</c:f>
              <c:strCache>
                <c:ptCount val="1"/>
                <c:pt idx="0">
                  <c:v>Avg BET Surface Area (m2/g)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rgbClr val="0000FF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FF6161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CC66FF"/>
                </a:fgClr>
                <a:bgClr>
                  <a:schemeClr val="bg1"/>
                </a:bgClr>
              </a:pattFill>
              <a:ln>
                <a:solidFill>
                  <a:srgbClr val="9933FF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smGrid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rgbClr val="00B05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lgConfetti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'PMI all results summary &amp; graph'!$D$2:$D$6</c:f>
                <c:numCache>
                  <c:formatCode>General</c:formatCode>
                  <c:ptCount val="5"/>
                  <c:pt idx="0">
                    <c:v>1.2463999999999999E-2</c:v>
                  </c:pt>
                  <c:pt idx="1">
                    <c:v>0.65073700000000001</c:v>
                  </c:pt>
                  <c:pt idx="2">
                    <c:v>0.406109</c:v>
                  </c:pt>
                  <c:pt idx="3">
                    <c:v>1.3076000000000001E-2</c:v>
                  </c:pt>
                  <c:pt idx="4">
                    <c:v>2.4496E-2</c:v>
                  </c:pt>
                </c:numCache>
              </c:numRef>
            </c:plus>
            <c:minus>
              <c:numRef>
                <c:f>'PMI all results summary &amp; graph'!$D$2:$D$6</c:f>
                <c:numCache>
                  <c:formatCode>General</c:formatCode>
                  <c:ptCount val="5"/>
                  <c:pt idx="0">
                    <c:v>1.2463999999999999E-2</c:v>
                  </c:pt>
                  <c:pt idx="1">
                    <c:v>0.65073700000000001</c:v>
                  </c:pt>
                  <c:pt idx="2">
                    <c:v>0.406109</c:v>
                  </c:pt>
                  <c:pt idx="3">
                    <c:v>1.3076000000000001E-2</c:v>
                  </c:pt>
                  <c:pt idx="4">
                    <c:v>2.4496E-2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'PMI all results summary &amp; graph'!$A$2:$B$6</c:f>
              <c:strCache>
                <c:ptCount val="5"/>
                <c:pt idx="0">
                  <c:v>Non-grooved 60/40 CA:PEO fibrous membranes</c:v>
                </c:pt>
                <c:pt idx="1">
                  <c:v>Grooved 60/40 CA:PEO fibrous membranes</c:v>
                </c:pt>
                <c:pt idx="2">
                  <c:v>Grooved &amp; deacetylated cellulose fibrous membranes</c:v>
                </c:pt>
                <c:pt idx="3">
                  <c:v>100% cotton testfabrics plainweave</c:v>
                </c:pt>
                <c:pt idx="4">
                  <c:v>100% Tencel® peachskin testfabrics twill</c:v>
                </c:pt>
              </c:strCache>
            </c:strRef>
          </c:cat>
          <c:val>
            <c:numRef>
              <c:f>'PMI all results summary &amp; graph'!$C$2:$C$6</c:f>
              <c:numCache>
                <c:formatCode>0.00</c:formatCode>
                <c:ptCount val="5"/>
                <c:pt idx="0">
                  <c:v>3.4784000000000002E-2</c:v>
                </c:pt>
                <c:pt idx="1">
                  <c:v>1.6101000000000001</c:v>
                </c:pt>
                <c:pt idx="2">
                  <c:v>1.4263030000000001</c:v>
                </c:pt>
                <c:pt idx="3">
                  <c:v>6.0018000000000002E-2</c:v>
                </c:pt>
                <c:pt idx="4">
                  <c:v>0.171066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996224"/>
        <c:axId val="424998184"/>
      </c:barChart>
      <c:catAx>
        <c:axId val="42499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998184"/>
        <c:crosses val="autoZero"/>
        <c:auto val="1"/>
        <c:lblAlgn val="ctr"/>
        <c:lblOffset val="100"/>
        <c:noMultiLvlLbl val="0"/>
      </c:catAx>
      <c:valAx>
        <c:axId val="42499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u="none" strike="noStrike" baseline="0">
                    <a:effectLst/>
                  </a:rPr>
                  <a:t>Average BET Surface Area (m</a:t>
                </a:r>
                <a:r>
                  <a:rPr lang="en-US" sz="1800" b="1" i="0" u="none" strike="noStrike" baseline="30000">
                    <a:effectLst/>
                  </a:rPr>
                  <a:t>2</a:t>
                </a:r>
                <a:r>
                  <a:rPr lang="en-US" sz="1800" b="1" i="0" u="none" strike="noStrike" baseline="0">
                    <a:effectLst/>
                  </a:rPr>
                  <a:t>/g)</a:t>
                </a:r>
                <a:endParaRPr lang="en-US" sz="1800" b="1"/>
              </a:p>
            </c:rich>
          </c:tx>
          <c:layout>
            <c:manualLayout>
              <c:xMode val="edge"/>
              <c:yMode val="edge"/>
              <c:x val="1.3624359131274397E-2"/>
              <c:y val="0.17344147178600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99622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9260214613804"/>
          <c:y val="4.2269068320022189E-2"/>
          <c:w val="0.84494325317256003"/>
          <c:h val="0.84568494392746352"/>
        </c:manualLayout>
      </c:layout>
      <c:scatterChart>
        <c:scatterStyle val="lineMarker"/>
        <c:varyColors val="0"/>
        <c:ser>
          <c:idx val="0"/>
          <c:order val="0"/>
          <c:tx>
            <c:v>Non-grooved 60/40 CA:PEO fibrous membranes</c:v>
          </c:tx>
          <c:spPr>
            <a:ln w="19050" cap="rnd">
              <a:solidFill>
                <a:srgbClr val="0000FF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plus>
            <c:min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all'!$D$2:$D$11</c:f>
              <c:numCache>
                <c:formatCode>General</c:formatCode>
                <c:ptCount val="10"/>
                <c:pt idx="0">
                  <c:v>5804</c:v>
                </c:pt>
                <c:pt idx="1">
                  <c:v>4868</c:v>
                </c:pt>
                <c:pt idx="2">
                  <c:v>4851</c:v>
                </c:pt>
                <c:pt idx="3">
                  <c:v>4839</c:v>
                </c:pt>
                <c:pt idx="4">
                  <c:v>4834</c:v>
                </c:pt>
                <c:pt idx="5">
                  <c:v>4795</c:v>
                </c:pt>
                <c:pt idx="6">
                  <c:v>4412</c:v>
                </c:pt>
                <c:pt idx="7">
                  <c:v>3617</c:v>
                </c:pt>
                <c:pt idx="8">
                  <c:v>2194</c:v>
                </c:pt>
                <c:pt idx="9">
                  <c:v>635</c:v>
                </c:pt>
              </c:numCache>
            </c:numRef>
          </c:yVal>
          <c:smooth val="0"/>
        </c:ser>
        <c:ser>
          <c:idx val="1"/>
          <c:order val="1"/>
          <c:tx>
            <c:v>Grooved cellulose acetate membranes</c:v>
          </c:tx>
          <c:spPr>
            <a:ln w="25400" cap="sq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all'!$C$12:$C$21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all'!$D$12:$D$21</c:f>
              <c:numCache>
                <c:formatCode>General</c:formatCode>
                <c:ptCount val="10"/>
                <c:pt idx="0">
                  <c:v>5804</c:v>
                </c:pt>
                <c:pt idx="1">
                  <c:v>4717</c:v>
                </c:pt>
                <c:pt idx="2">
                  <c:v>4652</c:v>
                </c:pt>
                <c:pt idx="3">
                  <c:v>4556</c:v>
                </c:pt>
                <c:pt idx="4">
                  <c:v>4464</c:v>
                </c:pt>
                <c:pt idx="5">
                  <c:v>4401</c:v>
                </c:pt>
                <c:pt idx="6">
                  <c:v>3461</c:v>
                </c:pt>
                <c:pt idx="7">
                  <c:v>2036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Grooved &amp; deacetylated cellulose fibrous membranes</c:v>
          </c:tx>
          <c:spPr>
            <a:ln w="25400" cap="rnd">
              <a:solidFill>
                <a:srgbClr val="9933FF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9933FF"/>
              </a:solidFill>
              <a:ln w="9525">
                <a:solidFill>
                  <a:srgbClr val="9933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all'!$E$22:$E$31</c:f>
                <c:numCache>
                  <c:formatCode>General</c:formatCode>
                  <c:ptCount val="10"/>
                  <c:pt idx="0">
                    <c:v>2.91</c:v>
                  </c:pt>
                  <c:pt idx="1">
                    <c:v>35.65</c:v>
                  </c:pt>
                  <c:pt idx="2">
                    <c:v>30.06</c:v>
                  </c:pt>
                  <c:pt idx="3">
                    <c:v>26.05</c:v>
                  </c:pt>
                  <c:pt idx="4">
                    <c:v>28.6</c:v>
                  </c:pt>
                  <c:pt idx="5">
                    <c:v>14.9</c:v>
                  </c:pt>
                  <c:pt idx="6">
                    <c:v>23.66</c:v>
                  </c:pt>
                  <c:pt idx="7">
                    <c:v>29.42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all'!$E$22:$E$31</c:f>
                <c:numCache>
                  <c:formatCode>General</c:formatCode>
                  <c:ptCount val="10"/>
                  <c:pt idx="0">
                    <c:v>2.91</c:v>
                  </c:pt>
                  <c:pt idx="1">
                    <c:v>35.65</c:v>
                  </c:pt>
                  <c:pt idx="2">
                    <c:v>30.06</c:v>
                  </c:pt>
                  <c:pt idx="3">
                    <c:v>26.05</c:v>
                  </c:pt>
                  <c:pt idx="4">
                    <c:v>28.6</c:v>
                  </c:pt>
                  <c:pt idx="5">
                    <c:v>14.9</c:v>
                  </c:pt>
                  <c:pt idx="6">
                    <c:v>23.66</c:v>
                  </c:pt>
                  <c:pt idx="7">
                    <c:v>29.42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all'!$C$22:$C$31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all'!$D$22:$D$31</c:f>
              <c:numCache>
                <c:formatCode>General</c:formatCode>
                <c:ptCount val="10"/>
                <c:pt idx="0">
                  <c:v>5804</c:v>
                </c:pt>
                <c:pt idx="1">
                  <c:v>4702</c:v>
                </c:pt>
                <c:pt idx="2">
                  <c:v>4683</c:v>
                </c:pt>
                <c:pt idx="3">
                  <c:v>4635</c:v>
                </c:pt>
                <c:pt idx="4">
                  <c:v>4540</c:v>
                </c:pt>
                <c:pt idx="5">
                  <c:v>4498</c:v>
                </c:pt>
                <c:pt idx="6">
                  <c:v>3780</c:v>
                </c:pt>
                <c:pt idx="7">
                  <c:v>2247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100% cotton testfabrics plainweave</c:v>
          </c:tx>
          <c:spPr>
            <a:ln w="25400" cap="rnd">
              <a:solidFill>
                <a:srgbClr val="00B050"/>
              </a:solidFill>
              <a:prstDash val="lg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all'!$E$32:$E$41</c:f>
                <c:numCache>
                  <c:formatCode>General</c:formatCode>
                  <c:ptCount val="10"/>
                  <c:pt idx="0">
                    <c:v>92.41</c:v>
                  </c:pt>
                  <c:pt idx="1">
                    <c:v>92.67</c:v>
                  </c:pt>
                  <c:pt idx="2">
                    <c:v>76.790000000000006</c:v>
                  </c:pt>
                  <c:pt idx="3">
                    <c:v>75.19</c:v>
                  </c:pt>
                  <c:pt idx="4">
                    <c:v>30.79</c:v>
                  </c:pt>
                  <c:pt idx="5">
                    <c:v>41.04</c:v>
                  </c:pt>
                  <c:pt idx="6">
                    <c:v>44.48</c:v>
                  </c:pt>
                  <c:pt idx="7">
                    <c:v>92.48</c:v>
                  </c:pt>
                  <c:pt idx="8">
                    <c:v>103.81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all'!$E$32:$E$41</c:f>
                <c:numCache>
                  <c:formatCode>General</c:formatCode>
                  <c:ptCount val="10"/>
                  <c:pt idx="0">
                    <c:v>92.41</c:v>
                  </c:pt>
                  <c:pt idx="1">
                    <c:v>92.67</c:v>
                  </c:pt>
                  <c:pt idx="2">
                    <c:v>76.790000000000006</c:v>
                  </c:pt>
                  <c:pt idx="3">
                    <c:v>75.19</c:v>
                  </c:pt>
                  <c:pt idx="4">
                    <c:v>30.79</c:v>
                  </c:pt>
                  <c:pt idx="5">
                    <c:v>41.04</c:v>
                  </c:pt>
                  <c:pt idx="6">
                    <c:v>44.48</c:v>
                  </c:pt>
                  <c:pt idx="7">
                    <c:v>92.48</c:v>
                  </c:pt>
                  <c:pt idx="8">
                    <c:v>103.81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all'!$C$32:$C$41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all'!$D$32:$D$41</c:f>
              <c:numCache>
                <c:formatCode>General</c:formatCode>
                <c:ptCount val="10"/>
                <c:pt idx="0">
                  <c:v>5804</c:v>
                </c:pt>
                <c:pt idx="1">
                  <c:v>4733</c:v>
                </c:pt>
                <c:pt idx="2">
                  <c:v>4691</c:v>
                </c:pt>
                <c:pt idx="3">
                  <c:v>4606</c:v>
                </c:pt>
                <c:pt idx="4">
                  <c:v>4601</c:v>
                </c:pt>
                <c:pt idx="5">
                  <c:v>4533</c:v>
                </c:pt>
                <c:pt idx="6">
                  <c:v>3956</c:v>
                </c:pt>
                <c:pt idx="7">
                  <c:v>2741</c:v>
                </c:pt>
                <c:pt idx="8">
                  <c:v>888</c:v>
                </c:pt>
                <c:pt idx="9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100% Tencel peachskin testfabrics twill</c:v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all'!$E$42:$E$51</c:f>
                <c:numCache>
                  <c:formatCode>General</c:formatCode>
                  <c:ptCount val="10"/>
                  <c:pt idx="0">
                    <c:v>100.87</c:v>
                  </c:pt>
                  <c:pt idx="1">
                    <c:v>56.01</c:v>
                  </c:pt>
                  <c:pt idx="2">
                    <c:v>15.67</c:v>
                  </c:pt>
                  <c:pt idx="3">
                    <c:v>72.48</c:v>
                  </c:pt>
                  <c:pt idx="4">
                    <c:v>22.99</c:v>
                  </c:pt>
                  <c:pt idx="5">
                    <c:v>31.08</c:v>
                  </c:pt>
                  <c:pt idx="6">
                    <c:v>49.33</c:v>
                  </c:pt>
                  <c:pt idx="7">
                    <c:v>131.54</c:v>
                  </c:pt>
                  <c:pt idx="8">
                    <c:v>87.29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all'!$E$42:$E$51</c:f>
                <c:numCache>
                  <c:formatCode>General</c:formatCode>
                  <c:ptCount val="10"/>
                  <c:pt idx="0">
                    <c:v>100.87</c:v>
                  </c:pt>
                  <c:pt idx="1">
                    <c:v>56.01</c:v>
                  </c:pt>
                  <c:pt idx="2">
                    <c:v>15.67</c:v>
                  </c:pt>
                  <c:pt idx="3">
                    <c:v>72.48</c:v>
                  </c:pt>
                  <c:pt idx="4">
                    <c:v>22.99</c:v>
                  </c:pt>
                  <c:pt idx="5">
                    <c:v>31.08</c:v>
                  </c:pt>
                  <c:pt idx="6">
                    <c:v>49.33</c:v>
                  </c:pt>
                  <c:pt idx="7">
                    <c:v>131.54</c:v>
                  </c:pt>
                  <c:pt idx="8">
                    <c:v>87.29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all'!$C$42:$C$51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all'!$D$42:$D$51</c:f>
              <c:numCache>
                <c:formatCode>General</c:formatCode>
                <c:ptCount val="10"/>
                <c:pt idx="0">
                  <c:v>5804</c:v>
                </c:pt>
                <c:pt idx="1">
                  <c:v>4714</c:v>
                </c:pt>
                <c:pt idx="2">
                  <c:v>4702</c:v>
                </c:pt>
                <c:pt idx="3">
                  <c:v>4659</c:v>
                </c:pt>
                <c:pt idx="4">
                  <c:v>4612</c:v>
                </c:pt>
                <c:pt idx="5">
                  <c:v>4528</c:v>
                </c:pt>
                <c:pt idx="6">
                  <c:v>3893</c:v>
                </c:pt>
                <c:pt idx="7">
                  <c:v>2640</c:v>
                </c:pt>
                <c:pt idx="8">
                  <c:v>982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35344"/>
        <c:axId val="397336520"/>
      </c:scatterChart>
      <c:valAx>
        <c:axId val="397335344"/>
        <c:scaling>
          <c:orientation val="minMax"/>
          <c:max val="1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6520"/>
        <c:crosses val="autoZero"/>
        <c:crossBetween val="midCat"/>
      </c:valAx>
      <c:valAx>
        <c:axId val="39733652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MP Peak Area (mAu)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5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246594175728039"/>
          <c:y val="1.829253161536627E-3"/>
          <c:w val="0.54505577321480736"/>
          <c:h val="0.2589211924354143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9260214613804"/>
          <c:y val="4.2269068320022189E-2"/>
          <c:w val="0.84494325317256003"/>
          <c:h val="0.84568494392746352"/>
        </c:manualLayout>
      </c:layout>
      <c:scatterChart>
        <c:scatterStyle val="lineMarker"/>
        <c:varyColors val="0"/>
        <c:ser>
          <c:idx val="0"/>
          <c:order val="0"/>
          <c:tx>
            <c:v>Non-grooved 60/40 CA:PEO fibrous membranes</c:v>
          </c:tx>
          <c:spPr>
            <a:ln w="19050" cap="rnd">
              <a:solidFill>
                <a:srgbClr val="0000FF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plus>
            <c:min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all'!$D$2:$D$11</c:f>
              <c:numCache>
                <c:formatCode>General</c:formatCode>
                <c:ptCount val="10"/>
                <c:pt idx="0">
                  <c:v>5804</c:v>
                </c:pt>
                <c:pt idx="1">
                  <c:v>4868</c:v>
                </c:pt>
                <c:pt idx="2">
                  <c:v>4851</c:v>
                </c:pt>
                <c:pt idx="3">
                  <c:v>4839</c:v>
                </c:pt>
                <c:pt idx="4">
                  <c:v>4834</c:v>
                </c:pt>
                <c:pt idx="5">
                  <c:v>4795</c:v>
                </c:pt>
                <c:pt idx="6">
                  <c:v>4412</c:v>
                </c:pt>
                <c:pt idx="7">
                  <c:v>3617</c:v>
                </c:pt>
                <c:pt idx="8">
                  <c:v>2194</c:v>
                </c:pt>
                <c:pt idx="9">
                  <c:v>635</c:v>
                </c:pt>
              </c:numCache>
            </c:numRef>
          </c:yVal>
          <c:smooth val="0"/>
        </c:ser>
        <c:ser>
          <c:idx val="1"/>
          <c:order val="1"/>
          <c:tx>
            <c:v>Grooved cellulose acetate membranes</c:v>
          </c:tx>
          <c:spPr>
            <a:ln w="25400" cap="sq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all'!$C$12:$C$21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all'!$D$12:$D$21</c:f>
              <c:numCache>
                <c:formatCode>General</c:formatCode>
                <c:ptCount val="10"/>
                <c:pt idx="0">
                  <c:v>5804</c:v>
                </c:pt>
                <c:pt idx="1">
                  <c:v>4717</c:v>
                </c:pt>
                <c:pt idx="2">
                  <c:v>4652</c:v>
                </c:pt>
                <c:pt idx="3">
                  <c:v>4556</c:v>
                </c:pt>
                <c:pt idx="4">
                  <c:v>4464</c:v>
                </c:pt>
                <c:pt idx="5">
                  <c:v>4401</c:v>
                </c:pt>
                <c:pt idx="6">
                  <c:v>3461</c:v>
                </c:pt>
                <c:pt idx="7">
                  <c:v>2036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38088"/>
        <c:axId val="39733338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Grooved &amp; deacetylated cellulose fibrous membranes</c:v>
                </c:tx>
                <c:spPr>
                  <a:ln w="25400" cap="rnd">
                    <a:solidFill>
                      <a:srgbClr val="9933FF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9933FF"/>
                    </a:solidFill>
                    <a:ln w="9525">
                      <a:solidFill>
                        <a:srgbClr val="9933FF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'decon - all'!$E$22:$E$31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2.91</c:v>
                        </c:pt>
                        <c:pt idx="1">
                          <c:v>35.65</c:v>
                        </c:pt>
                        <c:pt idx="2">
                          <c:v>30.06</c:v>
                        </c:pt>
                        <c:pt idx="3">
                          <c:v>26.05</c:v>
                        </c:pt>
                        <c:pt idx="4">
                          <c:v>28.6</c:v>
                        </c:pt>
                        <c:pt idx="5">
                          <c:v>14.9</c:v>
                        </c:pt>
                        <c:pt idx="6">
                          <c:v>23.66</c:v>
                        </c:pt>
                        <c:pt idx="7">
                          <c:v>29.42</c:v>
                        </c:pt>
                        <c:pt idx="8">
                          <c:v>0</c:v>
                        </c:pt>
                        <c:pt idx="9">
                          <c:v>0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'decon - all'!$E$22:$E$31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2.91</c:v>
                        </c:pt>
                        <c:pt idx="1">
                          <c:v>35.65</c:v>
                        </c:pt>
                        <c:pt idx="2">
                          <c:v>30.06</c:v>
                        </c:pt>
                        <c:pt idx="3">
                          <c:v>26.05</c:v>
                        </c:pt>
                        <c:pt idx="4">
                          <c:v>28.6</c:v>
                        </c:pt>
                        <c:pt idx="5">
                          <c:v>14.9</c:v>
                        </c:pt>
                        <c:pt idx="6">
                          <c:v>23.66</c:v>
                        </c:pt>
                        <c:pt idx="7">
                          <c:v>29.42</c:v>
                        </c:pt>
                        <c:pt idx="8">
                          <c:v>0</c:v>
                        </c:pt>
                        <c:pt idx="9">
                          <c:v>0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'decon - all'!$C$22:$C$31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24</c:v>
                      </c:pt>
                      <c:pt idx="6">
                        <c:v>48</c:v>
                      </c:pt>
                      <c:pt idx="7">
                        <c:v>72</c:v>
                      </c:pt>
                      <c:pt idx="8">
                        <c:v>120</c:v>
                      </c:pt>
                      <c:pt idx="9">
                        <c:v>168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'decon - all'!$D$22:$D$31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5804</c:v>
                      </c:pt>
                      <c:pt idx="1">
                        <c:v>4702</c:v>
                      </c:pt>
                      <c:pt idx="2">
                        <c:v>4683</c:v>
                      </c:pt>
                      <c:pt idx="3">
                        <c:v>4635</c:v>
                      </c:pt>
                      <c:pt idx="4">
                        <c:v>4540</c:v>
                      </c:pt>
                      <c:pt idx="5">
                        <c:v>4498</c:v>
                      </c:pt>
                      <c:pt idx="6">
                        <c:v>3780</c:v>
                      </c:pt>
                      <c:pt idx="7">
                        <c:v>2247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tx>
                  <c:v>100% cotton testfabrics plainweave</c:v>
                </c:tx>
                <c:spPr>
                  <a:ln w="25400" cap="rnd">
                    <a:solidFill>
                      <a:srgbClr val="00B050"/>
                    </a:solidFill>
                    <a:prstDash val="lgDashDot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B050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'decon - all'!$E$32:$E$41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92.41</c:v>
                        </c:pt>
                        <c:pt idx="1">
                          <c:v>92.67</c:v>
                        </c:pt>
                        <c:pt idx="2">
                          <c:v>76.790000000000006</c:v>
                        </c:pt>
                        <c:pt idx="3">
                          <c:v>75.19</c:v>
                        </c:pt>
                        <c:pt idx="4">
                          <c:v>30.79</c:v>
                        </c:pt>
                        <c:pt idx="5">
                          <c:v>41.04</c:v>
                        </c:pt>
                        <c:pt idx="6">
                          <c:v>44.48</c:v>
                        </c:pt>
                        <c:pt idx="7">
                          <c:v>92.48</c:v>
                        </c:pt>
                        <c:pt idx="8">
                          <c:v>103.81</c:v>
                        </c:pt>
                        <c:pt idx="9">
                          <c:v>0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'decon - all'!$E$32:$E$41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92.41</c:v>
                        </c:pt>
                        <c:pt idx="1">
                          <c:v>92.67</c:v>
                        </c:pt>
                        <c:pt idx="2">
                          <c:v>76.790000000000006</c:v>
                        </c:pt>
                        <c:pt idx="3">
                          <c:v>75.19</c:v>
                        </c:pt>
                        <c:pt idx="4">
                          <c:v>30.79</c:v>
                        </c:pt>
                        <c:pt idx="5">
                          <c:v>41.04</c:v>
                        </c:pt>
                        <c:pt idx="6">
                          <c:v>44.48</c:v>
                        </c:pt>
                        <c:pt idx="7">
                          <c:v>92.48</c:v>
                        </c:pt>
                        <c:pt idx="8">
                          <c:v>103.81</c:v>
                        </c:pt>
                        <c:pt idx="9">
                          <c:v>0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'decon - all'!$C$32:$C$41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24</c:v>
                      </c:pt>
                      <c:pt idx="6">
                        <c:v>48</c:v>
                      </c:pt>
                      <c:pt idx="7">
                        <c:v>72</c:v>
                      </c:pt>
                      <c:pt idx="8">
                        <c:v>120</c:v>
                      </c:pt>
                      <c:pt idx="9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'decon - all'!$D$32:$D$41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5804</c:v>
                      </c:pt>
                      <c:pt idx="1">
                        <c:v>4733</c:v>
                      </c:pt>
                      <c:pt idx="2">
                        <c:v>4691</c:v>
                      </c:pt>
                      <c:pt idx="3">
                        <c:v>4606</c:v>
                      </c:pt>
                      <c:pt idx="4">
                        <c:v>4601</c:v>
                      </c:pt>
                      <c:pt idx="5">
                        <c:v>4533</c:v>
                      </c:pt>
                      <c:pt idx="6">
                        <c:v>3956</c:v>
                      </c:pt>
                      <c:pt idx="7">
                        <c:v>2741</c:v>
                      </c:pt>
                      <c:pt idx="8">
                        <c:v>888</c:v>
                      </c:pt>
                      <c:pt idx="9">
                        <c:v>0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4"/>
                <c:order val="4"/>
                <c:tx>
                  <c:v>100% Tencel peachskin testfabrics twill</c:v>
                </c:tx>
                <c:spPr>
                  <a:ln w="19050" cap="rnd">
                    <a:solidFill>
                      <a:schemeClr val="bg1">
                        <a:lumMod val="6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bg1">
                        <a:lumMod val="65000"/>
                      </a:schemeClr>
                    </a:solidFill>
                    <a:ln w="9525">
                      <a:solidFill>
                        <a:schemeClr val="bg1">
                          <a:lumMod val="65000"/>
                        </a:schemeClr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'decon - all'!$E$42:$E$51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100.87</c:v>
                        </c:pt>
                        <c:pt idx="1">
                          <c:v>56.01</c:v>
                        </c:pt>
                        <c:pt idx="2">
                          <c:v>15.67</c:v>
                        </c:pt>
                        <c:pt idx="3">
                          <c:v>72.48</c:v>
                        </c:pt>
                        <c:pt idx="4">
                          <c:v>22.99</c:v>
                        </c:pt>
                        <c:pt idx="5">
                          <c:v>31.08</c:v>
                        </c:pt>
                        <c:pt idx="6">
                          <c:v>49.33</c:v>
                        </c:pt>
                        <c:pt idx="7">
                          <c:v>131.54</c:v>
                        </c:pt>
                        <c:pt idx="8">
                          <c:v>87.29</c:v>
                        </c:pt>
                        <c:pt idx="9">
                          <c:v>0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'decon - all'!$E$42:$E$51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100.87</c:v>
                        </c:pt>
                        <c:pt idx="1">
                          <c:v>56.01</c:v>
                        </c:pt>
                        <c:pt idx="2">
                          <c:v>15.67</c:v>
                        </c:pt>
                        <c:pt idx="3">
                          <c:v>72.48</c:v>
                        </c:pt>
                        <c:pt idx="4">
                          <c:v>22.99</c:v>
                        </c:pt>
                        <c:pt idx="5">
                          <c:v>31.08</c:v>
                        </c:pt>
                        <c:pt idx="6">
                          <c:v>49.33</c:v>
                        </c:pt>
                        <c:pt idx="7">
                          <c:v>131.54</c:v>
                        </c:pt>
                        <c:pt idx="8">
                          <c:v>87.29</c:v>
                        </c:pt>
                        <c:pt idx="9">
                          <c:v>0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'decon - all'!$C$42:$C$51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24</c:v>
                      </c:pt>
                      <c:pt idx="6">
                        <c:v>48</c:v>
                      </c:pt>
                      <c:pt idx="7">
                        <c:v>72</c:v>
                      </c:pt>
                      <c:pt idx="8">
                        <c:v>120</c:v>
                      </c:pt>
                      <c:pt idx="9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'decon - all'!$D$42:$D$51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5804</c:v>
                      </c:pt>
                      <c:pt idx="1">
                        <c:v>4714</c:v>
                      </c:pt>
                      <c:pt idx="2">
                        <c:v>4702</c:v>
                      </c:pt>
                      <c:pt idx="3">
                        <c:v>4659</c:v>
                      </c:pt>
                      <c:pt idx="4">
                        <c:v>4612</c:v>
                      </c:pt>
                      <c:pt idx="5">
                        <c:v>4528</c:v>
                      </c:pt>
                      <c:pt idx="6">
                        <c:v>3893</c:v>
                      </c:pt>
                      <c:pt idx="7">
                        <c:v>2640</c:v>
                      </c:pt>
                      <c:pt idx="8">
                        <c:v>982</c:v>
                      </c:pt>
                      <c:pt idx="9">
                        <c:v>0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397338088"/>
        <c:scaling>
          <c:orientation val="minMax"/>
          <c:max val="2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3384"/>
        <c:crosses val="autoZero"/>
        <c:crossBetween val="midCat"/>
      </c:valAx>
      <c:valAx>
        <c:axId val="397333384"/>
        <c:scaling>
          <c:orientation val="minMax"/>
          <c:max val="6000"/>
          <c:min val="4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MP Peak Area (mAu)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8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246594175728039"/>
          <c:y val="1.829253161536627E-3"/>
          <c:w val="0.54505577321480736"/>
          <c:h val="0.2589211924354143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9260214613804"/>
          <c:y val="4.2269068320022189E-2"/>
          <c:w val="0.84494325317256003"/>
          <c:h val="0.84568494392746352"/>
        </c:manualLayout>
      </c:layout>
      <c:scatterChart>
        <c:scatterStyle val="lineMarker"/>
        <c:varyColors val="0"/>
        <c:ser>
          <c:idx val="0"/>
          <c:order val="0"/>
          <c:tx>
            <c:v>Non-grooved 60/40 CA:PEO fibrous membranes</c:v>
          </c:tx>
          <c:spPr>
            <a:ln w="19050" cap="rnd">
              <a:solidFill>
                <a:srgbClr val="0000FF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plus>
            <c:min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all'!$D$2:$D$11</c:f>
              <c:numCache>
                <c:formatCode>General</c:formatCode>
                <c:ptCount val="10"/>
                <c:pt idx="0">
                  <c:v>5804</c:v>
                </c:pt>
                <c:pt idx="1">
                  <c:v>4868</c:v>
                </c:pt>
                <c:pt idx="2">
                  <c:v>4851</c:v>
                </c:pt>
                <c:pt idx="3">
                  <c:v>4839</c:v>
                </c:pt>
                <c:pt idx="4">
                  <c:v>4834</c:v>
                </c:pt>
                <c:pt idx="5">
                  <c:v>4795</c:v>
                </c:pt>
                <c:pt idx="6">
                  <c:v>4412</c:v>
                </c:pt>
                <c:pt idx="7">
                  <c:v>3617</c:v>
                </c:pt>
                <c:pt idx="8">
                  <c:v>2194</c:v>
                </c:pt>
                <c:pt idx="9">
                  <c:v>635</c:v>
                </c:pt>
              </c:numCache>
            </c:numRef>
          </c:yVal>
          <c:smooth val="0"/>
        </c:ser>
        <c:ser>
          <c:idx val="1"/>
          <c:order val="1"/>
          <c:tx>
            <c:v>Grooved cellulose acetate membranes</c:v>
          </c:tx>
          <c:spPr>
            <a:ln w="25400" cap="sq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all'!$C$12:$C$21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all'!$D$12:$D$21</c:f>
              <c:numCache>
                <c:formatCode>General</c:formatCode>
                <c:ptCount val="10"/>
                <c:pt idx="0">
                  <c:v>5804</c:v>
                </c:pt>
                <c:pt idx="1">
                  <c:v>4717</c:v>
                </c:pt>
                <c:pt idx="2">
                  <c:v>4652</c:v>
                </c:pt>
                <c:pt idx="3">
                  <c:v>4556</c:v>
                </c:pt>
                <c:pt idx="4">
                  <c:v>4464</c:v>
                </c:pt>
                <c:pt idx="5">
                  <c:v>4401</c:v>
                </c:pt>
                <c:pt idx="6">
                  <c:v>3461</c:v>
                </c:pt>
                <c:pt idx="7">
                  <c:v>2036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35736"/>
        <c:axId val="39733769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Grooved &amp; deacetylated cellulose fibrous membranes</c:v>
                </c:tx>
                <c:spPr>
                  <a:ln w="25400" cap="rnd">
                    <a:solidFill>
                      <a:srgbClr val="9933FF"/>
                    </a:solidFill>
                    <a:prstDash val="sys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9933FF"/>
                    </a:solidFill>
                    <a:ln w="9525">
                      <a:solidFill>
                        <a:srgbClr val="9933FF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'decon - all'!$E$22:$E$31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2.91</c:v>
                        </c:pt>
                        <c:pt idx="1">
                          <c:v>35.65</c:v>
                        </c:pt>
                        <c:pt idx="2">
                          <c:v>30.06</c:v>
                        </c:pt>
                        <c:pt idx="3">
                          <c:v>26.05</c:v>
                        </c:pt>
                        <c:pt idx="4">
                          <c:v>28.6</c:v>
                        </c:pt>
                        <c:pt idx="5">
                          <c:v>14.9</c:v>
                        </c:pt>
                        <c:pt idx="6">
                          <c:v>23.66</c:v>
                        </c:pt>
                        <c:pt idx="7">
                          <c:v>29.42</c:v>
                        </c:pt>
                        <c:pt idx="8">
                          <c:v>0</c:v>
                        </c:pt>
                        <c:pt idx="9">
                          <c:v>0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'decon - all'!$E$22:$E$31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2.91</c:v>
                        </c:pt>
                        <c:pt idx="1">
                          <c:v>35.65</c:v>
                        </c:pt>
                        <c:pt idx="2">
                          <c:v>30.06</c:v>
                        </c:pt>
                        <c:pt idx="3">
                          <c:v>26.05</c:v>
                        </c:pt>
                        <c:pt idx="4">
                          <c:v>28.6</c:v>
                        </c:pt>
                        <c:pt idx="5">
                          <c:v>14.9</c:v>
                        </c:pt>
                        <c:pt idx="6">
                          <c:v>23.66</c:v>
                        </c:pt>
                        <c:pt idx="7">
                          <c:v>29.42</c:v>
                        </c:pt>
                        <c:pt idx="8">
                          <c:v>0</c:v>
                        </c:pt>
                        <c:pt idx="9">
                          <c:v>0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'decon - all'!$C$22:$C$31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24</c:v>
                      </c:pt>
                      <c:pt idx="6">
                        <c:v>48</c:v>
                      </c:pt>
                      <c:pt idx="7">
                        <c:v>72</c:v>
                      </c:pt>
                      <c:pt idx="8">
                        <c:v>120</c:v>
                      </c:pt>
                      <c:pt idx="9">
                        <c:v>168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'decon - all'!$D$22:$D$31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5804</c:v>
                      </c:pt>
                      <c:pt idx="1">
                        <c:v>4702</c:v>
                      </c:pt>
                      <c:pt idx="2">
                        <c:v>4683</c:v>
                      </c:pt>
                      <c:pt idx="3">
                        <c:v>4635</c:v>
                      </c:pt>
                      <c:pt idx="4">
                        <c:v>4540</c:v>
                      </c:pt>
                      <c:pt idx="5">
                        <c:v>4498</c:v>
                      </c:pt>
                      <c:pt idx="6">
                        <c:v>3780</c:v>
                      </c:pt>
                      <c:pt idx="7">
                        <c:v>2247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tx>
                  <c:v>100% cotton testfabrics plainweave</c:v>
                </c:tx>
                <c:spPr>
                  <a:ln w="25400" cap="rnd">
                    <a:solidFill>
                      <a:srgbClr val="00B050"/>
                    </a:solidFill>
                    <a:prstDash val="lgDashDot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B050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'decon - all'!$E$32:$E$41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92.41</c:v>
                        </c:pt>
                        <c:pt idx="1">
                          <c:v>92.67</c:v>
                        </c:pt>
                        <c:pt idx="2">
                          <c:v>76.790000000000006</c:v>
                        </c:pt>
                        <c:pt idx="3">
                          <c:v>75.19</c:v>
                        </c:pt>
                        <c:pt idx="4">
                          <c:v>30.79</c:v>
                        </c:pt>
                        <c:pt idx="5">
                          <c:v>41.04</c:v>
                        </c:pt>
                        <c:pt idx="6">
                          <c:v>44.48</c:v>
                        </c:pt>
                        <c:pt idx="7">
                          <c:v>92.48</c:v>
                        </c:pt>
                        <c:pt idx="8">
                          <c:v>103.81</c:v>
                        </c:pt>
                        <c:pt idx="9">
                          <c:v>0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'decon - all'!$E$32:$E$41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92.41</c:v>
                        </c:pt>
                        <c:pt idx="1">
                          <c:v>92.67</c:v>
                        </c:pt>
                        <c:pt idx="2">
                          <c:v>76.790000000000006</c:v>
                        </c:pt>
                        <c:pt idx="3">
                          <c:v>75.19</c:v>
                        </c:pt>
                        <c:pt idx="4">
                          <c:v>30.79</c:v>
                        </c:pt>
                        <c:pt idx="5">
                          <c:v>41.04</c:v>
                        </c:pt>
                        <c:pt idx="6">
                          <c:v>44.48</c:v>
                        </c:pt>
                        <c:pt idx="7">
                          <c:v>92.48</c:v>
                        </c:pt>
                        <c:pt idx="8">
                          <c:v>103.81</c:v>
                        </c:pt>
                        <c:pt idx="9">
                          <c:v>0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'decon - all'!$C$32:$C$41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24</c:v>
                      </c:pt>
                      <c:pt idx="6">
                        <c:v>48</c:v>
                      </c:pt>
                      <c:pt idx="7">
                        <c:v>72</c:v>
                      </c:pt>
                      <c:pt idx="8">
                        <c:v>120</c:v>
                      </c:pt>
                      <c:pt idx="9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'decon - all'!$D$32:$D$41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5804</c:v>
                      </c:pt>
                      <c:pt idx="1">
                        <c:v>4733</c:v>
                      </c:pt>
                      <c:pt idx="2">
                        <c:v>4691</c:v>
                      </c:pt>
                      <c:pt idx="3">
                        <c:v>4606</c:v>
                      </c:pt>
                      <c:pt idx="4">
                        <c:v>4601</c:v>
                      </c:pt>
                      <c:pt idx="5">
                        <c:v>4533</c:v>
                      </c:pt>
                      <c:pt idx="6">
                        <c:v>3956</c:v>
                      </c:pt>
                      <c:pt idx="7">
                        <c:v>2741</c:v>
                      </c:pt>
                      <c:pt idx="8">
                        <c:v>888</c:v>
                      </c:pt>
                      <c:pt idx="9">
                        <c:v>0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4"/>
                <c:order val="4"/>
                <c:tx>
                  <c:v>100% Tencel peachskin testfabrics twill</c:v>
                </c:tx>
                <c:spPr>
                  <a:ln w="19050" cap="rnd">
                    <a:solidFill>
                      <a:schemeClr val="bg1">
                        <a:lumMod val="6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bg1">
                        <a:lumMod val="65000"/>
                      </a:schemeClr>
                    </a:solidFill>
                    <a:ln w="9525">
                      <a:solidFill>
                        <a:schemeClr val="bg1">
                          <a:lumMod val="65000"/>
                        </a:schemeClr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'decon - all'!$E$42:$E$51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100.87</c:v>
                        </c:pt>
                        <c:pt idx="1">
                          <c:v>56.01</c:v>
                        </c:pt>
                        <c:pt idx="2">
                          <c:v>15.67</c:v>
                        </c:pt>
                        <c:pt idx="3">
                          <c:v>72.48</c:v>
                        </c:pt>
                        <c:pt idx="4">
                          <c:v>22.99</c:v>
                        </c:pt>
                        <c:pt idx="5">
                          <c:v>31.08</c:v>
                        </c:pt>
                        <c:pt idx="6">
                          <c:v>49.33</c:v>
                        </c:pt>
                        <c:pt idx="7">
                          <c:v>131.54</c:v>
                        </c:pt>
                        <c:pt idx="8">
                          <c:v>87.29</c:v>
                        </c:pt>
                        <c:pt idx="9">
                          <c:v>0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'decon - all'!$E$42:$E$51</c15:sqref>
                          </c15:formulaRef>
                        </c:ext>
                      </c:extLst>
                      <c:numCache>
                        <c:formatCode>General</c:formatCode>
                        <c:ptCount val="10"/>
                        <c:pt idx="0">
                          <c:v>100.87</c:v>
                        </c:pt>
                        <c:pt idx="1">
                          <c:v>56.01</c:v>
                        </c:pt>
                        <c:pt idx="2">
                          <c:v>15.67</c:v>
                        </c:pt>
                        <c:pt idx="3">
                          <c:v>72.48</c:v>
                        </c:pt>
                        <c:pt idx="4">
                          <c:v>22.99</c:v>
                        </c:pt>
                        <c:pt idx="5">
                          <c:v>31.08</c:v>
                        </c:pt>
                        <c:pt idx="6">
                          <c:v>49.33</c:v>
                        </c:pt>
                        <c:pt idx="7">
                          <c:v>131.54</c:v>
                        </c:pt>
                        <c:pt idx="8">
                          <c:v>87.29</c:v>
                        </c:pt>
                        <c:pt idx="9">
                          <c:v>0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'decon - all'!$C$42:$C$51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5</c:v>
                      </c:pt>
                      <c:pt idx="4">
                        <c:v>10</c:v>
                      </c:pt>
                      <c:pt idx="5">
                        <c:v>24</c:v>
                      </c:pt>
                      <c:pt idx="6">
                        <c:v>48</c:v>
                      </c:pt>
                      <c:pt idx="7">
                        <c:v>72</c:v>
                      </c:pt>
                      <c:pt idx="8">
                        <c:v>120</c:v>
                      </c:pt>
                      <c:pt idx="9">
                        <c:v>168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'decon - all'!$D$42:$D$51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5804</c:v>
                      </c:pt>
                      <c:pt idx="1">
                        <c:v>4714</c:v>
                      </c:pt>
                      <c:pt idx="2">
                        <c:v>4702</c:v>
                      </c:pt>
                      <c:pt idx="3">
                        <c:v>4659</c:v>
                      </c:pt>
                      <c:pt idx="4">
                        <c:v>4612</c:v>
                      </c:pt>
                      <c:pt idx="5">
                        <c:v>4528</c:v>
                      </c:pt>
                      <c:pt idx="6">
                        <c:v>3893</c:v>
                      </c:pt>
                      <c:pt idx="7">
                        <c:v>2640</c:v>
                      </c:pt>
                      <c:pt idx="8">
                        <c:v>982</c:v>
                      </c:pt>
                      <c:pt idx="9">
                        <c:v>0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397335736"/>
        <c:scaling>
          <c:orientation val="minMax"/>
          <c:max val="1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7696"/>
        <c:crosses val="autoZero"/>
        <c:crossBetween val="midCat"/>
      </c:valAx>
      <c:valAx>
        <c:axId val="397337696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MP Peak Area (mAu)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5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246594175728039"/>
          <c:y val="1.829253161536627E-3"/>
          <c:w val="0.54505577321480736"/>
          <c:h val="0.2589211924354143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9260214613804"/>
          <c:y val="4.2269068320022189E-2"/>
          <c:w val="0.84494325317256003"/>
          <c:h val="0.84568494392746352"/>
        </c:manualLayout>
      </c:layout>
      <c:scatterChart>
        <c:scatterStyle val="lineMarker"/>
        <c:varyColors val="0"/>
        <c:ser>
          <c:idx val="0"/>
          <c:order val="0"/>
          <c:tx>
            <c:v>Non-grooved 60/40 CA:PEO fibrous membranes</c:v>
          </c:tx>
          <c:spPr>
            <a:ln w="19050" cap="rnd">
              <a:solidFill>
                <a:srgbClr val="0000FF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all'!$N$2:$N$11</c:f>
                <c:numCache>
                  <c:formatCode>General</c:formatCode>
                  <c:ptCount val="10"/>
                  <c:pt idx="0">
                    <c:v>9.8593103448275845E-3</c:v>
                  </c:pt>
                  <c:pt idx="1">
                    <c:v>4.9219310344827578E-3</c:v>
                  </c:pt>
                  <c:pt idx="2">
                    <c:v>8.7481379310344817E-3</c:v>
                  </c:pt>
                  <c:pt idx="3">
                    <c:v>1.1451034482758622E-2</c:v>
                  </c:pt>
                  <c:pt idx="4">
                    <c:v>1.3823999999999999E-2</c:v>
                  </c:pt>
                  <c:pt idx="5">
                    <c:v>1.2926896551724139E-2</c:v>
                  </c:pt>
                  <c:pt idx="6">
                    <c:v>1.1144827586206897E-2</c:v>
                  </c:pt>
                  <c:pt idx="7">
                    <c:v>2.8982068965517239E-2</c:v>
                  </c:pt>
                  <c:pt idx="8">
                    <c:v>3.2998620689655175E-3</c:v>
                  </c:pt>
                  <c:pt idx="9">
                    <c:v>1.442758620689655E-3</c:v>
                  </c:pt>
                </c:numCache>
              </c:numRef>
            </c:plus>
            <c:minus>
              <c:numRef>
                <c:f>'decon - all'!$N$2:$N$11</c:f>
                <c:numCache>
                  <c:formatCode>General</c:formatCode>
                  <c:ptCount val="10"/>
                  <c:pt idx="0">
                    <c:v>9.8593103448275845E-3</c:v>
                  </c:pt>
                  <c:pt idx="1">
                    <c:v>4.9219310344827578E-3</c:v>
                  </c:pt>
                  <c:pt idx="2">
                    <c:v>8.7481379310344817E-3</c:v>
                  </c:pt>
                  <c:pt idx="3">
                    <c:v>1.1451034482758622E-2</c:v>
                  </c:pt>
                  <c:pt idx="4">
                    <c:v>1.3823999999999999E-2</c:v>
                  </c:pt>
                  <c:pt idx="5">
                    <c:v>1.2926896551724139E-2</c:v>
                  </c:pt>
                  <c:pt idx="6">
                    <c:v>1.1144827586206897E-2</c:v>
                  </c:pt>
                  <c:pt idx="7">
                    <c:v>2.8982068965517239E-2</c:v>
                  </c:pt>
                  <c:pt idx="8">
                    <c:v>3.2998620689655175E-3</c:v>
                  </c:pt>
                  <c:pt idx="9">
                    <c:v>1.442758620689655E-3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all'!$K$2:$K$11</c:f>
              <c:numCache>
                <c:formatCode>0.00000</c:formatCode>
                <c:ptCount val="10"/>
                <c:pt idx="0">
                  <c:v>0.32022068965517242</c:v>
                </c:pt>
                <c:pt idx="1">
                  <c:v>0.26857931034482757</c:v>
                </c:pt>
                <c:pt idx="2">
                  <c:v>0.26764137931034482</c:v>
                </c:pt>
                <c:pt idx="3">
                  <c:v>0.26697931034482764</c:v>
                </c:pt>
                <c:pt idx="4">
                  <c:v>0.26670344827586207</c:v>
                </c:pt>
                <c:pt idx="5">
                  <c:v>0.26455172413793104</c:v>
                </c:pt>
                <c:pt idx="6">
                  <c:v>0.24342068965517244</c:v>
                </c:pt>
                <c:pt idx="7">
                  <c:v>0.19955862068965516</c:v>
                </c:pt>
                <c:pt idx="8">
                  <c:v>0.12104827586206895</c:v>
                </c:pt>
                <c:pt idx="9">
                  <c:v>3.5034482758620693E-2</c:v>
                </c:pt>
              </c:numCache>
            </c:numRef>
          </c:yVal>
          <c:smooth val="0"/>
        </c:ser>
        <c:ser>
          <c:idx val="1"/>
          <c:order val="1"/>
          <c:tx>
            <c:v>Grooved cellulose acetate membranes</c:v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all'!$N$12:$N$21</c:f>
                <c:numCache>
                  <c:formatCode>General</c:formatCode>
                  <c:ptCount val="10"/>
                  <c:pt idx="0">
                    <c:v>5.323586206896551E-3</c:v>
                  </c:pt>
                  <c:pt idx="1">
                    <c:v>5.323586206896551E-3</c:v>
                  </c:pt>
                  <c:pt idx="2">
                    <c:v>2.924689655172414E-3</c:v>
                  </c:pt>
                  <c:pt idx="3">
                    <c:v>2.3779310344827585E-3</c:v>
                  </c:pt>
                  <c:pt idx="4">
                    <c:v>3.7346206896551716E-3</c:v>
                  </c:pt>
                  <c:pt idx="5">
                    <c:v>2.3795862068965515E-3</c:v>
                  </c:pt>
                  <c:pt idx="6">
                    <c:v>4.2289655172413794E-3</c:v>
                  </c:pt>
                  <c:pt idx="7">
                    <c:v>1.9128275862068968E-3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all'!$N$12:$N$21</c:f>
                <c:numCache>
                  <c:formatCode>General</c:formatCode>
                  <c:ptCount val="10"/>
                  <c:pt idx="0">
                    <c:v>5.323586206896551E-3</c:v>
                  </c:pt>
                  <c:pt idx="1">
                    <c:v>5.323586206896551E-3</c:v>
                  </c:pt>
                  <c:pt idx="2">
                    <c:v>2.924689655172414E-3</c:v>
                  </c:pt>
                  <c:pt idx="3">
                    <c:v>2.3779310344827585E-3</c:v>
                  </c:pt>
                  <c:pt idx="4">
                    <c:v>3.7346206896551716E-3</c:v>
                  </c:pt>
                  <c:pt idx="5">
                    <c:v>2.3795862068965515E-3</c:v>
                  </c:pt>
                  <c:pt idx="6">
                    <c:v>4.2289655172413794E-3</c:v>
                  </c:pt>
                  <c:pt idx="7">
                    <c:v>1.9128275862068968E-3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all'!$C$12:$C$21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all'!$K$12:$K$21</c:f>
              <c:numCache>
                <c:formatCode>0.00000</c:formatCode>
                <c:ptCount val="10"/>
                <c:pt idx="0">
                  <c:v>0.32022068965517242</c:v>
                </c:pt>
                <c:pt idx="1">
                  <c:v>0.26024827586206895</c:v>
                </c:pt>
                <c:pt idx="2">
                  <c:v>0.25666206896551724</c:v>
                </c:pt>
                <c:pt idx="3">
                  <c:v>0.25136551724137929</c:v>
                </c:pt>
                <c:pt idx="4">
                  <c:v>0.24628965517241377</c:v>
                </c:pt>
                <c:pt idx="5">
                  <c:v>0.24281379310344828</c:v>
                </c:pt>
                <c:pt idx="6">
                  <c:v>0.19095172413793104</c:v>
                </c:pt>
                <c:pt idx="7">
                  <c:v>0.11233103448275862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Grooved &amp; deacetylated cellulose fibrous membranes</c:v>
          </c:tx>
          <c:spPr>
            <a:ln w="19050" cap="rnd">
              <a:solidFill>
                <a:srgbClr val="9933FF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9933FF"/>
              </a:solidFill>
              <a:ln w="9525">
                <a:solidFill>
                  <a:srgbClr val="9933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all'!$N$22:$N$31</c:f>
                <c:numCache>
                  <c:formatCode>General</c:formatCode>
                  <c:ptCount val="10"/>
                  <c:pt idx="0">
                    <c:v>1.6055172413793103E-4</c:v>
                  </c:pt>
                  <c:pt idx="1">
                    <c:v>1.9668965517241378E-3</c:v>
                  </c:pt>
                  <c:pt idx="2">
                    <c:v>1.6584827586206897E-3</c:v>
                  </c:pt>
                  <c:pt idx="3">
                    <c:v>1.4372413793103448E-3</c:v>
                  </c:pt>
                  <c:pt idx="4">
                    <c:v>1.577931034482759E-3</c:v>
                  </c:pt>
                  <c:pt idx="5">
                    <c:v>8.2206896551724148E-4</c:v>
                  </c:pt>
                  <c:pt idx="6">
                    <c:v>1.3053793103448277E-3</c:v>
                  </c:pt>
                  <c:pt idx="7">
                    <c:v>1.6231724137931035E-3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all'!$N$22:$N$31</c:f>
                <c:numCache>
                  <c:formatCode>General</c:formatCode>
                  <c:ptCount val="10"/>
                  <c:pt idx="0">
                    <c:v>1.6055172413793103E-4</c:v>
                  </c:pt>
                  <c:pt idx="1">
                    <c:v>1.9668965517241378E-3</c:v>
                  </c:pt>
                  <c:pt idx="2">
                    <c:v>1.6584827586206897E-3</c:v>
                  </c:pt>
                  <c:pt idx="3">
                    <c:v>1.4372413793103448E-3</c:v>
                  </c:pt>
                  <c:pt idx="4">
                    <c:v>1.577931034482759E-3</c:v>
                  </c:pt>
                  <c:pt idx="5">
                    <c:v>8.2206896551724148E-4</c:v>
                  </c:pt>
                  <c:pt idx="6">
                    <c:v>1.3053793103448277E-3</c:v>
                  </c:pt>
                  <c:pt idx="7">
                    <c:v>1.6231724137931035E-3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all'!$C$22:$C$31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all'!$K$22:$K$31</c:f>
              <c:numCache>
                <c:formatCode>0.00000</c:formatCode>
                <c:ptCount val="10"/>
                <c:pt idx="0">
                  <c:v>0.32022068965517242</c:v>
                </c:pt>
                <c:pt idx="1">
                  <c:v>0.2594206896551724</c:v>
                </c:pt>
                <c:pt idx="2">
                  <c:v>0.25837241379310344</c:v>
                </c:pt>
                <c:pt idx="3">
                  <c:v>0.25572413793103443</c:v>
                </c:pt>
                <c:pt idx="4">
                  <c:v>0.25048275862068969</c:v>
                </c:pt>
                <c:pt idx="5">
                  <c:v>0.24816551724137928</c:v>
                </c:pt>
                <c:pt idx="6">
                  <c:v>0.20855172413793102</c:v>
                </c:pt>
                <c:pt idx="7">
                  <c:v>0.12397241379310343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100% cotton testfabrics plainweave</c:v>
          </c:tx>
          <c:spPr>
            <a:ln w="19050" cap="rnd">
              <a:solidFill>
                <a:srgbClr val="00B050"/>
              </a:solidFill>
              <a:prstDash val="lg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all'!$N$32:$N$41</c:f>
                <c:numCache>
                  <c:formatCode>General</c:formatCode>
                  <c:ptCount val="10"/>
                  <c:pt idx="0">
                    <c:v>5.0984827586206885E-3</c:v>
                  </c:pt>
                  <c:pt idx="1">
                    <c:v>5.1128275862068967E-3</c:v>
                  </c:pt>
                  <c:pt idx="2">
                    <c:v>4.2366896551724147E-3</c:v>
                  </c:pt>
                  <c:pt idx="3">
                    <c:v>4.1484137931034476E-3</c:v>
                  </c:pt>
                  <c:pt idx="4">
                    <c:v>1.6987586206896554E-3</c:v>
                  </c:pt>
                  <c:pt idx="5">
                    <c:v>2.2642758620689653E-3</c:v>
                  </c:pt>
                  <c:pt idx="6">
                    <c:v>2.454068965517241E-3</c:v>
                  </c:pt>
                  <c:pt idx="7">
                    <c:v>5.1023448275862061E-3</c:v>
                  </c:pt>
                  <c:pt idx="8">
                    <c:v>5.7274482758620697E-3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all'!$N$32:$N$41</c:f>
                <c:numCache>
                  <c:formatCode>General</c:formatCode>
                  <c:ptCount val="10"/>
                  <c:pt idx="0">
                    <c:v>5.0984827586206885E-3</c:v>
                  </c:pt>
                  <c:pt idx="1">
                    <c:v>5.1128275862068967E-3</c:v>
                  </c:pt>
                  <c:pt idx="2">
                    <c:v>4.2366896551724147E-3</c:v>
                  </c:pt>
                  <c:pt idx="3">
                    <c:v>4.1484137931034476E-3</c:v>
                  </c:pt>
                  <c:pt idx="4">
                    <c:v>1.6987586206896554E-3</c:v>
                  </c:pt>
                  <c:pt idx="5">
                    <c:v>2.2642758620689653E-3</c:v>
                  </c:pt>
                  <c:pt idx="6">
                    <c:v>2.454068965517241E-3</c:v>
                  </c:pt>
                  <c:pt idx="7">
                    <c:v>5.1023448275862061E-3</c:v>
                  </c:pt>
                  <c:pt idx="8">
                    <c:v>5.7274482758620697E-3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B050"/>
                </a:solidFill>
                <a:prstDash val="lgDashDot"/>
                <a:round/>
              </a:ln>
              <a:effectLst/>
            </c:spPr>
          </c:errBars>
          <c:xVal>
            <c:numRef>
              <c:f>'decon - all'!$C$32:$C$41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all'!$K$32:$K$41</c:f>
              <c:numCache>
                <c:formatCode>0.00000</c:formatCode>
                <c:ptCount val="10"/>
                <c:pt idx="0">
                  <c:v>0.32022068965517242</c:v>
                </c:pt>
                <c:pt idx="1">
                  <c:v>0.26113103448275865</c:v>
                </c:pt>
                <c:pt idx="2">
                  <c:v>0.25881379310344826</c:v>
                </c:pt>
                <c:pt idx="3">
                  <c:v>0.25412413793103444</c:v>
                </c:pt>
                <c:pt idx="4">
                  <c:v>0.25384827586206893</c:v>
                </c:pt>
                <c:pt idx="5">
                  <c:v>0.25009655172413792</c:v>
                </c:pt>
                <c:pt idx="6">
                  <c:v>0.21826206896551725</c:v>
                </c:pt>
                <c:pt idx="7">
                  <c:v>0.15122758620689655</c:v>
                </c:pt>
                <c:pt idx="8">
                  <c:v>4.8993103448275864E-2</c:v>
                </c:pt>
                <c:pt idx="9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100% Tencel peachskin testfabrics twill</c:v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all'!$N$42:$N$51</c:f>
                <c:numCache>
                  <c:formatCode>General</c:formatCode>
                  <c:ptCount val="10"/>
                  <c:pt idx="0">
                    <c:v>5.5652413793103456E-3</c:v>
                  </c:pt>
                  <c:pt idx="1">
                    <c:v>3.0902068965517242E-3</c:v>
                  </c:pt>
                  <c:pt idx="2">
                    <c:v>8.6455172413793112E-4</c:v>
                  </c:pt>
                  <c:pt idx="3">
                    <c:v>3.9988965517241386E-3</c:v>
                  </c:pt>
                  <c:pt idx="4">
                    <c:v>1.2684137931034481E-3</c:v>
                  </c:pt>
                  <c:pt idx="5">
                    <c:v>1.7147586206896551E-3</c:v>
                  </c:pt>
                  <c:pt idx="6">
                    <c:v>2.7216551724137928E-3</c:v>
                  </c:pt>
                  <c:pt idx="7">
                    <c:v>7.2573793103448267E-3</c:v>
                  </c:pt>
                  <c:pt idx="8">
                    <c:v>4.8160000000000008E-3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all'!$N$42:$N$51</c:f>
                <c:numCache>
                  <c:formatCode>General</c:formatCode>
                  <c:ptCount val="10"/>
                  <c:pt idx="0">
                    <c:v>5.5652413793103456E-3</c:v>
                  </c:pt>
                  <c:pt idx="1">
                    <c:v>3.0902068965517242E-3</c:v>
                  </c:pt>
                  <c:pt idx="2">
                    <c:v>8.6455172413793112E-4</c:v>
                  </c:pt>
                  <c:pt idx="3">
                    <c:v>3.9988965517241386E-3</c:v>
                  </c:pt>
                  <c:pt idx="4">
                    <c:v>1.2684137931034481E-3</c:v>
                  </c:pt>
                  <c:pt idx="5">
                    <c:v>1.7147586206896551E-3</c:v>
                  </c:pt>
                  <c:pt idx="6">
                    <c:v>2.7216551724137928E-3</c:v>
                  </c:pt>
                  <c:pt idx="7">
                    <c:v>7.2573793103448267E-3</c:v>
                  </c:pt>
                  <c:pt idx="8">
                    <c:v>4.8160000000000008E-3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all'!$C$42:$C$51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all'!$K$42:$K$51</c:f>
              <c:numCache>
                <c:formatCode>0.00000</c:formatCode>
                <c:ptCount val="10"/>
                <c:pt idx="0">
                  <c:v>0.32022068965517242</c:v>
                </c:pt>
                <c:pt idx="1">
                  <c:v>0.26008275862068964</c:v>
                </c:pt>
                <c:pt idx="2">
                  <c:v>0.2594206896551724</c:v>
                </c:pt>
                <c:pt idx="3">
                  <c:v>0.25704827586206896</c:v>
                </c:pt>
                <c:pt idx="4">
                  <c:v>0.25445517241379312</c:v>
                </c:pt>
                <c:pt idx="5">
                  <c:v>0.24982068965517243</c:v>
                </c:pt>
                <c:pt idx="6">
                  <c:v>0.21478620689655173</c:v>
                </c:pt>
                <c:pt idx="7">
                  <c:v>0.14565517241379311</c:v>
                </c:pt>
                <c:pt idx="8">
                  <c:v>5.4179310344827585E-2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33776"/>
        <c:axId val="397334168"/>
      </c:scatterChart>
      <c:valAx>
        <c:axId val="397333776"/>
        <c:scaling>
          <c:orientation val="minMax"/>
          <c:max val="1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4168"/>
        <c:crosses val="autoZero"/>
        <c:crossBetween val="midCat"/>
      </c:valAx>
      <c:valAx>
        <c:axId val="397334168"/>
        <c:scaling>
          <c:orientation val="minMax"/>
          <c:max val="0.330000000000000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Amt of MP (mg)</a:t>
                </a: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3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246594175728039"/>
          <c:y val="1.829253161536627E-3"/>
          <c:w val="0.54505577321480736"/>
          <c:h val="0.2589211924354143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9260214613804"/>
          <c:y val="4.2269068320022189E-2"/>
          <c:w val="0.84494325317256003"/>
          <c:h val="0.84568494392746352"/>
        </c:manualLayout>
      </c:layout>
      <c:scatterChart>
        <c:scatterStyle val="lineMarker"/>
        <c:varyColors val="0"/>
        <c:ser>
          <c:idx val="0"/>
          <c:order val="0"/>
          <c:tx>
            <c:v>Non-grooved 60/40 CA:PEO fibrous membranes</c:v>
          </c:tx>
          <c:spPr>
            <a:ln w="19050" cap="rnd">
              <a:solidFill>
                <a:srgbClr val="0000FF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all'!$N$2:$N$11</c:f>
                <c:numCache>
                  <c:formatCode>General</c:formatCode>
                  <c:ptCount val="10"/>
                  <c:pt idx="0">
                    <c:v>9.8593103448275845E-3</c:v>
                  </c:pt>
                  <c:pt idx="1">
                    <c:v>4.9219310344827578E-3</c:v>
                  </c:pt>
                  <c:pt idx="2">
                    <c:v>8.7481379310344817E-3</c:v>
                  </c:pt>
                  <c:pt idx="3">
                    <c:v>1.1451034482758622E-2</c:v>
                  </c:pt>
                  <c:pt idx="4">
                    <c:v>1.3823999999999999E-2</c:v>
                  </c:pt>
                  <c:pt idx="5">
                    <c:v>1.2926896551724139E-2</c:v>
                  </c:pt>
                  <c:pt idx="6">
                    <c:v>1.1144827586206897E-2</c:v>
                  </c:pt>
                  <c:pt idx="7">
                    <c:v>2.8982068965517239E-2</c:v>
                  </c:pt>
                  <c:pt idx="8">
                    <c:v>3.2998620689655175E-3</c:v>
                  </c:pt>
                  <c:pt idx="9">
                    <c:v>1.442758620689655E-3</c:v>
                  </c:pt>
                </c:numCache>
              </c:numRef>
            </c:plus>
            <c:minus>
              <c:numRef>
                <c:f>'decon - all'!$N$2:$N$11</c:f>
                <c:numCache>
                  <c:formatCode>General</c:formatCode>
                  <c:ptCount val="10"/>
                  <c:pt idx="0">
                    <c:v>9.8593103448275845E-3</c:v>
                  </c:pt>
                  <c:pt idx="1">
                    <c:v>4.9219310344827578E-3</c:v>
                  </c:pt>
                  <c:pt idx="2">
                    <c:v>8.7481379310344817E-3</c:v>
                  </c:pt>
                  <c:pt idx="3">
                    <c:v>1.1451034482758622E-2</c:v>
                  </c:pt>
                  <c:pt idx="4">
                    <c:v>1.3823999999999999E-2</c:v>
                  </c:pt>
                  <c:pt idx="5">
                    <c:v>1.2926896551724139E-2</c:v>
                  </c:pt>
                  <c:pt idx="6">
                    <c:v>1.1144827586206897E-2</c:v>
                  </c:pt>
                  <c:pt idx="7">
                    <c:v>2.8982068965517239E-2</c:v>
                  </c:pt>
                  <c:pt idx="8">
                    <c:v>3.2998620689655175E-3</c:v>
                  </c:pt>
                  <c:pt idx="9">
                    <c:v>1.442758620689655E-3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all'!$K$2:$K$11</c:f>
              <c:numCache>
                <c:formatCode>0.00000</c:formatCode>
                <c:ptCount val="10"/>
                <c:pt idx="0">
                  <c:v>0.32022068965517242</c:v>
                </c:pt>
                <c:pt idx="1">
                  <c:v>0.26857931034482757</c:v>
                </c:pt>
                <c:pt idx="2">
                  <c:v>0.26764137931034482</c:v>
                </c:pt>
                <c:pt idx="3">
                  <c:v>0.26697931034482764</c:v>
                </c:pt>
                <c:pt idx="4">
                  <c:v>0.26670344827586207</c:v>
                </c:pt>
                <c:pt idx="5">
                  <c:v>0.26455172413793104</c:v>
                </c:pt>
                <c:pt idx="6">
                  <c:v>0.24342068965517244</c:v>
                </c:pt>
                <c:pt idx="7">
                  <c:v>0.19955862068965516</c:v>
                </c:pt>
                <c:pt idx="8">
                  <c:v>0.12104827586206895</c:v>
                </c:pt>
                <c:pt idx="9">
                  <c:v>3.5034482758620693E-2</c:v>
                </c:pt>
              </c:numCache>
            </c:numRef>
          </c:yVal>
          <c:smooth val="0"/>
        </c:ser>
        <c:ser>
          <c:idx val="1"/>
          <c:order val="1"/>
          <c:tx>
            <c:v>Grooved cellulose acetate membranes</c:v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all'!$N$12:$N$21</c:f>
                <c:numCache>
                  <c:formatCode>General</c:formatCode>
                  <c:ptCount val="10"/>
                  <c:pt idx="0">
                    <c:v>5.323586206896551E-3</c:v>
                  </c:pt>
                  <c:pt idx="1">
                    <c:v>5.323586206896551E-3</c:v>
                  </c:pt>
                  <c:pt idx="2">
                    <c:v>2.924689655172414E-3</c:v>
                  </c:pt>
                  <c:pt idx="3">
                    <c:v>2.3779310344827585E-3</c:v>
                  </c:pt>
                  <c:pt idx="4">
                    <c:v>3.7346206896551716E-3</c:v>
                  </c:pt>
                  <c:pt idx="5">
                    <c:v>2.3795862068965515E-3</c:v>
                  </c:pt>
                  <c:pt idx="6">
                    <c:v>4.2289655172413794E-3</c:v>
                  </c:pt>
                  <c:pt idx="7">
                    <c:v>1.9128275862068968E-3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all'!$N$12:$N$21</c:f>
                <c:numCache>
                  <c:formatCode>General</c:formatCode>
                  <c:ptCount val="10"/>
                  <c:pt idx="0">
                    <c:v>5.323586206896551E-3</c:v>
                  </c:pt>
                  <c:pt idx="1">
                    <c:v>5.323586206896551E-3</c:v>
                  </c:pt>
                  <c:pt idx="2">
                    <c:v>2.924689655172414E-3</c:v>
                  </c:pt>
                  <c:pt idx="3">
                    <c:v>2.3779310344827585E-3</c:v>
                  </c:pt>
                  <c:pt idx="4">
                    <c:v>3.7346206896551716E-3</c:v>
                  </c:pt>
                  <c:pt idx="5">
                    <c:v>2.3795862068965515E-3</c:v>
                  </c:pt>
                  <c:pt idx="6">
                    <c:v>4.2289655172413794E-3</c:v>
                  </c:pt>
                  <c:pt idx="7">
                    <c:v>1.9128275862068968E-3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all'!$C$12:$C$21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all'!$K$12:$K$21</c:f>
              <c:numCache>
                <c:formatCode>0.00000</c:formatCode>
                <c:ptCount val="10"/>
                <c:pt idx="0">
                  <c:v>0.32022068965517242</c:v>
                </c:pt>
                <c:pt idx="1">
                  <c:v>0.26024827586206895</c:v>
                </c:pt>
                <c:pt idx="2">
                  <c:v>0.25666206896551724</c:v>
                </c:pt>
                <c:pt idx="3">
                  <c:v>0.25136551724137929</c:v>
                </c:pt>
                <c:pt idx="4">
                  <c:v>0.24628965517241377</c:v>
                </c:pt>
                <c:pt idx="5">
                  <c:v>0.24281379310344828</c:v>
                </c:pt>
                <c:pt idx="6">
                  <c:v>0.19095172413793104</c:v>
                </c:pt>
                <c:pt idx="7">
                  <c:v>0.11233103448275862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36128"/>
        <c:axId val="398738032"/>
      </c:scatterChart>
      <c:valAx>
        <c:axId val="397336128"/>
        <c:scaling>
          <c:orientation val="minMax"/>
          <c:max val="2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38032"/>
        <c:crosses val="autoZero"/>
        <c:crossBetween val="midCat"/>
      </c:valAx>
      <c:valAx>
        <c:axId val="398738032"/>
        <c:scaling>
          <c:orientation val="minMax"/>
          <c:max val="0.33000000000000013"/>
          <c:min val="0.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Amt of MP (mg)</a:t>
                </a: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6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246594175728039"/>
          <c:y val="1.829253161536627E-3"/>
          <c:w val="0.54505577321480736"/>
          <c:h val="0.2589211924354143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Methyl</a:t>
            </a:r>
            <a:r>
              <a:rPr lang="en-US" baseline="0"/>
              <a:t> Parathion Decontamination dependence on POM loading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081714785651795"/>
          <c:y val="0.2508333333333333"/>
          <c:w val="0.79240004374453188"/>
          <c:h val="0.5435958005249345"/>
        </c:manualLayout>
      </c:layout>
      <c:scatterChart>
        <c:scatterStyle val="lineMarker"/>
        <c:varyColors val="0"/>
        <c:ser>
          <c:idx val="0"/>
          <c:order val="0"/>
          <c:tx>
            <c:v>Decontamination Performance of each substrate at 24 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'TGA + decon relationship graph'!$F$7:$F$47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xVal>
          <c:yVal>
            <c:numRef>
              <c:f>'TGA + decon relationship graph'!$D$7:$D$47</c:f>
              <c:numCache>
                <c:formatCode>General</c:formatCode>
                <c:ptCount val="5"/>
                <c:pt idx="0">
                  <c:v>4795</c:v>
                </c:pt>
                <c:pt idx="1">
                  <c:v>4401</c:v>
                </c:pt>
                <c:pt idx="2">
                  <c:v>4498</c:v>
                </c:pt>
                <c:pt idx="3">
                  <c:v>4533</c:v>
                </c:pt>
                <c:pt idx="4">
                  <c:v>4528</c:v>
                </c:pt>
              </c:numCache>
            </c:numRef>
          </c:yVal>
          <c:smooth val="0"/>
        </c:ser>
        <c:ser>
          <c:idx val="2"/>
          <c:order val="1"/>
          <c:tx>
            <c:v>Decontamination performance of each substrate at 72 h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'TGA + decon relationship graph'!$F$302:$F$342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xVal>
          <c:yVal>
            <c:numRef>
              <c:f>'TGA + decon relationship graph'!$D$302:$D$342</c:f>
              <c:numCache>
                <c:formatCode>General</c:formatCode>
                <c:ptCount val="5"/>
                <c:pt idx="0">
                  <c:v>3617</c:v>
                </c:pt>
                <c:pt idx="1">
                  <c:v>2036</c:v>
                </c:pt>
                <c:pt idx="2">
                  <c:v>2247</c:v>
                </c:pt>
                <c:pt idx="3">
                  <c:v>2741</c:v>
                </c:pt>
                <c:pt idx="4">
                  <c:v>2640</c:v>
                </c:pt>
              </c:numCache>
            </c:numRef>
          </c:yVal>
          <c:smooth val="0"/>
        </c:ser>
        <c:ser>
          <c:idx val="1"/>
          <c:order val="2"/>
          <c:tx>
            <c:v>Decontamination performance of each substrate at 1 week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'TGA + decon relationship graph'!$F$158:$F$198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xVal>
          <c:yVal>
            <c:numRef>
              <c:f>'TGA + decon relationship graph'!$D$158:$D$198</c:f>
              <c:numCache>
                <c:formatCode>General</c:formatCode>
                <c:ptCount val="5"/>
                <c:pt idx="0">
                  <c:v>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735288"/>
        <c:axId val="398735680"/>
      </c:scatterChart>
      <c:valAx>
        <c:axId val="398735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POM</a:t>
                </a:r>
                <a:r>
                  <a:rPr lang="en-US" baseline="0"/>
                  <a:t> loading by TGA Analysis (% Add-on)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35680"/>
        <c:crosses val="autoZero"/>
        <c:crossBetween val="midCat"/>
      </c:valAx>
      <c:valAx>
        <c:axId val="39873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MP Peak Area (mAu)</a:t>
                </a:r>
              </a:p>
            </c:rich>
          </c:tx>
          <c:layout>
            <c:manualLayout>
              <c:xMode val="edge"/>
              <c:yMode val="edge"/>
              <c:x val="2.6963932475751993E-2"/>
              <c:y val="0.296283551273227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0365266841645"/>
          <c:y val="0.16332093904928552"/>
          <c:w val="0.29496352222766875"/>
          <c:h val="0.3036961120104969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9630468565861"/>
          <c:y val="0.21428981598294694"/>
          <c:w val="0.79240004374453188"/>
          <c:h val="0.59516112972066315"/>
        </c:manualLayout>
      </c:layout>
      <c:scatterChart>
        <c:scatterStyle val="lineMarker"/>
        <c:varyColors val="0"/>
        <c:ser>
          <c:idx val="0"/>
          <c:order val="0"/>
          <c:tx>
            <c:v>Decontamination Performance of each substrate at 24 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'TGA + decon relationship graph'!$F$7:$F$47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xVal>
          <c:yVal>
            <c:numRef>
              <c:f>'TGA + decon relationship graph'!$D$7:$D$47</c:f>
              <c:numCache>
                <c:formatCode>General</c:formatCode>
                <c:ptCount val="5"/>
                <c:pt idx="0">
                  <c:v>4795</c:v>
                </c:pt>
                <c:pt idx="1">
                  <c:v>4401</c:v>
                </c:pt>
                <c:pt idx="2">
                  <c:v>4498</c:v>
                </c:pt>
                <c:pt idx="3">
                  <c:v>4533</c:v>
                </c:pt>
                <c:pt idx="4">
                  <c:v>4528</c:v>
                </c:pt>
              </c:numCache>
            </c:numRef>
          </c:yVal>
          <c:smooth val="0"/>
        </c:ser>
        <c:ser>
          <c:idx val="2"/>
          <c:order val="1"/>
          <c:tx>
            <c:v>Decontamination performance of each substrate at 72 h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'TGA + decon relationship graph'!$F$302:$F$342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xVal>
          <c:yVal>
            <c:numRef>
              <c:f>'TGA + decon relationship graph'!$D$302:$D$342</c:f>
              <c:numCache>
                <c:formatCode>General</c:formatCode>
                <c:ptCount val="5"/>
                <c:pt idx="0">
                  <c:v>3617</c:v>
                </c:pt>
                <c:pt idx="1">
                  <c:v>2036</c:v>
                </c:pt>
                <c:pt idx="2">
                  <c:v>2247</c:v>
                </c:pt>
                <c:pt idx="3">
                  <c:v>2741</c:v>
                </c:pt>
                <c:pt idx="4">
                  <c:v>2640</c:v>
                </c:pt>
              </c:numCache>
            </c:numRef>
          </c:yVal>
          <c:smooth val="0"/>
        </c:ser>
        <c:ser>
          <c:idx val="1"/>
          <c:order val="2"/>
          <c:tx>
            <c:v>Decontamination performance of each substrate at 1 week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'TGA + decon relationship graph'!$F$158:$F$198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xVal>
          <c:yVal>
            <c:numRef>
              <c:f>'TGA + decon relationship graph'!$D$158:$D$198</c:f>
              <c:numCache>
                <c:formatCode>General</c:formatCode>
                <c:ptCount val="5"/>
                <c:pt idx="0">
                  <c:v>635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736072"/>
        <c:axId val="398734504"/>
      </c:scatterChart>
      <c:valAx>
        <c:axId val="398736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Mean POM</a:t>
                </a:r>
                <a:r>
                  <a:rPr lang="en-US" sz="1400" b="1" baseline="0"/>
                  <a:t> loading by TGA Analysis (% Add-on)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0.21321648453302541"/>
              <c:y val="0.903594879609469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34504"/>
        <c:crosses val="autoZero"/>
        <c:crossBetween val="midCat"/>
      </c:valAx>
      <c:valAx>
        <c:axId val="39873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MP Peak Area (mAu)</a:t>
                </a:r>
              </a:p>
            </c:rich>
          </c:tx>
          <c:layout>
            <c:manualLayout>
              <c:xMode val="edge"/>
              <c:yMode val="edge"/>
              <c:x val="1.0728476292061672E-2"/>
              <c:y val="0.299144785013461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736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86303019036618"/>
          <c:y val="1.5261510853725336E-3"/>
          <c:w val="0.69901785042468356"/>
          <c:h val="0.2679252974650272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91181488695758"/>
          <c:y val="7.6041586172286846E-2"/>
          <c:w val="0.80745191066463229"/>
          <c:h val="0.7174733124986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'PMI all results summary &amp; graph'!$C$1</c:f>
              <c:strCache>
                <c:ptCount val="1"/>
                <c:pt idx="0">
                  <c:v>Avg BET Surface Area (m2/g)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solidFill>
                  <a:srgbClr val="9933FF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/>
            </c:spPr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'PMI all results summary &amp; graph'!$D$2:$D$6</c:f>
                <c:numCache>
                  <c:formatCode>General</c:formatCode>
                  <c:ptCount val="5"/>
                  <c:pt idx="0">
                    <c:v>1.2463999999999999E-2</c:v>
                  </c:pt>
                  <c:pt idx="1">
                    <c:v>0.65073700000000001</c:v>
                  </c:pt>
                  <c:pt idx="2">
                    <c:v>0.406109</c:v>
                  </c:pt>
                  <c:pt idx="3">
                    <c:v>1.3076000000000001E-2</c:v>
                  </c:pt>
                  <c:pt idx="4">
                    <c:v>2.4496E-2</c:v>
                  </c:pt>
                </c:numCache>
              </c:numRef>
            </c:plus>
            <c:minus>
              <c:numRef>
                <c:f>'PMI all results summary &amp; graph'!$D$2:$D$6</c:f>
                <c:numCache>
                  <c:formatCode>General</c:formatCode>
                  <c:ptCount val="5"/>
                  <c:pt idx="0">
                    <c:v>1.2463999999999999E-2</c:v>
                  </c:pt>
                  <c:pt idx="1">
                    <c:v>0.65073700000000001</c:v>
                  </c:pt>
                  <c:pt idx="2">
                    <c:v>0.406109</c:v>
                  </c:pt>
                  <c:pt idx="3">
                    <c:v>1.3076000000000001E-2</c:v>
                  </c:pt>
                  <c:pt idx="4">
                    <c:v>2.4496E-2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'PMI all results summary &amp; graph'!$A$2:$B$6</c:f>
              <c:strCache>
                <c:ptCount val="5"/>
                <c:pt idx="0">
                  <c:v>Non-grooved 60/40 CA:PEO fibrous membranes</c:v>
                </c:pt>
                <c:pt idx="1">
                  <c:v>Grooved 60/40 CA:PEO fibrous membranes</c:v>
                </c:pt>
                <c:pt idx="2">
                  <c:v>Grooved &amp; deacetylated cellulose fibrous membranes</c:v>
                </c:pt>
                <c:pt idx="3">
                  <c:v>100% cotton testfabrics plainweave</c:v>
                </c:pt>
                <c:pt idx="4">
                  <c:v>100% Tencel® peachskin testfabrics twill</c:v>
                </c:pt>
              </c:strCache>
            </c:strRef>
          </c:cat>
          <c:val>
            <c:numRef>
              <c:f>'PMI all results summary &amp; graph'!$C$2:$C$6</c:f>
              <c:numCache>
                <c:formatCode>0.00</c:formatCode>
                <c:ptCount val="5"/>
                <c:pt idx="0">
                  <c:v>3.4784000000000002E-2</c:v>
                </c:pt>
                <c:pt idx="1">
                  <c:v>1.6101000000000001</c:v>
                </c:pt>
                <c:pt idx="2">
                  <c:v>1.4263030000000001</c:v>
                </c:pt>
                <c:pt idx="3">
                  <c:v>6.0018000000000002E-2</c:v>
                </c:pt>
                <c:pt idx="4">
                  <c:v>0.171066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994656"/>
        <c:axId val="424995048"/>
      </c:barChart>
      <c:catAx>
        <c:axId val="42499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995048"/>
        <c:crosses val="autoZero"/>
        <c:auto val="1"/>
        <c:lblAlgn val="ctr"/>
        <c:lblOffset val="100"/>
        <c:noMultiLvlLbl val="0"/>
      </c:catAx>
      <c:valAx>
        <c:axId val="424995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u="none" strike="noStrike" baseline="0">
                    <a:effectLst/>
                  </a:rPr>
                  <a:t>Average BET Surface Area (m</a:t>
                </a:r>
                <a:r>
                  <a:rPr lang="en-US" sz="1800" b="1" i="0" u="none" strike="noStrike" baseline="30000">
                    <a:effectLst/>
                  </a:rPr>
                  <a:t>2</a:t>
                </a:r>
                <a:r>
                  <a:rPr lang="en-US" sz="1800" b="1" i="0" u="none" strike="noStrike" baseline="0">
                    <a:effectLst/>
                  </a:rPr>
                  <a:t>/g)</a:t>
                </a:r>
                <a:endParaRPr lang="en-US" sz="1800" b="1"/>
              </a:p>
            </c:rich>
          </c:tx>
          <c:layout>
            <c:manualLayout>
              <c:xMode val="edge"/>
              <c:yMode val="edge"/>
              <c:x val="3.4236838260093841E-2"/>
              <c:y val="9.78120225357849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9946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POM Grafting Results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'TGA % Add-on'!$C$4:$C$8</c:f>
                <c:numCache>
                  <c:formatCode>General</c:formatCode>
                  <c:ptCount val="5"/>
                  <c:pt idx="0">
                    <c:v>2.12</c:v>
                  </c:pt>
                  <c:pt idx="1">
                    <c:v>3.28</c:v>
                  </c:pt>
                  <c:pt idx="2">
                    <c:v>0.62</c:v>
                  </c:pt>
                  <c:pt idx="3">
                    <c:v>1.21</c:v>
                  </c:pt>
                  <c:pt idx="4">
                    <c:v>0.40500000000000003</c:v>
                  </c:pt>
                </c:numCache>
              </c:numRef>
            </c:plus>
            <c:minus>
              <c:numRef>
                <c:f>'TGA % Add-on'!$C$4:$C$8</c:f>
                <c:numCache>
                  <c:formatCode>General</c:formatCode>
                  <c:ptCount val="5"/>
                  <c:pt idx="0">
                    <c:v>2.12</c:v>
                  </c:pt>
                  <c:pt idx="1">
                    <c:v>3.28</c:v>
                  </c:pt>
                  <c:pt idx="2">
                    <c:v>0.62</c:v>
                  </c:pt>
                  <c:pt idx="3">
                    <c:v>1.21</c:v>
                  </c:pt>
                  <c:pt idx="4">
                    <c:v>0.40500000000000003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'TGA % Add-on'!$A$4:$A$8</c:f>
              <c:strCache>
                <c:ptCount val="5"/>
                <c:pt idx="0">
                  <c:v>Non-grooved 60/40 CA:PEO fibrous membranes</c:v>
                </c:pt>
                <c:pt idx="1">
                  <c:v>Grooved cellulose acetate fibrous membranes</c:v>
                </c:pt>
                <c:pt idx="2">
                  <c:v>Grooved &amp; deacetylated cellulose fibrous membranes</c:v>
                </c:pt>
                <c:pt idx="3">
                  <c:v>100% cotton testfabrics plainweave</c:v>
                </c:pt>
                <c:pt idx="4">
                  <c:v>100% Tencel® peachskin testfabrics twill</c:v>
                </c:pt>
              </c:strCache>
            </c:strRef>
          </c:cat>
          <c:val>
            <c:numRef>
              <c:f>'TGA % Add-on'!$B$4:$B$8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50896"/>
        <c:axId val="204251680"/>
      </c:barChart>
      <c:catAx>
        <c:axId val="204250896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51680"/>
        <c:crosses val="autoZero"/>
        <c:auto val="1"/>
        <c:lblAlgn val="ctr"/>
        <c:lblOffset val="100"/>
        <c:noMultiLvlLbl val="0"/>
      </c:catAx>
      <c:valAx>
        <c:axId val="20425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%</a:t>
                </a:r>
                <a:r>
                  <a:rPr lang="en-US" sz="1400" baseline="0"/>
                  <a:t> POM Add-on by TGA Analysis</a:t>
                </a: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5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99114409259997"/>
          <c:y val="2.9042904290429047E-2"/>
          <c:w val="0.83990573840140492"/>
          <c:h val="0.778964995712169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rgbClr val="0000FF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FF6D6D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CC66FF"/>
                </a:fgClr>
                <a:bgClr>
                  <a:schemeClr val="bg1"/>
                </a:bgClr>
              </a:pattFill>
              <a:ln>
                <a:solidFill>
                  <a:srgbClr val="9933FF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smGrid">
                <a:fgClr>
                  <a:srgbClr val="92D050"/>
                </a:fgClr>
                <a:bgClr>
                  <a:schemeClr val="bg1"/>
                </a:bgClr>
              </a:pattFill>
              <a:ln>
                <a:solidFill>
                  <a:srgbClr val="00B05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lgConfetti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'TGA % Add-on'!$C$4:$C$8</c:f>
                <c:numCache>
                  <c:formatCode>General</c:formatCode>
                  <c:ptCount val="5"/>
                  <c:pt idx="0">
                    <c:v>2.12</c:v>
                  </c:pt>
                  <c:pt idx="1">
                    <c:v>3.28</c:v>
                  </c:pt>
                  <c:pt idx="2">
                    <c:v>0.62</c:v>
                  </c:pt>
                  <c:pt idx="3">
                    <c:v>1.21</c:v>
                  </c:pt>
                  <c:pt idx="4">
                    <c:v>0.40500000000000003</c:v>
                  </c:pt>
                </c:numCache>
              </c:numRef>
            </c:plus>
            <c:minus>
              <c:numRef>
                <c:f>'TGA % Add-on'!$C$4:$C$8</c:f>
                <c:numCache>
                  <c:formatCode>General</c:formatCode>
                  <c:ptCount val="5"/>
                  <c:pt idx="0">
                    <c:v>2.12</c:v>
                  </c:pt>
                  <c:pt idx="1">
                    <c:v>3.28</c:v>
                  </c:pt>
                  <c:pt idx="2">
                    <c:v>0.62</c:v>
                  </c:pt>
                  <c:pt idx="3">
                    <c:v>1.21</c:v>
                  </c:pt>
                  <c:pt idx="4">
                    <c:v>0.40500000000000003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'TGA % Add-on'!$A$4:$A$8</c:f>
              <c:strCache>
                <c:ptCount val="5"/>
                <c:pt idx="0">
                  <c:v>Non-grooved 60/40 CA:PEO fibrous membranes</c:v>
                </c:pt>
                <c:pt idx="1">
                  <c:v>Grooved cellulose acetate fibrous membranes</c:v>
                </c:pt>
                <c:pt idx="2">
                  <c:v>Grooved &amp; deacetylated cellulose fibrous membranes</c:v>
                </c:pt>
                <c:pt idx="3">
                  <c:v>100% cotton testfabrics plainweave</c:v>
                </c:pt>
                <c:pt idx="4">
                  <c:v>100% Tencel® peachskin testfabrics twill</c:v>
                </c:pt>
              </c:strCache>
            </c:strRef>
          </c:cat>
          <c:val>
            <c:numRef>
              <c:f>'TGA % Add-on'!$B$4:$B$8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51288"/>
        <c:axId val="204248544"/>
      </c:barChart>
      <c:catAx>
        <c:axId val="204251288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48544"/>
        <c:crosses val="autoZero"/>
        <c:auto val="1"/>
        <c:lblAlgn val="ctr"/>
        <c:lblOffset val="100"/>
        <c:noMultiLvlLbl val="0"/>
      </c:catAx>
      <c:valAx>
        <c:axId val="20424854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%</a:t>
                </a:r>
                <a:r>
                  <a:rPr lang="en-US" sz="1400" b="1" baseline="0"/>
                  <a:t> POM Add-on by TGA Analysis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2.3021582733812947E-2"/>
              <c:y val="0.2052647280476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51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POM</a:t>
            </a:r>
            <a:r>
              <a:rPr lang="en-US" baseline="0"/>
              <a:t> % Add-on's relationship to substrate surface area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'TGA + BET'!$B$4:$B$8</c:f>
              <c:numCache>
                <c:formatCode>0.000000</c:formatCode>
                <c:ptCount val="5"/>
                <c:pt idx="0">
                  <c:v>3.4784000000000002E-2</c:v>
                </c:pt>
                <c:pt idx="1">
                  <c:v>1.6101000000000001</c:v>
                </c:pt>
                <c:pt idx="2">
                  <c:v>1.4263030000000001</c:v>
                </c:pt>
                <c:pt idx="3">
                  <c:v>6.0018000000000002E-2</c:v>
                </c:pt>
                <c:pt idx="4">
                  <c:v>0.171066</c:v>
                </c:pt>
              </c:numCache>
            </c:numRef>
          </c:xVal>
          <c:yVal>
            <c:numRef>
              <c:f>'TGA + BET'!$C$4:$C$8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249328"/>
        <c:axId val="204249720"/>
      </c:scatterChart>
      <c:valAx>
        <c:axId val="20424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BET</a:t>
                </a:r>
                <a:r>
                  <a:rPr lang="en-US" baseline="0"/>
                  <a:t> multipoint krypton surface area (m</a:t>
                </a:r>
                <a:r>
                  <a:rPr lang="en-US" baseline="30000"/>
                  <a:t>2</a:t>
                </a:r>
                <a:r>
                  <a:rPr lang="en-US" baseline="0"/>
                  <a:t>/g)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98490813648297"/>
              <c:y val="0.87868037328667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49720"/>
        <c:crosses val="autoZero"/>
        <c:crossBetween val="midCat"/>
      </c:valAx>
      <c:valAx>
        <c:axId val="20424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  <a:r>
                  <a:rPr lang="en-US" baseline="0"/>
                  <a:t> POM Add-on to fibrous substrates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49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-1.073185819039396E-2"/>
                  <c:y val="-8.155470490621924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'TGA + BET'!$D$4:$D$8</c:f>
                <c:numCache>
                  <c:formatCode>General</c:formatCode>
                  <c:ptCount val="5"/>
                  <c:pt idx="0">
                    <c:v>2.12</c:v>
                  </c:pt>
                  <c:pt idx="1">
                    <c:v>3.28</c:v>
                  </c:pt>
                  <c:pt idx="2">
                    <c:v>0.62</c:v>
                  </c:pt>
                  <c:pt idx="3">
                    <c:v>1.21</c:v>
                  </c:pt>
                  <c:pt idx="4">
                    <c:v>0.40500000000000003</c:v>
                  </c:pt>
                </c:numCache>
              </c:numRef>
            </c:plus>
            <c:minus>
              <c:numRef>
                <c:f>'TGA + BET'!$D$4:$D$8</c:f>
                <c:numCache>
                  <c:formatCode>General</c:formatCode>
                  <c:ptCount val="5"/>
                  <c:pt idx="0">
                    <c:v>2.12</c:v>
                  </c:pt>
                  <c:pt idx="1">
                    <c:v>3.28</c:v>
                  </c:pt>
                  <c:pt idx="2">
                    <c:v>0.62</c:v>
                  </c:pt>
                  <c:pt idx="3">
                    <c:v>1.21</c:v>
                  </c:pt>
                  <c:pt idx="4">
                    <c:v>0.40500000000000003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'TGA + BET'!$B$4:$B$8</c:f>
              <c:numCache>
                <c:formatCode>0.000000</c:formatCode>
                <c:ptCount val="5"/>
                <c:pt idx="0">
                  <c:v>3.4784000000000002E-2</c:v>
                </c:pt>
                <c:pt idx="1">
                  <c:v>1.6101000000000001</c:v>
                </c:pt>
                <c:pt idx="2">
                  <c:v>1.4263030000000001</c:v>
                </c:pt>
                <c:pt idx="3">
                  <c:v>6.0018000000000002E-2</c:v>
                </c:pt>
                <c:pt idx="4">
                  <c:v>0.171066</c:v>
                </c:pt>
              </c:numCache>
            </c:numRef>
          </c:xVal>
          <c:yVal>
            <c:numRef>
              <c:f>'TGA + BET'!$C$4:$C$8</c:f>
              <c:numCache>
                <c:formatCode>0.00</c:formatCode>
                <c:ptCount val="5"/>
                <c:pt idx="0">
                  <c:v>6.32</c:v>
                </c:pt>
                <c:pt idx="1">
                  <c:v>16.27</c:v>
                </c:pt>
                <c:pt idx="2">
                  <c:v>13.2</c:v>
                </c:pt>
                <c:pt idx="3">
                  <c:v>10.44</c:v>
                </c:pt>
                <c:pt idx="4">
                  <c:v>11.028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252072"/>
        <c:axId val="204250504"/>
      </c:scatterChart>
      <c:valAx>
        <c:axId val="204252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BET</a:t>
                </a:r>
                <a:r>
                  <a:rPr lang="en-US" sz="1400" b="1" baseline="0"/>
                  <a:t> multipoint krypton surface areas of fibrous substrates (m</a:t>
                </a:r>
                <a:r>
                  <a:rPr lang="en-US" sz="1400" b="1" baseline="30000"/>
                  <a:t>2</a:t>
                </a:r>
                <a:r>
                  <a:rPr lang="en-US" sz="1400" b="1" baseline="0"/>
                  <a:t>/g)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0.16100381887615933"/>
              <c:y val="0.875130142737195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50504"/>
        <c:crosses val="autoZero"/>
        <c:crossBetween val="midCat"/>
      </c:valAx>
      <c:valAx>
        <c:axId val="20425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%</a:t>
                </a:r>
                <a:r>
                  <a:rPr lang="en-US" sz="1400" b="1" baseline="0"/>
                  <a:t> POM Add-on to fibrous substrates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1.0911074740861981E-2"/>
              <c:y val="0.125169215309043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52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The</a:t>
            </a:r>
            <a:r>
              <a:rPr lang="en-US" sz="1200" baseline="0"/>
              <a:t> Decontamination of Methyl Parathion by Covalently POM-grafted Samples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Non-grooved 60/40 CA:PEO fibrous membranes</c:v>
          </c:tx>
          <c:spPr>
            <a:ln w="19050" cap="rnd">
              <a:solidFill>
                <a:srgbClr val="0000FF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plus>
            <c:min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all'!$D$2:$D$11</c:f>
              <c:numCache>
                <c:formatCode>General</c:formatCode>
                <c:ptCount val="10"/>
                <c:pt idx="0">
                  <c:v>5804</c:v>
                </c:pt>
                <c:pt idx="1">
                  <c:v>4868</c:v>
                </c:pt>
                <c:pt idx="2">
                  <c:v>4851</c:v>
                </c:pt>
                <c:pt idx="3">
                  <c:v>4839</c:v>
                </c:pt>
                <c:pt idx="4">
                  <c:v>4834</c:v>
                </c:pt>
                <c:pt idx="5">
                  <c:v>4795</c:v>
                </c:pt>
                <c:pt idx="6">
                  <c:v>4412</c:v>
                </c:pt>
                <c:pt idx="7">
                  <c:v>3617</c:v>
                </c:pt>
                <c:pt idx="8">
                  <c:v>2194</c:v>
                </c:pt>
                <c:pt idx="9">
                  <c:v>635</c:v>
                </c:pt>
              </c:numCache>
            </c:numRef>
          </c:yVal>
          <c:smooth val="0"/>
        </c:ser>
        <c:ser>
          <c:idx val="1"/>
          <c:order val="1"/>
          <c:tx>
            <c:v>Grooved cellulose acetate membranes</c:v>
          </c:tx>
          <c:spPr>
            <a:ln w="25400" cap="sq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all'!$C$12:$C$21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all'!$D$12:$D$21</c:f>
              <c:numCache>
                <c:formatCode>General</c:formatCode>
                <c:ptCount val="10"/>
                <c:pt idx="0">
                  <c:v>5804</c:v>
                </c:pt>
                <c:pt idx="1">
                  <c:v>4717</c:v>
                </c:pt>
                <c:pt idx="2">
                  <c:v>4652</c:v>
                </c:pt>
                <c:pt idx="3">
                  <c:v>4556</c:v>
                </c:pt>
                <c:pt idx="4">
                  <c:v>4464</c:v>
                </c:pt>
                <c:pt idx="5">
                  <c:v>4401</c:v>
                </c:pt>
                <c:pt idx="6">
                  <c:v>3461</c:v>
                </c:pt>
                <c:pt idx="7">
                  <c:v>2036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Grooved &amp; deacetylated cellulose fibrous membranes</c:v>
          </c:tx>
          <c:spPr>
            <a:ln w="25400" cap="rnd">
              <a:solidFill>
                <a:srgbClr val="9933FF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9933FF"/>
              </a:solidFill>
              <a:ln w="9525">
                <a:solidFill>
                  <a:srgbClr val="9933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all'!$E$22:$E$31</c:f>
                <c:numCache>
                  <c:formatCode>General</c:formatCode>
                  <c:ptCount val="10"/>
                  <c:pt idx="0">
                    <c:v>2.91</c:v>
                  </c:pt>
                  <c:pt idx="1">
                    <c:v>35.65</c:v>
                  </c:pt>
                  <c:pt idx="2">
                    <c:v>30.06</c:v>
                  </c:pt>
                  <c:pt idx="3">
                    <c:v>26.05</c:v>
                  </c:pt>
                  <c:pt idx="4">
                    <c:v>28.6</c:v>
                  </c:pt>
                  <c:pt idx="5">
                    <c:v>14.9</c:v>
                  </c:pt>
                  <c:pt idx="6">
                    <c:v>23.66</c:v>
                  </c:pt>
                  <c:pt idx="7">
                    <c:v>29.42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all'!$E$22:$E$31</c:f>
                <c:numCache>
                  <c:formatCode>General</c:formatCode>
                  <c:ptCount val="10"/>
                  <c:pt idx="0">
                    <c:v>2.91</c:v>
                  </c:pt>
                  <c:pt idx="1">
                    <c:v>35.65</c:v>
                  </c:pt>
                  <c:pt idx="2">
                    <c:v>30.06</c:v>
                  </c:pt>
                  <c:pt idx="3">
                    <c:v>26.05</c:v>
                  </c:pt>
                  <c:pt idx="4">
                    <c:v>28.6</c:v>
                  </c:pt>
                  <c:pt idx="5">
                    <c:v>14.9</c:v>
                  </c:pt>
                  <c:pt idx="6">
                    <c:v>23.66</c:v>
                  </c:pt>
                  <c:pt idx="7">
                    <c:v>29.42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all'!$C$22:$C$31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all'!$D$22:$D$31</c:f>
              <c:numCache>
                <c:formatCode>General</c:formatCode>
                <c:ptCount val="10"/>
                <c:pt idx="0">
                  <c:v>5804</c:v>
                </c:pt>
                <c:pt idx="1">
                  <c:v>4702</c:v>
                </c:pt>
                <c:pt idx="2">
                  <c:v>4683</c:v>
                </c:pt>
                <c:pt idx="3">
                  <c:v>4635</c:v>
                </c:pt>
                <c:pt idx="4">
                  <c:v>4540</c:v>
                </c:pt>
                <c:pt idx="5">
                  <c:v>4498</c:v>
                </c:pt>
                <c:pt idx="6">
                  <c:v>3780</c:v>
                </c:pt>
                <c:pt idx="7">
                  <c:v>2247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100% cotton testfabrics plainweave</c:v>
          </c:tx>
          <c:spPr>
            <a:ln w="25400" cap="rnd">
              <a:solidFill>
                <a:srgbClr val="00B050"/>
              </a:solidFill>
              <a:prstDash val="lg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all'!$E$32:$E$41</c:f>
                <c:numCache>
                  <c:formatCode>General</c:formatCode>
                  <c:ptCount val="10"/>
                  <c:pt idx="0">
                    <c:v>92.41</c:v>
                  </c:pt>
                  <c:pt idx="1">
                    <c:v>92.67</c:v>
                  </c:pt>
                  <c:pt idx="2">
                    <c:v>76.790000000000006</c:v>
                  </c:pt>
                  <c:pt idx="3">
                    <c:v>75.19</c:v>
                  </c:pt>
                  <c:pt idx="4">
                    <c:v>30.79</c:v>
                  </c:pt>
                  <c:pt idx="5">
                    <c:v>41.04</c:v>
                  </c:pt>
                  <c:pt idx="6">
                    <c:v>44.48</c:v>
                  </c:pt>
                  <c:pt idx="7">
                    <c:v>92.48</c:v>
                  </c:pt>
                  <c:pt idx="8">
                    <c:v>103.81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all'!$E$32:$E$41</c:f>
                <c:numCache>
                  <c:formatCode>General</c:formatCode>
                  <c:ptCount val="10"/>
                  <c:pt idx="0">
                    <c:v>92.41</c:v>
                  </c:pt>
                  <c:pt idx="1">
                    <c:v>92.67</c:v>
                  </c:pt>
                  <c:pt idx="2">
                    <c:v>76.790000000000006</c:v>
                  </c:pt>
                  <c:pt idx="3">
                    <c:v>75.19</c:v>
                  </c:pt>
                  <c:pt idx="4">
                    <c:v>30.79</c:v>
                  </c:pt>
                  <c:pt idx="5">
                    <c:v>41.04</c:v>
                  </c:pt>
                  <c:pt idx="6">
                    <c:v>44.48</c:v>
                  </c:pt>
                  <c:pt idx="7">
                    <c:v>92.48</c:v>
                  </c:pt>
                  <c:pt idx="8">
                    <c:v>103.81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all'!$C$32:$C$41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all'!$D$32:$D$41</c:f>
              <c:numCache>
                <c:formatCode>General</c:formatCode>
                <c:ptCount val="10"/>
                <c:pt idx="0">
                  <c:v>5804</c:v>
                </c:pt>
                <c:pt idx="1">
                  <c:v>4733</c:v>
                </c:pt>
                <c:pt idx="2">
                  <c:v>4691</c:v>
                </c:pt>
                <c:pt idx="3">
                  <c:v>4606</c:v>
                </c:pt>
                <c:pt idx="4">
                  <c:v>4601</c:v>
                </c:pt>
                <c:pt idx="5">
                  <c:v>4533</c:v>
                </c:pt>
                <c:pt idx="6">
                  <c:v>3956</c:v>
                </c:pt>
                <c:pt idx="7">
                  <c:v>2741</c:v>
                </c:pt>
                <c:pt idx="8">
                  <c:v>888</c:v>
                </c:pt>
                <c:pt idx="9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100% Tencel peachskin testfabrics twill</c:v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all'!$E$42:$E$51</c:f>
                <c:numCache>
                  <c:formatCode>General</c:formatCode>
                  <c:ptCount val="10"/>
                  <c:pt idx="0">
                    <c:v>100.87</c:v>
                  </c:pt>
                  <c:pt idx="1">
                    <c:v>56.01</c:v>
                  </c:pt>
                  <c:pt idx="2">
                    <c:v>15.67</c:v>
                  </c:pt>
                  <c:pt idx="3">
                    <c:v>72.48</c:v>
                  </c:pt>
                  <c:pt idx="4">
                    <c:v>22.99</c:v>
                  </c:pt>
                  <c:pt idx="5">
                    <c:v>31.08</c:v>
                  </c:pt>
                  <c:pt idx="6">
                    <c:v>49.33</c:v>
                  </c:pt>
                  <c:pt idx="7">
                    <c:v>131.54</c:v>
                  </c:pt>
                  <c:pt idx="8">
                    <c:v>87.29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all'!$E$42:$E$51</c:f>
                <c:numCache>
                  <c:formatCode>General</c:formatCode>
                  <c:ptCount val="10"/>
                  <c:pt idx="0">
                    <c:v>100.87</c:v>
                  </c:pt>
                  <c:pt idx="1">
                    <c:v>56.01</c:v>
                  </c:pt>
                  <c:pt idx="2">
                    <c:v>15.67</c:v>
                  </c:pt>
                  <c:pt idx="3">
                    <c:v>72.48</c:v>
                  </c:pt>
                  <c:pt idx="4">
                    <c:v>22.99</c:v>
                  </c:pt>
                  <c:pt idx="5">
                    <c:v>31.08</c:v>
                  </c:pt>
                  <c:pt idx="6">
                    <c:v>49.33</c:v>
                  </c:pt>
                  <c:pt idx="7">
                    <c:v>131.54</c:v>
                  </c:pt>
                  <c:pt idx="8">
                    <c:v>87.29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all'!$C$42:$C$51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all'!$D$42:$D$51</c:f>
              <c:numCache>
                <c:formatCode>General</c:formatCode>
                <c:ptCount val="10"/>
                <c:pt idx="0">
                  <c:v>5804</c:v>
                </c:pt>
                <c:pt idx="1">
                  <c:v>4714</c:v>
                </c:pt>
                <c:pt idx="2">
                  <c:v>4702</c:v>
                </c:pt>
                <c:pt idx="3">
                  <c:v>4659</c:v>
                </c:pt>
                <c:pt idx="4">
                  <c:v>4612</c:v>
                </c:pt>
                <c:pt idx="5">
                  <c:v>4528</c:v>
                </c:pt>
                <c:pt idx="6">
                  <c:v>3893</c:v>
                </c:pt>
                <c:pt idx="7">
                  <c:v>2640</c:v>
                </c:pt>
                <c:pt idx="8">
                  <c:v>982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252856"/>
        <c:axId val="204253248"/>
      </c:scatterChart>
      <c:valAx>
        <c:axId val="204252856"/>
        <c:scaling>
          <c:orientation val="minMax"/>
          <c:max val="1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53248"/>
        <c:crosses val="autoZero"/>
        <c:crossBetween val="midCat"/>
      </c:valAx>
      <c:valAx>
        <c:axId val="204253248"/>
        <c:scaling>
          <c:orientation val="minMax"/>
          <c:max val="6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MP Peak Area (mAu)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252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738207887248276E-2"/>
          <c:y val="0.84110927584242079"/>
          <c:w val="0.96374001584893487"/>
          <c:h val="0.15889072415757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1847584023387"/>
          <c:y val="4.2269068320022189E-2"/>
          <c:w val="0.8371173794784641"/>
          <c:h val="0.69427964807410159"/>
        </c:manualLayout>
      </c:layout>
      <c:scatterChart>
        <c:scatterStyle val="lineMarker"/>
        <c:varyColors val="0"/>
        <c:ser>
          <c:idx val="0"/>
          <c:order val="0"/>
          <c:tx>
            <c:v>Non-grooved 60/40 CA:PEO fibrous membranes</c:v>
          </c:tx>
          <c:spPr>
            <a:ln w="19050" cap="rnd">
              <a:solidFill>
                <a:srgbClr val="0000FF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plus>
            <c:min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all'!$D$2:$D$11</c:f>
              <c:numCache>
                <c:formatCode>General</c:formatCode>
                <c:ptCount val="10"/>
                <c:pt idx="0">
                  <c:v>5804</c:v>
                </c:pt>
                <c:pt idx="1">
                  <c:v>4868</c:v>
                </c:pt>
                <c:pt idx="2">
                  <c:v>4851</c:v>
                </c:pt>
                <c:pt idx="3">
                  <c:v>4839</c:v>
                </c:pt>
                <c:pt idx="4">
                  <c:v>4834</c:v>
                </c:pt>
                <c:pt idx="5">
                  <c:v>4795</c:v>
                </c:pt>
                <c:pt idx="6">
                  <c:v>4412</c:v>
                </c:pt>
                <c:pt idx="7">
                  <c:v>3617</c:v>
                </c:pt>
                <c:pt idx="8">
                  <c:v>2194</c:v>
                </c:pt>
                <c:pt idx="9">
                  <c:v>635</c:v>
                </c:pt>
              </c:numCache>
            </c:numRef>
          </c:yVal>
          <c:smooth val="0"/>
        </c:ser>
        <c:ser>
          <c:idx val="1"/>
          <c:order val="1"/>
          <c:tx>
            <c:v>Grooved cellulose acetate membranes</c:v>
          </c:tx>
          <c:spPr>
            <a:ln w="25400" cap="sq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all'!$C$12:$C$21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all'!$D$12:$D$21</c:f>
              <c:numCache>
                <c:formatCode>General</c:formatCode>
                <c:ptCount val="10"/>
                <c:pt idx="0">
                  <c:v>5804</c:v>
                </c:pt>
                <c:pt idx="1">
                  <c:v>4717</c:v>
                </c:pt>
                <c:pt idx="2">
                  <c:v>4652</c:v>
                </c:pt>
                <c:pt idx="3">
                  <c:v>4556</c:v>
                </c:pt>
                <c:pt idx="4">
                  <c:v>4464</c:v>
                </c:pt>
                <c:pt idx="5">
                  <c:v>4401</c:v>
                </c:pt>
                <c:pt idx="6">
                  <c:v>3461</c:v>
                </c:pt>
                <c:pt idx="7">
                  <c:v>2036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Grooved &amp; deacetylated cellulose fibrous membranes</c:v>
          </c:tx>
          <c:spPr>
            <a:ln w="25400" cap="rnd">
              <a:solidFill>
                <a:srgbClr val="9933FF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9933FF"/>
              </a:solidFill>
              <a:ln w="9525">
                <a:solidFill>
                  <a:srgbClr val="9933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all'!$E$22:$E$31</c:f>
                <c:numCache>
                  <c:formatCode>General</c:formatCode>
                  <c:ptCount val="10"/>
                  <c:pt idx="0">
                    <c:v>2.91</c:v>
                  </c:pt>
                  <c:pt idx="1">
                    <c:v>35.65</c:v>
                  </c:pt>
                  <c:pt idx="2">
                    <c:v>30.06</c:v>
                  </c:pt>
                  <c:pt idx="3">
                    <c:v>26.05</c:v>
                  </c:pt>
                  <c:pt idx="4">
                    <c:v>28.6</c:v>
                  </c:pt>
                  <c:pt idx="5">
                    <c:v>14.9</c:v>
                  </c:pt>
                  <c:pt idx="6">
                    <c:v>23.66</c:v>
                  </c:pt>
                  <c:pt idx="7">
                    <c:v>29.42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all'!$E$22:$E$31</c:f>
                <c:numCache>
                  <c:formatCode>General</c:formatCode>
                  <c:ptCount val="10"/>
                  <c:pt idx="0">
                    <c:v>2.91</c:v>
                  </c:pt>
                  <c:pt idx="1">
                    <c:v>35.65</c:v>
                  </c:pt>
                  <c:pt idx="2">
                    <c:v>30.06</c:v>
                  </c:pt>
                  <c:pt idx="3">
                    <c:v>26.05</c:v>
                  </c:pt>
                  <c:pt idx="4">
                    <c:v>28.6</c:v>
                  </c:pt>
                  <c:pt idx="5">
                    <c:v>14.9</c:v>
                  </c:pt>
                  <c:pt idx="6">
                    <c:v>23.66</c:v>
                  </c:pt>
                  <c:pt idx="7">
                    <c:v>29.42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all'!$C$22:$C$31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all'!$D$22:$D$31</c:f>
              <c:numCache>
                <c:formatCode>General</c:formatCode>
                <c:ptCount val="10"/>
                <c:pt idx="0">
                  <c:v>5804</c:v>
                </c:pt>
                <c:pt idx="1">
                  <c:v>4702</c:v>
                </c:pt>
                <c:pt idx="2">
                  <c:v>4683</c:v>
                </c:pt>
                <c:pt idx="3">
                  <c:v>4635</c:v>
                </c:pt>
                <c:pt idx="4">
                  <c:v>4540</c:v>
                </c:pt>
                <c:pt idx="5">
                  <c:v>4498</c:v>
                </c:pt>
                <c:pt idx="6">
                  <c:v>3780</c:v>
                </c:pt>
                <c:pt idx="7">
                  <c:v>2247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100% cotton testfabrics plainweave</c:v>
          </c:tx>
          <c:spPr>
            <a:ln w="25400" cap="rnd">
              <a:solidFill>
                <a:srgbClr val="00B050"/>
              </a:solidFill>
              <a:prstDash val="lg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all'!$E$32:$E$41</c:f>
                <c:numCache>
                  <c:formatCode>General</c:formatCode>
                  <c:ptCount val="10"/>
                  <c:pt idx="0">
                    <c:v>92.41</c:v>
                  </c:pt>
                  <c:pt idx="1">
                    <c:v>92.67</c:v>
                  </c:pt>
                  <c:pt idx="2">
                    <c:v>76.790000000000006</c:v>
                  </c:pt>
                  <c:pt idx="3">
                    <c:v>75.19</c:v>
                  </c:pt>
                  <c:pt idx="4">
                    <c:v>30.79</c:v>
                  </c:pt>
                  <c:pt idx="5">
                    <c:v>41.04</c:v>
                  </c:pt>
                  <c:pt idx="6">
                    <c:v>44.48</c:v>
                  </c:pt>
                  <c:pt idx="7">
                    <c:v>92.48</c:v>
                  </c:pt>
                  <c:pt idx="8">
                    <c:v>103.81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all'!$E$32:$E$41</c:f>
                <c:numCache>
                  <c:formatCode>General</c:formatCode>
                  <c:ptCount val="10"/>
                  <c:pt idx="0">
                    <c:v>92.41</c:v>
                  </c:pt>
                  <c:pt idx="1">
                    <c:v>92.67</c:v>
                  </c:pt>
                  <c:pt idx="2">
                    <c:v>76.790000000000006</c:v>
                  </c:pt>
                  <c:pt idx="3">
                    <c:v>75.19</c:v>
                  </c:pt>
                  <c:pt idx="4">
                    <c:v>30.79</c:v>
                  </c:pt>
                  <c:pt idx="5">
                    <c:v>41.04</c:v>
                  </c:pt>
                  <c:pt idx="6">
                    <c:v>44.48</c:v>
                  </c:pt>
                  <c:pt idx="7">
                    <c:v>92.48</c:v>
                  </c:pt>
                  <c:pt idx="8">
                    <c:v>103.81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all'!$C$32:$C$41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all'!$D$32:$D$41</c:f>
              <c:numCache>
                <c:formatCode>General</c:formatCode>
                <c:ptCount val="10"/>
                <c:pt idx="0">
                  <c:v>5804</c:v>
                </c:pt>
                <c:pt idx="1">
                  <c:v>4733</c:v>
                </c:pt>
                <c:pt idx="2">
                  <c:v>4691</c:v>
                </c:pt>
                <c:pt idx="3">
                  <c:v>4606</c:v>
                </c:pt>
                <c:pt idx="4">
                  <c:v>4601</c:v>
                </c:pt>
                <c:pt idx="5">
                  <c:v>4533</c:v>
                </c:pt>
                <c:pt idx="6">
                  <c:v>3956</c:v>
                </c:pt>
                <c:pt idx="7">
                  <c:v>2741</c:v>
                </c:pt>
                <c:pt idx="8">
                  <c:v>888</c:v>
                </c:pt>
                <c:pt idx="9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100% Tencel peachskin testfabrics twill</c:v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all'!$E$42:$E$51</c:f>
                <c:numCache>
                  <c:formatCode>General</c:formatCode>
                  <c:ptCount val="10"/>
                  <c:pt idx="0">
                    <c:v>100.87</c:v>
                  </c:pt>
                  <c:pt idx="1">
                    <c:v>56.01</c:v>
                  </c:pt>
                  <c:pt idx="2">
                    <c:v>15.67</c:v>
                  </c:pt>
                  <c:pt idx="3">
                    <c:v>72.48</c:v>
                  </c:pt>
                  <c:pt idx="4">
                    <c:v>22.99</c:v>
                  </c:pt>
                  <c:pt idx="5">
                    <c:v>31.08</c:v>
                  </c:pt>
                  <c:pt idx="6">
                    <c:v>49.33</c:v>
                  </c:pt>
                  <c:pt idx="7">
                    <c:v>131.54</c:v>
                  </c:pt>
                  <c:pt idx="8">
                    <c:v>87.29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all'!$E$42:$E$51</c:f>
                <c:numCache>
                  <c:formatCode>General</c:formatCode>
                  <c:ptCount val="10"/>
                  <c:pt idx="0">
                    <c:v>100.87</c:v>
                  </c:pt>
                  <c:pt idx="1">
                    <c:v>56.01</c:v>
                  </c:pt>
                  <c:pt idx="2">
                    <c:v>15.67</c:v>
                  </c:pt>
                  <c:pt idx="3">
                    <c:v>72.48</c:v>
                  </c:pt>
                  <c:pt idx="4">
                    <c:v>22.99</c:v>
                  </c:pt>
                  <c:pt idx="5">
                    <c:v>31.08</c:v>
                  </c:pt>
                  <c:pt idx="6">
                    <c:v>49.33</c:v>
                  </c:pt>
                  <c:pt idx="7">
                    <c:v>131.54</c:v>
                  </c:pt>
                  <c:pt idx="8">
                    <c:v>87.29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all'!$C$42:$C$51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all'!$D$42:$D$51</c:f>
              <c:numCache>
                <c:formatCode>General</c:formatCode>
                <c:ptCount val="10"/>
                <c:pt idx="0">
                  <c:v>5804</c:v>
                </c:pt>
                <c:pt idx="1">
                  <c:v>4714</c:v>
                </c:pt>
                <c:pt idx="2">
                  <c:v>4702</c:v>
                </c:pt>
                <c:pt idx="3">
                  <c:v>4659</c:v>
                </c:pt>
                <c:pt idx="4">
                  <c:v>4612</c:v>
                </c:pt>
                <c:pt idx="5">
                  <c:v>4528</c:v>
                </c:pt>
                <c:pt idx="6">
                  <c:v>3893</c:v>
                </c:pt>
                <c:pt idx="7">
                  <c:v>2640</c:v>
                </c:pt>
                <c:pt idx="8">
                  <c:v>982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34952"/>
        <c:axId val="397332600"/>
      </c:scatterChart>
      <c:valAx>
        <c:axId val="397334952"/>
        <c:scaling>
          <c:orientation val="minMax"/>
          <c:max val="16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2600"/>
        <c:crosses val="autoZero"/>
        <c:crossBetween val="midCat"/>
      </c:valAx>
      <c:valAx>
        <c:axId val="397332600"/>
        <c:scaling>
          <c:orientation val="minMax"/>
          <c:max val="6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MP Peak Area (mAu)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4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738207887248276E-2"/>
          <c:y val="0.84110927584242079"/>
          <c:w val="0.96374001584893487"/>
          <c:h val="0.15889072415757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9260214613804"/>
          <c:y val="4.2269068320022189E-2"/>
          <c:w val="0.84494325317256003"/>
          <c:h val="0.84568494392746352"/>
        </c:manualLayout>
      </c:layout>
      <c:scatterChart>
        <c:scatterStyle val="lineMarker"/>
        <c:varyColors val="0"/>
        <c:ser>
          <c:idx val="0"/>
          <c:order val="0"/>
          <c:tx>
            <c:v>Non-grooved 60/40 CA:PEO fibrous membranes</c:v>
          </c:tx>
          <c:spPr>
            <a:ln w="19050" cap="rnd">
              <a:solidFill>
                <a:srgbClr val="0000FF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plus>
            <c:minus>
              <c:numRef>
                <c:f>'decon - all'!$E$2:$E$11</c:f>
                <c:numCache>
                  <c:formatCode>General</c:formatCode>
                  <c:ptCount val="10"/>
                  <c:pt idx="0">
                    <c:v>178.7</c:v>
                  </c:pt>
                  <c:pt idx="1">
                    <c:v>89.21</c:v>
                  </c:pt>
                  <c:pt idx="2">
                    <c:v>158.56</c:v>
                  </c:pt>
                  <c:pt idx="3">
                    <c:v>207.55</c:v>
                  </c:pt>
                  <c:pt idx="4">
                    <c:v>250.56</c:v>
                  </c:pt>
                  <c:pt idx="5">
                    <c:v>234.3</c:v>
                  </c:pt>
                  <c:pt idx="6">
                    <c:v>202</c:v>
                  </c:pt>
                  <c:pt idx="7">
                    <c:v>525.29999999999995</c:v>
                  </c:pt>
                  <c:pt idx="8">
                    <c:v>59.81</c:v>
                  </c:pt>
                  <c:pt idx="9">
                    <c:v>26.15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all'!$C$2:$C$11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all'!$D$2:$D$11</c:f>
              <c:numCache>
                <c:formatCode>General</c:formatCode>
                <c:ptCount val="10"/>
                <c:pt idx="0">
                  <c:v>5804</c:v>
                </c:pt>
                <c:pt idx="1">
                  <c:v>4868</c:v>
                </c:pt>
                <c:pt idx="2">
                  <c:v>4851</c:v>
                </c:pt>
                <c:pt idx="3">
                  <c:v>4839</c:v>
                </c:pt>
                <c:pt idx="4">
                  <c:v>4834</c:v>
                </c:pt>
                <c:pt idx="5">
                  <c:v>4795</c:v>
                </c:pt>
                <c:pt idx="6">
                  <c:v>4412</c:v>
                </c:pt>
                <c:pt idx="7">
                  <c:v>3617</c:v>
                </c:pt>
                <c:pt idx="8">
                  <c:v>2194</c:v>
                </c:pt>
                <c:pt idx="9">
                  <c:v>635</c:v>
                </c:pt>
              </c:numCache>
            </c:numRef>
          </c:yVal>
          <c:smooth val="0"/>
        </c:ser>
        <c:ser>
          <c:idx val="1"/>
          <c:order val="1"/>
          <c:tx>
            <c:v>Grooved cellulose acetate membranes</c:v>
          </c:tx>
          <c:spPr>
            <a:ln w="25400" cap="sq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all'!$E$12:$E$21</c:f>
                <c:numCache>
                  <c:formatCode>General</c:formatCode>
                  <c:ptCount val="10"/>
                  <c:pt idx="0">
                    <c:v>96.49</c:v>
                  </c:pt>
                  <c:pt idx="1">
                    <c:v>96.49</c:v>
                  </c:pt>
                  <c:pt idx="2">
                    <c:v>53.01</c:v>
                  </c:pt>
                  <c:pt idx="3">
                    <c:v>43.1</c:v>
                  </c:pt>
                  <c:pt idx="4">
                    <c:v>67.69</c:v>
                  </c:pt>
                  <c:pt idx="5">
                    <c:v>43.13</c:v>
                  </c:pt>
                  <c:pt idx="6">
                    <c:v>76.650000000000006</c:v>
                  </c:pt>
                  <c:pt idx="7">
                    <c:v>34.67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all'!$C$12:$C$21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all'!$D$12:$D$21</c:f>
              <c:numCache>
                <c:formatCode>General</c:formatCode>
                <c:ptCount val="10"/>
                <c:pt idx="0">
                  <c:v>5804</c:v>
                </c:pt>
                <c:pt idx="1">
                  <c:v>4717</c:v>
                </c:pt>
                <c:pt idx="2">
                  <c:v>4652</c:v>
                </c:pt>
                <c:pt idx="3">
                  <c:v>4556</c:v>
                </c:pt>
                <c:pt idx="4">
                  <c:v>4464</c:v>
                </c:pt>
                <c:pt idx="5">
                  <c:v>4401</c:v>
                </c:pt>
                <c:pt idx="6">
                  <c:v>3461</c:v>
                </c:pt>
                <c:pt idx="7">
                  <c:v>2036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Grooved &amp; deacetylated cellulose fibrous membranes</c:v>
          </c:tx>
          <c:spPr>
            <a:ln w="25400" cap="rnd">
              <a:solidFill>
                <a:srgbClr val="9933FF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9933FF"/>
              </a:solidFill>
              <a:ln w="9525">
                <a:solidFill>
                  <a:srgbClr val="9933FF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all'!$E$22:$E$31</c:f>
                <c:numCache>
                  <c:formatCode>General</c:formatCode>
                  <c:ptCount val="10"/>
                  <c:pt idx="0">
                    <c:v>2.91</c:v>
                  </c:pt>
                  <c:pt idx="1">
                    <c:v>35.65</c:v>
                  </c:pt>
                  <c:pt idx="2">
                    <c:v>30.06</c:v>
                  </c:pt>
                  <c:pt idx="3">
                    <c:v>26.05</c:v>
                  </c:pt>
                  <c:pt idx="4">
                    <c:v>28.6</c:v>
                  </c:pt>
                  <c:pt idx="5">
                    <c:v>14.9</c:v>
                  </c:pt>
                  <c:pt idx="6">
                    <c:v>23.66</c:v>
                  </c:pt>
                  <c:pt idx="7">
                    <c:v>29.42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all'!$E$22:$E$31</c:f>
                <c:numCache>
                  <c:formatCode>General</c:formatCode>
                  <c:ptCount val="10"/>
                  <c:pt idx="0">
                    <c:v>2.91</c:v>
                  </c:pt>
                  <c:pt idx="1">
                    <c:v>35.65</c:v>
                  </c:pt>
                  <c:pt idx="2">
                    <c:v>30.06</c:v>
                  </c:pt>
                  <c:pt idx="3">
                    <c:v>26.05</c:v>
                  </c:pt>
                  <c:pt idx="4">
                    <c:v>28.6</c:v>
                  </c:pt>
                  <c:pt idx="5">
                    <c:v>14.9</c:v>
                  </c:pt>
                  <c:pt idx="6">
                    <c:v>23.66</c:v>
                  </c:pt>
                  <c:pt idx="7">
                    <c:v>29.42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all'!$C$22:$C$31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all'!$D$22:$D$31</c:f>
              <c:numCache>
                <c:formatCode>General</c:formatCode>
                <c:ptCount val="10"/>
                <c:pt idx="0">
                  <c:v>5804</c:v>
                </c:pt>
                <c:pt idx="1">
                  <c:v>4702</c:v>
                </c:pt>
                <c:pt idx="2">
                  <c:v>4683</c:v>
                </c:pt>
                <c:pt idx="3">
                  <c:v>4635</c:v>
                </c:pt>
                <c:pt idx="4">
                  <c:v>4540</c:v>
                </c:pt>
                <c:pt idx="5">
                  <c:v>4498</c:v>
                </c:pt>
                <c:pt idx="6">
                  <c:v>3780</c:v>
                </c:pt>
                <c:pt idx="7">
                  <c:v>2247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100% cotton testfabrics plainweave</c:v>
          </c:tx>
          <c:spPr>
            <a:ln w="25400" cap="rnd">
              <a:solidFill>
                <a:srgbClr val="00B050"/>
              </a:solidFill>
              <a:prstDash val="lgDashDot"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all'!$E$32:$E$41</c:f>
                <c:numCache>
                  <c:formatCode>General</c:formatCode>
                  <c:ptCount val="10"/>
                  <c:pt idx="0">
                    <c:v>92.41</c:v>
                  </c:pt>
                  <c:pt idx="1">
                    <c:v>92.67</c:v>
                  </c:pt>
                  <c:pt idx="2">
                    <c:v>76.790000000000006</c:v>
                  </c:pt>
                  <c:pt idx="3">
                    <c:v>75.19</c:v>
                  </c:pt>
                  <c:pt idx="4">
                    <c:v>30.79</c:v>
                  </c:pt>
                  <c:pt idx="5">
                    <c:v>41.04</c:v>
                  </c:pt>
                  <c:pt idx="6">
                    <c:v>44.48</c:v>
                  </c:pt>
                  <c:pt idx="7">
                    <c:v>92.48</c:v>
                  </c:pt>
                  <c:pt idx="8">
                    <c:v>103.81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all'!$E$32:$E$41</c:f>
                <c:numCache>
                  <c:formatCode>General</c:formatCode>
                  <c:ptCount val="10"/>
                  <c:pt idx="0">
                    <c:v>92.41</c:v>
                  </c:pt>
                  <c:pt idx="1">
                    <c:v>92.67</c:v>
                  </c:pt>
                  <c:pt idx="2">
                    <c:v>76.790000000000006</c:v>
                  </c:pt>
                  <c:pt idx="3">
                    <c:v>75.19</c:v>
                  </c:pt>
                  <c:pt idx="4">
                    <c:v>30.79</c:v>
                  </c:pt>
                  <c:pt idx="5">
                    <c:v>41.04</c:v>
                  </c:pt>
                  <c:pt idx="6">
                    <c:v>44.48</c:v>
                  </c:pt>
                  <c:pt idx="7">
                    <c:v>92.48</c:v>
                  </c:pt>
                  <c:pt idx="8">
                    <c:v>103.81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all'!$C$32:$C$41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all'!$D$32:$D$41</c:f>
              <c:numCache>
                <c:formatCode>General</c:formatCode>
                <c:ptCount val="10"/>
                <c:pt idx="0">
                  <c:v>5804</c:v>
                </c:pt>
                <c:pt idx="1">
                  <c:v>4733</c:v>
                </c:pt>
                <c:pt idx="2">
                  <c:v>4691</c:v>
                </c:pt>
                <c:pt idx="3">
                  <c:v>4606</c:v>
                </c:pt>
                <c:pt idx="4">
                  <c:v>4601</c:v>
                </c:pt>
                <c:pt idx="5">
                  <c:v>4533</c:v>
                </c:pt>
                <c:pt idx="6">
                  <c:v>3956</c:v>
                </c:pt>
                <c:pt idx="7">
                  <c:v>2741</c:v>
                </c:pt>
                <c:pt idx="8">
                  <c:v>888</c:v>
                </c:pt>
                <c:pt idx="9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100% Tencel peachskin testfabrics twill</c:v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'decon - all'!$E$42:$E$51</c:f>
                <c:numCache>
                  <c:formatCode>General</c:formatCode>
                  <c:ptCount val="10"/>
                  <c:pt idx="0">
                    <c:v>100.87</c:v>
                  </c:pt>
                  <c:pt idx="1">
                    <c:v>56.01</c:v>
                  </c:pt>
                  <c:pt idx="2">
                    <c:v>15.67</c:v>
                  </c:pt>
                  <c:pt idx="3">
                    <c:v>72.48</c:v>
                  </c:pt>
                  <c:pt idx="4">
                    <c:v>22.99</c:v>
                  </c:pt>
                  <c:pt idx="5">
                    <c:v>31.08</c:v>
                  </c:pt>
                  <c:pt idx="6">
                    <c:v>49.33</c:v>
                  </c:pt>
                  <c:pt idx="7">
                    <c:v>131.54</c:v>
                  </c:pt>
                  <c:pt idx="8">
                    <c:v>87.29</c:v>
                  </c:pt>
                  <c:pt idx="9">
                    <c:v>0</c:v>
                  </c:pt>
                </c:numCache>
              </c:numRef>
            </c:plus>
            <c:minus>
              <c:numRef>
                <c:f>'decon - all'!$E$42:$E$51</c:f>
                <c:numCache>
                  <c:formatCode>General</c:formatCode>
                  <c:ptCount val="10"/>
                  <c:pt idx="0">
                    <c:v>100.87</c:v>
                  </c:pt>
                  <c:pt idx="1">
                    <c:v>56.01</c:v>
                  </c:pt>
                  <c:pt idx="2">
                    <c:v>15.67</c:v>
                  </c:pt>
                  <c:pt idx="3">
                    <c:v>72.48</c:v>
                  </c:pt>
                  <c:pt idx="4">
                    <c:v>22.99</c:v>
                  </c:pt>
                  <c:pt idx="5">
                    <c:v>31.08</c:v>
                  </c:pt>
                  <c:pt idx="6">
                    <c:v>49.33</c:v>
                  </c:pt>
                  <c:pt idx="7">
                    <c:v>131.54</c:v>
                  </c:pt>
                  <c:pt idx="8">
                    <c:v>87.29</c:v>
                  </c:pt>
                  <c:pt idx="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'decon - all'!$C$42:$C$51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24</c:v>
                </c:pt>
                <c:pt idx="6">
                  <c:v>48</c:v>
                </c:pt>
                <c:pt idx="7">
                  <c:v>72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'decon - all'!$D$42:$D$51</c:f>
              <c:numCache>
                <c:formatCode>General</c:formatCode>
                <c:ptCount val="10"/>
                <c:pt idx="0">
                  <c:v>5804</c:v>
                </c:pt>
                <c:pt idx="1">
                  <c:v>4714</c:v>
                </c:pt>
                <c:pt idx="2">
                  <c:v>4702</c:v>
                </c:pt>
                <c:pt idx="3">
                  <c:v>4659</c:v>
                </c:pt>
                <c:pt idx="4">
                  <c:v>4612</c:v>
                </c:pt>
                <c:pt idx="5">
                  <c:v>4528</c:v>
                </c:pt>
                <c:pt idx="6">
                  <c:v>3893</c:v>
                </c:pt>
                <c:pt idx="7">
                  <c:v>2640</c:v>
                </c:pt>
                <c:pt idx="8">
                  <c:v>982</c:v>
                </c:pt>
                <c:pt idx="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338872"/>
        <c:axId val="397339264"/>
      </c:scatterChart>
      <c:valAx>
        <c:axId val="397338872"/>
        <c:scaling>
          <c:orientation val="minMax"/>
          <c:max val="2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9264"/>
        <c:crosses val="autoZero"/>
        <c:crossBetween val="midCat"/>
      </c:valAx>
      <c:valAx>
        <c:axId val="397339264"/>
        <c:scaling>
          <c:orientation val="minMax"/>
          <c:max val="6000"/>
          <c:min val="4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baseline="0">
                    <a:effectLst/>
                  </a:rPr>
                  <a:t>MP Peak Area (mAu)</a:t>
                </a:r>
                <a:endParaRPr lang="en-US" sz="14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4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338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246594175728039"/>
          <c:y val="1.829253161536627E-3"/>
          <c:w val="0.54505577321480736"/>
          <c:h val="0.25892119243541434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0</xdr:row>
      <xdr:rowOff>142874</xdr:rowOff>
    </xdr:from>
    <xdr:to>
      <xdr:col>17</xdr:col>
      <xdr:colOff>323850</xdr:colOff>
      <xdr:row>15</xdr:row>
      <xdr:rowOff>104774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16</xdr:row>
      <xdr:rowOff>180976</xdr:rowOff>
    </xdr:from>
    <xdr:to>
      <xdr:col>17</xdr:col>
      <xdr:colOff>252414</xdr:colOff>
      <xdr:row>41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233361</xdr:colOff>
      <xdr:row>0</xdr:row>
      <xdr:rowOff>138111</xdr:rowOff>
    </xdr:from>
    <xdr:to>
      <xdr:col>15</xdr:col>
      <xdr:colOff>28574</xdr:colOff>
      <xdr:row>26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161925</xdr:rowOff>
    </xdr:from>
    <xdr:to>
      <xdr:col>16</xdr:col>
      <xdr:colOff>133350</xdr:colOff>
      <xdr:row>52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10</xdr:row>
      <xdr:rowOff>71437</xdr:rowOff>
    </xdr:from>
    <xdr:to>
      <xdr:col>6</xdr:col>
      <xdr:colOff>514350</xdr:colOff>
      <xdr:row>24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3448049</xdr:colOff>
      <xdr:row>25</xdr:row>
      <xdr:rowOff>190499</xdr:rowOff>
    </xdr:from>
    <xdr:to>
      <xdr:col>8</xdr:col>
      <xdr:colOff>361949</xdr:colOff>
      <xdr:row>45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80962</xdr:colOff>
      <xdr:row>0</xdr:row>
      <xdr:rowOff>404811</xdr:rowOff>
    </xdr:from>
    <xdr:to>
      <xdr:col>24</xdr:col>
      <xdr:colOff>476250</xdr:colOff>
      <xdr:row>27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19050</xdr:colOff>
      <xdr:row>0</xdr:row>
      <xdr:rowOff>476250</xdr:rowOff>
    </xdr:from>
    <xdr:to>
      <xdr:col>35</xdr:col>
      <xdr:colOff>414338</xdr:colOff>
      <xdr:row>27</xdr:row>
      <xdr:rowOff>157164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0</xdr:colOff>
      <xdr:row>29</xdr:row>
      <xdr:rowOff>0</xdr:rowOff>
    </xdr:from>
    <xdr:to>
      <xdr:col>47</xdr:col>
      <xdr:colOff>495300</xdr:colOff>
      <xdr:row>56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9525</xdr:colOff>
      <xdr:row>0</xdr:row>
      <xdr:rowOff>514350</xdr:rowOff>
    </xdr:from>
    <xdr:to>
      <xdr:col>47</xdr:col>
      <xdr:colOff>504825</xdr:colOff>
      <xdr:row>28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0</xdr:colOff>
      <xdr:row>58</xdr:row>
      <xdr:rowOff>0</xdr:rowOff>
    </xdr:from>
    <xdr:to>
      <xdr:col>47</xdr:col>
      <xdr:colOff>495300</xdr:colOff>
      <xdr:row>85</xdr:row>
      <xdr:rowOff>95250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0</xdr:colOff>
      <xdr:row>86</xdr:row>
      <xdr:rowOff>0</xdr:rowOff>
    </xdr:from>
    <xdr:to>
      <xdr:col>47</xdr:col>
      <xdr:colOff>495300</xdr:colOff>
      <xdr:row>113</xdr:row>
      <xdr:rowOff>95250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133350</xdr:colOff>
      <xdr:row>28</xdr:row>
      <xdr:rowOff>95250</xdr:rowOff>
    </xdr:from>
    <xdr:to>
      <xdr:col>26</xdr:col>
      <xdr:colOff>19050</xdr:colOff>
      <xdr:row>56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190500</xdr:colOff>
      <xdr:row>57</xdr:row>
      <xdr:rowOff>19050</xdr:rowOff>
    </xdr:from>
    <xdr:to>
      <xdr:col>26</xdr:col>
      <xdr:colOff>76200</xdr:colOff>
      <xdr:row>84</xdr:row>
      <xdr:rowOff>114300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461961</xdr:colOff>
      <xdr:row>0</xdr:row>
      <xdr:rowOff>147637</xdr:rowOff>
    </xdr:from>
    <xdr:to>
      <xdr:col>16</xdr:col>
      <xdr:colOff>542924</xdr:colOff>
      <xdr:row>61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61</xdr:row>
      <xdr:rowOff>161926</xdr:rowOff>
    </xdr:from>
    <xdr:to>
      <xdr:col>17</xdr:col>
      <xdr:colOff>57150</xdr:colOff>
      <xdr:row>82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T%20multipoint%20krypton%20results%20from%20PMI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I all results summary &amp; graph"/>
      <sheetName val="Sheet1"/>
    </sheetNames>
    <sheetDataSet>
      <sheetData sheetId="0">
        <row r="1">
          <cell r="C1" t="str">
            <v>Avg BET Surface Area (m2/g)</v>
          </cell>
        </row>
        <row r="2">
          <cell r="A2" t="str">
            <v>Non-grooved 60/40 CA:PEO fibrous membranes</v>
          </cell>
          <cell r="B2" t="str">
            <v>Multipoint Krypton</v>
          </cell>
          <cell r="C2">
            <v>3.4784000000000002E-2</v>
          </cell>
          <cell r="D2">
            <v>1.2463999999999999E-2</v>
          </cell>
        </row>
        <row r="3">
          <cell r="A3" t="str">
            <v>Grooved 60/40 CA:PEO fibrous membranes</v>
          </cell>
          <cell r="B3" t="str">
            <v>Multipoint Krypton</v>
          </cell>
          <cell r="C3">
            <v>1.6101000000000001</v>
          </cell>
          <cell r="D3">
            <v>0.65073700000000001</v>
          </cell>
        </row>
        <row r="4">
          <cell r="A4" t="str">
            <v>Grooved &amp; deacetylated cellulose fibrous membranes</v>
          </cell>
          <cell r="B4" t="str">
            <v>Multipoint Krypton</v>
          </cell>
          <cell r="C4">
            <v>1.4263030000000001</v>
          </cell>
          <cell r="D4">
            <v>0.406109</v>
          </cell>
        </row>
        <row r="5">
          <cell r="A5" t="str">
            <v>100% cotton testfabrics plainweave</v>
          </cell>
          <cell r="B5" t="str">
            <v>Multipoint Krypton</v>
          </cell>
          <cell r="C5">
            <v>6.0018000000000002E-2</v>
          </cell>
          <cell r="D5">
            <v>1.3076000000000001E-2</v>
          </cell>
        </row>
        <row r="6">
          <cell r="A6" t="str">
            <v>100% Tencel® peachskin testfabrics twill</v>
          </cell>
          <cell r="B6" t="str">
            <v>Multipoint Krypton</v>
          </cell>
          <cell r="C6">
            <v>0.171066</v>
          </cell>
          <cell r="D6">
            <v>2.4496E-2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2" sqref="D12"/>
    </sheetView>
  </sheetViews>
  <sheetFormatPr defaultRowHeight="15" x14ac:dyDescent="0.25"/>
  <cols>
    <col min="1" max="1" width="29.28515625" style="55" customWidth="1"/>
    <col min="2" max="2" width="29.28515625" style="55" hidden="1" customWidth="1"/>
    <col min="3" max="4" width="29.28515625" style="55" customWidth="1"/>
  </cols>
  <sheetData>
    <row r="1" spans="1:4" ht="20.100000000000001" customHeight="1" thickTop="1" thickBot="1" x14ac:dyDescent="0.3">
      <c r="A1" s="99" t="s">
        <v>0</v>
      </c>
      <c r="B1" s="100" t="s">
        <v>29</v>
      </c>
      <c r="C1" s="101" t="s">
        <v>30</v>
      </c>
      <c r="D1" s="102" t="s">
        <v>31</v>
      </c>
    </row>
    <row r="2" spans="1:4" ht="50.1" customHeight="1" thickTop="1" thickBot="1" x14ac:dyDescent="0.3">
      <c r="A2" s="103" t="s">
        <v>8</v>
      </c>
      <c r="B2" s="104" t="s">
        <v>32</v>
      </c>
      <c r="C2" s="105">
        <v>3.4784000000000002E-2</v>
      </c>
      <c r="D2" s="106">
        <v>1.2463999999999999E-2</v>
      </c>
    </row>
    <row r="3" spans="1:4" ht="50.1" customHeight="1" thickTop="1" thickBot="1" x14ac:dyDescent="0.3">
      <c r="A3" s="107" t="s">
        <v>33</v>
      </c>
      <c r="B3" s="104" t="s">
        <v>32</v>
      </c>
      <c r="C3" s="105">
        <v>1.6101000000000001</v>
      </c>
      <c r="D3" s="106">
        <v>0.65073700000000001</v>
      </c>
    </row>
    <row r="4" spans="1:4" ht="50.1" customHeight="1" thickTop="1" thickBot="1" x14ac:dyDescent="0.3">
      <c r="A4" s="108" t="s">
        <v>6</v>
      </c>
      <c r="B4" s="104" t="s">
        <v>32</v>
      </c>
      <c r="C4" s="109">
        <v>1.4263030000000001</v>
      </c>
      <c r="D4" s="110">
        <v>0.406109</v>
      </c>
    </row>
    <row r="5" spans="1:4" ht="50.1" customHeight="1" thickTop="1" thickBot="1" x14ac:dyDescent="0.3">
      <c r="A5" s="111" t="s">
        <v>5</v>
      </c>
      <c r="B5" s="104" t="s">
        <v>32</v>
      </c>
      <c r="C5" s="105">
        <v>6.0018000000000002E-2</v>
      </c>
      <c r="D5" s="106">
        <v>1.3076000000000001E-2</v>
      </c>
    </row>
    <row r="6" spans="1:4" ht="50.1" customHeight="1" thickTop="1" thickBot="1" x14ac:dyDescent="0.3">
      <c r="A6" s="112" t="s">
        <v>34</v>
      </c>
      <c r="B6" s="104" t="s">
        <v>32</v>
      </c>
      <c r="C6" s="113">
        <v>0.171066</v>
      </c>
      <c r="D6" s="106">
        <v>2.4496E-2</v>
      </c>
    </row>
    <row r="7" spans="1:4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8" sqref="A18"/>
    </sheetView>
  </sheetViews>
  <sheetFormatPr defaultRowHeight="15" x14ac:dyDescent="0.25"/>
  <cols>
    <col min="1" max="1" width="50" customWidth="1"/>
    <col min="2" max="5" width="9.85546875" customWidth="1"/>
  </cols>
  <sheetData>
    <row r="1" spans="1:5" x14ac:dyDescent="0.25">
      <c r="B1" s="91" t="s">
        <v>1</v>
      </c>
      <c r="C1" s="92"/>
      <c r="D1" s="92"/>
      <c r="E1" s="93"/>
    </row>
    <row r="2" spans="1:5" x14ac:dyDescent="0.25">
      <c r="A2" s="1" t="s">
        <v>0</v>
      </c>
      <c r="B2" s="94" t="s">
        <v>25</v>
      </c>
      <c r="C2" s="95"/>
      <c r="D2" s="94"/>
      <c r="E2" s="95"/>
    </row>
    <row r="3" spans="1:5" x14ac:dyDescent="0.25">
      <c r="A3" s="2"/>
      <c r="B3" s="4" t="s">
        <v>2</v>
      </c>
      <c r="C3" s="4" t="s">
        <v>3</v>
      </c>
      <c r="D3" s="4"/>
      <c r="E3" s="4"/>
    </row>
    <row r="4" spans="1:5" x14ac:dyDescent="0.25">
      <c r="A4" s="1" t="s">
        <v>8</v>
      </c>
      <c r="B4" s="5">
        <v>6.32</v>
      </c>
      <c r="C4" s="1">
        <v>2.12</v>
      </c>
      <c r="D4" s="5"/>
      <c r="E4" s="1"/>
    </row>
    <row r="5" spans="1:5" x14ac:dyDescent="0.25">
      <c r="A5" s="3" t="s">
        <v>7</v>
      </c>
      <c r="B5" s="6">
        <v>16.27</v>
      </c>
      <c r="C5" s="3">
        <v>3.28</v>
      </c>
      <c r="D5" s="6"/>
      <c r="E5" s="3"/>
    </row>
    <row r="6" spans="1:5" x14ac:dyDescent="0.25">
      <c r="A6" s="3" t="s">
        <v>6</v>
      </c>
      <c r="B6" s="6">
        <v>13.2</v>
      </c>
      <c r="C6" s="3">
        <v>0.62</v>
      </c>
      <c r="D6" s="6"/>
      <c r="E6" s="3"/>
    </row>
    <row r="7" spans="1:5" x14ac:dyDescent="0.25">
      <c r="A7" s="3" t="s">
        <v>5</v>
      </c>
      <c r="B7" s="6">
        <v>10.44</v>
      </c>
      <c r="C7" s="3">
        <v>1.21</v>
      </c>
      <c r="D7" s="6"/>
      <c r="E7" s="3"/>
    </row>
    <row r="8" spans="1:5" x14ac:dyDescent="0.25">
      <c r="A8" s="3" t="s">
        <v>4</v>
      </c>
      <c r="B8" s="6">
        <v>11.028</v>
      </c>
      <c r="C8" s="3">
        <v>0.40500000000000003</v>
      </c>
      <c r="D8" s="6"/>
      <c r="E8" s="3"/>
    </row>
    <row r="9" spans="1:5" x14ac:dyDescent="0.25">
      <c r="A9" s="3"/>
      <c r="B9" s="6"/>
      <c r="C9" s="3"/>
      <c r="D9" s="6"/>
      <c r="E9" s="3"/>
    </row>
    <row r="10" spans="1:5" x14ac:dyDescent="0.25">
      <c r="A10" s="2"/>
      <c r="B10" s="7"/>
      <c r="C10" s="2"/>
      <c r="D10" s="7"/>
      <c r="E10" s="2"/>
    </row>
  </sheetData>
  <mergeCells count="3">
    <mergeCell ref="B1:E1"/>
    <mergeCell ref="B2:C2"/>
    <mergeCell ref="D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22" sqref="A22"/>
    </sheetView>
  </sheetViews>
  <sheetFormatPr defaultRowHeight="15" x14ac:dyDescent="0.25"/>
  <cols>
    <col min="1" max="1" width="51.7109375" customWidth="1"/>
    <col min="2" max="2" width="27" customWidth="1"/>
  </cols>
  <sheetData>
    <row r="1" spans="1:6" x14ac:dyDescent="0.25">
      <c r="C1" s="91" t="s">
        <v>1</v>
      </c>
      <c r="D1" s="92"/>
      <c r="E1" s="92"/>
      <c r="F1" s="93"/>
    </row>
    <row r="2" spans="1:6" x14ac:dyDescent="0.25">
      <c r="A2" s="1" t="s">
        <v>0</v>
      </c>
      <c r="B2" s="42" t="s">
        <v>15</v>
      </c>
      <c r="C2" s="94" t="s">
        <v>26</v>
      </c>
      <c r="D2" s="95"/>
      <c r="E2" s="94"/>
      <c r="F2" s="95"/>
    </row>
    <row r="3" spans="1:6" x14ac:dyDescent="0.25">
      <c r="A3" s="2"/>
      <c r="B3" s="3"/>
      <c r="C3" s="4" t="s">
        <v>2</v>
      </c>
      <c r="D3" s="4" t="s">
        <v>3</v>
      </c>
      <c r="E3" s="4"/>
      <c r="F3" s="4"/>
    </row>
    <row r="4" spans="1:6" x14ac:dyDescent="0.25">
      <c r="A4" s="42" t="s">
        <v>8</v>
      </c>
      <c r="B4" s="60">
        <v>3.4784000000000002E-2</v>
      </c>
      <c r="C4" s="58">
        <v>6.32</v>
      </c>
      <c r="D4" s="1">
        <v>2.12</v>
      </c>
      <c r="E4" s="5"/>
      <c r="F4" s="1"/>
    </row>
    <row r="5" spans="1:6" x14ac:dyDescent="0.25">
      <c r="A5" s="40" t="s">
        <v>7</v>
      </c>
      <c r="B5" s="61">
        <v>1.6101000000000001</v>
      </c>
      <c r="C5" s="59">
        <v>16.27</v>
      </c>
      <c r="D5" s="3">
        <v>3.28</v>
      </c>
      <c r="E5" s="6"/>
      <c r="F5" s="3"/>
    </row>
    <row r="6" spans="1:6" x14ac:dyDescent="0.25">
      <c r="A6" s="40" t="s">
        <v>6</v>
      </c>
      <c r="B6" s="61">
        <v>1.4263030000000001</v>
      </c>
      <c r="C6" s="59">
        <v>13.2</v>
      </c>
      <c r="D6" s="3">
        <v>0.62</v>
      </c>
      <c r="E6" s="6"/>
      <c r="F6" s="3"/>
    </row>
    <row r="7" spans="1:6" x14ac:dyDescent="0.25">
      <c r="A7" s="40" t="s">
        <v>5</v>
      </c>
      <c r="B7" s="61">
        <v>6.0018000000000002E-2</v>
      </c>
      <c r="C7" s="59">
        <v>10.44</v>
      </c>
      <c r="D7" s="3">
        <v>1.21</v>
      </c>
      <c r="E7" s="6"/>
      <c r="F7" s="3"/>
    </row>
    <row r="8" spans="1:6" x14ac:dyDescent="0.25">
      <c r="A8" s="40" t="s">
        <v>4</v>
      </c>
      <c r="B8" s="62">
        <v>0.171066</v>
      </c>
      <c r="C8" s="59">
        <v>11.028</v>
      </c>
      <c r="D8" s="3">
        <v>0.40500000000000003</v>
      </c>
      <c r="E8" s="6"/>
      <c r="F8" s="3"/>
    </row>
    <row r="9" spans="1:6" x14ac:dyDescent="0.25">
      <c r="A9" s="3"/>
      <c r="B9" s="3"/>
      <c r="C9" s="6"/>
      <c r="D9" s="3"/>
      <c r="E9" s="6"/>
      <c r="F9" s="3"/>
    </row>
    <row r="10" spans="1:6" x14ac:dyDescent="0.25">
      <c r="A10" s="2"/>
      <c r="B10" s="2"/>
      <c r="C10" s="7"/>
      <c r="D10" s="2"/>
      <c r="E10" s="7"/>
      <c r="F10" s="2"/>
    </row>
  </sheetData>
  <mergeCells count="3">
    <mergeCell ref="C1:F1"/>
    <mergeCell ref="C2:D2"/>
    <mergeCell ref="E2:F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4"/>
  <sheetViews>
    <sheetView topLeftCell="A119" workbookViewId="0">
      <selection activeCell="F75" sqref="F75"/>
    </sheetView>
  </sheetViews>
  <sheetFormatPr defaultRowHeight="15" x14ac:dyDescent="0.25"/>
  <cols>
    <col min="2" max="2" width="43" customWidth="1"/>
    <col min="3" max="3" width="9.140625" style="70"/>
    <col min="4" max="4" width="12.28515625" customWidth="1"/>
    <col min="5" max="5" width="13.28515625" style="80" customWidth="1"/>
    <col min="6" max="7" width="13.28515625" customWidth="1"/>
    <col min="8" max="10" width="13.28515625" style="85" customWidth="1"/>
    <col min="11" max="11" width="13.28515625" style="70" customWidth="1"/>
    <col min="12" max="13" width="13.28515625" style="85" customWidth="1"/>
    <col min="14" max="14" width="13.28515625" style="90" customWidth="1"/>
  </cols>
  <sheetData>
    <row r="1" spans="1:21" ht="90" x14ac:dyDescent="0.25">
      <c r="B1" s="8" t="s">
        <v>0</v>
      </c>
      <c r="C1" s="70" t="s">
        <v>11</v>
      </c>
      <c r="D1" s="10" t="s">
        <v>9</v>
      </c>
      <c r="E1" s="75" t="s">
        <v>10</v>
      </c>
      <c r="F1" s="66" t="s">
        <v>16</v>
      </c>
      <c r="G1" s="66" t="s">
        <v>22</v>
      </c>
      <c r="H1" s="81" t="s">
        <v>17</v>
      </c>
      <c r="I1" s="81" t="s">
        <v>18</v>
      </c>
      <c r="J1" s="81" t="s">
        <v>19</v>
      </c>
      <c r="K1" s="67" t="s">
        <v>20</v>
      </c>
      <c r="L1" s="81" t="s">
        <v>21</v>
      </c>
      <c r="M1" s="81" t="s">
        <v>23</v>
      </c>
      <c r="N1" s="86" t="s">
        <v>24</v>
      </c>
    </row>
    <row r="2" spans="1:21" ht="15" customHeight="1" x14ac:dyDescent="0.25">
      <c r="A2" s="96" t="s">
        <v>26</v>
      </c>
      <c r="B2" s="12" t="s">
        <v>8</v>
      </c>
      <c r="C2" s="71">
        <v>0</v>
      </c>
      <c r="D2" s="13">
        <v>5804</v>
      </c>
      <c r="E2" s="76">
        <v>178.7</v>
      </c>
      <c r="F2" s="63">
        <f>(D2/362.5)/1000</f>
        <v>1.6011034482758622E-2</v>
      </c>
      <c r="G2" s="63">
        <f>(E2/362.5)/1000</f>
        <v>4.9296551724137922E-4</v>
      </c>
      <c r="H2" s="82">
        <f>(F2*20)/1000</f>
        <v>3.202206896551724E-4</v>
      </c>
      <c r="I2" s="82">
        <v>3.202206896551724E-4</v>
      </c>
      <c r="J2" s="82">
        <f>I2*1000</f>
        <v>0.32022068965517242</v>
      </c>
      <c r="K2" s="68">
        <v>0.32022068965517242</v>
      </c>
      <c r="L2" s="82">
        <f>(G2*20)/1000</f>
        <v>9.8593103448275851E-6</v>
      </c>
      <c r="M2" s="82">
        <f>L2*1000</f>
        <v>9.8593103448275845E-3</v>
      </c>
      <c r="N2" s="87">
        <v>9.8593103448275845E-3</v>
      </c>
    </row>
    <row r="3" spans="1:21" x14ac:dyDescent="0.25">
      <c r="A3" s="97"/>
      <c r="B3" s="16"/>
      <c r="C3" s="72">
        <v>1</v>
      </c>
      <c r="D3" s="17">
        <v>4868</v>
      </c>
      <c r="E3" s="77">
        <v>89.21</v>
      </c>
      <c r="F3" s="63">
        <f t="shared" ref="F3:F66" si="0">(D3/362.5)/1000</f>
        <v>1.3428965517241379E-2</v>
      </c>
      <c r="G3" s="63">
        <f t="shared" ref="G3:G66" si="1">(E3/362.5)/1000</f>
        <v>2.460965517241379E-4</v>
      </c>
      <c r="H3" s="82">
        <f t="shared" ref="H3:H66" si="2">(F3*20)/1000</f>
        <v>2.6857931034482755E-4</v>
      </c>
      <c r="I3" s="82">
        <v>2.6857931034482755E-4</v>
      </c>
      <c r="J3" s="82">
        <f t="shared" ref="J3:J66" si="3">I3*1000</f>
        <v>0.26857931034482757</v>
      </c>
      <c r="K3" s="68">
        <v>0.26857931034482757</v>
      </c>
      <c r="L3" s="82">
        <f t="shared" ref="L3:L66" si="4">(G3*20)/1000</f>
        <v>4.9219310344827579E-6</v>
      </c>
      <c r="M3" s="82">
        <f t="shared" ref="M3:M66" si="5">L3*1000</f>
        <v>4.9219310344827578E-3</v>
      </c>
      <c r="N3" s="87">
        <v>4.9219310344827578E-3</v>
      </c>
    </row>
    <row r="4" spans="1:21" x14ac:dyDescent="0.25">
      <c r="A4" s="97"/>
      <c r="B4" s="16"/>
      <c r="C4" s="72">
        <v>2</v>
      </c>
      <c r="D4" s="17">
        <v>4851</v>
      </c>
      <c r="E4" s="77">
        <v>158.56</v>
      </c>
      <c r="F4" s="63">
        <f t="shared" si="0"/>
        <v>1.3382068965517241E-2</v>
      </c>
      <c r="G4" s="63">
        <f t="shared" si="1"/>
        <v>4.3740689655172413E-4</v>
      </c>
      <c r="H4" s="82">
        <f t="shared" si="2"/>
        <v>2.6764137931034479E-4</v>
      </c>
      <c r="I4" s="82">
        <v>2.6764137931034479E-4</v>
      </c>
      <c r="J4" s="82">
        <f t="shared" si="3"/>
        <v>0.26764137931034482</v>
      </c>
      <c r="K4" s="68">
        <v>0.26764137931034482</v>
      </c>
      <c r="L4" s="82">
        <f t="shared" si="4"/>
        <v>8.7481379310344816E-6</v>
      </c>
      <c r="M4" s="82">
        <f t="shared" si="5"/>
        <v>8.7481379310344817E-3</v>
      </c>
      <c r="N4" s="87">
        <v>8.7481379310344817E-3</v>
      </c>
    </row>
    <row r="5" spans="1:21" x14ac:dyDescent="0.25">
      <c r="A5" s="97"/>
      <c r="B5" s="21"/>
      <c r="C5" s="72">
        <v>5</v>
      </c>
      <c r="D5" s="19">
        <v>4839</v>
      </c>
      <c r="E5" s="77">
        <v>207.55</v>
      </c>
      <c r="F5" s="63">
        <f t="shared" si="0"/>
        <v>1.3348965517241381E-2</v>
      </c>
      <c r="G5" s="63">
        <f t="shared" si="1"/>
        <v>5.7255172413793107E-4</v>
      </c>
      <c r="H5" s="82">
        <f t="shared" si="2"/>
        <v>2.6697931034482762E-4</v>
      </c>
      <c r="I5" s="82">
        <v>2.6697931034482762E-4</v>
      </c>
      <c r="J5" s="82">
        <f t="shared" si="3"/>
        <v>0.26697931034482764</v>
      </c>
      <c r="K5" s="68">
        <v>0.26697931034482764</v>
      </c>
      <c r="L5" s="82">
        <f t="shared" si="4"/>
        <v>1.1451034482758621E-5</v>
      </c>
      <c r="M5" s="82">
        <f t="shared" si="5"/>
        <v>1.1451034482758622E-2</v>
      </c>
      <c r="N5" s="87">
        <v>1.1451034482758622E-2</v>
      </c>
    </row>
    <row r="6" spans="1:21" x14ac:dyDescent="0.25">
      <c r="A6" s="97"/>
      <c r="B6" s="21"/>
      <c r="C6" s="72">
        <v>10</v>
      </c>
      <c r="D6" s="19">
        <v>4834</v>
      </c>
      <c r="E6" s="77">
        <v>250.56</v>
      </c>
      <c r="F6" s="63">
        <f t="shared" si="0"/>
        <v>1.3335172413793103E-2</v>
      </c>
      <c r="G6" s="63">
        <f t="shared" si="1"/>
        <v>6.912E-4</v>
      </c>
      <c r="H6" s="82">
        <f t="shared" si="2"/>
        <v>2.6670344827586204E-4</v>
      </c>
      <c r="I6" s="82">
        <v>2.6670344827586204E-4</v>
      </c>
      <c r="J6" s="82">
        <f t="shared" si="3"/>
        <v>0.26670344827586207</v>
      </c>
      <c r="K6" s="68">
        <v>0.26670344827586207</v>
      </c>
      <c r="L6" s="82">
        <f t="shared" si="4"/>
        <v>1.3824E-5</v>
      </c>
      <c r="M6" s="82">
        <f t="shared" si="5"/>
        <v>1.3823999999999999E-2</v>
      </c>
      <c r="N6" s="87">
        <v>1.3823999999999999E-2</v>
      </c>
    </row>
    <row r="7" spans="1:21" x14ac:dyDescent="0.25">
      <c r="A7" s="97"/>
      <c r="B7" s="16"/>
      <c r="C7" s="72">
        <v>24</v>
      </c>
      <c r="D7" s="19">
        <v>4795</v>
      </c>
      <c r="E7" s="77">
        <v>234.3</v>
      </c>
      <c r="F7" s="63">
        <f t="shared" si="0"/>
        <v>1.3227586206896551E-2</v>
      </c>
      <c r="G7" s="63">
        <f t="shared" si="1"/>
        <v>6.463448275862069E-4</v>
      </c>
      <c r="H7" s="82">
        <f t="shared" si="2"/>
        <v>2.6455172413793106E-4</v>
      </c>
      <c r="I7" s="82">
        <v>2.6455172413793106E-4</v>
      </c>
      <c r="J7" s="82">
        <f t="shared" si="3"/>
        <v>0.26455172413793104</v>
      </c>
      <c r="K7" s="68">
        <v>0.26455172413793104</v>
      </c>
      <c r="L7" s="82">
        <f t="shared" si="4"/>
        <v>1.2926896551724138E-5</v>
      </c>
      <c r="M7" s="82">
        <f t="shared" si="5"/>
        <v>1.2926896551724139E-2</v>
      </c>
      <c r="N7" s="87">
        <v>1.2926896551724139E-2</v>
      </c>
    </row>
    <row r="8" spans="1:21" x14ac:dyDescent="0.25">
      <c r="A8" s="97"/>
      <c r="B8" s="16"/>
      <c r="C8" s="72">
        <v>48</v>
      </c>
      <c r="D8" s="22">
        <v>4412</v>
      </c>
      <c r="E8" s="77">
        <v>202</v>
      </c>
      <c r="F8" s="63">
        <f t="shared" si="0"/>
        <v>1.2171034482758622E-2</v>
      </c>
      <c r="G8" s="63">
        <f t="shared" si="1"/>
        <v>5.5724137931034484E-4</v>
      </c>
      <c r="H8" s="82">
        <f t="shared" si="2"/>
        <v>2.4342068965517243E-4</v>
      </c>
      <c r="I8" s="82">
        <v>2.4342068965517243E-4</v>
      </c>
      <c r="J8" s="82">
        <f t="shared" si="3"/>
        <v>0.24342068965517244</v>
      </c>
      <c r="K8" s="68">
        <v>0.24342068965517244</v>
      </c>
      <c r="L8" s="82">
        <f t="shared" si="4"/>
        <v>1.1144827586206897E-5</v>
      </c>
      <c r="M8" s="82">
        <f t="shared" si="5"/>
        <v>1.1144827586206897E-2</v>
      </c>
      <c r="N8" s="87">
        <v>1.1144827586206897E-2</v>
      </c>
    </row>
    <row r="9" spans="1:21" x14ac:dyDescent="0.25">
      <c r="A9" s="97"/>
      <c r="B9" s="16"/>
      <c r="C9" s="72">
        <v>72</v>
      </c>
      <c r="D9" s="19">
        <v>3617</v>
      </c>
      <c r="E9" s="77">
        <v>525.29999999999995</v>
      </c>
      <c r="F9" s="63">
        <f t="shared" si="0"/>
        <v>9.9779310344827576E-3</v>
      </c>
      <c r="G9" s="63">
        <f t="shared" si="1"/>
        <v>1.4491034482758619E-3</v>
      </c>
      <c r="H9" s="82">
        <f t="shared" si="2"/>
        <v>1.9955862068965515E-4</v>
      </c>
      <c r="I9" s="82">
        <v>1.9955862068965515E-4</v>
      </c>
      <c r="J9" s="82">
        <f t="shared" si="3"/>
        <v>0.19955862068965516</v>
      </c>
      <c r="K9" s="68">
        <v>0.19955862068965516</v>
      </c>
      <c r="L9" s="82">
        <f t="shared" si="4"/>
        <v>2.8982068965517238E-5</v>
      </c>
      <c r="M9" s="82">
        <f t="shared" si="5"/>
        <v>2.8982068965517239E-2</v>
      </c>
      <c r="N9" s="87">
        <v>2.8982068965517239E-2</v>
      </c>
    </row>
    <row r="10" spans="1:21" x14ac:dyDescent="0.25">
      <c r="A10" s="97"/>
      <c r="B10" s="16"/>
      <c r="C10" s="72">
        <v>120</v>
      </c>
      <c r="D10" s="17">
        <v>2194</v>
      </c>
      <c r="E10" s="77">
        <v>59.81</v>
      </c>
      <c r="F10" s="63">
        <f t="shared" si="0"/>
        <v>6.0524137931034479E-3</v>
      </c>
      <c r="G10" s="63">
        <f t="shared" si="1"/>
        <v>1.6499310344827588E-4</v>
      </c>
      <c r="H10" s="82">
        <f t="shared" si="2"/>
        <v>1.2104827586206896E-4</v>
      </c>
      <c r="I10" s="82">
        <v>1.2104827586206896E-4</v>
      </c>
      <c r="J10" s="82">
        <f t="shared" si="3"/>
        <v>0.12104827586206895</v>
      </c>
      <c r="K10" s="68">
        <v>0.12104827586206895</v>
      </c>
      <c r="L10" s="82">
        <f t="shared" si="4"/>
        <v>3.2998620689655176E-6</v>
      </c>
      <c r="M10" s="82">
        <f t="shared" si="5"/>
        <v>3.2998620689655175E-3</v>
      </c>
      <c r="N10" s="87">
        <v>3.2998620689655175E-3</v>
      </c>
    </row>
    <row r="11" spans="1:21" x14ac:dyDescent="0.25">
      <c r="A11" s="97"/>
      <c r="B11" s="27"/>
      <c r="C11" s="73">
        <v>168</v>
      </c>
      <c r="D11" s="24">
        <v>635</v>
      </c>
      <c r="E11" s="78">
        <v>26.15</v>
      </c>
      <c r="F11" s="64">
        <f t="shared" si="0"/>
        <v>1.7517241379310345E-3</v>
      </c>
      <c r="G11" s="64">
        <f t="shared" si="1"/>
        <v>7.2137931034482749E-5</v>
      </c>
      <c r="H11" s="83">
        <f t="shared" si="2"/>
        <v>3.5034482758620694E-5</v>
      </c>
      <c r="I11" s="83">
        <v>3.5034482758620694E-5</v>
      </c>
      <c r="J11" s="83">
        <f t="shared" si="3"/>
        <v>3.5034482758620693E-2</v>
      </c>
      <c r="K11" s="69">
        <v>3.5034482758620693E-2</v>
      </c>
      <c r="L11" s="83">
        <f t="shared" si="4"/>
        <v>1.4427586206896551E-6</v>
      </c>
      <c r="M11" s="83">
        <f t="shared" si="5"/>
        <v>1.442758620689655E-3</v>
      </c>
      <c r="N11" s="88">
        <v>1.442758620689655E-3</v>
      </c>
    </row>
    <row r="12" spans="1:21" x14ac:dyDescent="0.25">
      <c r="A12" s="97"/>
      <c r="B12" s="12" t="s">
        <v>7</v>
      </c>
      <c r="C12" s="71">
        <v>0</v>
      </c>
      <c r="D12" s="13">
        <v>5804</v>
      </c>
      <c r="E12" s="76">
        <v>96.49</v>
      </c>
      <c r="F12" s="63">
        <f t="shared" si="0"/>
        <v>1.6011034482758622E-2</v>
      </c>
      <c r="G12" s="63">
        <f t="shared" si="1"/>
        <v>2.6617931034482754E-4</v>
      </c>
      <c r="H12" s="82">
        <f t="shared" si="2"/>
        <v>3.202206896551724E-4</v>
      </c>
      <c r="I12" s="82">
        <v>3.202206896551724E-4</v>
      </c>
      <c r="J12" s="82">
        <f t="shared" si="3"/>
        <v>0.32022068965517242</v>
      </c>
      <c r="K12" s="68">
        <v>0.32022068965517242</v>
      </c>
      <c r="L12" s="82">
        <f t="shared" si="4"/>
        <v>5.3235862068965508E-6</v>
      </c>
      <c r="M12" s="82">
        <f t="shared" si="5"/>
        <v>5.323586206896551E-3</v>
      </c>
      <c r="N12" s="87">
        <v>5.323586206896551E-3</v>
      </c>
    </row>
    <row r="13" spans="1:21" x14ac:dyDescent="0.25">
      <c r="A13" s="97"/>
      <c r="B13" s="16"/>
      <c r="C13" s="72">
        <v>1</v>
      </c>
      <c r="D13" s="17">
        <v>4717</v>
      </c>
      <c r="E13" s="79">
        <v>96.49</v>
      </c>
      <c r="F13" s="63">
        <f t="shared" si="0"/>
        <v>1.3012413793103448E-2</v>
      </c>
      <c r="G13" s="63">
        <f t="shared" si="1"/>
        <v>2.6617931034482754E-4</v>
      </c>
      <c r="H13" s="82">
        <f t="shared" si="2"/>
        <v>2.6024827586206895E-4</v>
      </c>
      <c r="I13" s="82">
        <v>2.6024827586206895E-4</v>
      </c>
      <c r="J13" s="82">
        <f t="shared" si="3"/>
        <v>0.26024827586206895</v>
      </c>
      <c r="K13" s="68">
        <v>0.26024827586206895</v>
      </c>
      <c r="L13" s="82">
        <f t="shared" si="4"/>
        <v>5.3235862068965508E-6</v>
      </c>
      <c r="M13" s="82">
        <f t="shared" si="5"/>
        <v>5.323586206896551E-3</v>
      </c>
      <c r="N13" s="87">
        <v>5.323586206896551E-3</v>
      </c>
      <c r="R13" s="53"/>
      <c r="S13" s="9"/>
      <c r="T13" s="17"/>
      <c r="U13" s="9"/>
    </row>
    <row r="14" spans="1:21" x14ac:dyDescent="0.25">
      <c r="A14" s="97"/>
      <c r="B14" s="16"/>
      <c r="C14" s="72">
        <v>2</v>
      </c>
      <c r="D14" s="17">
        <v>4652</v>
      </c>
      <c r="E14" s="79">
        <v>53.01</v>
      </c>
      <c r="F14" s="63">
        <f t="shared" si="0"/>
        <v>1.2833103448275863E-2</v>
      </c>
      <c r="G14" s="63">
        <f t="shared" si="1"/>
        <v>1.462344827586207E-4</v>
      </c>
      <c r="H14" s="82">
        <f t="shared" si="2"/>
        <v>2.5666206896551722E-4</v>
      </c>
      <c r="I14" s="82">
        <v>2.5666206896551722E-4</v>
      </c>
      <c r="J14" s="82">
        <f t="shared" si="3"/>
        <v>0.25666206896551724</v>
      </c>
      <c r="K14" s="68">
        <v>0.25666206896551724</v>
      </c>
      <c r="L14" s="82">
        <f t="shared" si="4"/>
        <v>2.924689655172414E-6</v>
      </c>
      <c r="M14" s="82">
        <f t="shared" si="5"/>
        <v>2.924689655172414E-3</v>
      </c>
      <c r="N14" s="87">
        <v>2.924689655172414E-3</v>
      </c>
      <c r="R14" s="53"/>
      <c r="S14" s="9"/>
      <c r="T14" s="17"/>
      <c r="U14" s="9"/>
    </row>
    <row r="15" spans="1:21" x14ac:dyDescent="0.25">
      <c r="A15" s="97"/>
      <c r="B15" s="16"/>
      <c r="C15" s="72">
        <v>5</v>
      </c>
      <c r="D15" s="19">
        <v>4556</v>
      </c>
      <c r="E15" s="79">
        <v>43.1</v>
      </c>
      <c r="F15" s="63">
        <f t="shared" si="0"/>
        <v>1.2568275862068965E-2</v>
      </c>
      <c r="G15" s="63">
        <f t="shared" si="1"/>
        <v>1.1889655172413793E-4</v>
      </c>
      <c r="H15" s="82">
        <f t="shared" si="2"/>
        <v>2.5136551724137932E-4</v>
      </c>
      <c r="I15" s="82">
        <v>2.5136551724137932E-4</v>
      </c>
      <c r="J15" s="82">
        <f t="shared" si="3"/>
        <v>0.25136551724137929</v>
      </c>
      <c r="K15" s="68">
        <v>0.25136551724137929</v>
      </c>
      <c r="L15" s="82">
        <f t="shared" si="4"/>
        <v>2.3779310344827587E-6</v>
      </c>
      <c r="M15" s="82">
        <f t="shared" si="5"/>
        <v>2.3779310344827585E-3</v>
      </c>
      <c r="N15" s="87">
        <v>2.3779310344827585E-3</v>
      </c>
      <c r="R15" s="53"/>
      <c r="S15" s="9"/>
      <c r="T15" s="17"/>
      <c r="U15" s="9"/>
    </row>
    <row r="16" spans="1:21" x14ac:dyDescent="0.25">
      <c r="A16" s="97"/>
      <c r="B16" s="16"/>
      <c r="C16" s="72">
        <v>10</v>
      </c>
      <c r="D16" s="19">
        <v>4464</v>
      </c>
      <c r="E16" s="77">
        <v>67.69</v>
      </c>
      <c r="F16" s="63">
        <f t="shared" si="0"/>
        <v>1.231448275862069E-2</v>
      </c>
      <c r="G16" s="63">
        <f t="shared" si="1"/>
        <v>1.8673103448275859E-4</v>
      </c>
      <c r="H16" s="82">
        <f t="shared" si="2"/>
        <v>2.4628965517241378E-4</v>
      </c>
      <c r="I16" s="82">
        <v>2.4628965517241378E-4</v>
      </c>
      <c r="J16" s="82">
        <f t="shared" si="3"/>
        <v>0.24628965517241377</v>
      </c>
      <c r="K16" s="68">
        <v>0.24628965517241377</v>
      </c>
      <c r="L16" s="82">
        <f t="shared" si="4"/>
        <v>3.7346206896551717E-6</v>
      </c>
      <c r="M16" s="82">
        <f t="shared" si="5"/>
        <v>3.7346206896551716E-3</v>
      </c>
      <c r="N16" s="87">
        <v>3.7346206896551716E-3</v>
      </c>
      <c r="R16" s="53"/>
      <c r="S16" s="9"/>
      <c r="T16" s="19"/>
      <c r="U16" s="9"/>
    </row>
    <row r="17" spans="1:21" x14ac:dyDescent="0.25">
      <c r="A17" s="97"/>
      <c r="B17" s="16"/>
      <c r="C17" s="72">
        <v>24</v>
      </c>
      <c r="D17" s="19">
        <v>4401</v>
      </c>
      <c r="E17" s="77">
        <v>43.13</v>
      </c>
      <c r="F17" s="63">
        <f t="shared" si="0"/>
        <v>1.2140689655172414E-2</v>
      </c>
      <c r="G17" s="63">
        <f t="shared" si="1"/>
        <v>1.1897931034482758E-4</v>
      </c>
      <c r="H17" s="82">
        <f t="shared" si="2"/>
        <v>2.4281379310344827E-4</v>
      </c>
      <c r="I17" s="82">
        <v>2.4281379310344827E-4</v>
      </c>
      <c r="J17" s="82">
        <f t="shared" si="3"/>
        <v>0.24281379310344828</v>
      </c>
      <c r="K17" s="68">
        <v>0.24281379310344828</v>
      </c>
      <c r="L17" s="82">
        <f t="shared" si="4"/>
        <v>2.3795862068965515E-6</v>
      </c>
      <c r="M17" s="82">
        <f t="shared" si="5"/>
        <v>2.3795862068965515E-3</v>
      </c>
      <c r="N17" s="87">
        <v>2.3795862068965515E-3</v>
      </c>
      <c r="R17" s="53"/>
      <c r="S17" s="9"/>
      <c r="T17" s="19"/>
      <c r="U17" s="20"/>
    </row>
    <row r="18" spans="1:21" x14ac:dyDescent="0.25">
      <c r="A18" s="97"/>
      <c r="B18" s="21"/>
      <c r="C18" s="72">
        <v>48</v>
      </c>
      <c r="D18" s="22">
        <v>3461</v>
      </c>
      <c r="E18" s="77">
        <v>76.650000000000006</v>
      </c>
      <c r="F18" s="63">
        <f t="shared" si="0"/>
        <v>9.5475862068965522E-3</v>
      </c>
      <c r="G18" s="63">
        <f t="shared" si="1"/>
        <v>2.1144827586206899E-4</v>
      </c>
      <c r="H18" s="82">
        <f t="shared" si="2"/>
        <v>1.9095172413793104E-4</v>
      </c>
      <c r="I18" s="82">
        <v>1.9095172413793104E-4</v>
      </c>
      <c r="J18" s="82">
        <f t="shared" si="3"/>
        <v>0.19095172413793104</v>
      </c>
      <c r="K18" s="68">
        <v>0.19095172413793104</v>
      </c>
      <c r="L18" s="82">
        <f t="shared" si="4"/>
        <v>4.2289655172413797E-6</v>
      </c>
      <c r="M18" s="82">
        <f t="shared" si="5"/>
        <v>4.2289655172413794E-3</v>
      </c>
      <c r="N18" s="87">
        <v>4.2289655172413794E-3</v>
      </c>
      <c r="R18" s="53"/>
      <c r="S18" s="9"/>
      <c r="T18" s="19"/>
      <c r="U18" s="20"/>
    </row>
    <row r="19" spans="1:21" x14ac:dyDescent="0.25">
      <c r="A19" s="97"/>
      <c r="B19" s="21"/>
      <c r="C19" s="72">
        <v>72</v>
      </c>
      <c r="D19" s="17">
        <v>2036</v>
      </c>
      <c r="E19" s="77">
        <v>34.67</v>
      </c>
      <c r="F19" s="63">
        <f t="shared" si="0"/>
        <v>5.6165517241379311E-3</v>
      </c>
      <c r="G19" s="63">
        <f t="shared" si="1"/>
        <v>9.5641379310344826E-5</v>
      </c>
      <c r="H19" s="82">
        <f t="shared" si="2"/>
        <v>1.1233103448275863E-4</v>
      </c>
      <c r="I19" s="82">
        <v>1.1233103448275863E-4</v>
      </c>
      <c r="J19" s="82">
        <f t="shared" si="3"/>
        <v>0.11233103448275862</v>
      </c>
      <c r="K19" s="68">
        <v>0.11233103448275862</v>
      </c>
      <c r="L19" s="82">
        <f t="shared" si="4"/>
        <v>1.9128275862068967E-6</v>
      </c>
      <c r="M19" s="82">
        <f t="shared" si="5"/>
        <v>1.9128275862068968E-3</v>
      </c>
      <c r="N19" s="87">
        <v>1.9128275862068968E-3</v>
      </c>
      <c r="R19" s="54"/>
      <c r="S19" s="9"/>
      <c r="T19" s="17"/>
      <c r="U19" s="20"/>
    </row>
    <row r="20" spans="1:21" x14ac:dyDescent="0.25">
      <c r="A20" s="97"/>
      <c r="B20" s="16"/>
      <c r="C20" s="72">
        <v>120</v>
      </c>
      <c r="D20" s="17">
        <v>0</v>
      </c>
      <c r="E20" s="77">
        <v>0</v>
      </c>
      <c r="F20" s="63">
        <f t="shared" si="0"/>
        <v>0</v>
      </c>
      <c r="G20" s="63">
        <f t="shared" si="1"/>
        <v>0</v>
      </c>
      <c r="H20" s="82">
        <f t="shared" si="2"/>
        <v>0</v>
      </c>
      <c r="I20" s="82">
        <v>0</v>
      </c>
      <c r="J20" s="82">
        <f t="shared" si="3"/>
        <v>0</v>
      </c>
      <c r="K20" s="68">
        <v>0</v>
      </c>
      <c r="L20" s="82">
        <f t="shared" si="4"/>
        <v>0</v>
      </c>
      <c r="M20" s="82">
        <f t="shared" si="5"/>
        <v>0</v>
      </c>
      <c r="N20" s="87">
        <v>0</v>
      </c>
      <c r="R20" s="54"/>
      <c r="S20" s="9"/>
      <c r="T20" s="17"/>
      <c r="U20" s="20"/>
    </row>
    <row r="21" spans="1:21" x14ac:dyDescent="0.25">
      <c r="A21" s="97"/>
      <c r="B21" s="23"/>
      <c r="C21" s="73">
        <v>168</v>
      </c>
      <c r="D21" s="24">
        <v>0</v>
      </c>
      <c r="E21" s="78">
        <v>0</v>
      </c>
      <c r="F21" s="64">
        <f t="shared" si="0"/>
        <v>0</v>
      </c>
      <c r="G21" s="64">
        <f t="shared" si="1"/>
        <v>0</v>
      </c>
      <c r="H21" s="83">
        <f t="shared" si="2"/>
        <v>0</v>
      </c>
      <c r="I21" s="83">
        <v>0</v>
      </c>
      <c r="J21" s="83">
        <f t="shared" si="3"/>
        <v>0</v>
      </c>
      <c r="K21" s="69">
        <v>0</v>
      </c>
      <c r="L21" s="83">
        <f t="shared" si="4"/>
        <v>0</v>
      </c>
      <c r="M21" s="83">
        <f t="shared" si="5"/>
        <v>0</v>
      </c>
      <c r="N21" s="89">
        <v>0</v>
      </c>
      <c r="R21" s="53"/>
      <c r="S21" s="9"/>
      <c r="T21" s="17"/>
      <c r="U21" s="20"/>
    </row>
    <row r="22" spans="1:21" x14ac:dyDescent="0.25">
      <c r="A22" s="97"/>
      <c r="B22" s="52" t="s">
        <v>6</v>
      </c>
      <c r="C22" s="71">
        <v>0</v>
      </c>
      <c r="D22" s="13">
        <v>5804</v>
      </c>
      <c r="E22" s="76">
        <v>2.91</v>
      </c>
      <c r="F22" s="63">
        <f t="shared" si="0"/>
        <v>1.6011034482758622E-2</v>
      </c>
      <c r="G22" s="63">
        <f t="shared" si="1"/>
        <v>8.0275862068965515E-6</v>
      </c>
      <c r="H22" s="82">
        <f t="shared" si="2"/>
        <v>3.202206896551724E-4</v>
      </c>
      <c r="I22" s="82">
        <v>3.202206896551724E-4</v>
      </c>
      <c r="J22" s="82">
        <f t="shared" si="3"/>
        <v>0.32022068965517242</v>
      </c>
      <c r="K22" s="68">
        <v>0.32022068965517242</v>
      </c>
      <c r="L22" s="82">
        <f t="shared" si="4"/>
        <v>1.6055172413793103E-7</v>
      </c>
      <c r="M22" s="82">
        <f t="shared" si="5"/>
        <v>1.6055172413793103E-4</v>
      </c>
      <c r="N22" s="87">
        <v>1.6055172413793103E-4</v>
      </c>
      <c r="R22" s="53"/>
      <c r="S22" s="9"/>
      <c r="T22" s="17"/>
      <c r="U22" s="9"/>
    </row>
    <row r="23" spans="1:21" x14ac:dyDescent="0.25">
      <c r="A23" s="97"/>
      <c r="B23" s="31"/>
      <c r="C23" s="72">
        <v>1</v>
      </c>
      <c r="D23" s="19">
        <v>4702</v>
      </c>
      <c r="E23" s="77">
        <v>35.65</v>
      </c>
      <c r="F23" s="63">
        <f t="shared" si="0"/>
        <v>1.2971034482758621E-2</v>
      </c>
      <c r="G23" s="63">
        <f t="shared" si="1"/>
        <v>9.8344827586206899E-5</v>
      </c>
      <c r="H23" s="82">
        <f t="shared" si="2"/>
        <v>2.5942068965517239E-4</v>
      </c>
      <c r="I23" s="82">
        <v>2.5942068965517239E-4</v>
      </c>
      <c r="J23" s="82">
        <f t="shared" si="3"/>
        <v>0.2594206896551724</v>
      </c>
      <c r="K23" s="68">
        <v>0.2594206896551724</v>
      </c>
      <c r="L23" s="82">
        <f t="shared" si="4"/>
        <v>1.9668965517241378E-6</v>
      </c>
      <c r="M23" s="82">
        <f t="shared" si="5"/>
        <v>1.9668965517241378E-3</v>
      </c>
      <c r="N23" s="87">
        <v>1.9668965517241378E-3</v>
      </c>
    </row>
    <row r="24" spans="1:21" x14ac:dyDescent="0.25">
      <c r="A24" s="97"/>
      <c r="B24" s="29"/>
      <c r="C24" s="72">
        <v>2</v>
      </c>
      <c r="D24" s="19">
        <v>4683</v>
      </c>
      <c r="E24" s="77">
        <v>30.06</v>
      </c>
      <c r="F24" s="63">
        <f t="shared" si="0"/>
        <v>1.2918620689655172E-2</v>
      </c>
      <c r="G24" s="63">
        <f t="shared" si="1"/>
        <v>8.2924137931034481E-5</v>
      </c>
      <c r="H24" s="82">
        <f t="shared" si="2"/>
        <v>2.5837241379310345E-4</v>
      </c>
      <c r="I24" s="82">
        <v>2.5837241379310345E-4</v>
      </c>
      <c r="J24" s="82">
        <f t="shared" si="3"/>
        <v>0.25837241379310344</v>
      </c>
      <c r="K24" s="68">
        <v>0.25837241379310344</v>
      </c>
      <c r="L24" s="82">
        <f t="shared" si="4"/>
        <v>1.6584827586206897E-6</v>
      </c>
      <c r="M24" s="82">
        <f t="shared" si="5"/>
        <v>1.6584827586206897E-3</v>
      </c>
      <c r="N24" s="87">
        <v>1.6584827586206897E-3</v>
      </c>
    </row>
    <row r="25" spans="1:21" x14ac:dyDescent="0.25">
      <c r="A25" s="97"/>
      <c r="B25" s="29"/>
      <c r="C25" s="72">
        <v>5</v>
      </c>
      <c r="D25" s="19">
        <v>4635</v>
      </c>
      <c r="E25" s="77">
        <v>26.05</v>
      </c>
      <c r="F25" s="63">
        <f t="shared" si="0"/>
        <v>1.2786206896551723E-2</v>
      </c>
      <c r="G25" s="63">
        <f t="shared" si="1"/>
        <v>7.1862068965517241E-5</v>
      </c>
      <c r="H25" s="82">
        <f t="shared" si="2"/>
        <v>2.5572413793103441E-4</v>
      </c>
      <c r="I25" s="82">
        <v>2.5572413793103441E-4</v>
      </c>
      <c r="J25" s="82">
        <f t="shared" si="3"/>
        <v>0.25572413793103443</v>
      </c>
      <c r="K25" s="68">
        <v>0.25572413793103443</v>
      </c>
      <c r="L25" s="82">
        <f t="shared" si="4"/>
        <v>1.4372413793103447E-6</v>
      </c>
      <c r="M25" s="82">
        <f t="shared" si="5"/>
        <v>1.4372413793103448E-3</v>
      </c>
      <c r="N25" s="87">
        <v>1.4372413793103448E-3</v>
      </c>
    </row>
    <row r="26" spans="1:21" x14ac:dyDescent="0.25">
      <c r="A26" s="97"/>
      <c r="B26" s="29"/>
      <c r="C26" s="72">
        <v>10</v>
      </c>
      <c r="D26" s="19">
        <v>4540</v>
      </c>
      <c r="E26" s="77">
        <v>28.6</v>
      </c>
      <c r="F26" s="63">
        <f t="shared" si="0"/>
        <v>1.2524137931034483E-2</v>
      </c>
      <c r="G26" s="63">
        <f t="shared" si="1"/>
        <v>7.8896551724137945E-5</v>
      </c>
      <c r="H26" s="82">
        <f t="shared" si="2"/>
        <v>2.5048275862068971E-4</v>
      </c>
      <c r="I26" s="82">
        <v>2.5048275862068971E-4</v>
      </c>
      <c r="J26" s="82">
        <f t="shared" si="3"/>
        <v>0.25048275862068969</v>
      </c>
      <c r="K26" s="68">
        <v>0.25048275862068969</v>
      </c>
      <c r="L26" s="82">
        <f t="shared" si="4"/>
        <v>1.5779310344827589E-6</v>
      </c>
      <c r="M26" s="82">
        <f t="shared" si="5"/>
        <v>1.577931034482759E-3</v>
      </c>
      <c r="N26" s="87">
        <v>1.577931034482759E-3</v>
      </c>
    </row>
    <row r="27" spans="1:21" x14ac:dyDescent="0.25">
      <c r="A27" s="97"/>
      <c r="B27" s="21"/>
      <c r="C27" s="72">
        <v>24</v>
      </c>
      <c r="D27" s="19">
        <v>4498</v>
      </c>
      <c r="E27" s="77">
        <v>14.9</v>
      </c>
      <c r="F27" s="63">
        <f t="shared" si="0"/>
        <v>1.2408275862068965E-2</v>
      </c>
      <c r="G27" s="63">
        <f t="shared" si="1"/>
        <v>4.1103448275862071E-5</v>
      </c>
      <c r="H27" s="82">
        <f t="shared" si="2"/>
        <v>2.4816551724137929E-4</v>
      </c>
      <c r="I27" s="82">
        <v>2.4816551724137929E-4</v>
      </c>
      <c r="J27" s="82">
        <f t="shared" si="3"/>
        <v>0.24816551724137928</v>
      </c>
      <c r="K27" s="68">
        <v>0.24816551724137928</v>
      </c>
      <c r="L27" s="82">
        <f t="shared" si="4"/>
        <v>8.2206896551724152E-7</v>
      </c>
      <c r="M27" s="82">
        <f t="shared" si="5"/>
        <v>8.2206896551724148E-4</v>
      </c>
      <c r="N27" s="87">
        <v>8.2206896551724148E-4</v>
      </c>
    </row>
    <row r="28" spans="1:21" x14ac:dyDescent="0.25">
      <c r="A28" s="97"/>
      <c r="B28" s="21"/>
      <c r="C28" s="72">
        <v>48</v>
      </c>
      <c r="D28" s="19">
        <v>3780</v>
      </c>
      <c r="E28" s="77">
        <v>23.66</v>
      </c>
      <c r="F28" s="63">
        <f t="shared" si="0"/>
        <v>1.0427586206896551E-2</v>
      </c>
      <c r="G28" s="63">
        <f t="shared" si="1"/>
        <v>6.526896551724138E-5</v>
      </c>
      <c r="H28" s="82">
        <f t="shared" si="2"/>
        <v>2.0855172413793103E-4</v>
      </c>
      <c r="I28" s="82">
        <v>2.0855172413793103E-4</v>
      </c>
      <c r="J28" s="82">
        <f t="shared" si="3"/>
        <v>0.20855172413793102</v>
      </c>
      <c r="K28" s="68">
        <v>0.20855172413793102</v>
      </c>
      <c r="L28" s="82">
        <f t="shared" si="4"/>
        <v>1.3053793103448277E-6</v>
      </c>
      <c r="M28" s="82">
        <f t="shared" si="5"/>
        <v>1.3053793103448277E-3</v>
      </c>
      <c r="N28" s="87">
        <v>1.3053793103448277E-3</v>
      </c>
    </row>
    <row r="29" spans="1:21" x14ac:dyDescent="0.25">
      <c r="A29" s="97"/>
      <c r="B29" s="29"/>
      <c r="C29" s="72">
        <v>72</v>
      </c>
      <c r="D29" s="19">
        <v>2247</v>
      </c>
      <c r="E29" s="77">
        <v>29.42</v>
      </c>
      <c r="F29" s="63">
        <f t="shared" si="0"/>
        <v>6.1986206896551717E-3</v>
      </c>
      <c r="G29" s="63">
        <f t="shared" si="1"/>
        <v>8.1158620689655175E-5</v>
      </c>
      <c r="H29" s="82">
        <f t="shared" si="2"/>
        <v>1.2397241379310343E-4</v>
      </c>
      <c r="I29" s="82">
        <v>1.2397241379310343E-4</v>
      </c>
      <c r="J29" s="82">
        <f t="shared" si="3"/>
        <v>0.12397241379310343</v>
      </c>
      <c r="K29" s="68">
        <v>0.12397241379310343</v>
      </c>
      <c r="L29" s="82">
        <f t="shared" si="4"/>
        <v>1.6231724137931036E-6</v>
      </c>
      <c r="M29" s="82">
        <f t="shared" si="5"/>
        <v>1.6231724137931035E-3</v>
      </c>
      <c r="N29" s="87">
        <v>1.6231724137931035E-3</v>
      </c>
    </row>
    <row r="30" spans="1:21" x14ac:dyDescent="0.25">
      <c r="A30" s="97"/>
      <c r="B30" s="29"/>
      <c r="C30" s="72">
        <v>120</v>
      </c>
      <c r="D30" s="17">
        <v>0</v>
      </c>
      <c r="E30" s="77">
        <v>0</v>
      </c>
      <c r="F30" s="63">
        <f t="shared" si="0"/>
        <v>0</v>
      </c>
      <c r="G30" s="63">
        <f t="shared" si="1"/>
        <v>0</v>
      </c>
      <c r="H30" s="82">
        <f t="shared" si="2"/>
        <v>0</v>
      </c>
      <c r="I30" s="82">
        <v>0</v>
      </c>
      <c r="J30" s="82">
        <f t="shared" si="3"/>
        <v>0</v>
      </c>
      <c r="K30" s="68">
        <v>0</v>
      </c>
      <c r="L30" s="82">
        <f t="shared" si="4"/>
        <v>0</v>
      </c>
      <c r="M30" s="82">
        <f t="shared" si="5"/>
        <v>0</v>
      </c>
      <c r="N30" s="87">
        <v>0</v>
      </c>
    </row>
    <row r="31" spans="1:21" x14ac:dyDescent="0.25">
      <c r="A31" s="97"/>
      <c r="B31" s="32"/>
      <c r="C31" s="73">
        <v>168</v>
      </c>
      <c r="D31" s="24">
        <v>0</v>
      </c>
      <c r="E31" s="78">
        <v>0</v>
      </c>
      <c r="F31" s="64">
        <f t="shared" si="0"/>
        <v>0</v>
      </c>
      <c r="G31" s="64">
        <f t="shared" si="1"/>
        <v>0</v>
      </c>
      <c r="H31" s="83">
        <f t="shared" si="2"/>
        <v>0</v>
      </c>
      <c r="I31" s="83">
        <v>0</v>
      </c>
      <c r="J31" s="83">
        <f t="shared" si="3"/>
        <v>0</v>
      </c>
      <c r="K31" s="69">
        <v>0</v>
      </c>
      <c r="L31" s="83">
        <f t="shared" si="4"/>
        <v>0</v>
      </c>
      <c r="M31" s="83">
        <f t="shared" si="5"/>
        <v>0</v>
      </c>
      <c r="N31" s="88">
        <v>0</v>
      </c>
    </row>
    <row r="32" spans="1:21" x14ac:dyDescent="0.25">
      <c r="A32" s="97"/>
      <c r="B32" s="12" t="s">
        <v>5</v>
      </c>
      <c r="C32" s="71">
        <v>0</v>
      </c>
      <c r="D32" s="13">
        <v>5804</v>
      </c>
      <c r="E32" s="76">
        <v>92.41</v>
      </c>
      <c r="F32" s="63">
        <f t="shared" si="0"/>
        <v>1.6011034482758622E-2</v>
      </c>
      <c r="G32" s="63">
        <f t="shared" si="1"/>
        <v>2.5492413793103445E-4</v>
      </c>
      <c r="H32" s="82">
        <f t="shared" si="2"/>
        <v>3.202206896551724E-4</v>
      </c>
      <c r="I32" s="82">
        <v>3.202206896551724E-4</v>
      </c>
      <c r="J32" s="82">
        <f t="shared" si="3"/>
        <v>0.32022068965517242</v>
      </c>
      <c r="K32" s="68">
        <v>0.32022068965517242</v>
      </c>
      <c r="L32" s="82">
        <f t="shared" si="4"/>
        <v>5.0984827586206887E-6</v>
      </c>
      <c r="M32" s="82">
        <f t="shared" si="5"/>
        <v>5.0984827586206885E-3</v>
      </c>
      <c r="N32" s="87">
        <v>5.0984827586206885E-3</v>
      </c>
    </row>
    <row r="33" spans="1:14" x14ac:dyDescent="0.25">
      <c r="A33" s="97"/>
      <c r="B33" s="21"/>
      <c r="C33" s="72">
        <v>1</v>
      </c>
      <c r="D33" s="19">
        <v>4733</v>
      </c>
      <c r="E33" s="77">
        <v>92.67</v>
      </c>
      <c r="F33" s="63">
        <f t="shared" si="0"/>
        <v>1.3056551724137931E-2</v>
      </c>
      <c r="G33" s="63">
        <f t="shared" si="1"/>
        <v>2.5564137931034483E-4</v>
      </c>
      <c r="H33" s="82">
        <f t="shared" si="2"/>
        <v>2.6113103448275867E-4</v>
      </c>
      <c r="I33" s="82">
        <v>2.6113103448275867E-4</v>
      </c>
      <c r="J33" s="82">
        <f t="shared" si="3"/>
        <v>0.26113103448275865</v>
      </c>
      <c r="K33" s="68">
        <v>0.26113103448275865</v>
      </c>
      <c r="L33" s="82">
        <f t="shared" si="4"/>
        <v>5.1128275862068966E-6</v>
      </c>
      <c r="M33" s="82">
        <f t="shared" si="5"/>
        <v>5.1128275862068967E-3</v>
      </c>
      <c r="N33" s="87">
        <v>5.1128275862068967E-3</v>
      </c>
    </row>
    <row r="34" spans="1:14" x14ac:dyDescent="0.25">
      <c r="A34" s="97"/>
      <c r="B34" s="21"/>
      <c r="C34" s="72">
        <v>2</v>
      </c>
      <c r="D34" s="19">
        <v>4691</v>
      </c>
      <c r="E34" s="77">
        <v>76.790000000000006</v>
      </c>
      <c r="F34" s="63">
        <f t="shared" si="0"/>
        <v>1.2940689655172413E-2</v>
      </c>
      <c r="G34" s="63">
        <f t="shared" si="1"/>
        <v>2.1183448275862072E-4</v>
      </c>
      <c r="H34" s="82">
        <f t="shared" si="2"/>
        <v>2.5881379310344825E-4</v>
      </c>
      <c r="I34" s="82">
        <v>2.5881379310344825E-4</v>
      </c>
      <c r="J34" s="82">
        <f t="shared" si="3"/>
        <v>0.25881379310344826</v>
      </c>
      <c r="K34" s="68">
        <v>0.25881379310344826</v>
      </c>
      <c r="L34" s="82">
        <f t="shared" si="4"/>
        <v>4.2366896551724143E-6</v>
      </c>
      <c r="M34" s="82">
        <f t="shared" si="5"/>
        <v>4.2366896551724147E-3</v>
      </c>
      <c r="N34" s="87">
        <v>4.2366896551724147E-3</v>
      </c>
    </row>
    <row r="35" spans="1:14" x14ac:dyDescent="0.25">
      <c r="A35" s="97"/>
      <c r="B35" s="21"/>
      <c r="C35" s="72">
        <v>5</v>
      </c>
      <c r="D35" s="19">
        <v>4606</v>
      </c>
      <c r="E35" s="77">
        <v>75.19</v>
      </c>
      <c r="F35" s="63">
        <f t="shared" si="0"/>
        <v>1.2706206896551723E-2</v>
      </c>
      <c r="G35" s="63">
        <f t="shared" si="1"/>
        <v>2.074206896551724E-4</v>
      </c>
      <c r="H35" s="82">
        <f t="shared" si="2"/>
        <v>2.5412413793103443E-4</v>
      </c>
      <c r="I35" s="82">
        <v>2.5412413793103443E-4</v>
      </c>
      <c r="J35" s="82">
        <f t="shared" si="3"/>
        <v>0.25412413793103444</v>
      </c>
      <c r="K35" s="68">
        <v>0.25412413793103444</v>
      </c>
      <c r="L35" s="82">
        <f t="shared" si="4"/>
        <v>4.1484137931034476E-6</v>
      </c>
      <c r="M35" s="82">
        <f t="shared" si="5"/>
        <v>4.1484137931034476E-3</v>
      </c>
      <c r="N35" s="87">
        <v>4.1484137931034476E-3</v>
      </c>
    </row>
    <row r="36" spans="1:14" x14ac:dyDescent="0.25">
      <c r="A36" s="97"/>
      <c r="B36" s="21"/>
      <c r="C36" s="72">
        <v>10</v>
      </c>
      <c r="D36" s="19">
        <v>4601</v>
      </c>
      <c r="E36" s="77">
        <v>30.79</v>
      </c>
      <c r="F36" s="63">
        <f t="shared" si="0"/>
        <v>1.2692413793103447E-2</v>
      </c>
      <c r="G36" s="63">
        <f t="shared" si="1"/>
        <v>8.4937931034482762E-5</v>
      </c>
      <c r="H36" s="82">
        <f t="shared" si="2"/>
        <v>2.5384827586206891E-4</v>
      </c>
      <c r="I36" s="82">
        <v>2.5384827586206891E-4</v>
      </c>
      <c r="J36" s="82">
        <f t="shared" si="3"/>
        <v>0.25384827586206893</v>
      </c>
      <c r="K36" s="68">
        <v>0.25384827586206893</v>
      </c>
      <c r="L36" s="82">
        <f t="shared" si="4"/>
        <v>1.6987586206896553E-6</v>
      </c>
      <c r="M36" s="82">
        <f t="shared" si="5"/>
        <v>1.6987586206896554E-3</v>
      </c>
      <c r="N36" s="87">
        <v>1.6987586206896554E-3</v>
      </c>
    </row>
    <row r="37" spans="1:14" x14ac:dyDescent="0.25">
      <c r="A37" s="97"/>
      <c r="B37" s="21"/>
      <c r="C37" s="72">
        <v>24</v>
      </c>
      <c r="D37" s="19">
        <v>4533</v>
      </c>
      <c r="E37" s="77">
        <v>41.04</v>
      </c>
      <c r="F37" s="63">
        <f t="shared" si="0"/>
        <v>1.2504827586206897E-2</v>
      </c>
      <c r="G37" s="63">
        <f t="shared" si="1"/>
        <v>1.1321379310344827E-4</v>
      </c>
      <c r="H37" s="82">
        <f t="shared" si="2"/>
        <v>2.5009655172413789E-4</v>
      </c>
      <c r="I37" s="82">
        <v>2.5009655172413789E-4</v>
      </c>
      <c r="J37" s="82">
        <f t="shared" si="3"/>
        <v>0.25009655172413792</v>
      </c>
      <c r="K37" s="68">
        <v>0.25009655172413792</v>
      </c>
      <c r="L37" s="82">
        <f t="shared" si="4"/>
        <v>2.2642758620689654E-6</v>
      </c>
      <c r="M37" s="82">
        <f t="shared" si="5"/>
        <v>2.2642758620689653E-3</v>
      </c>
      <c r="N37" s="87">
        <v>2.2642758620689653E-3</v>
      </c>
    </row>
    <row r="38" spans="1:14" x14ac:dyDescent="0.25">
      <c r="A38" s="97"/>
      <c r="B38" s="21"/>
      <c r="C38" s="72">
        <v>48</v>
      </c>
      <c r="D38" s="19">
        <v>3956</v>
      </c>
      <c r="E38" s="77">
        <v>44.48</v>
      </c>
      <c r="F38" s="63">
        <f t="shared" si="0"/>
        <v>1.0913103448275863E-2</v>
      </c>
      <c r="G38" s="63">
        <f t="shared" si="1"/>
        <v>1.2270344827586206E-4</v>
      </c>
      <c r="H38" s="82">
        <f t="shared" si="2"/>
        <v>2.1826206896551726E-4</v>
      </c>
      <c r="I38" s="82">
        <v>2.1826206896551726E-4</v>
      </c>
      <c r="J38" s="82">
        <f t="shared" si="3"/>
        <v>0.21826206896551725</v>
      </c>
      <c r="K38" s="68">
        <v>0.21826206896551725</v>
      </c>
      <c r="L38" s="82">
        <f t="shared" si="4"/>
        <v>2.454068965517241E-6</v>
      </c>
      <c r="M38" s="82">
        <f t="shared" si="5"/>
        <v>2.454068965517241E-3</v>
      </c>
      <c r="N38" s="87">
        <v>2.454068965517241E-3</v>
      </c>
    </row>
    <row r="39" spans="1:14" x14ac:dyDescent="0.25">
      <c r="A39" s="97"/>
      <c r="B39" s="21"/>
      <c r="C39" s="72">
        <v>72</v>
      </c>
      <c r="D39" s="19">
        <v>2741</v>
      </c>
      <c r="E39" s="77">
        <v>92.48</v>
      </c>
      <c r="F39" s="63">
        <f t="shared" si="0"/>
        <v>7.561379310344828E-3</v>
      </c>
      <c r="G39" s="63">
        <f t="shared" si="1"/>
        <v>2.5511724137931033E-4</v>
      </c>
      <c r="H39" s="82">
        <f t="shared" si="2"/>
        <v>1.5122758620689656E-4</v>
      </c>
      <c r="I39" s="82">
        <v>1.5122758620689656E-4</v>
      </c>
      <c r="J39" s="82">
        <f t="shared" si="3"/>
        <v>0.15122758620689655</v>
      </c>
      <c r="K39" s="68">
        <v>0.15122758620689655</v>
      </c>
      <c r="L39" s="82">
        <f t="shared" si="4"/>
        <v>5.1023448275862064E-6</v>
      </c>
      <c r="M39" s="82">
        <f t="shared" si="5"/>
        <v>5.1023448275862061E-3</v>
      </c>
      <c r="N39" s="87">
        <v>5.1023448275862061E-3</v>
      </c>
    </row>
    <row r="40" spans="1:14" x14ac:dyDescent="0.25">
      <c r="A40" s="97"/>
      <c r="B40" s="21"/>
      <c r="C40" s="72">
        <v>120</v>
      </c>
      <c r="D40" s="19">
        <v>888</v>
      </c>
      <c r="E40" s="77">
        <v>103.81</v>
      </c>
      <c r="F40" s="63">
        <f t="shared" si="0"/>
        <v>2.4496551724137931E-3</v>
      </c>
      <c r="G40" s="63">
        <f t="shared" si="1"/>
        <v>2.8637241379310348E-4</v>
      </c>
      <c r="H40" s="82">
        <f t="shared" si="2"/>
        <v>4.8993103448275862E-5</v>
      </c>
      <c r="I40" s="82">
        <v>4.8993103448275862E-5</v>
      </c>
      <c r="J40" s="82">
        <f t="shared" si="3"/>
        <v>4.8993103448275864E-2</v>
      </c>
      <c r="K40" s="68">
        <v>4.8993103448275864E-2</v>
      </c>
      <c r="L40" s="82">
        <f t="shared" si="4"/>
        <v>5.7274482758620698E-6</v>
      </c>
      <c r="M40" s="82">
        <f t="shared" si="5"/>
        <v>5.7274482758620697E-3</v>
      </c>
      <c r="N40" s="87">
        <v>5.7274482758620697E-3</v>
      </c>
    </row>
    <row r="41" spans="1:14" ht="15" customHeight="1" x14ac:dyDescent="0.25">
      <c r="A41" s="97"/>
      <c r="B41" s="27"/>
      <c r="C41" s="73">
        <v>168</v>
      </c>
      <c r="D41" s="24">
        <v>0</v>
      </c>
      <c r="E41" s="78">
        <v>0</v>
      </c>
      <c r="F41" s="64">
        <f t="shared" si="0"/>
        <v>0</v>
      </c>
      <c r="G41" s="64">
        <f t="shared" si="1"/>
        <v>0</v>
      </c>
      <c r="H41" s="83">
        <f t="shared" si="2"/>
        <v>0</v>
      </c>
      <c r="I41" s="83">
        <v>0</v>
      </c>
      <c r="J41" s="83">
        <f t="shared" si="3"/>
        <v>0</v>
      </c>
      <c r="K41" s="69">
        <v>0</v>
      </c>
      <c r="L41" s="83">
        <f t="shared" si="4"/>
        <v>0</v>
      </c>
      <c r="M41" s="83">
        <f t="shared" si="5"/>
        <v>0</v>
      </c>
      <c r="N41" s="88">
        <v>0</v>
      </c>
    </row>
    <row r="42" spans="1:14" ht="15" customHeight="1" x14ac:dyDescent="0.25">
      <c r="A42" s="97"/>
      <c r="B42" s="12" t="s">
        <v>4</v>
      </c>
      <c r="C42" s="71">
        <v>0</v>
      </c>
      <c r="D42" s="43">
        <v>5804</v>
      </c>
      <c r="E42" s="76">
        <v>100.87</v>
      </c>
      <c r="F42" s="63">
        <f t="shared" si="0"/>
        <v>1.6011034482758622E-2</v>
      </c>
      <c r="G42" s="63">
        <f t="shared" si="1"/>
        <v>2.7826206896551726E-4</v>
      </c>
      <c r="H42" s="82">
        <f t="shared" si="2"/>
        <v>3.202206896551724E-4</v>
      </c>
      <c r="I42" s="82">
        <v>3.202206896551724E-4</v>
      </c>
      <c r="J42" s="82">
        <f t="shared" si="3"/>
        <v>0.32022068965517242</v>
      </c>
      <c r="K42" s="68">
        <v>0.32022068965517242</v>
      </c>
      <c r="L42" s="82">
        <f t="shared" si="4"/>
        <v>5.5652413793103452E-6</v>
      </c>
      <c r="M42" s="82">
        <f t="shared" si="5"/>
        <v>5.5652413793103456E-3</v>
      </c>
      <c r="N42" s="87">
        <v>5.5652413793103456E-3</v>
      </c>
    </row>
    <row r="43" spans="1:14" ht="15" customHeight="1" x14ac:dyDescent="0.25">
      <c r="A43" s="97"/>
      <c r="B43" s="29"/>
      <c r="C43" s="72">
        <v>1</v>
      </c>
      <c r="D43" s="44">
        <v>4714</v>
      </c>
      <c r="E43" s="77">
        <v>56.01</v>
      </c>
      <c r="F43" s="63">
        <f t="shared" si="0"/>
        <v>1.3004137931034483E-2</v>
      </c>
      <c r="G43" s="63">
        <f t="shared" si="1"/>
        <v>1.545103448275862E-4</v>
      </c>
      <c r="H43" s="82">
        <f t="shared" si="2"/>
        <v>2.6008275862068962E-4</v>
      </c>
      <c r="I43" s="82">
        <v>2.6008275862068962E-4</v>
      </c>
      <c r="J43" s="82">
        <f t="shared" si="3"/>
        <v>0.26008275862068964</v>
      </c>
      <c r="K43" s="68">
        <v>0.26008275862068964</v>
      </c>
      <c r="L43" s="82">
        <f t="shared" si="4"/>
        <v>3.0902068965517243E-6</v>
      </c>
      <c r="M43" s="82">
        <f t="shared" si="5"/>
        <v>3.0902068965517242E-3</v>
      </c>
      <c r="N43" s="87">
        <v>3.0902068965517242E-3</v>
      </c>
    </row>
    <row r="44" spans="1:14" ht="15" customHeight="1" x14ac:dyDescent="0.25">
      <c r="A44" s="97"/>
      <c r="B44" s="21"/>
      <c r="C44" s="72">
        <v>2</v>
      </c>
      <c r="D44" s="44">
        <v>4702</v>
      </c>
      <c r="E44" s="77">
        <v>15.67</v>
      </c>
      <c r="F44" s="63">
        <f t="shared" si="0"/>
        <v>1.2971034482758621E-2</v>
      </c>
      <c r="G44" s="63">
        <f t="shared" si="1"/>
        <v>4.3227586206896553E-5</v>
      </c>
      <c r="H44" s="82">
        <f t="shared" si="2"/>
        <v>2.5942068965517239E-4</v>
      </c>
      <c r="I44" s="82">
        <v>2.5942068965517239E-4</v>
      </c>
      <c r="J44" s="82">
        <f t="shared" si="3"/>
        <v>0.2594206896551724</v>
      </c>
      <c r="K44" s="68">
        <v>0.2594206896551724</v>
      </c>
      <c r="L44" s="82">
        <f t="shared" si="4"/>
        <v>8.6455172413793111E-7</v>
      </c>
      <c r="M44" s="82">
        <f t="shared" si="5"/>
        <v>8.6455172413793112E-4</v>
      </c>
      <c r="N44" s="87">
        <v>8.6455172413793112E-4</v>
      </c>
    </row>
    <row r="45" spans="1:14" ht="15" customHeight="1" x14ac:dyDescent="0.25">
      <c r="A45" s="97"/>
      <c r="B45" s="21"/>
      <c r="C45" s="72">
        <v>5</v>
      </c>
      <c r="D45" s="45">
        <v>4659</v>
      </c>
      <c r="E45" s="77">
        <v>72.48</v>
      </c>
      <c r="F45" s="63">
        <f t="shared" si="0"/>
        <v>1.2852413793103448E-2</v>
      </c>
      <c r="G45" s="63">
        <f t="shared" si="1"/>
        <v>1.9994482758620692E-4</v>
      </c>
      <c r="H45" s="82">
        <f t="shared" si="2"/>
        <v>2.5704827586206898E-4</v>
      </c>
      <c r="I45" s="82">
        <v>2.5704827586206898E-4</v>
      </c>
      <c r="J45" s="82">
        <f t="shared" si="3"/>
        <v>0.25704827586206896</v>
      </c>
      <c r="K45" s="68">
        <v>0.25704827586206896</v>
      </c>
      <c r="L45" s="82">
        <f t="shared" si="4"/>
        <v>3.9988965517241385E-6</v>
      </c>
      <c r="M45" s="82">
        <f t="shared" si="5"/>
        <v>3.9988965517241386E-3</v>
      </c>
      <c r="N45" s="87">
        <v>3.9988965517241386E-3</v>
      </c>
    </row>
    <row r="46" spans="1:14" ht="15" customHeight="1" x14ac:dyDescent="0.25">
      <c r="A46" s="97"/>
      <c r="B46" s="21"/>
      <c r="C46" s="72">
        <v>10</v>
      </c>
      <c r="D46" s="45">
        <v>4612</v>
      </c>
      <c r="E46" s="77">
        <v>22.99</v>
      </c>
      <c r="F46" s="63">
        <f t="shared" si="0"/>
        <v>1.2722758620689655E-2</v>
      </c>
      <c r="G46" s="63">
        <f t="shared" si="1"/>
        <v>6.3420689655172406E-5</v>
      </c>
      <c r="H46" s="82">
        <f t="shared" si="2"/>
        <v>2.544551724137931E-4</v>
      </c>
      <c r="I46" s="82">
        <v>2.544551724137931E-4</v>
      </c>
      <c r="J46" s="82">
        <f t="shared" si="3"/>
        <v>0.25445517241379312</v>
      </c>
      <c r="K46" s="68">
        <v>0.25445517241379312</v>
      </c>
      <c r="L46" s="82">
        <f t="shared" si="4"/>
        <v>1.2684137931034481E-6</v>
      </c>
      <c r="M46" s="82">
        <f t="shared" si="5"/>
        <v>1.2684137931034481E-3</v>
      </c>
      <c r="N46" s="87">
        <v>1.2684137931034481E-3</v>
      </c>
    </row>
    <row r="47" spans="1:14" ht="15" customHeight="1" x14ac:dyDescent="0.25">
      <c r="A47" s="97"/>
      <c r="B47" s="21"/>
      <c r="C47" s="72">
        <v>24</v>
      </c>
      <c r="D47" s="45">
        <v>4528</v>
      </c>
      <c r="E47" s="77">
        <v>31.08</v>
      </c>
      <c r="F47" s="63">
        <f t="shared" si="0"/>
        <v>1.2491034482758621E-2</v>
      </c>
      <c r="G47" s="63">
        <f t="shared" si="1"/>
        <v>8.5737931034482755E-5</v>
      </c>
      <c r="H47" s="82">
        <f t="shared" si="2"/>
        <v>2.4982068965517242E-4</v>
      </c>
      <c r="I47" s="82">
        <v>2.4982068965517242E-4</v>
      </c>
      <c r="J47" s="82">
        <f t="shared" si="3"/>
        <v>0.24982068965517243</v>
      </c>
      <c r="K47" s="68">
        <v>0.24982068965517243</v>
      </c>
      <c r="L47" s="82">
        <f t="shared" si="4"/>
        <v>1.7147586206896552E-6</v>
      </c>
      <c r="M47" s="82">
        <f t="shared" si="5"/>
        <v>1.7147586206896551E-3</v>
      </c>
      <c r="N47" s="87">
        <v>1.7147586206896551E-3</v>
      </c>
    </row>
    <row r="48" spans="1:14" ht="15" customHeight="1" x14ac:dyDescent="0.25">
      <c r="A48" s="97"/>
      <c r="B48" s="21"/>
      <c r="C48" s="72">
        <v>48</v>
      </c>
      <c r="D48" s="45">
        <v>3893</v>
      </c>
      <c r="E48" s="77">
        <v>49.33</v>
      </c>
      <c r="F48" s="63">
        <f t="shared" si="0"/>
        <v>1.0739310344827587E-2</v>
      </c>
      <c r="G48" s="63">
        <f t="shared" si="1"/>
        <v>1.3608275862068964E-4</v>
      </c>
      <c r="H48" s="82">
        <f t="shared" si="2"/>
        <v>2.1478620689655172E-4</v>
      </c>
      <c r="I48" s="82">
        <v>2.1478620689655172E-4</v>
      </c>
      <c r="J48" s="82">
        <f t="shared" si="3"/>
        <v>0.21478620689655173</v>
      </c>
      <c r="K48" s="68">
        <v>0.21478620689655173</v>
      </c>
      <c r="L48" s="82">
        <f t="shared" si="4"/>
        <v>2.7216551724137927E-6</v>
      </c>
      <c r="M48" s="82">
        <f t="shared" si="5"/>
        <v>2.7216551724137928E-3</v>
      </c>
      <c r="N48" s="87">
        <v>2.7216551724137928E-3</v>
      </c>
    </row>
    <row r="49" spans="1:14" ht="15" customHeight="1" x14ac:dyDescent="0.25">
      <c r="A49" s="97"/>
      <c r="B49" s="21"/>
      <c r="C49" s="72">
        <v>72</v>
      </c>
      <c r="D49" s="45">
        <v>2640</v>
      </c>
      <c r="E49" s="77">
        <v>131.54</v>
      </c>
      <c r="F49" s="63">
        <f t="shared" si="0"/>
        <v>7.2827586206896553E-3</v>
      </c>
      <c r="G49" s="63">
        <f t="shared" si="1"/>
        <v>3.6286896551724132E-4</v>
      </c>
      <c r="H49" s="82">
        <f t="shared" si="2"/>
        <v>1.4565517241379311E-4</v>
      </c>
      <c r="I49" s="82">
        <v>1.4565517241379311E-4</v>
      </c>
      <c r="J49" s="82">
        <f t="shared" si="3"/>
        <v>0.14565517241379311</v>
      </c>
      <c r="K49" s="68">
        <v>0.14565517241379311</v>
      </c>
      <c r="L49" s="82">
        <f t="shared" si="4"/>
        <v>7.257379310344827E-6</v>
      </c>
      <c r="M49" s="82">
        <f t="shared" si="5"/>
        <v>7.2573793103448267E-3</v>
      </c>
      <c r="N49" s="87">
        <v>7.2573793103448267E-3</v>
      </c>
    </row>
    <row r="50" spans="1:14" ht="15" customHeight="1" x14ac:dyDescent="0.25">
      <c r="A50" s="97"/>
      <c r="B50" s="21"/>
      <c r="C50" s="72">
        <v>120</v>
      </c>
      <c r="D50" s="45">
        <v>982</v>
      </c>
      <c r="E50" s="77">
        <v>87.29</v>
      </c>
      <c r="F50" s="63">
        <f t="shared" si="0"/>
        <v>2.7089655172413793E-3</v>
      </c>
      <c r="G50" s="63">
        <f t="shared" si="1"/>
        <v>2.4080000000000003E-4</v>
      </c>
      <c r="H50" s="82">
        <f t="shared" si="2"/>
        <v>5.4179310344827586E-5</v>
      </c>
      <c r="I50" s="82">
        <v>5.4179310344827586E-5</v>
      </c>
      <c r="J50" s="82">
        <f t="shared" si="3"/>
        <v>5.4179310344827585E-2</v>
      </c>
      <c r="K50" s="68">
        <v>5.4179310344827585E-2</v>
      </c>
      <c r="L50" s="82">
        <f t="shared" si="4"/>
        <v>4.816000000000001E-6</v>
      </c>
      <c r="M50" s="82">
        <f t="shared" si="5"/>
        <v>4.8160000000000008E-3</v>
      </c>
      <c r="N50" s="87">
        <v>4.8160000000000008E-3</v>
      </c>
    </row>
    <row r="51" spans="1:14" ht="15" customHeight="1" x14ac:dyDescent="0.25">
      <c r="A51" s="97"/>
      <c r="B51" s="27"/>
      <c r="C51" s="73">
        <v>168</v>
      </c>
      <c r="D51" s="46">
        <v>0</v>
      </c>
      <c r="E51" s="78">
        <v>0</v>
      </c>
      <c r="F51" s="64">
        <f t="shared" si="0"/>
        <v>0</v>
      </c>
      <c r="G51" s="64">
        <f t="shared" si="1"/>
        <v>0</v>
      </c>
      <c r="H51" s="83">
        <f t="shared" si="2"/>
        <v>0</v>
      </c>
      <c r="I51" s="83">
        <v>0</v>
      </c>
      <c r="J51" s="83">
        <f t="shared" si="3"/>
        <v>0</v>
      </c>
      <c r="K51" s="69">
        <v>0</v>
      </c>
      <c r="L51" s="83">
        <f t="shared" si="4"/>
        <v>0</v>
      </c>
      <c r="M51" s="83">
        <f t="shared" si="5"/>
        <v>0</v>
      </c>
      <c r="N51" s="88">
        <v>0</v>
      </c>
    </row>
    <row r="52" spans="1:14" ht="15" customHeight="1" x14ac:dyDescent="0.25">
      <c r="A52" s="97"/>
      <c r="B52" s="28"/>
      <c r="C52" s="71"/>
      <c r="D52" s="13"/>
      <c r="E52" s="76"/>
      <c r="F52" s="63"/>
      <c r="G52" s="63"/>
      <c r="H52" s="82"/>
      <c r="I52" s="82"/>
      <c r="J52" s="82"/>
      <c r="K52" s="68"/>
      <c r="L52" s="82"/>
      <c r="M52" s="82"/>
      <c r="N52" s="87"/>
    </row>
    <row r="53" spans="1:14" ht="15" customHeight="1" x14ac:dyDescent="0.25">
      <c r="A53" s="97"/>
      <c r="B53" s="29"/>
      <c r="C53" s="72"/>
      <c r="D53" s="17"/>
      <c r="E53" s="77"/>
      <c r="F53" s="63"/>
      <c r="G53" s="63"/>
      <c r="H53" s="82"/>
      <c r="I53" s="82"/>
      <c r="J53" s="82"/>
      <c r="K53" s="68"/>
      <c r="L53" s="82"/>
      <c r="M53" s="82"/>
      <c r="N53" s="87"/>
    </row>
    <row r="54" spans="1:14" ht="15" customHeight="1" x14ac:dyDescent="0.25">
      <c r="A54" s="97"/>
      <c r="B54" s="21"/>
      <c r="C54" s="72"/>
      <c r="D54" s="17"/>
      <c r="E54" s="77"/>
      <c r="F54" s="63"/>
      <c r="G54" s="63"/>
      <c r="H54" s="82"/>
      <c r="I54" s="82"/>
      <c r="J54" s="82"/>
      <c r="K54" s="68"/>
      <c r="L54" s="82"/>
      <c r="M54" s="82"/>
      <c r="N54" s="87"/>
    </row>
    <row r="55" spans="1:14" ht="15" customHeight="1" x14ac:dyDescent="0.25">
      <c r="A55" s="97"/>
      <c r="B55" s="21"/>
      <c r="C55" s="72"/>
      <c r="D55" s="19"/>
      <c r="E55" s="77"/>
      <c r="F55" s="63"/>
      <c r="G55" s="63"/>
      <c r="H55" s="82"/>
      <c r="I55" s="82"/>
      <c r="J55" s="82"/>
      <c r="K55" s="68"/>
      <c r="L55" s="82"/>
      <c r="M55" s="82"/>
      <c r="N55" s="87"/>
    </row>
    <row r="56" spans="1:14" ht="15" customHeight="1" x14ac:dyDescent="0.25">
      <c r="A56" s="97"/>
      <c r="B56" s="21"/>
      <c r="C56" s="72"/>
      <c r="D56" s="19"/>
      <c r="E56" s="77"/>
      <c r="F56" s="63"/>
      <c r="G56" s="63"/>
      <c r="H56" s="82"/>
      <c r="I56" s="82"/>
      <c r="J56" s="82"/>
      <c r="K56" s="68"/>
      <c r="L56" s="82"/>
      <c r="M56" s="82"/>
      <c r="N56" s="87"/>
    </row>
    <row r="57" spans="1:14" ht="15" customHeight="1" x14ac:dyDescent="0.25">
      <c r="A57" s="97"/>
      <c r="B57" s="21"/>
      <c r="C57" s="72"/>
      <c r="D57" s="19"/>
      <c r="E57" s="77"/>
      <c r="F57" s="63"/>
      <c r="G57" s="63"/>
      <c r="H57" s="82"/>
      <c r="I57" s="82"/>
      <c r="J57" s="82"/>
      <c r="K57" s="68"/>
      <c r="L57" s="82"/>
      <c r="M57" s="82"/>
      <c r="N57" s="87"/>
    </row>
    <row r="58" spans="1:14" ht="15" customHeight="1" x14ac:dyDescent="0.25">
      <c r="A58" s="97"/>
      <c r="B58" s="21"/>
      <c r="C58" s="72"/>
      <c r="D58" s="19"/>
      <c r="E58" s="77"/>
      <c r="F58" s="63"/>
      <c r="G58" s="63"/>
      <c r="H58" s="82"/>
      <c r="I58" s="82"/>
      <c r="J58" s="82"/>
      <c r="K58" s="68"/>
      <c r="L58" s="82"/>
      <c r="M58" s="82"/>
      <c r="N58" s="87"/>
    </row>
    <row r="59" spans="1:14" ht="15" customHeight="1" x14ac:dyDescent="0.25">
      <c r="A59" s="97"/>
      <c r="B59" s="21"/>
      <c r="C59" s="72"/>
      <c r="D59" s="19"/>
      <c r="E59" s="77"/>
      <c r="F59" s="63"/>
      <c r="G59" s="63"/>
      <c r="H59" s="82"/>
      <c r="I59" s="82"/>
      <c r="J59" s="82"/>
      <c r="K59" s="68"/>
      <c r="L59" s="82"/>
      <c r="M59" s="82"/>
      <c r="N59" s="87"/>
    </row>
    <row r="60" spans="1:14" ht="15" customHeight="1" x14ac:dyDescent="0.25">
      <c r="A60" s="97"/>
      <c r="B60" s="21"/>
      <c r="C60" s="72"/>
      <c r="D60" s="19"/>
      <c r="E60" s="77"/>
      <c r="F60" s="63"/>
      <c r="G60" s="63"/>
      <c r="H60" s="82"/>
      <c r="I60" s="82"/>
      <c r="J60" s="82"/>
      <c r="K60" s="68"/>
      <c r="L60" s="82"/>
      <c r="M60" s="82"/>
      <c r="N60" s="87"/>
    </row>
    <row r="61" spans="1:14" x14ac:dyDescent="0.25">
      <c r="A61" s="97"/>
      <c r="B61" s="27"/>
      <c r="C61" s="73"/>
      <c r="D61" s="24"/>
      <c r="E61" s="78"/>
      <c r="F61" s="64"/>
      <c r="G61" s="64"/>
      <c r="H61" s="83"/>
      <c r="I61" s="83"/>
      <c r="J61" s="83"/>
      <c r="K61" s="69"/>
      <c r="L61" s="83"/>
      <c r="M61" s="83"/>
      <c r="N61" s="88"/>
    </row>
    <row r="62" spans="1:14" x14ac:dyDescent="0.25">
      <c r="A62" s="97"/>
      <c r="B62" s="28"/>
      <c r="C62" s="71"/>
      <c r="D62" s="13"/>
      <c r="E62" s="76"/>
      <c r="F62" s="63"/>
      <c r="G62" s="63"/>
      <c r="H62" s="82"/>
      <c r="I62" s="82"/>
      <c r="J62" s="82"/>
      <c r="K62" s="68"/>
      <c r="L62" s="82"/>
      <c r="M62" s="82"/>
      <c r="N62" s="87"/>
    </row>
    <row r="63" spans="1:14" x14ac:dyDescent="0.25">
      <c r="A63" s="97"/>
      <c r="B63" s="29"/>
      <c r="C63" s="72"/>
      <c r="D63" s="19"/>
      <c r="E63" s="77"/>
      <c r="F63" s="63"/>
      <c r="G63" s="63"/>
      <c r="H63" s="82"/>
      <c r="I63" s="82"/>
      <c r="J63" s="82"/>
      <c r="K63" s="68"/>
      <c r="L63" s="82"/>
      <c r="M63" s="82"/>
      <c r="N63" s="87"/>
    </row>
    <row r="64" spans="1:14" x14ac:dyDescent="0.25">
      <c r="A64" s="97"/>
      <c r="B64" s="16"/>
      <c r="C64" s="72"/>
      <c r="D64" s="19"/>
      <c r="E64" s="77"/>
      <c r="F64" s="63"/>
      <c r="G64" s="63"/>
      <c r="H64" s="82"/>
      <c r="I64" s="82"/>
      <c r="J64" s="82"/>
      <c r="K64" s="68"/>
      <c r="L64" s="82"/>
      <c r="M64" s="82"/>
      <c r="N64" s="87"/>
    </row>
    <row r="65" spans="1:14" x14ac:dyDescent="0.25">
      <c r="A65" s="97"/>
      <c r="B65" s="21"/>
      <c r="C65" s="72"/>
      <c r="D65" s="19"/>
      <c r="E65" s="77"/>
      <c r="F65" s="63"/>
      <c r="G65" s="63"/>
      <c r="H65" s="82"/>
      <c r="I65" s="82"/>
      <c r="J65" s="82"/>
      <c r="K65" s="68"/>
      <c r="L65" s="82"/>
      <c r="M65" s="82"/>
      <c r="N65" s="87"/>
    </row>
    <row r="66" spans="1:14" x14ac:dyDescent="0.25">
      <c r="A66" s="97"/>
      <c r="B66" s="21"/>
      <c r="C66" s="72"/>
      <c r="D66" s="19"/>
      <c r="E66" s="77"/>
      <c r="F66" s="63"/>
      <c r="G66" s="63"/>
      <c r="H66" s="82"/>
      <c r="I66" s="82"/>
      <c r="J66" s="82"/>
      <c r="K66" s="68"/>
      <c r="L66" s="82"/>
      <c r="M66" s="82"/>
      <c r="N66" s="87"/>
    </row>
    <row r="67" spans="1:14" x14ac:dyDescent="0.25">
      <c r="A67" s="97"/>
      <c r="B67" s="16"/>
      <c r="C67" s="72"/>
      <c r="D67" s="19"/>
      <c r="E67" s="77"/>
      <c r="F67" s="63"/>
      <c r="G67" s="63"/>
      <c r="H67" s="82"/>
      <c r="I67" s="82"/>
      <c r="J67" s="82"/>
      <c r="K67" s="68"/>
      <c r="L67" s="82"/>
      <c r="M67" s="82"/>
      <c r="N67" s="87"/>
    </row>
    <row r="68" spans="1:14" x14ac:dyDescent="0.25">
      <c r="A68" s="97"/>
      <c r="B68" s="16"/>
      <c r="C68" s="72"/>
      <c r="D68" s="19"/>
      <c r="E68" s="77"/>
      <c r="F68" s="63"/>
      <c r="G68" s="63"/>
      <c r="H68" s="82"/>
      <c r="I68" s="82"/>
      <c r="J68" s="82"/>
      <c r="K68" s="68"/>
      <c r="L68" s="82"/>
      <c r="M68" s="82"/>
      <c r="N68" s="87"/>
    </row>
    <row r="69" spans="1:14" x14ac:dyDescent="0.25">
      <c r="A69" s="97"/>
      <c r="B69" s="16"/>
      <c r="C69" s="72"/>
      <c r="D69" s="19"/>
      <c r="E69" s="77"/>
      <c r="F69" s="63"/>
      <c r="G69" s="63"/>
      <c r="H69" s="82"/>
      <c r="I69" s="82"/>
      <c r="J69" s="82"/>
      <c r="K69" s="68"/>
      <c r="L69" s="82"/>
      <c r="M69" s="82"/>
      <c r="N69" s="87"/>
    </row>
    <row r="70" spans="1:14" x14ac:dyDescent="0.25">
      <c r="A70" s="97"/>
      <c r="B70" s="21"/>
      <c r="C70" s="72"/>
      <c r="D70" s="19"/>
      <c r="E70" s="77"/>
      <c r="F70" s="63"/>
      <c r="G70" s="63"/>
      <c r="H70" s="82"/>
      <c r="I70" s="82"/>
      <c r="J70" s="82"/>
      <c r="K70" s="68"/>
      <c r="L70" s="82"/>
      <c r="M70" s="82"/>
      <c r="N70" s="87"/>
    </row>
    <row r="71" spans="1:14" x14ac:dyDescent="0.25">
      <c r="A71" s="98"/>
      <c r="B71" s="27"/>
      <c r="C71" s="73"/>
      <c r="D71" s="24"/>
      <c r="E71" s="78"/>
      <c r="F71" s="64"/>
      <c r="G71" s="64"/>
      <c r="H71" s="83"/>
      <c r="I71" s="83"/>
      <c r="J71" s="83"/>
      <c r="K71" s="69"/>
      <c r="L71" s="83"/>
      <c r="M71" s="83"/>
      <c r="N71" s="88"/>
    </row>
    <row r="72" spans="1:14" x14ac:dyDescent="0.25">
      <c r="A72" s="50"/>
      <c r="B72" s="33"/>
      <c r="C72" s="74"/>
      <c r="D72" s="17"/>
      <c r="E72" s="79"/>
      <c r="F72" s="63"/>
      <c r="G72" s="63"/>
      <c r="H72" s="82"/>
      <c r="I72" s="82"/>
      <c r="J72" s="82"/>
      <c r="K72" s="68"/>
      <c r="L72" s="82"/>
      <c r="M72" s="82"/>
      <c r="N72" s="87"/>
    </row>
    <row r="73" spans="1:14" x14ac:dyDescent="0.25">
      <c r="A73" s="50"/>
      <c r="B73" s="33"/>
      <c r="C73" s="74"/>
      <c r="D73" s="17"/>
      <c r="E73" s="79"/>
      <c r="F73" s="63"/>
      <c r="G73" s="63"/>
      <c r="H73" s="82"/>
      <c r="I73" s="82"/>
      <c r="J73" s="82"/>
      <c r="K73" s="68"/>
      <c r="L73" s="82"/>
      <c r="M73" s="82"/>
      <c r="N73" s="87"/>
    </row>
    <row r="74" spans="1:14" ht="15" customHeight="1" x14ac:dyDescent="0.25">
      <c r="B74" s="33"/>
      <c r="C74" s="74"/>
      <c r="D74" s="17"/>
      <c r="E74" s="79"/>
      <c r="F74" s="63"/>
      <c r="G74" s="64"/>
      <c r="H74" s="82"/>
      <c r="I74" s="82"/>
      <c r="J74" s="83"/>
      <c r="K74" s="69"/>
      <c r="L74" s="83"/>
      <c r="M74" s="83"/>
      <c r="N74" s="88"/>
    </row>
    <row r="75" spans="1:14" ht="15" customHeight="1" x14ac:dyDescent="0.25">
      <c r="A75" s="96"/>
      <c r="B75" s="8"/>
      <c r="C75" s="71"/>
      <c r="D75" s="13"/>
      <c r="E75" s="76"/>
      <c r="F75" s="65"/>
      <c r="G75" s="63"/>
      <c r="H75" s="84"/>
      <c r="I75" s="84"/>
      <c r="J75" s="82"/>
      <c r="K75" s="68"/>
      <c r="L75" s="82"/>
      <c r="M75" s="82"/>
      <c r="N75" s="87"/>
    </row>
    <row r="76" spans="1:14" x14ac:dyDescent="0.25">
      <c r="A76" s="97"/>
      <c r="B76" s="34"/>
      <c r="C76" s="72"/>
      <c r="D76" s="19"/>
      <c r="E76" s="77"/>
      <c r="F76" s="63"/>
      <c r="G76" s="63"/>
      <c r="H76" s="82"/>
      <c r="I76" s="82"/>
      <c r="J76" s="82"/>
      <c r="K76" s="68"/>
      <c r="L76" s="82"/>
      <c r="M76" s="82"/>
      <c r="N76" s="87"/>
    </row>
    <row r="77" spans="1:14" x14ac:dyDescent="0.25">
      <c r="A77" s="97"/>
      <c r="B77" s="35"/>
      <c r="C77" s="72"/>
      <c r="D77" s="19"/>
      <c r="E77" s="77"/>
      <c r="F77" s="63"/>
      <c r="G77" s="63"/>
      <c r="H77" s="82"/>
      <c r="I77" s="82"/>
      <c r="J77" s="82"/>
      <c r="K77" s="68"/>
      <c r="L77" s="82"/>
      <c r="M77" s="82"/>
      <c r="N77" s="87"/>
    </row>
    <row r="78" spans="1:14" x14ac:dyDescent="0.25">
      <c r="A78" s="97"/>
      <c r="B78" s="35"/>
      <c r="C78" s="72"/>
      <c r="D78" s="19"/>
      <c r="E78" s="77"/>
      <c r="F78" s="63"/>
      <c r="G78" s="63"/>
      <c r="H78" s="82"/>
      <c r="I78" s="82"/>
      <c r="J78" s="82"/>
      <c r="K78" s="68"/>
      <c r="L78" s="82"/>
      <c r="M78" s="82"/>
      <c r="N78" s="87"/>
    </row>
    <row r="79" spans="1:14" x14ac:dyDescent="0.25">
      <c r="A79" s="97"/>
      <c r="B79" s="35"/>
      <c r="C79" s="72"/>
      <c r="D79" s="19"/>
      <c r="E79" s="77"/>
      <c r="F79" s="63"/>
      <c r="G79" s="63"/>
      <c r="H79" s="82"/>
      <c r="I79" s="82"/>
      <c r="J79" s="82"/>
      <c r="K79" s="68"/>
      <c r="L79" s="82"/>
      <c r="M79" s="82"/>
      <c r="N79" s="87"/>
    </row>
    <row r="80" spans="1:14" x14ac:dyDescent="0.25">
      <c r="A80" s="97"/>
      <c r="B80" s="36"/>
      <c r="C80" s="72"/>
      <c r="D80" s="19"/>
      <c r="E80" s="77"/>
      <c r="F80" s="63"/>
      <c r="G80" s="63"/>
      <c r="H80" s="82"/>
      <c r="I80" s="82"/>
      <c r="J80" s="82"/>
      <c r="K80" s="68"/>
      <c r="L80" s="82"/>
      <c r="M80" s="82"/>
      <c r="N80" s="87"/>
    </row>
    <row r="81" spans="1:14" x14ac:dyDescent="0.25">
      <c r="A81" s="97"/>
      <c r="B81" s="36"/>
      <c r="C81" s="72"/>
      <c r="D81" s="19"/>
      <c r="E81" s="77"/>
      <c r="F81" s="63"/>
      <c r="G81" s="63"/>
      <c r="H81" s="82"/>
      <c r="I81" s="82"/>
      <c r="J81" s="82"/>
      <c r="K81" s="68"/>
      <c r="L81" s="82"/>
      <c r="M81" s="82"/>
      <c r="N81" s="87"/>
    </row>
    <row r="82" spans="1:14" x14ac:dyDescent="0.25">
      <c r="A82" s="97"/>
      <c r="B82" s="35"/>
      <c r="C82" s="72"/>
      <c r="D82" s="19"/>
      <c r="E82" s="77"/>
      <c r="F82" s="63"/>
      <c r="G82" s="63"/>
      <c r="H82" s="82"/>
      <c r="I82" s="82"/>
      <c r="J82" s="82"/>
      <c r="K82" s="68"/>
      <c r="L82" s="82"/>
      <c r="M82" s="82"/>
      <c r="N82" s="87"/>
    </row>
    <row r="83" spans="1:14" x14ac:dyDescent="0.25">
      <c r="A83" s="97"/>
      <c r="B83" s="35"/>
      <c r="C83" s="72"/>
      <c r="D83" s="19"/>
      <c r="E83" s="77"/>
      <c r="F83" s="63"/>
      <c r="G83" s="63"/>
      <c r="H83" s="82"/>
      <c r="I83" s="82"/>
      <c r="J83" s="82"/>
      <c r="K83" s="68"/>
      <c r="L83" s="82"/>
      <c r="M83" s="82"/>
      <c r="N83" s="87"/>
    </row>
    <row r="84" spans="1:14" x14ac:dyDescent="0.25">
      <c r="A84" s="97"/>
      <c r="B84" s="37"/>
      <c r="C84" s="73"/>
      <c r="D84" s="24"/>
      <c r="E84" s="78"/>
      <c r="F84" s="64"/>
      <c r="G84" s="64"/>
      <c r="H84" s="83"/>
      <c r="I84" s="83"/>
      <c r="J84" s="83"/>
      <c r="K84" s="69"/>
      <c r="L84" s="83"/>
      <c r="M84" s="83"/>
      <c r="N84" s="88"/>
    </row>
    <row r="85" spans="1:14" x14ac:dyDescent="0.25">
      <c r="A85" s="97"/>
      <c r="B85" s="28"/>
      <c r="C85" s="71"/>
      <c r="D85" s="43"/>
      <c r="E85" s="76"/>
      <c r="F85" s="63"/>
      <c r="G85" s="63"/>
      <c r="H85" s="82"/>
      <c r="I85" s="82"/>
      <c r="J85" s="82"/>
      <c r="K85" s="68"/>
      <c r="L85" s="82"/>
      <c r="M85" s="82"/>
      <c r="N85" s="87"/>
    </row>
    <row r="86" spans="1:14" x14ac:dyDescent="0.25">
      <c r="A86" s="97"/>
      <c r="B86" s="29"/>
      <c r="C86" s="72"/>
      <c r="D86" s="44"/>
      <c r="E86" s="77"/>
      <c r="F86" s="63"/>
      <c r="G86" s="63"/>
      <c r="H86" s="82"/>
      <c r="I86" s="82"/>
      <c r="J86" s="82"/>
      <c r="K86" s="68"/>
      <c r="L86" s="82"/>
      <c r="M86" s="82"/>
      <c r="N86" s="87"/>
    </row>
    <row r="87" spans="1:14" x14ac:dyDescent="0.25">
      <c r="A87" s="97"/>
      <c r="B87" s="21"/>
      <c r="C87" s="72"/>
      <c r="D87" s="44"/>
      <c r="E87" s="77"/>
      <c r="F87" s="63"/>
      <c r="G87" s="63"/>
      <c r="H87" s="82"/>
      <c r="I87" s="82"/>
      <c r="J87" s="82"/>
      <c r="K87" s="68"/>
      <c r="L87" s="82"/>
      <c r="M87" s="82"/>
      <c r="N87" s="87"/>
    </row>
    <row r="88" spans="1:14" x14ac:dyDescent="0.25">
      <c r="A88" s="97"/>
      <c r="B88" s="21"/>
      <c r="C88" s="72"/>
      <c r="D88" s="45"/>
      <c r="E88" s="77"/>
      <c r="F88" s="63"/>
      <c r="G88" s="63"/>
      <c r="H88" s="82"/>
      <c r="I88" s="82"/>
      <c r="J88" s="82"/>
      <c r="K88" s="68"/>
      <c r="L88" s="82"/>
      <c r="M88" s="82"/>
      <c r="N88" s="87"/>
    </row>
    <row r="89" spans="1:14" x14ac:dyDescent="0.25">
      <c r="A89" s="97"/>
      <c r="B89" s="21"/>
      <c r="C89" s="72"/>
      <c r="D89" s="45"/>
      <c r="E89" s="77"/>
      <c r="F89" s="63"/>
      <c r="G89" s="63"/>
      <c r="H89" s="82"/>
      <c r="I89" s="82"/>
      <c r="J89" s="82"/>
      <c r="K89" s="68"/>
      <c r="L89" s="82"/>
      <c r="M89" s="82"/>
      <c r="N89" s="87"/>
    </row>
    <row r="90" spans="1:14" x14ac:dyDescent="0.25">
      <c r="A90" s="97"/>
      <c r="B90" s="21"/>
      <c r="C90" s="72"/>
      <c r="D90" s="45"/>
      <c r="E90" s="77"/>
      <c r="F90" s="63"/>
      <c r="G90" s="63"/>
      <c r="H90" s="82"/>
      <c r="I90" s="82"/>
      <c r="J90" s="82"/>
      <c r="K90" s="68"/>
      <c r="L90" s="82"/>
      <c r="M90" s="82"/>
      <c r="N90" s="87"/>
    </row>
    <row r="91" spans="1:14" x14ac:dyDescent="0.25">
      <c r="A91" s="97"/>
      <c r="B91" s="21"/>
      <c r="C91" s="72"/>
      <c r="D91" s="45"/>
      <c r="E91" s="77"/>
      <c r="F91" s="63"/>
      <c r="G91" s="63"/>
      <c r="H91" s="82"/>
      <c r="I91" s="82"/>
      <c r="J91" s="82"/>
      <c r="K91" s="68"/>
      <c r="L91" s="82"/>
      <c r="M91" s="82"/>
      <c r="N91" s="87"/>
    </row>
    <row r="92" spans="1:14" x14ac:dyDescent="0.25">
      <c r="A92" s="97"/>
      <c r="B92" s="21"/>
      <c r="C92" s="72"/>
      <c r="D92" s="45"/>
      <c r="E92" s="77"/>
      <c r="F92" s="63"/>
      <c r="G92" s="63"/>
      <c r="H92" s="82"/>
      <c r="I92" s="82"/>
      <c r="J92" s="82"/>
      <c r="K92" s="68"/>
      <c r="L92" s="82"/>
      <c r="M92" s="82"/>
      <c r="N92" s="87"/>
    </row>
    <row r="93" spans="1:14" x14ac:dyDescent="0.25">
      <c r="A93" s="97"/>
      <c r="B93" s="21"/>
      <c r="C93" s="72"/>
      <c r="D93" s="45"/>
      <c r="E93" s="77"/>
      <c r="F93" s="63"/>
      <c r="G93" s="63"/>
      <c r="H93" s="82"/>
      <c r="I93" s="82"/>
      <c r="J93" s="82"/>
      <c r="K93" s="68"/>
      <c r="L93" s="82"/>
      <c r="M93" s="82"/>
      <c r="N93" s="87"/>
    </row>
    <row r="94" spans="1:14" x14ac:dyDescent="0.25">
      <c r="A94" s="97"/>
      <c r="B94" s="27"/>
      <c r="C94" s="73"/>
      <c r="D94" s="46"/>
      <c r="E94" s="78"/>
      <c r="F94" s="64"/>
      <c r="G94" s="64"/>
      <c r="H94" s="83"/>
      <c r="I94" s="83"/>
      <c r="J94" s="83"/>
      <c r="K94" s="69"/>
      <c r="L94" s="83"/>
      <c r="M94" s="83"/>
      <c r="N94" s="88"/>
    </row>
    <row r="95" spans="1:14" x14ac:dyDescent="0.25">
      <c r="A95" s="97"/>
      <c r="B95" s="38"/>
      <c r="C95" s="71"/>
      <c r="D95" s="13"/>
      <c r="E95" s="76"/>
      <c r="F95" s="63"/>
      <c r="G95" s="63"/>
      <c r="H95" s="82"/>
      <c r="I95" s="82"/>
      <c r="J95" s="82"/>
      <c r="K95" s="68"/>
      <c r="L95" s="82"/>
      <c r="M95" s="82"/>
      <c r="N95" s="87"/>
    </row>
    <row r="96" spans="1:14" x14ac:dyDescent="0.25">
      <c r="A96" s="97"/>
      <c r="B96" s="35"/>
      <c r="C96" s="72"/>
      <c r="D96" s="17"/>
      <c r="E96" s="79"/>
      <c r="F96" s="63"/>
      <c r="G96" s="63"/>
      <c r="H96" s="82"/>
      <c r="I96" s="82"/>
      <c r="J96" s="82"/>
      <c r="K96" s="68"/>
      <c r="L96" s="82"/>
      <c r="M96" s="82"/>
      <c r="N96" s="87"/>
    </row>
    <row r="97" spans="1:14" x14ac:dyDescent="0.25">
      <c r="A97" s="97"/>
      <c r="B97" s="36"/>
      <c r="C97" s="72"/>
      <c r="D97" s="17"/>
      <c r="E97" s="79"/>
      <c r="F97" s="63"/>
      <c r="G97" s="63"/>
      <c r="H97" s="82"/>
      <c r="I97" s="82"/>
      <c r="J97" s="82"/>
      <c r="K97" s="68"/>
      <c r="L97" s="82"/>
      <c r="M97" s="82"/>
      <c r="N97" s="87"/>
    </row>
    <row r="98" spans="1:14" x14ac:dyDescent="0.25">
      <c r="A98" s="97"/>
      <c r="B98" s="36"/>
      <c r="C98" s="72"/>
      <c r="D98" s="19"/>
      <c r="E98" s="77"/>
      <c r="F98" s="63"/>
      <c r="G98" s="63"/>
      <c r="H98" s="82"/>
      <c r="I98" s="82"/>
      <c r="J98" s="82"/>
      <c r="K98" s="68"/>
      <c r="L98" s="82"/>
      <c r="M98" s="82"/>
      <c r="N98" s="87"/>
    </row>
    <row r="99" spans="1:14" x14ac:dyDescent="0.25">
      <c r="A99" s="97"/>
      <c r="B99" s="35"/>
      <c r="C99" s="72"/>
      <c r="D99" s="19"/>
      <c r="E99" s="77"/>
      <c r="F99" s="63"/>
      <c r="G99" s="63"/>
      <c r="H99" s="82"/>
      <c r="I99" s="82"/>
      <c r="J99" s="82"/>
      <c r="K99" s="68"/>
      <c r="L99" s="82"/>
      <c r="M99" s="82"/>
      <c r="N99" s="87"/>
    </row>
    <row r="100" spans="1:14" x14ac:dyDescent="0.25">
      <c r="A100" s="97"/>
      <c r="B100" s="35"/>
      <c r="C100" s="72"/>
      <c r="D100" s="19"/>
      <c r="E100" s="77"/>
      <c r="F100" s="63"/>
      <c r="G100" s="63"/>
      <c r="H100" s="82"/>
      <c r="I100" s="82"/>
      <c r="J100" s="82"/>
      <c r="K100" s="68"/>
      <c r="L100" s="82"/>
      <c r="M100" s="82"/>
      <c r="N100" s="87"/>
    </row>
    <row r="101" spans="1:14" x14ac:dyDescent="0.25">
      <c r="A101" s="97"/>
      <c r="B101" s="35"/>
      <c r="C101" s="72"/>
      <c r="D101" s="19"/>
      <c r="E101" s="77"/>
      <c r="F101" s="63"/>
      <c r="G101" s="63"/>
      <c r="H101" s="82"/>
      <c r="I101" s="82"/>
      <c r="J101" s="82"/>
      <c r="K101" s="68"/>
      <c r="L101" s="82"/>
      <c r="M101" s="82"/>
      <c r="N101" s="87"/>
    </row>
    <row r="102" spans="1:14" x14ac:dyDescent="0.25">
      <c r="A102" s="97"/>
      <c r="B102" s="36"/>
      <c r="C102" s="72"/>
      <c r="D102" s="19"/>
      <c r="E102" s="77"/>
      <c r="F102" s="63"/>
      <c r="G102" s="63"/>
      <c r="H102" s="82"/>
      <c r="I102" s="82"/>
      <c r="J102" s="82"/>
      <c r="K102" s="68"/>
      <c r="L102" s="82"/>
      <c r="M102" s="82"/>
      <c r="N102" s="87"/>
    </row>
    <row r="103" spans="1:14" x14ac:dyDescent="0.25">
      <c r="A103" s="97"/>
      <c r="B103" s="36"/>
      <c r="C103" s="72"/>
      <c r="D103" s="19"/>
      <c r="E103" s="77"/>
      <c r="F103" s="63"/>
      <c r="G103" s="63"/>
      <c r="H103" s="82"/>
      <c r="I103" s="82"/>
      <c r="J103" s="82"/>
      <c r="K103" s="68"/>
      <c r="L103" s="82"/>
      <c r="M103" s="82"/>
      <c r="N103" s="87"/>
    </row>
    <row r="104" spans="1:14" x14ac:dyDescent="0.25">
      <c r="A104" s="97"/>
      <c r="B104" s="37"/>
      <c r="C104" s="73"/>
      <c r="D104" s="24"/>
      <c r="E104" s="78"/>
      <c r="F104" s="64"/>
      <c r="G104" s="64"/>
      <c r="H104" s="83"/>
      <c r="I104" s="83"/>
      <c r="J104" s="83"/>
      <c r="K104" s="69"/>
      <c r="L104" s="83"/>
      <c r="M104" s="83"/>
      <c r="N104" s="88"/>
    </row>
    <row r="105" spans="1:14" x14ac:dyDescent="0.25">
      <c r="A105" s="97"/>
      <c r="B105" s="38"/>
      <c r="C105" s="71"/>
      <c r="D105" s="13"/>
      <c r="E105" s="76"/>
      <c r="F105" s="63"/>
      <c r="G105" s="63"/>
      <c r="H105" s="82"/>
      <c r="I105" s="82"/>
      <c r="J105" s="82"/>
      <c r="K105" s="68"/>
      <c r="L105" s="82"/>
      <c r="M105" s="82"/>
      <c r="N105" s="87"/>
    </row>
    <row r="106" spans="1:14" x14ac:dyDescent="0.25">
      <c r="A106" s="97"/>
      <c r="B106" s="35"/>
      <c r="C106" s="72"/>
      <c r="D106" s="17"/>
      <c r="E106" s="77"/>
      <c r="F106" s="63"/>
      <c r="G106" s="63"/>
      <c r="H106" s="82"/>
      <c r="I106" s="82"/>
      <c r="J106" s="82"/>
      <c r="K106" s="68"/>
      <c r="L106" s="82"/>
      <c r="M106" s="82"/>
      <c r="N106" s="87"/>
    </row>
    <row r="107" spans="1:14" x14ac:dyDescent="0.25">
      <c r="A107" s="97"/>
      <c r="B107" s="35"/>
      <c r="C107" s="72"/>
      <c r="D107" s="17"/>
      <c r="E107" s="77"/>
      <c r="F107" s="63"/>
      <c r="G107" s="63"/>
      <c r="H107" s="82"/>
      <c r="I107" s="82"/>
      <c r="J107" s="82"/>
      <c r="K107" s="68"/>
      <c r="L107" s="82"/>
      <c r="M107" s="82"/>
      <c r="N107" s="87"/>
    </row>
    <row r="108" spans="1:14" x14ac:dyDescent="0.25">
      <c r="A108" s="97"/>
      <c r="B108" s="36"/>
      <c r="C108" s="72"/>
      <c r="D108" s="19"/>
      <c r="E108" s="77"/>
      <c r="F108" s="63"/>
      <c r="G108" s="63"/>
      <c r="H108" s="82"/>
      <c r="I108" s="82"/>
      <c r="J108" s="82"/>
      <c r="K108" s="68"/>
      <c r="L108" s="82"/>
      <c r="M108" s="82"/>
      <c r="N108" s="87"/>
    </row>
    <row r="109" spans="1:14" x14ac:dyDescent="0.25">
      <c r="A109" s="97"/>
      <c r="B109" s="36"/>
      <c r="C109" s="72"/>
      <c r="D109" s="19"/>
      <c r="E109" s="77"/>
      <c r="F109" s="63"/>
      <c r="G109" s="63"/>
      <c r="H109" s="82"/>
      <c r="I109" s="82"/>
      <c r="J109" s="82"/>
      <c r="K109" s="68"/>
      <c r="L109" s="82"/>
      <c r="M109" s="82"/>
      <c r="N109" s="87"/>
    </row>
    <row r="110" spans="1:14" x14ac:dyDescent="0.25">
      <c r="A110" s="97"/>
      <c r="B110" s="35"/>
      <c r="C110" s="72"/>
      <c r="D110" s="19"/>
      <c r="E110" s="77"/>
      <c r="F110" s="63"/>
      <c r="G110" s="63"/>
      <c r="H110" s="82"/>
      <c r="I110" s="82"/>
      <c r="J110" s="82"/>
      <c r="K110" s="68"/>
      <c r="L110" s="82"/>
      <c r="M110" s="82"/>
      <c r="N110" s="87"/>
    </row>
    <row r="111" spans="1:14" x14ac:dyDescent="0.25">
      <c r="A111" s="97"/>
      <c r="B111" s="35"/>
      <c r="C111" s="72"/>
      <c r="D111" s="19"/>
      <c r="E111" s="77"/>
      <c r="F111" s="63"/>
      <c r="G111" s="63"/>
      <c r="H111" s="82"/>
      <c r="I111" s="82"/>
      <c r="J111" s="82"/>
      <c r="K111" s="68"/>
      <c r="L111" s="82"/>
      <c r="M111" s="82"/>
      <c r="N111" s="87"/>
    </row>
    <row r="112" spans="1:14" x14ac:dyDescent="0.25">
      <c r="A112" s="97"/>
      <c r="B112" s="35"/>
      <c r="C112" s="72"/>
      <c r="D112" s="19"/>
      <c r="E112" s="77"/>
      <c r="F112" s="63"/>
      <c r="G112" s="63"/>
      <c r="H112" s="82"/>
      <c r="I112" s="82"/>
      <c r="J112" s="82"/>
      <c r="K112" s="68"/>
      <c r="L112" s="82"/>
      <c r="M112" s="82"/>
      <c r="N112" s="87"/>
    </row>
    <row r="113" spans="1:14" x14ac:dyDescent="0.25">
      <c r="A113" s="97"/>
      <c r="B113" s="36"/>
      <c r="C113" s="72"/>
      <c r="D113" s="19"/>
      <c r="E113" s="77"/>
      <c r="F113" s="63"/>
      <c r="G113" s="63"/>
      <c r="H113" s="82"/>
      <c r="I113" s="82"/>
      <c r="J113" s="82"/>
      <c r="K113" s="68"/>
      <c r="L113" s="82"/>
      <c r="M113" s="82"/>
      <c r="N113" s="87"/>
    </row>
    <row r="114" spans="1:14" x14ac:dyDescent="0.25">
      <c r="A114" s="97"/>
      <c r="B114" s="39"/>
      <c r="C114" s="73"/>
      <c r="D114" s="24"/>
      <c r="E114" s="78"/>
      <c r="F114" s="64"/>
      <c r="G114" s="64"/>
      <c r="H114" s="83"/>
      <c r="I114" s="83"/>
      <c r="J114" s="83"/>
      <c r="K114" s="69"/>
      <c r="L114" s="83"/>
      <c r="M114" s="83"/>
      <c r="N114" s="88"/>
    </row>
    <row r="115" spans="1:14" x14ac:dyDescent="0.25">
      <c r="A115" s="97"/>
      <c r="B115" s="38"/>
      <c r="C115" s="71"/>
      <c r="D115" s="13"/>
      <c r="E115" s="76"/>
      <c r="F115" s="63"/>
      <c r="G115" s="63"/>
      <c r="H115" s="82"/>
      <c r="I115" s="82"/>
      <c r="J115" s="82"/>
      <c r="K115" s="68"/>
      <c r="L115" s="82"/>
      <c r="M115" s="82"/>
      <c r="N115" s="87"/>
    </row>
    <row r="116" spans="1:14" x14ac:dyDescent="0.25">
      <c r="A116" s="97"/>
      <c r="B116" s="35"/>
      <c r="C116" s="72"/>
      <c r="D116" s="19"/>
      <c r="E116" s="77"/>
      <c r="F116" s="63"/>
      <c r="G116" s="63"/>
      <c r="H116" s="82"/>
      <c r="I116" s="82"/>
      <c r="J116" s="82"/>
      <c r="K116" s="68"/>
      <c r="L116" s="82"/>
      <c r="M116" s="82"/>
      <c r="N116" s="87"/>
    </row>
    <row r="117" spans="1:14" x14ac:dyDescent="0.25">
      <c r="A117" s="97"/>
      <c r="B117" s="35"/>
      <c r="C117" s="72"/>
      <c r="D117" s="19"/>
      <c r="E117" s="77"/>
      <c r="F117" s="63"/>
      <c r="G117" s="63"/>
      <c r="H117" s="82"/>
      <c r="I117" s="82"/>
      <c r="J117" s="82"/>
      <c r="K117" s="68"/>
      <c r="L117" s="82"/>
      <c r="M117" s="82"/>
      <c r="N117" s="87"/>
    </row>
    <row r="118" spans="1:14" x14ac:dyDescent="0.25">
      <c r="A118" s="97"/>
      <c r="B118" s="35"/>
      <c r="C118" s="72"/>
      <c r="D118" s="19"/>
      <c r="E118" s="77"/>
      <c r="F118" s="63"/>
      <c r="G118" s="63"/>
      <c r="H118" s="82"/>
      <c r="I118" s="82"/>
      <c r="J118" s="82"/>
      <c r="K118" s="68"/>
      <c r="L118" s="82"/>
      <c r="M118" s="82"/>
      <c r="N118" s="87"/>
    </row>
    <row r="119" spans="1:14" x14ac:dyDescent="0.25">
      <c r="A119" s="97"/>
      <c r="B119" s="36"/>
      <c r="C119" s="72"/>
      <c r="D119" s="19"/>
      <c r="E119" s="77"/>
      <c r="F119" s="63"/>
      <c r="G119" s="63"/>
      <c r="H119" s="82"/>
      <c r="I119" s="82"/>
      <c r="J119" s="82"/>
      <c r="K119" s="68"/>
      <c r="L119" s="82"/>
      <c r="M119" s="82"/>
      <c r="N119" s="87"/>
    </row>
    <row r="120" spans="1:14" x14ac:dyDescent="0.25">
      <c r="A120" s="97"/>
      <c r="B120" s="36"/>
      <c r="C120" s="72"/>
      <c r="D120" s="19"/>
      <c r="E120" s="77"/>
      <c r="F120" s="63"/>
      <c r="G120" s="63"/>
      <c r="H120" s="82"/>
      <c r="I120" s="82"/>
      <c r="J120" s="82"/>
      <c r="K120" s="68"/>
      <c r="L120" s="82"/>
      <c r="M120" s="82"/>
      <c r="N120" s="87"/>
    </row>
    <row r="121" spans="1:14" x14ac:dyDescent="0.25">
      <c r="A121" s="97"/>
      <c r="B121" s="40"/>
      <c r="C121" s="72"/>
      <c r="D121" s="19"/>
      <c r="E121" s="77"/>
      <c r="F121" s="63"/>
      <c r="G121" s="63"/>
      <c r="H121" s="82"/>
      <c r="I121" s="82"/>
      <c r="J121" s="82"/>
      <c r="K121" s="68"/>
      <c r="L121" s="82"/>
      <c r="M121" s="82"/>
      <c r="N121" s="87"/>
    </row>
    <row r="122" spans="1:14" x14ac:dyDescent="0.25">
      <c r="A122" s="97"/>
      <c r="B122" s="40"/>
      <c r="C122" s="72"/>
      <c r="D122" s="19"/>
      <c r="E122" s="77"/>
      <c r="F122" s="63"/>
      <c r="G122" s="63"/>
      <c r="H122" s="82"/>
      <c r="I122" s="82"/>
      <c r="J122" s="82"/>
      <c r="K122" s="68"/>
      <c r="L122" s="82"/>
      <c r="M122" s="82"/>
      <c r="N122" s="87"/>
    </row>
    <row r="123" spans="1:14" x14ac:dyDescent="0.25">
      <c r="A123" s="97"/>
      <c r="B123" s="40"/>
      <c r="C123" s="72"/>
      <c r="D123" s="19"/>
      <c r="E123" s="77"/>
      <c r="F123" s="63"/>
      <c r="G123" s="63"/>
      <c r="H123" s="82"/>
      <c r="I123" s="82"/>
      <c r="J123" s="82"/>
      <c r="K123" s="68"/>
      <c r="L123" s="82"/>
      <c r="M123" s="82"/>
      <c r="N123" s="87"/>
    </row>
    <row r="124" spans="1:14" x14ac:dyDescent="0.25">
      <c r="A124" s="97"/>
      <c r="B124" s="41"/>
      <c r="C124" s="73"/>
      <c r="D124" s="24"/>
      <c r="E124" s="78"/>
      <c r="F124" s="64"/>
      <c r="G124" s="64"/>
      <c r="H124" s="83"/>
      <c r="I124" s="83"/>
      <c r="J124" s="83"/>
      <c r="K124" s="69"/>
      <c r="L124" s="83"/>
      <c r="M124" s="83"/>
      <c r="N124" s="88"/>
    </row>
    <row r="125" spans="1:14" x14ac:dyDescent="0.25">
      <c r="A125" s="97"/>
      <c r="B125" s="42"/>
      <c r="C125" s="71"/>
      <c r="D125" s="13"/>
      <c r="E125" s="76"/>
      <c r="F125" s="63"/>
      <c r="G125" s="63"/>
      <c r="H125" s="82"/>
      <c r="I125" s="82"/>
      <c r="J125" s="82"/>
      <c r="K125" s="68"/>
      <c r="L125" s="82"/>
      <c r="M125" s="82"/>
      <c r="N125" s="87"/>
    </row>
    <row r="126" spans="1:14" x14ac:dyDescent="0.25">
      <c r="A126" s="97"/>
      <c r="B126" s="40"/>
      <c r="C126" s="72"/>
      <c r="D126" s="19"/>
      <c r="E126" s="77"/>
      <c r="F126" s="63"/>
      <c r="G126" s="63"/>
      <c r="H126" s="82"/>
      <c r="I126" s="82"/>
      <c r="J126" s="82"/>
      <c r="K126" s="68"/>
      <c r="L126" s="82"/>
      <c r="M126" s="82"/>
      <c r="N126" s="87"/>
    </row>
    <row r="127" spans="1:14" x14ac:dyDescent="0.25">
      <c r="A127" s="97"/>
      <c r="B127" s="40"/>
      <c r="C127" s="72"/>
      <c r="D127" s="19"/>
      <c r="E127" s="77"/>
      <c r="F127" s="63"/>
      <c r="G127" s="63"/>
      <c r="H127" s="82"/>
      <c r="I127" s="82"/>
      <c r="J127" s="82"/>
      <c r="K127" s="68"/>
      <c r="L127" s="82"/>
      <c r="M127" s="82"/>
      <c r="N127" s="87"/>
    </row>
    <row r="128" spans="1:14" x14ac:dyDescent="0.25">
      <c r="A128" s="97"/>
      <c r="B128" s="40"/>
      <c r="C128" s="72"/>
      <c r="D128" s="19"/>
      <c r="E128" s="77"/>
      <c r="F128" s="63"/>
      <c r="G128" s="63"/>
      <c r="H128" s="82"/>
      <c r="I128" s="82"/>
      <c r="J128" s="82"/>
      <c r="K128" s="68"/>
      <c r="L128" s="82"/>
      <c r="M128" s="82"/>
      <c r="N128" s="87"/>
    </row>
    <row r="129" spans="1:14" x14ac:dyDescent="0.25">
      <c r="A129" s="97"/>
      <c r="B129" s="40"/>
      <c r="C129" s="72"/>
      <c r="D129" s="19"/>
      <c r="E129" s="77"/>
      <c r="F129" s="63"/>
      <c r="G129" s="63"/>
      <c r="H129" s="82"/>
      <c r="I129" s="82"/>
      <c r="J129" s="82"/>
      <c r="K129" s="68"/>
      <c r="L129" s="82"/>
      <c r="M129" s="82"/>
      <c r="N129" s="87"/>
    </row>
    <row r="130" spans="1:14" x14ac:dyDescent="0.25">
      <c r="A130" s="97"/>
      <c r="B130" s="40"/>
      <c r="C130" s="72"/>
      <c r="D130" s="19"/>
      <c r="E130" s="77"/>
      <c r="F130" s="63"/>
      <c r="G130" s="63"/>
      <c r="H130" s="82"/>
      <c r="I130" s="82"/>
      <c r="J130" s="82"/>
      <c r="K130" s="68"/>
      <c r="L130" s="82"/>
      <c r="M130" s="82"/>
      <c r="N130" s="87"/>
    </row>
    <row r="131" spans="1:14" x14ac:dyDescent="0.25">
      <c r="A131" s="97"/>
      <c r="B131" s="40"/>
      <c r="C131" s="72"/>
      <c r="D131" s="19"/>
      <c r="E131" s="77"/>
      <c r="F131" s="63"/>
      <c r="G131" s="63"/>
      <c r="H131" s="82"/>
      <c r="I131" s="82"/>
      <c r="J131" s="82"/>
      <c r="K131" s="68"/>
      <c r="L131" s="82"/>
      <c r="M131" s="82"/>
      <c r="N131" s="87"/>
    </row>
    <row r="132" spans="1:14" x14ac:dyDescent="0.25">
      <c r="A132" s="97"/>
      <c r="B132" s="40"/>
      <c r="C132" s="72"/>
      <c r="D132" s="19"/>
      <c r="E132" s="77"/>
      <c r="F132" s="63"/>
      <c r="G132" s="63"/>
      <c r="H132" s="82"/>
      <c r="I132" s="82"/>
      <c r="J132" s="82"/>
      <c r="K132" s="68"/>
      <c r="L132" s="82"/>
      <c r="M132" s="82"/>
      <c r="N132" s="87"/>
    </row>
    <row r="133" spans="1:14" x14ac:dyDescent="0.25">
      <c r="A133" s="97"/>
      <c r="B133" s="40"/>
      <c r="C133" s="72"/>
      <c r="D133" s="17"/>
      <c r="E133" s="77"/>
      <c r="F133" s="63"/>
      <c r="G133" s="63"/>
      <c r="H133" s="82"/>
      <c r="I133" s="82"/>
      <c r="J133" s="82"/>
      <c r="K133" s="68"/>
      <c r="L133" s="82"/>
      <c r="M133" s="82"/>
      <c r="N133" s="87"/>
    </row>
    <row r="134" spans="1:14" x14ac:dyDescent="0.25">
      <c r="A134" s="97"/>
      <c r="B134" s="41"/>
      <c r="C134" s="73"/>
      <c r="D134" s="24"/>
      <c r="E134" s="78"/>
      <c r="F134" s="64"/>
      <c r="G134" s="64"/>
      <c r="H134" s="83"/>
      <c r="I134" s="83"/>
      <c r="J134" s="83"/>
      <c r="K134" s="69"/>
      <c r="L134" s="83"/>
      <c r="M134" s="83"/>
      <c r="N134" s="88"/>
    </row>
    <row r="135" spans="1:14" x14ac:dyDescent="0.25">
      <c r="A135" s="97"/>
      <c r="B135" s="30"/>
      <c r="C135" s="71"/>
      <c r="D135" s="13"/>
      <c r="E135" s="76"/>
      <c r="F135" s="63"/>
      <c r="G135" s="63"/>
      <c r="H135" s="82"/>
      <c r="I135" s="82"/>
      <c r="J135" s="82"/>
      <c r="K135" s="68"/>
      <c r="L135" s="82"/>
      <c r="M135" s="82"/>
      <c r="N135" s="87"/>
    </row>
    <row r="136" spans="1:14" x14ac:dyDescent="0.25">
      <c r="A136" s="97"/>
      <c r="B136" s="31"/>
      <c r="C136" s="72"/>
      <c r="D136" s="19"/>
      <c r="E136" s="77"/>
      <c r="F136" s="63"/>
      <c r="G136" s="63"/>
      <c r="H136" s="82"/>
      <c r="I136" s="82"/>
      <c r="J136" s="82"/>
      <c r="K136" s="68"/>
      <c r="L136" s="82"/>
      <c r="M136" s="82"/>
      <c r="N136" s="87"/>
    </row>
    <row r="137" spans="1:14" x14ac:dyDescent="0.25">
      <c r="A137" s="97"/>
      <c r="B137" s="29"/>
      <c r="C137" s="72"/>
      <c r="D137" s="19"/>
      <c r="E137" s="77"/>
      <c r="F137" s="63"/>
      <c r="G137" s="63"/>
      <c r="H137" s="82"/>
      <c r="I137" s="82"/>
      <c r="J137" s="82"/>
      <c r="K137" s="68"/>
      <c r="L137" s="82"/>
      <c r="M137" s="82"/>
      <c r="N137" s="87"/>
    </row>
    <row r="138" spans="1:14" x14ac:dyDescent="0.25">
      <c r="A138" s="97"/>
      <c r="B138" s="29"/>
      <c r="C138" s="72"/>
      <c r="D138" s="19"/>
      <c r="E138" s="77"/>
      <c r="F138" s="63"/>
      <c r="G138" s="63"/>
      <c r="H138" s="82"/>
      <c r="I138" s="82"/>
      <c r="J138" s="82"/>
      <c r="K138" s="68"/>
      <c r="L138" s="82"/>
      <c r="M138" s="82"/>
      <c r="N138" s="87"/>
    </row>
    <row r="139" spans="1:14" x14ac:dyDescent="0.25">
      <c r="A139" s="97"/>
      <c r="B139" s="29"/>
      <c r="C139" s="72"/>
      <c r="D139" s="19"/>
      <c r="E139" s="77"/>
      <c r="F139" s="63"/>
      <c r="G139" s="63"/>
      <c r="H139" s="82"/>
      <c r="I139" s="82"/>
      <c r="J139" s="82"/>
      <c r="K139" s="68"/>
      <c r="L139" s="82"/>
      <c r="M139" s="82"/>
      <c r="N139" s="87"/>
    </row>
    <row r="140" spans="1:14" x14ac:dyDescent="0.25">
      <c r="A140" s="97"/>
      <c r="B140" s="21"/>
      <c r="C140" s="72"/>
      <c r="D140" s="19"/>
      <c r="E140" s="77"/>
      <c r="F140" s="63"/>
      <c r="G140" s="63"/>
      <c r="H140" s="82"/>
      <c r="I140" s="82"/>
      <c r="J140" s="82"/>
      <c r="K140" s="68"/>
      <c r="L140" s="82"/>
      <c r="M140" s="82"/>
      <c r="N140" s="87"/>
    </row>
    <row r="141" spans="1:14" x14ac:dyDescent="0.25">
      <c r="A141" s="97"/>
      <c r="B141" s="21"/>
      <c r="C141" s="72"/>
      <c r="D141" s="19"/>
      <c r="E141" s="77"/>
      <c r="F141" s="63"/>
      <c r="G141" s="63"/>
      <c r="H141" s="82"/>
      <c r="I141" s="82"/>
      <c r="J141" s="82"/>
      <c r="K141" s="68"/>
      <c r="L141" s="82"/>
      <c r="M141" s="82"/>
      <c r="N141" s="87"/>
    </row>
    <row r="142" spans="1:14" x14ac:dyDescent="0.25">
      <c r="A142" s="97"/>
      <c r="B142" s="29"/>
      <c r="C142" s="72"/>
      <c r="D142" s="19"/>
      <c r="E142" s="77"/>
      <c r="F142" s="63"/>
      <c r="G142" s="63"/>
      <c r="H142" s="82"/>
      <c r="I142" s="82"/>
      <c r="J142" s="82"/>
      <c r="K142" s="68"/>
      <c r="L142" s="82"/>
      <c r="M142" s="82"/>
      <c r="N142" s="87"/>
    </row>
    <row r="143" spans="1:14" x14ac:dyDescent="0.25">
      <c r="A143" s="97"/>
      <c r="B143" s="29"/>
      <c r="C143" s="72"/>
      <c r="D143" s="17"/>
      <c r="E143" s="77"/>
      <c r="F143" s="63"/>
      <c r="G143" s="63"/>
      <c r="H143" s="82"/>
      <c r="I143" s="82"/>
      <c r="J143" s="82"/>
      <c r="K143" s="68"/>
      <c r="L143" s="82"/>
      <c r="M143" s="82"/>
      <c r="N143" s="87"/>
    </row>
    <row r="144" spans="1:14" x14ac:dyDescent="0.25">
      <c r="A144" s="98"/>
      <c r="B144" s="32"/>
      <c r="C144" s="73"/>
      <c r="D144" s="24"/>
      <c r="E144" s="78"/>
      <c r="F144" s="64"/>
      <c r="G144" s="64"/>
      <c r="H144" s="83"/>
      <c r="I144" s="83"/>
      <c r="J144" s="83"/>
      <c r="K144" s="69"/>
      <c r="L144" s="83"/>
      <c r="M144" s="83"/>
      <c r="N144" s="88"/>
    </row>
    <row r="145" spans="1:1" x14ac:dyDescent="0.25">
      <c r="A145" s="51"/>
    </row>
    <row r="146" spans="1:1" x14ac:dyDescent="0.25">
      <c r="A146" s="51"/>
    </row>
    <row r="147" spans="1:1" x14ac:dyDescent="0.25">
      <c r="A147" s="51"/>
    </row>
    <row r="148" spans="1:1" x14ac:dyDescent="0.25">
      <c r="A148" s="51"/>
    </row>
    <row r="149" spans="1:1" x14ac:dyDescent="0.25">
      <c r="A149" s="51"/>
    </row>
    <row r="150" spans="1:1" x14ac:dyDescent="0.25">
      <c r="A150" s="51"/>
    </row>
    <row r="151" spans="1:1" x14ac:dyDescent="0.25">
      <c r="A151" s="51"/>
    </row>
    <row r="152" spans="1:1" x14ac:dyDescent="0.25">
      <c r="A152" s="51"/>
    </row>
    <row r="153" spans="1:1" x14ac:dyDescent="0.25">
      <c r="A153" s="51"/>
    </row>
    <row r="154" spans="1:1" x14ac:dyDescent="0.25">
      <c r="A154" s="51"/>
    </row>
  </sheetData>
  <mergeCells count="2">
    <mergeCell ref="A75:A144"/>
    <mergeCell ref="A2:A7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7"/>
  <sheetViews>
    <sheetView tabSelected="1" workbookViewId="0">
      <selection activeCell="A222" sqref="A222:D291"/>
    </sheetView>
  </sheetViews>
  <sheetFormatPr defaultRowHeight="15" x14ac:dyDescent="0.25"/>
  <cols>
    <col min="2" max="2" width="43" customWidth="1"/>
    <col min="4" max="4" width="12.28515625" customWidth="1"/>
    <col min="5" max="5" width="13.28515625" hidden="1" customWidth="1"/>
    <col min="6" max="7" width="12.5703125" customWidth="1"/>
  </cols>
  <sheetData>
    <row r="1" spans="1:7" ht="45" x14ac:dyDescent="0.25">
      <c r="B1" s="8" t="s">
        <v>0</v>
      </c>
      <c r="C1" t="s">
        <v>11</v>
      </c>
      <c r="D1" s="10" t="s">
        <v>9</v>
      </c>
      <c r="E1" s="11" t="s">
        <v>10</v>
      </c>
      <c r="F1" s="55" t="s">
        <v>13</v>
      </c>
      <c r="G1" s="55" t="s">
        <v>14</v>
      </c>
    </row>
    <row r="2" spans="1:7" hidden="1" x14ac:dyDescent="0.25">
      <c r="A2" s="96" t="s">
        <v>27</v>
      </c>
      <c r="B2" s="12" t="s">
        <v>8</v>
      </c>
      <c r="C2" s="15">
        <v>0</v>
      </c>
      <c r="D2" s="13">
        <v>5804</v>
      </c>
      <c r="E2" s="14">
        <v>178.7</v>
      </c>
      <c r="F2" s="5">
        <v>6.32</v>
      </c>
      <c r="G2" s="1">
        <v>2.12</v>
      </c>
    </row>
    <row r="3" spans="1:7" hidden="1" x14ac:dyDescent="0.25">
      <c r="A3" s="97"/>
      <c r="B3" s="16"/>
      <c r="C3" s="18">
        <v>1</v>
      </c>
      <c r="D3" s="17">
        <v>4868</v>
      </c>
      <c r="E3" s="20">
        <v>89.21</v>
      </c>
      <c r="F3" s="6">
        <v>6.32</v>
      </c>
      <c r="G3" s="3">
        <v>2.12</v>
      </c>
    </row>
    <row r="4" spans="1:7" hidden="1" x14ac:dyDescent="0.25">
      <c r="A4" s="97"/>
      <c r="B4" s="16"/>
      <c r="C4" s="18">
        <v>2</v>
      </c>
      <c r="D4" s="17">
        <v>4851</v>
      </c>
      <c r="E4" s="20">
        <v>158.56</v>
      </c>
      <c r="F4" s="6">
        <v>6.32</v>
      </c>
      <c r="G4" s="3">
        <v>2.12</v>
      </c>
    </row>
    <row r="5" spans="1:7" hidden="1" x14ac:dyDescent="0.25">
      <c r="A5" s="97"/>
      <c r="B5" s="16"/>
      <c r="C5" s="18">
        <v>5</v>
      </c>
      <c r="D5" s="19">
        <v>4839</v>
      </c>
      <c r="E5" s="20">
        <v>207.55</v>
      </c>
      <c r="F5" s="6">
        <v>6.32</v>
      </c>
      <c r="G5" s="3">
        <v>2.12</v>
      </c>
    </row>
    <row r="6" spans="1:7" hidden="1" x14ac:dyDescent="0.25">
      <c r="A6" s="97"/>
      <c r="B6" s="16"/>
      <c r="C6" s="18">
        <v>10</v>
      </c>
      <c r="D6" s="19">
        <v>4834</v>
      </c>
      <c r="E6" s="20">
        <v>250.56</v>
      </c>
      <c r="F6" s="6">
        <v>6.32</v>
      </c>
      <c r="G6" s="3">
        <v>2.12</v>
      </c>
    </row>
    <row r="7" spans="1:7" x14ac:dyDescent="0.25">
      <c r="A7" s="97"/>
      <c r="B7" s="16" t="s">
        <v>8</v>
      </c>
      <c r="C7" s="18">
        <v>24</v>
      </c>
      <c r="D7" s="19">
        <v>4795</v>
      </c>
      <c r="E7" s="20">
        <v>234.3</v>
      </c>
      <c r="F7" s="6">
        <v>6.32</v>
      </c>
      <c r="G7" s="3">
        <v>2.12</v>
      </c>
    </row>
    <row r="8" spans="1:7" hidden="1" x14ac:dyDescent="0.25">
      <c r="A8" s="97"/>
      <c r="B8" s="16"/>
      <c r="C8" s="18">
        <v>48</v>
      </c>
      <c r="D8" s="22">
        <v>4412</v>
      </c>
      <c r="E8" s="20">
        <v>202</v>
      </c>
      <c r="F8" s="6">
        <v>6.32</v>
      </c>
      <c r="G8" s="3">
        <v>2.12</v>
      </c>
    </row>
    <row r="9" spans="1:7" hidden="1" x14ac:dyDescent="0.25">
      <c r="A9" s="97"/>
      <c r="B9" s="16"/>
      <c r="C9" s="18">
        <v>72</v>
      </c>
      <c r="D9" s="19">
        <v>3617</v>
      </c>
      <c r="E9" s="20">
        <v>525.29999999999995</v>
      </c>
      <c r="F9" s="6">
        <v>6.32</v>
      </c>
      <c r="G9" s="3">
        <v>2.12</v>
      </c>
    </row>
    <row r="10" spans="1:7" hidden="1" x14ac:dyDescent="0.25">
      <c r="A10" s="97"/>
      <c r="B10" s="16"/>
      <c r="C10" s="18">
        <v>120</v>
      </c>
      <c r="D10" s="17">
        <v>2194</v>
      </c>
      <c r="E10" s="20">
        <v>59.81</v>
      </c>
      <c r="F10" s="6">
        <v>6.32</v>
      </c>
      <c r="G10" s="3">
        <v>2.12</v>
      </c>
    </row>
    <row r="11" spans="1:7" hidden="1" x14ac:dyDescent="0.25">
      <c r="A11" s="97"/>
      <c r="B11" s="23" t="s">
        <v>8</v>
      </c>
      <c r="C11" s="26">
        <v>168</v>
      </c>
      <c r="D11" s="24">
        <v>635</v>
      </c>
      <c r="E11" s="25">
        <v>26.15</v>
      </c>
      <c r="F11" s="6">
        <v>6.32</v>
      </c>
      <c r="G11" s="3">
        <v>2.12</v>
      </c>
    </row>
    <row r="12" spans="1:7" hidden="1" x14ac:dyDescent="0.25">
      <c r="A12" s="97"/>
      <c r="B12" s="12" t="s">
        <v>7</v>
      </c>
      <c r="C12" s="15">
        <v>0</v>
      </c>
      <c r="D12" s="13">
        <v>5804</v>
      </c>
      <c r="E12" s="14">
        <v>96.49</v>
      </c>
      <c r="F12" s="5">
        <v>16.27</v>
      </c>
      <c r="G12" s="1">
        <v>3.28</v>
      </c>
    </row>
    <row r="13" spans="1:7" hidden="1" x14ac:dyDescent="0.25">
      <c r="A13" s="97"/>
      <c r="B13" s="16"/>
      <c r="C13" s="18">
        <v>1</v>
      </c>
      <c r="D13" s="17">
        <v>4717</v>
      </c>
      <c r="E13" s="9">
        <v>96.49</v>
      </c>
      <c r="F13" s="6">
        <v>16.27</v>
      </c>
      <c r="G13" s="3">
        <v>3.28</v>
      </c>
    </row>
    <row r="14" spans="1:7" hidden="1" x14ac:dyDescent="0.25">
      <c r="A14" s="97"/>
      <c r="B14" s="16"/>
      <c r="C14" s="18">
        <v>2</v>
      </c>
      <c r="D14" s="17">
        <v>4652</v>
      </c>
      <c r="E14" s="9">
        <v>53.01</v>
      </c>
      <c r="F14" s="6">
        <v>16.27</v>
      </c>
      <c r="G14" s="3">
        <v>3.28</v>
      </c>
    </row>
    <row r="15" spans="1:7" hidden="1" x14ac:dyDescent="0.25">
      <c r="A15" s="97"/>
      <c r="B15" s="16"/>
      <c r="C15" s="18">
        <v>5</v>
      </c>
      <c r="D15" s="19">
        <v>4556</v>
      </c>
      <c r="E15" s="9">
        <v>43.1</v>
      </c>
      <c r="F15" s="6">
        <v>16.27</v>
      </c>
      <c r="G15" s="3">
        <v>3.28</v>
      </c>
    </row>
    <row r="16" spans="1:7" hidden="1" x14ac:dyDescent="0.25">
      <c r="A16" s="97"/>
      <c r="B16" s="16"/>
      <c r="C16" s="18">
        <v>10</v>
      </c>
      <c r="D16" s="19">
        <v>4464</v>
      </c>
      <c r="E16" s="20">
        <v>67.69</v>
      </c>
      <c r="F16" s="6">
        <v>16.27</v>
      </c>
      <c r="G16" s="3">
        <v>3.28</v>
      </c>
    </row>
    <row r="17" spans="1:7" x14ac:dyDescent="0.25">
      <c r="A17" s="97"/>
      <c r="B17" s="16" t="s">
        <v>7</v>
      </c>
      <c r="C17" s="18">
        <v>24</v>
      </c>
      <c r="D17" s="19">
        <v>4401</v>
      </c>
      <c r="E17" s="20">
        <v>43.13</v>
      </c>
      <c r="F17" s="6">
        <v>16.27</v>
      </c>
      <c r="G17" s="3">
        <v>3.28</v>
      </c>
    </row>
    <row r="18" spans="1:7" hidden="1" x14ac:dyDescent="0.25">
      <c r="A18" s="97"/>
      <c r="B18" s="16"/>
      <c r="C18" s="18">
        <v>48</v>
      </c>
      <c r="D18" s="22">
        <v>3461</v>
      </c>
      <c r="E18" s="20">
        <v>76.650000000000006</v>
      </c>
      <c r="F18" s="6">
        <v>16.27</v>
      </c>
      <c r="G18" s="3">
        <v>3.28</v>
      </c>
    </row>
    <row r="19" spans="1:7" hidden="1" x14ac:dyDescent="0.25">
      <c r="A19" s="97"/>
      <c r="B19" s="16"/>
      <c r="C19" s="18">
        <v>72</v>
      </c>
      <c r="D19" s="17">
        <v>2036</v>
      </c>
      <c r="E19" s="20">
        <v>34.67</v>
      </c>
      <c r="F19" s="6">
        <v>16.27</v>
      </c>
      <c r="G19" s="3">
        <v>3.28</v>
      </c>
    </row>
    <row r="20" spans="1:7" hidden="1" x14ac:dyDescent="0.25">
      <c r="A20" s="97"/>
      <c r="B20" s="16"/>
      <c r="C20" s="18">
        <v>120</v>
      </c>
      <c r="D20" s="17">
        <v>0</v>
      </c>
      <c r="E20" s="20">
        <v>0</v>
      </c>
      <c r="F20" s="6">
        <v>16.27</v>
      </c>
      <c r="G20" s="3">
        <v>3.28</v>
      </c>
    </row>
    <row r="21" spans="1:7" hidden="1" x14ac:dyDescent="0.25">
      <c r="A21" s="97"/>
      <c r="B21" s="23" t="s">
        <v>7</v>
      </c>
      <c r="C21" s="26">
        <v>168</v>
      </c>
      <c r="D21" s="24">
        <v>0</v>
      </c>
      <c r="E21" s="25">
        <v>0</v>
      </c>
      <c r="F21" s="6">
        <v>16.27</v>
      </c>
      <c r="G21" s="3">
        <v>3.28</v>
      </c>
    </row>
    <row r="22" spans="1:7" hidden="1" x14ac:dyDescent="0.25">
      <c r="A22" s="97"/>
      <c r="B22" s="56" t="s">
        <v>6</v>
      </c>
      <c r="C22" s="15">
        <v>0</v>
      </c>
      <c r="D22" s="13">
        <v>5804</v>
      </c>
      <c r="E22" s="14">
        <v>2.91</v>
      </c>
      <c r="F22" s="5">
        <v>13.2</v>
      </c>
      <c r="G22" s="1">
        <v>0.62</v>
      </c>
    </row>
    <row r="23" spans="1:7" hidden="1" x14ac:dyDescent="0.25">
      <c r="A23" s="97"/>
      <c r="B23" s="57"/>
      <c r="C23" s="18">
        <v>1</v>
      </c>
      <c r="D23" s="19">
        <v>4702</v>
      </c>
      <c r="E23" s="20">
        <v>35.65</v>
      </c>
      <c r="F23" s="6">
        <v>13.2</v>
      </c>
      <c r="G23" s="3">
        <v>0.62</v>
      </c>
    </row>
    <row r="24" spans="1:7" hidden="1" x14ac:dyDescent="0.25">
      <c r="A24" s="97"/>
      <c r="B24" s="16"/>
      <c r="C24" s="18">
        <v>2</v>
      </c>
      <c r="D24" s="19">
        <v>4683</v>
      </c>
      <c r="E24" s="20">
        <v>30.06</v>
      </c>
      <c r="F24" s="6">
        <v>13.2</v>
      </c>
      <c r="G24" s="3">
        <v>0.62</v>
      </c>
    </row>
    <row r="25" spans="1:7" hidden="1" x14ac:dyDescent="0.25">
      <c r="A25" s="97"/>
      <c r="B25" s="16"/>
      <c r="C25" s="18">
        <v>5</v>
      </c>
      <c r="D25" s="19">
        <v>4635</v>
      </c>
      <c r="E25" s="20">
        <v>26.05</v>
      </c>
      <c r="F25" s="6">
        <v>13.2</v>
      </c>
      <c r="G25" s="3">
        <v>0.62</v>
      </c>
    </row>
    <row r="26" spans="1:7" hidden="1" x14ac:dyDescent="0.25">
      <c r="A26" s="97"/>
      <c r="B26" s="16"/>
      <c r="C26" s="18">
        <v>10</v>
      </c>
      <c r="D26" s="19">
        <v>4540</v>
      </c>
      <c r="E26" s="20">
        <v>28.6</v>
      </c>
      <c r="F26" s="6">
        <v>13.2</v>
      </c>
      <c r="G26" s="3">
        <v>0.62</v>
      </c>
    </row>
    <row r="27" spans="1:7" x14ac:dyDescent="0.25">
      <c r="A27" s="97"/>
      <c r="B27" s="16" t="s">
        <v>6</v>
      </c>
      <c r="C27" s="18">
        <v>24</v>
      </c>
      <c r="D27" s="19">
        <v>4498</v>
      </c>
      <c r="E27" s="20">
        <v>14.9</v>
      </c>
      <c r="F27" s="6">
        <v>13.2</v>
      </c>
      <c r="G27" s="3">
        <v>0.62</v>
      </c>
    </row>
    <row r="28" spans="1:7" hidden="1" x14ac:dyDescent="0.25">
      <c r="A28" s="97"/>
      <c r="B28" s="16"/>
      <c r="C28" s="18">
        <v>48</v>
      </c>
      <c r="D28" s="19">
        <v>3780</v>
      </c>
      <c r="E28" s="20">
        <v>23.66</v>
      </c>
      <c r="F28" s="6">
        <v>13.2</v>
      </c>
      <c r="G28" s="3">
        <v>0.62</v>
      </c>
    </row>
    <row r="29" spans="1:7" hidden="1" x14ac:dyDescent="0.25">
      <c r="A29" s="97"/>
      <c r="B29" s="16"/>
      <c r="C29" s="18">
        <v>72</v>
      </c>
      <c r="D29" s="19">
        <v>2247</v>
      </c>
      <c r="E29" s="20">
        <v>29.42</v>
      </c>
      <c r="F29" s="6">
        <v>13.2</v>
      </c>
      <c r="G29" s="3">
        <v>0.62</v>
      </c>
    </row>
    <row r="30" spans="1:7" hidden="1" x14ac:dyDescent="0.25">
      <c r="A30" s="97"/>
      <c r="B30" s="16"/>
      <c r="C30" s="18">
        <v>120</v>
      </c>
      <c r="D30" s="17">
        <v>0</v>
      </c>
      <c r="E30" s="20">
        <v>0</v>
      </c>
      <c r="F30" s="6">
        <v>13.2</v>
      </c>
      <c r="G30" s="3">
        <v>0.62</v>
      </c>
    </row>
    <row r="31" spans="1:7" hidden="1" x14ac:dyDescent="0.25">
      <c r="A31" s="97"/>
      <c r="B31" s="23" t="s">
        <v>6</v>
      </c>
      <c r="C31" s="26">
        <v>168</v>
      </c>
      <c r="D31" s="24">
        <v>0</v>
      </c>
      <c r="E31" s="25">
        <v>0</v>
      </c>
      <c r="F31" s="6">
        <v>13.2</v>
      </c>
      <c r="G31" s="3">
        <v>0.62</v>
      </c>
    </row>
    <row r="32" spans="1:7" hidden="1" x14ac:dyDescent="0.25">
      <c r="A32" s="97"/>
      <c r="B32" s="12" t="s">
        <v>5</v>
      </c>
      <c r="C32" s="15">
        <v>0</v>
      </c>
      <c r="D32" s="13">
        <v>5804</v>
      </c>
      <c r="E32" s="14">
        <v>92.41</v>
      </c>
      <c r="F32" s="5">
        <v>10.44</v>
      </c>
      <c r="G32" s="1">
        <v>1.21</v>
      </c>
    </row>
    <row r="33" spans="1:7" hidden="1" x14ac:dyDescent="0.25">
      <c r="A33" s="97"/>
      <c r="B33" s="16"/>
      <c r="C33" s="18">
        <v>1</v>
      </c>
      <c r="D33" s="19">
        <v>4733</v>
      </c>
      <c r="E33" s="20">
        <v>92.67</v>
      </c>
      <c r="F33" s="6">
        <v>10.44</v>
      </c>
      <c r="G33" s="3">
        <v>1.21</v>
      </c>
    </row>
    <row r="34" spans="1:7" hidden="1" x14ac:dyDescent="0.25">
      <c r="A34" s="97"/>
      <c r="B34" s="16"/>
      <c r="C34" s="18">
        <v>2</v>
      </c>
      <c r="D34" s="19">
        <v>4691</v>
      </c>
      <c r="E34" s="20">
        <v>76.790000000000006</v>
      </c>
      <c r="F34" s="6">
        <v>10.44</v>
      </c>
      <c r="G34" s="3">
        <v>1.21</v>
      </c>
    </row>
    <row r="35" spans="1:7" hidden="1" x14ac:dyDescent="0.25">
      <c r="A35" s="97"/>
      <c r="B35" s="16"/>
      <c r="C35" s="18">
        <v>5</v>
      </c>
      <c r="D35" s="19">
        <v>4606</v>
      </c>
      <c r="E35" s="20">
        <v>75.19</v>
      </c>
      <c r="F35" s="6">
        <v>10.44</v>
      </c>
      <c r="G35" s="3">
        <v>1.21</v>
      </c>
    </row>
    <row r="36" spans="1:7" hidden="1" x14ac:dyDescent="0.25">
      <c r="A36" s="97"/>
      <c r="B36" s="16"/>
      <c r="C36" s="18">
        <v>10</v>
      </c>
      <c r="D36" s="19">
        <v>4601</v>
      </c>
      <c r="E36" s="20">
        <v>30.79</v>
      </c>
      <c r="F36" s="6">
        <v>10.44</v>
      </c>
      <c r="G36" s="3">
        <v>1.21</v>
      </c>
    </row>
    <row r="37" spans="1:7" x14ac:dyDescent="0.25">
      <c r="A37" s="97"/>
      <c r="B37" s="16" t="s">
        <v>5</v>
      </c>
      <c r="C37" s="18">
        <v>24</v>
      </c>
      <c r="D37" s="19">
        <v>4533</v>
      </c>
      <c r="E37" s="20">
        <v>41.04</v>
      </c>
      <c r="F37" s="6">
        <v>10.44</v>
      </c>
      <c r="G37" s="3">
        <v>1.21</v>
      </c>
    </row>
    <row r="38" spans="1:7" hidden="1" x14ac:dyDescent="0.25">
      <c r="A38" s="97"/>
      <c r="B38" s="16"/>
      <c r="C38" s="18">
        <v>48</v>
      </c>
      <c r="D38" s="19">
        <v>3956</v>
      </c>
      <c r="E38" s="20">
        <v>44.48</v>
      </c>
      <c r="F38" s="6">
        <v>10.44</v>
      </c>
      <c r="G38" s="3">
        <v>1.21</v>
      </c>
    </row>
    <row r="39" spans="1:7" hidden="1" x14ac:dyDescent="0.25">
      <c r="A39" s="97"/>
      <c r="B39" s="16"/>
      <c r="C39" s="18">
        <v>72</v>
      </c>
      <c r="D39" s="19">
        <v>2741</v>
      </c>
      <c r="E39" s="20">
        <v>92.48</v>
      </c>
      <c r="F39" s="6">
        <v>10.44</v>
      </c>
      <c r="G39" s="3">
        <v>1.21</v>
      </c>
    </row>
    <row r="40" spans="1:7" hidden="1" x14ac:dyDescent="0.25">
      <c r="A40" s="97"/>
      <c r="B40" s="16"/>
      <c r="C40" s="18">
        <v>120</v>
      </c>
      <c r="D40" s="19">
        <v>888</v>
      </c>
      <c r="E40" s="20">
        <v>103.81</v>
      </c>
      <c r="F40" s="6">
        <v>10.44</v>
      </c>
      <c r="G40" s="3">
        <v>1.21</v>
      </c>
    </row>
    <row r="41" spans="1:7" hidden="1" x14ac:dyDescent="0.25">
      <c r="A41" s="97"/>
      <c r="B41" s="23" t="s">
        <v>5</v>
      </c>
      <c r="C41" s="26">
        <v>168</v>
      </c>
      <c r="D41" s="24">
        <v>0</v>
      </c>
      <c r="E41" s="25">
        <v>0</v>
      </c>
      <c r="F41" s="6">
        <v>10.44</v>
      </c>
      <c r="G41" s="3">
        <v>1.21</v>
      </c>
    </row>
    <row r="42" spans="1:7" hidden="1" x14ac:dyDescent="0.25">
      <c r="A42" s="97"/>
      <c r="B42" s="12" t="s">
        <v>4</v>
      </c>
      <c r="C42" s="15">
        <v>0</v>
      </c>
      <c r="D42" s="43">
        <v>5804</v>
      </c>
      <c r="E42" s="47">
        <v>100.87</v>
      </c>
      <c r="F42" s="5">
        <v>11.028</v>
      </c>
      <c r="G42" s="1">
        <v>0.40500000000000003</v>
      </c>
    </row>
    <row r="43" spans="1:7" hidden="1" x14ac:dyDescent="0.25">
      <c r="A43" s="97"/>
      <c r="B43" s="16"/>
      <c r="C43" s="18">
        <v>1</v>
      </c>
      <c r="D43" s="44">
        <v>4714</v>
      </c>
      <c r="E43" s="48">
        <v>56.01</v>
      </c>
      <c r="F43" s="6">
        <v>11.028</v>
      </c>
      <c r="G43" s="3">
        <v>0.40500000000000003</v>
      </c>
    </row>
    <row r="44" spans="1:7" hidden="1" x14ac:dyDescent="0.25">
      <c r="A44" s="97"/>
      <c r="B44" s="16"/>
      <c r="C44" s="18">
        <v>2</v>
      </c>
      <c r="D44" s="44">
        <v>4702</v>
      </c>
      <c r="E44" s="48">
        <v>15.67</v>
      </c>
      <c r="F44" s="6">
        <v>11.028</v>
      </c>
      <c r="G44" s="3">
        <v>0.40500000000000003</v>
      </c>
    </row>
    <row r="45" spans="1:7" hidden="1" x14ac:dyDescent="0.25">
      <c r="A45" s="97"/>
      <c r="B45" s="16"/>
      <c r="C45" s="18">
        <v>5</v>
      </c>
      <c r="D45" s="45">
        <v>4659</v>
      </c>
      <c r="E45" s="48">
        <v>72.48</v>
      </c>
      <c r="F45" s="6">
        <v>11.028</v>
      </c>
      <c r="G45" s="3">
        <v>0.40500000000000003</v>
      </c>
    </row>
    <row r="46" spans="1:7" hidden="1" x14ac:dyDescent="0.25">
      <c r="A46" s="97"/>
      <c r="B46" s="16"/>
      <c r="C46" s="18">
        <v>10</v>
      </c>
      <c r="D46" s="45">
        <v>4612</v>
      </c>
      <c r="E46" s="48">
        <v>22.99</v>
      </c>
      <c r="F46" s="6">
        <v>11.028</v>
      </c>
      <c r="G46" s="3">
        <v>0.40500000000000003</v>
      </c>
    </row>
    <row r="47" spans="1:7" x14ac:dyDescent="0.25">
      <c r="A47" s="97"/>
      <c r="B47" s="16" t="s">
        <v>4</v>
      </c>
      <c r="C47" s="18">
        <v>24</v>
      </c>
      <c r="D47" s="45">
        <v>4528</v>
      </c>
      <c r="E47" s="48">
        <v>31.08</v>
      </c>
      <c r="F47" s="6">
        <v>11.028</v>
      </c>
      <c r="G47" s="3">
        <v>0.40500000000000003</v>
      </c>
    </row>
    <row r="48" spans="1:7" hidden="1" x14ac:dyDescent="0.25">
      <c r="A48" s="97"/>
      <c r="B48" s="16"/>
      <c r="C48" s="18">
        <v>48</v>
      </c>
      <c r="D48" s="45">
        <v>3893</v>
      </c>
      <c r="E48" s="48">
        <v>49.33</v>
      </c>
      <c r="F48" s="6">
        <v>11.028</v>
      </c>
      <c r="G48" s="3">
        <v>0.40500000000000003</v>
      </c>
    </row>
    <row r="49" spans="1:7" hidden="1" x14ac:dyDescent="0.25">
      <c r="A49" s="97"/>
      <c r="B49" s="16"/>
      <c r="C49" s="18">
        <v>72</v>
      </c>
      <c r="D49" s="45">
        <v>2640</v>
      </c>
      <c r="E49" s="48">
        <v>131.54</v>
      </c>
      <c r="F49" s="6">
        <v>11.028</v>
      </c>
      <c r="G49" s="3">
        <v>0.40500000000000003</v>
      </c>
    </row>
    <row r="50" spans="1:7" hidden="1" x14ac:dyDescent="0.25">
      <c r="A50" s="97"/>
      <c r="B50" s="16"/>
      <c r="C50" s="18">
        <v>120</v>
      </c>
      <c r="D50" s="45">
        <v>982</v>
      </c>
      <c r="E50" s="48">
        <v>87.29</v>
      </c>
      <c r="F50" s="6">
        <v>11.028</v>
      </c>
      <c r="G50" s="3">
        <v>0.40500000000000003</v>
      </c>
    </row>
    <row r="51" spans="1:7" hidden="1" x14ac:dyDescent="0.25">
      <c r="A51" s="97"/>
      <c r="B51" s="23" t="s">
        <v>4</v>
      </c>
      <c r="C51" s="26">
        <v>168</v>
      </c>
      <c r="D51" s="46">
        <v>0</v>
      </c>
      <c r="E51" s="49">
        <v>0</v>
      </c>
      <c r="F51" s="6">
        <v>11.028</v>
      </c>
      <c r="G51" s="3">
        <v>0.40500000000000003</v>
      </c>
    </row>
    <row r="52" spans="1:7" x14ac:dyDescent="0.25">
      <c r="A52" s="97"/>
      <c r="B52" s="28"/>
      <c r="C52" s="15"/>
      <c r="D52" s="13"/>
      <c r="E52" s="14">
        <v>2.9</v>
      </c>
      <c r="F52" s="14"/>
      <c r="G52" s="14"/>
    </row>
    <row r="53" spans="1:7" x14ac:dyDescent="0.25">
      <c r="A53" s="97"/>
      <c r="B53" s="29"/>
      <c r="C53" s="18"/>
      <c r="D53" s="17"/>
      <c r="E53" s="20">
        <v>9.68</v>
      </c>
    </row>
    <row r="54" spans="1:7" x14ac:dyDescent="0.25">
      <c r="A54" s="97"/>
      <c r="B54" s="21"/>
      <c r="C54" s="18"/>
      <c r="D54" s="17"/>
      <c r="E54" s="20">
        <v>12.73</v>
      </c>
    </row>
    <row r="55" spans="1:7" x14ac:dyDescent="0.25">
      <c r="A55" s="97"/>
      <c r="B55" s="21"/>
      <c r="C55" s="18"/>
      <c r="D55" s="19"/>
      <c r="E55" s="20">
        <v>13.98</v>
      </c>
    </row>
    <row r="56" spans="1:7" x14ac:dyDescent="0.25">
      <c r="A56" s="97"/>
      <c r="B56" s="21"/>
      <c r="C56" s="18"/>
      <c r="D56" s="19"/>
      <c r="E56" s="20">
        <v>7.66</v>
      </c>
    </row>
    <row r="57" spans="1:7" x14ac:dyDescent="0.25">
      <c r="A57" s="97"/>
      <c r="B57" s="21"/>
      <c r="C57" s="18"/>
      <c r="D57" s="19"/>
      <c r="E57" s="20">
        <v>20.97</v>
      </c>
    </row>
    <row r="58" spans="1:7" x14ac:dyDescent="0.25">
      <c r="A58" s="97"/>
      <c r="B58" s="21"/>
      <c r="C58" s="18"/>
      <c r="D58" s="19"/>
      <c r="E58" s="20">
        <v>34.700000000000003</v>
      </c>
    </row>
    <row r="59" spans="1:7" x14ac:dyDescent="0.25">
      <c r="A59" s="97"/>
      <c r="B59" s="21"/>
      <c r="C59" s="18"/>
      <c r="D59" s="19"/>
      <c r="E59" s="20">
        <v>21.33</v>
      </c>
    </row>
    <row r="60" spans="1:7" x14ac:dyDescent="0.25">
      <c r="A60" s="97"/>
      <c r="B60" s="21"/>
      <c r="C60" s="18"/>
      <c r="D60" s="19"/>
      <c r="E60" s="20">
        <v>62.14</v>
      </c>
    </row>
    <row r="61" spans="1:7" x14ac:dyDescent="0.25">
      <c r="A61" s="97"/>
      <c r="B61" s="27"/>
      <c r="C61" s="26"/>
      <c r="D61" s="24"/>
      <c r="E61" s="25">
        <v>37.479999999999997</v>
      </c>
    </row>
    <row r="62" spans="1:7" x14ac:dyDescent="0.25">
      <c r="A62" s="97"/>
      <c r="B62" s="28"/>
      <c r="C62" s="15"/>
      <c r="D62" s="13"/>
      <c r="E62" s="14">
        <v>2.9</v>
      </c>
    </row>
    <row r="63" spans="1:7" x14ac:dyDescent="0.25">
      <c r="A63" s="97"/>
      <c r="B63" s="29"/>
      <c r="C63" s="18"/>
      <c r="D63" s="19"/>
      <c r="E63" s="20">
        <v>17.97</v>
      </c>
    </row>
    <row r="64" spans="1:7" x14ac:dyDescent="0.25">
      <c r="A64" s="97"/>
      <c r="B64" s="16"/>
      <c r="C64" s="18"/>
      <c r="D64" s="19"/>
      <c r="E64" s="20">
        <v>51.42</v>
      </c>
    </row>
    <row r="65" spans="1:5" x14ac:dyDescent="0.25">
      <c r="A65" s="97"/>
      <c r="B65" s="21"/>
      <c r="C65" s="18"/>
      <c r="D65" s="19"/>
      <c r="E65" s="20">
        <v>33.11</v>
      </c>
    </row>
    <row r="66" spans="1:5" x14ac:dyDescent="0.25">
      <c r="A66" s="97"/>
      <c r="B66" s="21"/>
      <c r="C66" s="18"/>
      <c r="D66" s="19"/>
      <c r="E66" s="20">
        <v>4.93</v>
      </c>
    </row>
    <row r="67" spans="1:5" x14ac:dyDescent="0.25">
      <c r="A67" s="97"/>
      <c r="B67" s="16"/>
      <c r="C67" s="18"/>
      <c r="D67" s="19"/>
      <c r="E67" s="20">
        <v>56.17</v>
      </c>
    </row>
    <row r="68" spans="1:5" x14ac:dyDescent="0.25">
      <c r="A68" s="97"/>
      <c r="B68" s="16"/>
      <c r="C68" s="18"/>
      <c r="D68" s="19"/>
      <c r="E68" s="20">
        <v>18.7</v>
      </c>
    </row>
    <row r="69" spans="1:5" x14ac:dyDescent="0.25">
      <c r="A69" s="97"/>
      <c r="B69" s="16"/>
      <c r="C69" s="18"/>
      <c r="D69" s="19"/>
      <c r="E69" s="20">
        <v>44.64</v>
      </c>
    </row>
    <row r="70" spans="1:5" x14ac:dyDescent="0.25">
      <c r="A70" s="97"/>
      <c r="B70" s="21"/>
      <c r="C70" s="18"/>
      <c r="D70" s="19"/>
      <c r="E70" s="20">
        <v>6.85</v>
      </c>
    </row>
    <row r="71" spans="1:5" x14ac:dyDescent="0.25">
      <c r="A71" s="98"/>
      <c r="B71" s="27"/>
      <c r="C71" s="26"/>
      <c r="D71" s="24"/>
      <c r="E71" s="25">
        <v>97.21</v>
      </c>
    </row>
    <row r="72" spans="1:5" x14ac:dyDescent="0.25">
      <c r="A72" s="50"/>
      <c r="B72" s="33"/>
      <c r="C72" s="9"/>
      <c r="D72" s="17"/>
      <c r="E72" s="9"/>
    </row>
    <row r="73" spans="1:5" x14ac:dyDescent="0.25">
      <c r="A73" s="50"/>
      <c r="B73" s="33"/>
      <c r="C73" s="9"/>
      <c r="D73" s="17"/>
      <c r="E73" s="9"/>
    </row>
    <row r="74" spans="1:5" x14ac:dyDescent="0.25">
      <c r="B74" s="33"/>
      <c r="C74" s="9"/>
      <c r="D74" s="17"/>
      <c r="E74" s="9"/>
    </row>
    <row r="75" spans="1:5" x14ac:dyDescent="0.25">
      <c r="A75" s="96"/>
      <c r="B75" s="8"/>
      <c r="C75" s="15"/>
      <c r="D75" s="13"/>
      <c r="E75" s="14">
        <v>45.46</v>
      </c>
    </row>
    <row r="76" spans="1:5" x14ac:dyDescent="0.25">
      <c r="A76" s="97"/>
      <c r="B76" s="34"/>
      <c r="C76" s="18"/>
      <c r="D76" s="19"/>
      <c r="E76" s="20">
        <v>11.87</v>
      </c>
    </row>
    <row r="77" spans="1:5" x14ac:dyDescent="0.25">
      <c r="A77" s="97"/>
      <c r="B77" s="35"/>
      <c r="C77" s="18"/>
      <c r="D77" s="19"/>
      <c r="E77" s="20">
        <v>25.84</v>
      </c>
    </row>
    <row r="78" spans="1:5" x14ac:dyDescent="0.25">
      <c r="A78" s="97"/>
      <c r="B78" s="35"/>
      <c r="C78" s="18"/>
      <c r="D78" s="19"/>
      <c r="E78" s="20">
        <v>54.13</v>
      </c>
    </row>
    <row r="79" spans="1:5" x14ac:dyDescent="0.25">
      <c r="A79" s="97"/>
      <c r="B79" s="35"/>
      <c r="C79" s="18"/>
      <c r="D79" s="19"/>
      <c r="E79" s="20">
        <v>24.2</v>
      </c>
    </row>
    <row r="80" spans="1:5" x14ac:dyDescent="0.25">
      <c r="A80" s="97"/>
      <c r="B80" s="36"/>
      <c r="C80" s="18"/>
      <c r="D80" s="19"/>
      <c r="E80" s="20">
        <v>38.19</v>
      </c>
    </row>
    <row r="81" spans="1:5" x14ac:dyDescent="0.25">
      <c r="A81" s="97"/>
      <c r="B81" s="36"/>
      <c r="C81" s="18"/>
      <c r="D81" s="19"/>
      <c r="E81" s="20">
        <v>7.2</v>
      </c>
    </row>
    <row r="82" spans="1:5" x14ac:dyDescent="0.25">
      <c r="A82" s="97"/>
      <c r="B82" s="35"/>
      <c r="C82" s="18"/>
      <c r="D82" s="19"/>
      <c r="E82" s="20">
        <v>36.57</v>
      </c>
    </row>
    <row r="83" spans="1:5" x14ac:dyDescent="0.25">
      <c r="A83" s="97"/>
      <c r="B83" s="35"/>
      <c r="C83" s="18"/>
      <c r="D83" s="19"/>
      <c r="E83" s="20">
        <v>3.58</v>
      </c>
    </row>
    <row r="84" spans="1:5" x14ac:dyDescent="0.25">
      <c r="A84" s="97"/>
      <c r="B84" s="37"/>
      <c r="C84" s="26"/>
      <c r="D84" s="24"/>
      <c r="E84" s="25">
        <v>0</v>
      </c>
    </row>
    <row r="85" spans="1:5" x14ac:dyDescent="0.25">
      <c r="A85" s="97"/>
      <c r="B85" s="28"/>
      <c r="C85" s="15"/>
      <c r="D85" s="43"/>
      <c r="E85" s="47">
        <v>100.87</v>
      </c>
    </row>
    <row r="86" spans="1:5" x14ac:dyDescent="0.25">
      <c r="A86" s="97"/>
      <c r="B86" s="29"/>
      <c r="C86" s="18"/>
      <c r="D86" s="44"/>
      <c r="E86" s="48">
        <v>62.14</v>
      </c>
    </row>
    <row r="87" spans="1:5" x14ac:dyDescent="0.25">
      <c r="A87" s="97"/>
      <c r="B87" s="21"/>
      <c r="C87" s="18"/>
      <c r="D87" s="44"/>
      <c r="E87" s="48">
        <v>100.81</v>
      </c>
    </row>
    <row r="88" spans="1:5" x14ac:dyDescent="0.25">
      <c r="A88" s="97"/>
      <c r="B88" s="21"/>
      <c r="C88" s="18"/>
      <c r="D88" s="45"/>
      <c r="E88" s="48">
        <v>77.05</v>
      </c>
    </row>
    <row r="89" spans="1:5" x14ac:dyDescent="0.25">
      <c r="A89" s="97"/>
      <c r="B89" s="21"/>
      <c r="C89" s="18"/>
      <c r="D89" s="45"/>
      <c r="E89" s="48">
        <v>73.459999999999994</v>
      </c>
    </row>
    <row r="90" spans="1:5" x14ac:dyDescent="0.25">
      <c r="A90" s="97"/>
      <c r="B90" s="21"/>
      <c r="C90" s="18"/>
      <c r="D90" s="45"/>
      <c r="E90" s="48">
        <v>89.72</v>
      </c>
    </row>
    <row r="91" spans="1:5" x14ac:dyDescent="0.25">
      <c r="A91" s="97"/>
      <c r="B91" s="21"/>
      <c r="C91" s="18"/>
      <c r="D91" s="45"/>
      <c r="E91" s="48">
        <v>100.33</v>
      </c>
    </row>
    <row r="92" spans="1:5" x14ac:dyDescent="0.25">
      <c r="A92" s="97"/>
      <c r="B92" s="21"/>
      <c r="C92" s="18"/>
      <c r="D92" s="45"/>
      <c r="E92" s="48">
        <v>91.78</v>
      </c>
    </row>
    <row r="93" spans="1:5" x14ac:dyDescent="0.25">
      <c r="A93" s="97"/>
      <c r="B93" s="21"/>
      <c r="C93" s="18"/>
      <c r="D93" s="45"/>
      <c r="E93" s="48">
        <v>69.489999999999995</v>
      </c>
    </row>
    <row r="94" spans="1:5" x14ac:dyDescent="0.25">
      <c r="A94" s="97"/>
      <c r="B94" s="27"/>
      <c r="C94" s="26"/>
      <c r="D94" s="46"/>
      <c r="E94" s="49">
        <v>0</v>
      </c>
    </row>
    <row r="95" spans="1:5" x14ac:dyDescent="0.25">
      <c r="A95" s="97"/>
      <c r="B95" s="38"/>
      <c r="C95" s="15"/>
      <c r="D95" s="13"/>
      <c r="E95" s="14">
        <v>38.22</v>
      </c>
    </row>
    <row r="96" spans="1:5" x14ac:dyDescent="0.25">
      <c r="A96" s="97"/>
      <c r="B96" s="35"/>
      <c r="C96" s="18"/>
      <c r="D96" s="17"/>
      <c r="E96" s="9">
        <v>23.43</v>
      </c>
    </row>
    <row r="97" spans="1:5" x14ac:dyDescent="0.25">
      <c r="A97" s="97"/>
      <c r="B97" s="36"/>
      <c r="C97" s="18"/>
      <c r="D97" s="17"/>
      <c r="E97" s="9">
        <v>60.42</v>
      </c>
    </row>
    <row r="98" spans="1:5" x14ac:dyDescent="0.25">
      <c r="A98" s="97"/>
      <c r="B98" s="36"/>
      <c r="C98" s="18"/>
      <c r="D98" s="19"/>
      <c r="E98" s="20">
        <v>32.75</v>
      </c>
    </row>
    <row r="99" spans="1:5" x14ac:dyDescent="0.25">
      <c r="A99" s="97"/>
      <c r="B99" s="35"/>
      <c r="C99" s="18"/>
      <c r="D99" s="19"/>
      <c r="E99" s="20">
        <v>19.309999999999999</v>
      </c>
    </row>
    <row r="100" spans="1:5" x14ac:dyDescent="0.25">
      <c r="A100" s="97"/>
      <c r="B100" s="35"/>
      <c r="C100" s="18"/>
      <c r="D100" s="19"/>
      <c r="E100" s="20">
        <v>29.91</v>
      </c>
    </row>
    <row r="101" spans="1:5" x14ac:dyDescent="0.25">
      <c r="A101" s="97"/>
      <c r="B101" s="35"/>
      <c r="C101" s="18"/>
      <c r="D101" s="19"/>
      <c r="E101" s="20">
        <v>5.83</v>
      </c>
    </row>
    <row r="102" spans="1:5" x14ac:dyDescent="0.25">
      <c r="A102" s="97"/>
      <c r="B102" s="36"/>
      <c r="C102" s="18"/>
      <c r="D102" s="19"/>
      <c r="E102" s="20">
        <v>50.29</v>
      </c>
    </row>
    <row r="103" spans="1:5" x14ac:dyDescent="0.25">
      <c r="A103" s="97"/>
      <c r="B103" s="36"/>
      <c r="C103" s="18"/>
      <c r="D103" s="19"/>
      <c r="E103" s="20">
        <v>22.57</v>
      </c>
    </row>
    <row r="104" spans="1:5" x14ac:dyDescent="0.25">
      <c r="A104" s="97"/>
      <c r="B104" s="37"/>
      <c r="C104" s="26"/>
      <c r="D104" s="24"/>
      <c r="E104" s="25">
        <v>75.41</v>
      </c>
    </row>
    <row r="105" spans="1:5" x14ac:dyDescent="0.25">
      <c r="A105" s="97"/>
      <c r="B105" s="38"/>
      <c r="C105" s="15"/>
      <c r="D105" s="13"/>
      <c r="E105" s="14">
        <v>45.45</v>
      </c>
    </row>
    <row r="106" spans="1:5" x14ac:dyDescent="0.25">
      <c r="A106" s="97"/>
      <c r="B106" s="35"/>
      <c r="C106" s="18"/>
      <c r="D106" s="17"/>
      <c r="E106" s="20">
        <v>2.57</v>
      </c>
    </row>
    <row r="107" spans="1:5" x14ac:dyDescent="0.25">
      <c r="A107" s="97"/>
      <c r="B107" s="35"/>
      <c r="C107" s="18"/>
      <c r="D107" s="17"/>
      <c r="E107" s="20">
        <v>20.37</v>
      </c>
    </row>
    <row r="108" spans="1:5" x14ac:dyDescent="0.25">
      <c r="A108" s="97"/>
      <c r="B108" s="36"/>
      <c r="C108" s="18"/>
      <c r="D108" s="19"/>
      <c r="E108" s="20">
        <v>32.9</v>
      </c>
    </row>
    <row r="109" spans="1:5" x14ac:dyDescent="0.25">
      <c r="A109" s="97"/>
      <c r="B109" s="36"/>
      <c r="C109" s="18"/>
      <c r="D109" s="19"/>
      <c r="E109" s="20">
        <v>25.03</v>
      </c>
    </row>
    <row r="110" spans="1:5" x14ac:dyDescent="0.25">
      <c r="A110" s="97"/>
      <c r="B110" s="35"/>
      <c r="C110" s="18"/>
      <c r="D110" s="19"/>
      <c r="E110" s="20">
        <v>29.11</v>
      </c>
    </row>
    <row r="111" spans="1:5" x14ac:dyDescent="0.25">
      <c r="A111" s="97"/>
      <c r="B111" s="35"/>
      <c r="C111" s="18"/>
      <c r="D111" s="19"/>
      <c r="E111" s="20">
        <v>6.63</v>
      </c>
    </row>
    <row r="112" spans="1:5" x14ac:dyDescent="0.25">
      <c r="A112" s="97"/>
      <c r="B112" s="35"/>
      <c r="C112" s="18"/>
      <c r="D112" s="19"/>
      <c r="E112" s="20">
        <v>31.55</v>
      </c>
    </row>
    <row r="113" spans="1:5" x14ac:dyDescent="0.25">
      <c r="A113" s="97"/>
      <c r="B113" s="36"/>
      <c r="C113" s="18"/>
      <c r="D113" s="19"/>
      <c r="E113" s="20">
        <v>51.41</v>
      </c>
    </row>
    <row r="114" spans="1:5" x14ac:dyDescent="0.25">
      <c r="A114" s="97"/>
      <c r="B114" s="39"/>
      <c r="C114" s="26"/>
      <c r="D114" s="24"/>
      <c r="E114" s="25">
        <v>16.71</v>
      </c>
    </row>
    <row r="115" spans="1:5" x14ac:dyDescent="0.25">
      <c r="A115" s="97"/>
      <c r="B115" s="38"/>
      <c r="C115" s="15"/>
      <c r="D115" s="13"/>
      <c r="E115" s="14">
        <v>2.57</v>
      </c>
    </row>
    <row r="116" spans="1:5" x14ac:dyDescent="0.25">
      <c r="A116" s="97"/>
      <c r="B116" s="35"/>
      <c r="C116" s="18"/>
      <c r="D116" s="19"/>
      <c r="E116" s="20">
        <v>21.32</v>
      </c>
    </row>
    <row r="117" spans="1:5" x14ac:dyDescent="0.25">
      <c r="A117" s="97"/>
      <c r="B117" s="35"/>
      <c r="C117" s="18"/>
      <c r="D117" s="19"/>
      <c r="E117" s="20">
        <v>46.43</v>
      </c>
    </row>
    <row r="118" spans="1:5" x14ac:dyDescent="0.25">
      <c r="A118" s="97"/>
      <c r="B118" s="35"/>
      <c r="C118" s="18"/>
      <c r="D118" s="19"/>
      <c r="E118" s="20">
        <v>33.17</v>
      </c>
    </row>
    <row r="119" spans="1:5" x14ac:dyDescent="0.25">
      <c r="A119" s="97"/>
      <c r="B119" s="36"/>
      <c r="C119" s="18"/>
      <c r="D119" s="19"/>
      <c r="E119" s="20">
        <v>0.61</v>
      </c>
    </row>
    <row r="120" spans="1:5" x14ac:dyDescent="0.25">
      <c r="A120" s="97"/>
      <c r="B120" s="36"/>
      <c r="C120" s="18"/>
      <c r="D120" s="19"/>
      <c r="E120" s="20">
        <v>43.65</v>
      </c>
    </row>
    <row r="121" spans="1:5" x14ac:dyDescent="0.25">
      <c r="A121" s="97"/>
      <c r="B121" s="40"/>
      <c r="C121" s="18"/>
      <c r="D121" s="19"/>
      <c r="E121" s="20">
        <v>30.34</v>
      </c>
    </row>
    <row r="122" spans="1:5" x14ac:dyDescent="0.25">
      <c r="A122" s="97"/>
      <c r="B122" s="40"/>
      <c r="C122" s="18"/>
      <c r="D122" s="19"/>
      <c r="E122" s="20">
        <v>27.23</v>
      </c>
    </row>
    <row r="123" spans="1:5" x14ac:dyDescent="0.25">
      <c r="A123" s="97"/>
      <c r="B123" s="40"/>
      <c r="C123" s="18"/>
      <c r="D123" s="19"/>
      <c r="E123" s="20">
        <v>0</v>
      </c>
    </row>
    <row r="124" spans="1:5" x14ac:dyDescent="0.25">
      <c r="A124" s="97"/>
      <c r="B124" s="41"/>
      <c r="C124" s="26"/>
      <c r="D124" s="24"/>
      <c r="E124" s="25">
        <v>0</v>
      </c>
    </row>
    <row r="125" spans="1:5" x14ac:dyDescent="0.25">
      <c r="A125" s="97"/>
      <c r="B125" s="42"/>
      <c r="C125" s="15"/>
      <c r="D125" s="13"/>
      <c r="E125" s="14">
        <v>2.57</v>
      </c>
    </row>
    <row r="126" spans="1:5" x14ac:dyDescent="0.25">
      <c r="A126" s="97"/>
      <c r="B126" s="40"/>
      <c r="C126" s="18"/>
      <c r="D126" s="19"/>
      <c r="E126" s="20">
        <v>9.89</v>
      </c>
    </row>
    <row r="127" spans="1:5" x14ac:dyDescent="0.25">
      <c r="A127" s="97"/>
      <c r="B127" s="40"/>
      <c r="C127" s="18"/>
      <c r="D127" s="19"/>
      <c r="E127" s="20">
        <v>44.68</v>
      </c>
    </row>
    <row r="128" spans="1:5" x14ac:dyDescent="0.25">
      <c r="A128" s="97"/>
      <c r="B128" s="40"/>
      <c r="C128" s="18"/>
      <c r="D128" s="19"/>
      <c r="E128" s="20">
        <v>14.35</v>
      </c>
    </row>
    <row r="129" spans="1:5" x14ac:dyDescent="0.25">
      <c r="A129" s="97"/>
      <c r="B129" s="40"/>
      <c r="C129" s="18"/>
      <c r="D129" s="19"/>
      <c r="E129" s="20">
        <v>30.08</v>
      </c>
    </row>
    <row r="130" spans="1:5" x14ac:dyDescent="0.25">
      <c r="A130" s="97"/>
      <c r="B130" s="40"/>
      <c r="C130" s="18"/>
      <c r="D130" s="19"/>
      <c r="E130" s="20">
        <v>71.650000000000006</v>
      </c>
    </row>
    <row r="131" spans="1:5" x14ac:dyDescent="0.25">
      <c r="A131" s="97"/>
      <c r="B131" s="40"/>
      <c r="C131" s="18"/>
      <c r="D131" s="19"/>
      <c r="E131" s="20">
        <v>43.43</v>
      </c>
    </row>
    <row r="132" spans="1:5" x14ac:dyDescent="0.25">
      <c r="A132" s="97"/>
      <c r="B132" s="40"/>
      <c r="C132" s="18"/>
      <c r="D132" s="19"/>
      <c r="E132" s="20">
        <v>78.08</v>
      </c>
    </row>
    <row r="133" spans="1:5" x14ac:dyDescent="0.25">
      <c r="A133" s="97"/>
      <c r="B133" s="40"/>
      <c r="C133" s="18"/>
      <c r="D133" s="17"/>
      <c r="E133" s="20">
        <v>32.01</v>
      </c>
    </row>
    <row r="134" spans="1:5" x14ac:dyDescent="0.25">
      <c r="A134" s="97"/>
      <c r="B134" s="41"/>
      <c r="C134" s="26"/>
      <c r="D134" s="24"/>
      <c r="E134" s="25">
        <v>127.72</v>
      </c>
    </row>
    <row r="135" spans="1:5" x14ac:dyDescent="0.25">
      <c r="A135" s="97"/>
      <c r="B135" s="30"/>
      <c r="C135" s="15"/>
      <c r="D135" s="13"/>
      <c r="E135" s="14">
        <v>9.4499999999999993</v>
      </c>
    </row>
    <row r="136" spans="1:5" x14ac:dyDescent="0.25">
      <c r="A136" s="97"/>
      <c r="B136" s="31"/>
      <c r="C136" s="18"/>
      <c r="D136" s="19"/>
      <c r="E136" s="20">
        <v>32.26</v>
      </c>
    </row>
    <row r="137" spans="1:5" x14ac:dyDescent="0.25">
      <c r="A137" s="97"/>
      <c r="B137" s="29"/>
      <c r="C137" s="18"/>
      <c r="D137" s="19"/>
      <c r="E137" s="20">
        <v>12.06</v>
      </c>
    </row>
    <row r="138" spans="1:5" x14ac:dyDescent="0.25">
      <c r="A138" s="97"/>
      <c r="B138" s="29"/>
      <c r="C138" s="18"/>
      <c r="D138" s="19"/>
      <c r="E138" s="20">
        <v>29.41</v>
      </c>
    </row>
    <row r="139" spans="1:5" x14ac:dyDescent="0.25">
      <c r="A139" s="97"/>
      <c r="B139" s="29"/>
      <c r="C139" s="18"/>
      <c r="D139" s="19"/>
      <c r="E139" s="20">
        <v>24.6</v>
      </c>
    </row>
    <row r="140" spans="1:5" x14ac:dyDescent="0.25">
      <c r="A140" s="97"/>
      <c r="B140" s="21"/>
      <c r="C140" s="18"/>
      <c r="D140" s="19"/>
      <c r="E140" s="20">
        <v>14.9</v>
      </c>
    </row>
    <row r="141" spans="1:5" x14ac:dyDescent="0.25">
      <c r="A141" s="97"/>
      <c r="B141" s="21"/>
      <c r="C141" s="18"/>
      <c r="D141" s="19"/>
      <c r="E141" s="20">
        <v>19.66</v>
      </c>
    </row>
    <row r="142" spans="1:5" x14ac:dyDescent="0.25">
      <c r="A142" s="97"/>
      <c r="B142" s="29"/>
      <c r="C142" s="18"/>
      <c r="D142" s="19"/>
      <c r="E142" s="20">
        <v>32.42</v>
      </c>
    </row>
    <row r="143" spans="1:5" x14ac:dyDescent="0.25">
      <c r="A143" s="97"/>
      <c r="B143" s="29"/>
      <c r="C143" s="18"/>
      <c r="D143" s="17"/>
      <c r="E143" s="20">
        <v>0</v>
      </c>
    </row>
    <row r="144" spans="1:5" x14ac:dyDescent="0.25">
      <c r="A144" s="98"/>
      <c r="B144" s="32"/>
      <c r="C144" s="26"/>
      <c r="D144" s="24"/>
      <c r="E144" s="25">
        <v>0</v>
      </c>
    </row>
    <row r="145" spans="1:7" x14ac:dyDescent="0.25">
      <c r="A145" s="51"/>
    </row>
    <row r="146" spans="1:7" x14ac:dyDescent="0.25">
      <c r="A146" s="51"/>
    </row>
    <row r="147" spans="1:7" x14ac:dyDescent="0.25">
      <c r="A147" s="51"/>
    </row>
    <row r="148" spans="1:7" ht="45" x14ac:dyDescent="0.25">
      <c r="B148" s="8" t="s">
        <v>0</v>
      </c>
      <c r="C148" t="s">
        <v>11</v>
      </c>
      <c r="D148" s="10" t="s">
        <v>9</v>
      </c>
      <c r="E148" s="11" t="s">
        <v>10</v>
      </c>
      <c r="F148" s="55" t="s">
        <v>13</v>
      </c>
      <c r="G148" s="55" t="s">
        <v>14</v>
      </c>
    </row>
    <row r="149" spans="1:7" ht="15" hidden="1" customHeight="1" x14ac:dyDescent="0.25">
      <c r="A149" s="96" t="s">
        <v>28</v>
      </c>
      <c r="B149" s="12" t="s">
        <v>8</v>
      </c>
      <c r="C149" s="15">
        <v>0</v>
      </c>
      <c r="D149" s="13">
        <v>5804</v>
      </c>
      <c r="E149" s="14">
        <v>178.7</v>
      </c>
      <c r="F149" s="5">
        <v>6.32</v>
      </c>
      <c r="G149" s="1">
        <v>2.12</v>
      </c>
    </row>
    <row r="150" spans="1:7" hidden="1" x14ac:dyDescent="0.25">
      <c r="A150" s="97"/>
      <c r="B150" s="16"/>
      <c r="C150" s="18">
        <v>1</v>
      </c>
      <c r="D150" s="17">
        <v>4868</v>
      </c>
      <c r="E150" s="20">
        <v>89.21</v>
      </c>
      <c r="F150" s="6">
        <v>6.32</v>
      </c>
      <c r="G150" s="3">
        <v>2.12</v>
      </c>
    </row>
    <row r="151" spans="1:7" hidden="1" x14ac:dyDescent="0.25">
      <c r="A151" s="97"/>
      <c r="B151" s="16"/>
      <c r="C151" s="18">
        <v>2</v>
      </c>
      <c r="D151" s="17">
        <v>4851</v>
      </c>
      <c r="E151" s="20">
        <v>158.56</v>
      </c>
      <c r="F151" s="6">
        <v>6.32</v>
      </c>
      <c r="G151" s="3">
        <v>2.12</v>
      </c>
    </row>
    <row r="152" spans="1:7" hidden="1" x14ac:dyDescent="0.25">
      <c r="A152" s="97"/>
      <c r="B152" s="16"/>
      <c r="C152" s="18">
        <v>5</v>
      </c>
      <c r="D152" s="19">
        <v>4839</v>
      </c>
      <c r="E152" s="20">
        <v>207.55</v>
      </c>
      <c r="F152" s="6">
        <v>6.32</v>
      </c>
      <c r="G152" s="3">
        <v>2.12</v>
      </c>
    </row>
    <row r="153" spans="1:7" hidden="1" x14ac:dyDescent="0.25">
      <c r="A153" s="97"/>
      <c r="B153" s="16"/>
      <c r="C153" s="18">
        <v>10</v>
      </c>
      <c r="D153" s="19">
        <v>4834</v>
      </c>
      <c r="E153" s="20">
        <v>250.56</v>
      </c>
      <c r="F153" s="6">
        <v>6.32</v>
      </c>
      <c r="G153" s="3">
        <v>2.12</v>
      </c>
    </row>
    <row r="154" spans="1:7" hidden="1" x14ac:dyDescent="0.25">
      <c r="A154" s="97"/>
      <c r="B154" s="16" t="s">
        <v>8</v>
      </c>
      <c r="C154" s="18">
        <v>24</v>
      </c>
      <c r="D154" s="19">
        <v>4795</v>
      </c>
      <c r="E154" s="20">
        <v>234.3</v>
      </c>
      <c r="F154" s="6">
        <v>6.32</v>
      </c>
      <c r="G154" s="3">
        <v>2.12</v>
      </c>
    </row>
    <row r="155" spans="1:7" hidden="1" x14ac:dyDescent="0.25">
      <c r="A155" s="97"/>
      <c r="B155" s="16"/>
      <c r="C155" s="18">
        <v>48</v>
      </c>
      <c r="D155" s="22">
        <v>4412</v>
      </c>
      <c r="E155" s="20">
        <v>202</v>
      </c>
      <c r="F155" s="6">
        <v>6.32</v>
      </c>
      <c r="G155" s="3">
        <v>2.12</v>
      </c>
    </row>
    <row r="156" spans="1:7" hidden="1" x14ac:dyDescent="0.25">
      <c r="A156" s="97"/>
      <c r="B156" s="16"/>
      <c r="C156" s="18">
        <v>72</v>
      </c>
      <c r="D156" s="19">
        <v>3617</v>
      </c>
      <c r="E156" s="20">
        <v>525.29999999999995</v>
      </c>
      <c r="F156" s="6">
        <v>6.32</v>
      </c>
      <c r="G156" s="3">
        <v>2.12</v>
      </c>
    </row>
    <row r="157" spans="1:7" hidden="1" x14ac:dyDescent="0.25">
      <c r="A157" s="97"/>
      <c r="B157" s="16"/>
      <c r="C157" s="18">
        <v>120</v>
      </c>
      <c r="D157" s="17">
        <v>2194</v>
      </c>
      <c r="E157" s="20">
        <v>59.81</v>
      </c>
      <c r="F157" s="6">
        <v>6.32</v>
      </c>
      <c r="G157" s="3">
        <v>2.12</v>
      </c>
    </row>
    <row r="158" spans="1:7" x14ac:dyDescent="0.25">
      <c r="A158" s="97"/>
      <c r="B158" s="23" t="s">
        <v>8</v>
      </c>
      <c r="C158" s="26">
        <v>168</v>
      </c>
      <c r="D158" s="24">
        <v>635</v>
      </c>
      <c r="E158" s="25">
        <v>26.15</v>
      </c>
      <c r="F158" s="6">
        <v>6.32</v>
      </c>
      <c r="G158" s="3">
        <v>2.12</v>
      </c>
    </row>
    <row r="159" spans="1:7" hidden="1" x14ac:dyDescent="0.25">
      <c r="A159" s="97"/>
      <c r="B159" s="12" t="s">
        <v>7</v>
      </c>
      <c r="C159" s="15">
        <v>0</v>
      </c>
      <c r="D159" s="13">
        <v>5804</v>
      </c>
      <c r="E159" s="14">
        <v>96.49</v>
      </c>
      <c r="F159" s="5">
        <v>16.27</v>
      </c>
      <c r="G159" s="1">
        <v>3.28</v>
      </c>
    </row>
    <row r="160" spans="1:7" hidden="1" x14ac:dyDescent="0.25">
      <c r="A160" s="97"/>
      <c r="B160" s="16"/>
      <c r="C160" s="18">
        <v>1</v>
      </c>
      <c r="D160" s="17">
        <v>4717</v>
      </c>
      <c r="E160" s="9">
        <v>96.49</v>
      </c>
      <c r="F160" s="6">
        <v>16.27</v>
      </c>
      <c r="G160" s="3">
        <v>3.28</v>
      </c>
    </row>
    <row r="161" spans="1:7" hidden="1" x14ac:dyDescent="0.25">
      <c r="A161" s="97"/>
      <c r="B161" s="16"/>
      <c r="C161" s="18">
        <v>2</v>
      </c>
      <c r="D161" s="17">
        <v>4652</v>
      </c>
      <c r="E161" s="9">
        <v>53.01</v>
      </c>
      <c r="F161" s="6">
        <v>16.27</v>
      </c>
      <c r="G161" s="3">
        <v>3.28</v>
      </c>
    </row>
    <row r="162" spans="1:7" hidden="1" x14ac:dyDescent="0.25">
      <c r="A162" s="97"/>
      <c r="B162" s="16"/>
      <c r="C162" s="18">
        <v>5</v>
      </c>
      <c r="D162" s="19">
        <v>4556</v>
      </c>
      <c r="E162" s="9">
        <v>43.1</v>
      </c>
      <c r="F162" s="6">
        <v>16.27</v>
      </c>
      <c r="G162" s="3">
        <v>3.28</v>
      </c>
    </row>
    <row r="163" spans="1:7" hidden="1" x14ac:dyDescent="0.25">
      <c r="A163" s="97"/>
      <c r="B163" s="16"/>
      <c r="C163" s="18">
        <v>10</v>
      </c>
      <c r="D163" s="19">
        <v>4464</v>
      </c>
      <c r="E163" s="20">
        <v>67.69</v>
      </c>
      <c r="F163" s="6">
        <v>16.27</v>
      </c>
      <c r="G163" s="3">
        <v>3.28</v>
      </c>
    </row>
    <row r="164" spans="1:7" hidden="1" x14ac:dyDescent="0.25">
      <c r="A164" s="97"/>
      <c r="B164" s="16" t="s">
        <v>7</v>
      </c>
      <c r="C164" s="18">
        <v>24</v>
      </c>
      <c r="D164" s="19">
        <v>4401</v>
      </c>
      <c r="E164" s="20">
        <v>43.13</v>
      </c>
      <c r="F164" s="6">
        <v>16.27</v>
      </c>
      <c r="G164" s="3">
        <v>3.28</v>
      </c>
    </row>
    <row r="165" spans="1:7" hidden="1" x14ac:dyDescent="0.25">
      <c r="A165" s="97"/>
      <c r="B165" s="16"/>
      <c r="C165" s="18">
        <v>48</v>
      </c>
      <c r="D165" s="22">
        <v>3461</v>
      </c>
      <c r="E165" s="20">
        <v>76.650000000000006</v>
      </c>
      <c r="F165" s="6">
        <v>16.27</v>
      </c>
      <c r="G165" s="3">
        <v>3.28</v>
      </c>
    </row>
    <row r="166" spans="1:7" hidden="1" x14ac:dyDescent="0.25">
      <c r="A166" s="97"/>
      <c r="B166" s="16"/>
      <c r="C166" s="18">
        <v>72</v>
      </c>
      <c r="D166" s="17">
        <v>2036</v>
      </c>
      <c r="E166" s="20">
        <v>34.67</v>
      </c>
      <c r="F166" s="6">
        <v>16.27</v>
      </c>
      <c r="G166" s="3">
        <v>3.28</v>
      </c>
    </row>
    <row r="167" spans="1:7" hidden="1" x14ac:dyDescent="0.25">
      <c r="A167" s="97"/>
      <c r="B167" s="16"/>
      <c r="C167" s="18">
        <v>120</v>
      </c>
      <c r="D167" s="17">
        <v>0</v>
      </c>
      <c r="E167" s="20">
        <v>0</v>
      </c>
      <c r="F167" s="6">
        <v>16.27</v>
      </c>
      <c r="G167" s="3">
        <v>3.28</v>
      </c>
    </row>
    <row r="168" spans="1:7" x14ac:dyDescent="0.25">
      <c r="A168" s="97"/>
      <c r="B168" s="23" t="s">
        <v>7</v>
      </c>
      <c r="C168" s="26">
        <v>168</v>
      </c>
      <c r="D168" s="24">
        <v>0</v>
      </c>
      <c r="E168" s="25">
        <v>0</v>
      </c>
      <c r="F168" s="6">
        <v>16.27</v>
      </c>
      <c r="G168" s="3">
        <v>3.28</v>
      </c>
    </row>
    <row r="169" spans="1:7" hidden="1" x14ac:dyDescent="0.25">
      <c r="A169" s="97"/>
      <c r="B169" s="56" t="s">
        <v>6</v>
      </c>
      <c r="C169" s="15">
        <v>0</v>
      </c>
      <c r="D169" s="13">
        <v>5804</v>
      </c>
      <c r="E169" s="14">
        <v>2.91</v>
      </c>
      <c r="F169" s="5">
        <v>13.2</v>
      </c>
      <c r="G169" s="1">
        <v>0.62</v>
      </c>
    </row>
    <row r="170" spans="1:7" hidden="1" x14ac:dyDescent="0.25">
      <c r="A170" s="97"/>
      <c r="B170" s="57"/>
      <c r="C170" s="18">
        <v>1</v>
      </c>
      <c r="D170" s="19">
        <v>4702</v>
      </c>
      <c r="E170" s="20">
        <v>35.65</v>
      </c>
      <c r="F170" s="6">
        <v>13.2</v>
      </c>
      <c r="G170" s="3">
        <v>0.62</v>
      </c>
    </row>
    <row r="171" spans="1:7" hidden="1" x14ac:dyDescent="0.25">
      <c r="A171" s="97"/>
      <c r="B171" s="16"/>
      <c r="C171" s="18">
        <v>2</v>
      </c>
      <c r="D171" s="19">
        <v>4683</v>
      </c>
      <c r="E171" s="20">
        <v>30.06</v>
      </c>
      <c r="F171" s="6">
        <v>13.2</v>
      </c>
      <c r="G171" s="3">
        <v>0.62</v>
      </c>
    </row>
    <row r="172" spans="1:7" hidden="1" x14ac:dyDescent="0.25">
      <c r="A172" s="97"/>
      <c r="B172" s="16"/>
      <c r="C172" s="18">
        <v>5</v>
      </c>
      <c r="D172" s="19">
        <v>4635</v>
      </c>
      <c r="E172" s="20">
        <v>26.05</v>
      </c>
      <c r="F172" s="6">
        <v>13.2</v>
      </c>
      <c r="G172" s="3">
        <v>0.62</v>
      </c>
    </row>
    <row r="173" spans="1:7" hidden="1" x14ac:dyDescent="0.25">
      <c r="A173" s="97"/>
      <c r="B173" s="16"/>
      <c r="C173" s="18">
        <v>10</v>
      </c>
      <c r="D173" s="19">
        <v>4540</v>
      </c>
      <c r="E173" s="20">
        <v>28.6</v>
      </c>
      <c r="F173" s="6">
        <v>13.2</v>
      </c>
      <c r="G173" s="3">
        <v>0.62</v>
      </c>
    </row>
    <row r="174" spans="1:7" hidden="1" x14ac:dyDescent="0.25">
      <c r="A174" s="97"/>
      <c r="B174" s="16" t="s">
        <v>6</v>
      </c>
      <c r="C174" s="18">
        <v>24</v>
      </c>
      <c r="D174" s="19">
        <v>4498</v>
      </c>
      <c r="E174" s="20">
        <v>14.9</v>
      </c>
      <c r="F174" s="6">
        <v>13.2</v>
      </c>
      <c r="G174" s="3">
        <v>0.62</v>
      </c>
    </row>
    <row r="175" spans="1:7" hidden="1" x14ac:dyDescent="0.25">
      <c r="A175" s="97"/>
      <c r="B175" s="16"/>
      <c r="C175" s="18">
        <v>48</v>
      </c>
      <c r="D175" s="19">
        <v>3780</v>
      </c>
      <c r="E175" s="20">
        <v>23.66</v>
      </c>
      <c r="F175" s="6">
        <v>13.2</v>
      </c>
      <c r="G175" s="3">
        <v>0.62</v>
      </c>
    </row>
    <row r="176" spans="1:7" hidden="1" x14ac:dyDescent="0.25">
      <c r="A176" s="97"/>
      <c r="B176" s="16"/>
      <c r="C176" s="18">
        <v>72</v>
      </c>
      <c r="D176" s="19">
        <v>2247</v>
      </c>
      <c r="E176" s="20">
        <v>29.42</v>
      </c>
      <c r="F176" s="6">
        <v>13.2</v>
      </c>
      <c r="G176" s="3">
        <v>0.62</v>
      </c>
    </row>
    <row r="177" spans="1:7" hidden="1" x14ac:dyDescent="0.25">
      <c r="A177" s="97"/>
      <c r="B177" s="16"/>
      <c r="C177" s="18">
        <v>120</v>
      </c>
      <c r="D177" s="17">
        <v>0</v>
      </c>
      <c r="E177" s="20">
        <v>0</v>
      </c>
      <c r="F177" s="6">
        <v>13.2</v>
      </c>
      <c r="G177" s="3">
        <v>0.62</v>
      </c>
    </row>
    <row r="178" spans="1:7" x14ac:dyDescent="0.25">
      <c r="A178" s="97"/>
      <c r="B178" s="23" t="s">
        <v>6</v>
      </c>
      <c r="C178" s="26">
        <v>168</v>
      </c>
      <c r="D178" s="24">
        <v>0</v>
      </c>
      <c r="E178" s="25">
        <v>0</v>
      </c>
      <c r="F178" s="6">
        <v>13.2</v>
      </c>
      <c r="G178" s="3">
        <v>0.62</v>
      </c>
    </row>
    <row r="179" spans="1:7" hidden="1" x14ac:dyDescent="0.25">
      <c r="A179" s="97"/>
      <c r="B179" s="12" t="s">
        <v>5</v>
      </c>
      <c r="C179" s="15">
        <v>0</v>
      </c>
      <c r="D179" s="13">
        <v>5804</v>
      </c>
      <c r="E179" s="14">
        <v>92.41</v>
      </c>
      <c r="F179" s="5">
        <v>10.44</v>
      </c>
      <c r="G179" s="1">
        <v>1.21</v>
      </c>
    </row>
    <row r="180" spans="1:7" hidden="1" x14ac:dyDescent="0.25">
      <c r="A180" s="97"/>
      <c r="B180" s="16"/>
      <c r="C180" s="18">
        <v>1</v>
      </c>
      <c r="D180" s="19">
        <v>4733</v>
      </c>
      <c r="E180" s="20">
        <v>92.67</v>
      </c>
      <c r="F180" s="6">
        <v>10.44</v>
      </c>
      <c r="G180" s="3">
        <v>1.21</v>
      </c>
    </row>
    <row r="181" spans="1:7" hidden="1" x14ac:dyDescent="0.25">
      <c r="A181" s="97"/>
      <c r="B181" s="16"/>
      <c r="C181" s="18">
        <v>2</v>
      </c>
      <c r="D181" s="19">
        <v>4691</v>
      </c>
      <c r="E181" s="20">
        <v>76.790000000000006</v>
      </c>
      <c r="F181" s="6">
        <v>10.44</v>
      </c>
      <c r="G181" s="3">
        <v>1.21</v>
      </c>
    </row>
    <row r="182" spans="1:7" hidden="1" x14ac:dyDescent="0.25">
      <c r="A182" s="97"/>
      <c r="B182" s="16"/>
      <c r="C182" s="18">
        <v>5</v>
      </c>
      <c r="D182" s="19">
        <v>4606</v>
      </c>
      <c r="E182" s="20">
        <v>75.19</v>
      </c>
      <c r="F182" s="6">
        <v>10.44</v>
      </c>
      <c r="G182" s="3">
        <v>1.21</v>
      </c>
    </row>
    <row r="183" spans="1:7" hidden="1" x14ac:dyDescent="0.25">
      <c r="A183" s="97"/>
      <c r="B183" s="16"/>
      <c r="C183" s="18">
        <v>10</v>
      </c>
      <c r="D183" s="19">
        <v>4601</v>
      </c>
      <c r="E183" s="20">
        <v>30.79</v>
      </c>
      <c r="F183" s="6">
        <v>10.44</v>
      </c>
      <c r="G183" s="3">
        <v>1.21</v>
      </c>
    </row>
    <row r="184" spans="1:7" hidden="1" x14ac:dyDescent="0.25">
      <c r="A184" s="97"/>
      <c r="B184" s="16" t="s">
        <v>5</v>
      </c>
      <c r="C184" s="18">
        <v>24</v>
      </c>
      <c r="D184" s="19">
        <v>4533</v>
      </c>
      <c r="E184" s="20">
        <v>41.04</v>
      </c>
      <c r="F184" s="6">
        <v>10.44</v>
      </c>
      <c r="G184" s="3">
        <v>1.21</v>
      </c>
    </row>
    <row r="185" spans="1:7" hidden="1" x14ac:dyDescent="0.25">
      <c r="A185" s="97"/>
      <c r="B185" s="16"/>
      <c r="C185" s="18">
        <v>48</v>
      </c>
      <c r="D185" s="19">
        <v>3956</v>
      </c>
      <c r="E185" s="20">
        <v>44.48</v>
      </c>
      <c r="F185" s="6">
        <v>10.44</v>
      </c>
      <c r="G185" s="3">
        <v>1.21</v>
      </c>
    </row>
    <row r="186" spans="1:7" hidden="1" x14ac:dyDescent="0.25">
      <c r="A186" s="97"/>
      <c r="B186" s="16"/>
      <c r="C186" s="18">
        <v>72</v>
      </c>
      <c r="D186" s="19">
        <v>2741</v>
      </c>
      <c r="E186" s="20">
        <v>92.48</v>
      </c>
      <c r="F186" s="6">
        <v>10.44</v>
      </c>
      <c r="G186" s="3">
        <v>1.21</v>
      </c>
    </row>
    <row r="187" spans="1:7" hidden="1" x14ac:dyDescent="0.25">
      <c r="A187" s="97"/>
      <c r="B187" s="16"/>
      <c r="C187" s="18">
        <v>120</v>
      </c>
      <c r="D187" s="19">
        <v>888</v>
      </c>
      <c r="E187" s="20">
        <v>103.81</v>
      </c>
      <c r="F187" s="6">
        <v>10.44</v>
      </c>
      <c r="G187" s="3">
        <v>1.21</v>
      </c>
    </row>
    <row r="188" spans="1:7" x14ac:dyDescent="0.25">
      <c r="A188" s="97"/>
      <c r="B188" s="23" t="s">
        <v>5</v>
      </c>
      <c r="C188" s="26">
        <v>168</v>
      </c>
      <c r="D188" s="24">
        <v>0</v>
      </c>
      <c r="E188" s="25">
        <v>0</v>
      </c>
      <c r="F188" s="6">
        <v>10.44</v>
      </c>
      <c r="G188" s="3">
        <v>1.21</v>
      </c>
    </row>
    <row r="189" spans="1:7" hidden="1" x14ac:dyDescent="0.25">
      <c r="A189" s="97"/>
      <c r="B189" s="12" t="s">
        <v>4</v>
      </c>
      <c r="C189" s="15">
        <v>0</v>
      </c>
      <c r="D189" s="43">
        <v>5804</v>
      </c>
      <c r="E189" s="47">
        <v>100.87</v>
      </c>
      <c r="F189" s="5">
        <v>11.028</v>
      </c>
      <c r="G189" s="1">
        <v>0.40500000000000003</v>
      </c>
    </row>
    <row r="190" spans="1:7" hidden="1" x14ac:dyDescent="0.25">
      <c r="A190" s="97"/>
      <c r="B190" s="16"/>
      <c r="C190" s="18">
        <v>1</v>
      </c>
      <c r="D190" s="44">
        <v>4714</v>
      </c>
      <c r="E190" s="48">
        <v>56.01</v>
      </c>
      <c r="F190" s="6">
        <v>11.028</v>
      </c>
      <c r="G190" s="3">
        <v>0.40500000000000003</v>
      </c>
    </row>
    <row r="191" spans="1:7" hidden="1" x14ac:dyDescent="0.25">
      <c r="A191" s="97"/>
      <c r="B191" s="16"/>
      <c r="C191" s="18">
        <v>2</v>
      </c>
      <c r="D191" s="44">
        <v>4702</v>
      </c>
      <c r="E191" s="48">
        <v>15.67</v>
      </c>
      <c r="F191" s="6">
        <v>11.028</v>
      </c>
      <c r="G191" s="3">
        <v>0.40500000000000003</v>
      </c>
    </row>
    <row r="192" spans="1:7" hidden="1" x14ac:dyDescent="0.25">
      <c r="A192" s="97"/>
      <c r="B192" s="16"/>
      <c r="C192" s="18">
        <v>5</v>
      </c>
      <c r="D192" s="45">
        <v>4659</v>
      </c>
      <c r="E192" s="48">
        <v>72.48</v>
      </c>
      <c r="F192" s="6">
        <v>11.028</v>
      </c>
      <c r="G192" s="3">
        <v>0.40500000000000003</v>
      </c>
    </row>
    <row r="193" spans="1:7" hidden="1" x14ac:dyDescent="0.25">
      <c r="A193" s="97"/>
      <c r="B193" s="16"/>
      <c r="C193" s="18">
        <v>10</v>
      </c>
      <c r="D193" s="45">
        <v>4612</v>
      </c>
      <c r="E193" s="48">
        <v>22.99</v>
      </c>
      <c r="F193" s="6">
        <v>11.028</v>
      </c>
      <c r="G193" s="3">
        <v>0.40500000000000003</v>
      </c>
    </row>
    <row r="194" spans="1:7" hidden="1" x14ac:dyDescent="0.25">
      <c r="A194" s="97"/>
      <c r="B194" s="16" t="s">
        <v>4</v>
      </c>
      <c r="C194" s="18">
        <v>24</v>
      </c>
      <c r="D194" s="45">
        <v>4528</v>
      </c>
      <c r="E194" s="48">
        <v>31.08</v>
      </c>
      <c r="F194" s="6">
        <v>11.028</v>
      </c>
      <c r="G194" s="3">
        <v>0.40500000000000003</v>
      </c>
    </row>
    <row r="195" spans="1:7" hidden="1" x14ac:dyDescent="0.25">
      <c r="A195" s="97"/>
      <c r="B195" s="16"/>
      <c r="C195" s="18">
        <v>48</v>
      </c>
      <c r="D195" s="45">
        <v>3893</v>
      </c>
      <c r="E195" s="48">
        <v>49.33</v>
      </c>
      <c r="F195" s="6">
        <v>11.028</v>
      </c>
      <c r="G195" s="3">
        <v>0.40500000000000003</v>
      </c>
    </row>
    <row r="196" spans="1:7" hidden="1" x14ac:dyDescent="0.25">
      <c r="A196" s="97"/>
      <c r="B196" s="16"/>
      <c r="C196" s="18">
        <v>72</v>
      </c>
      <c r="D196" s="45">
        <v>2640</v>
      </c>
      <c r="E196" s="48">
        <v>131.54</v>
      </c>
      <c r="F196" s="6">
        <v>11.028</v>
      </c>
      <c r="G196" s="3">
        <v>0.40500000000000003</v>
      </c>
    </row>
    <row r="197" spans="1:7" hidden="1" x14ac:dyDescent="0.25">
      <c r="A197" s="97"/>
      <c r="B197" s="16"/>
      <c r="C197" s="18">
        <v>120</v>
      </c>
      <c r="D197" s="45">
        <v>982</v>
      </c>
      <c r="E197" s="48">
        <v>87.29</v>
      </c>
      <c r="F197" s="6">
        <v>11.028</v>
      </c>
      <c r="G197" s="3">
        <v>0.40500000000000003</v>
      </c>
    </row>
    <row r="198" spans="1:7" x14ac:dyDescent="0.25">
      <c r="A198" s="97"/>
      <c r="B198" s="23" t="s">
        <v>4</v>
      </c>
      <c r="C198" s="26">
        <v>168</v>
      </c>
      <c r="D198" s="46">
        <v>0</v>
      </c>
      <c r="E198" s="49">
        <v>0</v>
      </c>
      <c r="F198" s="6">
        <v>11.028</v>
      </c>
      <c r="G198" s="3">
        <v>0.40500000000000003</v>
      </c>
    </row>
    <row r="199" spans="1:7" hidden="1" x14ac:dyDescent="0.25">
      <c r="A199" s="97"/>
      <c r="B199" s="28" t="s">
        <v>12</v>
      </c>
      <c r="C199" s="15">
        <v>0</v>
      </c>
      <c r="D199" s="13">
        <v>5804</v>
      </c>
      <c r="E199" s="14">
        <v>2.9</v>
      </c>
      <c r="F199" s="14"/>
      <c r="G199" s="14"/>
    </row>
    <row r="200" spans="1:7" hidden="1" x14ac:dyDescent="0.25">
      <c r="A200" s="97"/>
      <c r="B200" s="29"/>
      <c r="C200" s="18">
        <v>1</v>
      </c>
      <c r="D200" s="17">
        <v>5762</v>
      </c>
      <c r="E200" s="20">
        <v>9.68</v>
      </c>
    </row>
    <row r="201" spans="1:7" hidden="1" x14ac:dyDescent="0.25">
      <c r="A201" s="97"/>
      <c r="B201" s="21"/>
      <c r="C201" s="18">
        <v>2</v>
      </c>
      <c r="D201" s="17">
        <v>5718</v>
      </c>
      <c r="E201" s="20">
        <v>12.73</v>
      </c>
    </row>
    <row r="202" spans="1:7" hidden="1" x14ac:dyDescent="0.25">
      <c r="A202" s="97"/>
      <c r="B202" s="21"/>
      <c r="C202" s="18">
        <v>5</v>
      </c>
      <c r="D202" s="19">
        <v>5701</v>
      </c>
      <c r="E202" s="20">
        <v>13.98</v>
      </c>
    </row>
    <row r="203" spans="1:7" hidden="1" x14ac:dyDescent="0.25">
      <c r="A203" s="97"/>
      <c r="B203" s="21"/>
      <c r="C203" s="18">
        <v>10</v>
      </c>
      <c r="D203" s="19">
        <v>5718</v>
      </c>
      <c r="E203" s="20">
        <v>7.66</v>
      </c>
    </row>
    <row r="204" spans="1:7" hidden="1" x14ac:dyDescent="0.25">
      <c r="A204" s="97"/>
      <c r="B204" s="21"/>
      <c r="C204" s="18">
        <v>24</v>
      </c>
      <c r="D204" s="19">
        <v>5339</v>
      </c>
      <c r="E204" s="20">
        <v>20.97</v>
      </c>
    </row>
    <row r="205" spans="1:7" hidden="1" x14ac:dyDescent="0.25">
      <c r="A205" s="97"/>
      <c r="B205" s="21"/>
      <c r="C205" s="18">
        <v>48</v>
      </c>
      <c r="D205" s="19">
        <v>4702</v>
      </c>
      <c r="E205" s="20">
        <v>34.700000000000003</v>
      </c>
    </row>
    <row r="206" spans="1:7" hidden="1" x14ac:dyDescent="0.25">
      <c r="A206" s="97"/>
      <c r="B206" s="21"/>
      <c r="C206" s="18">
        <v>72</v>
      </c>
      <c r="D206" s="19">
        <v>4587</v>
      </c>
      <c r="E206" s="20">
        <v>21.33</v>
      </c>
    </row>
    <row r="207" spans="1:7" hidden="1" x14ac:dyDescent="0.25">
      <c r="A207" s="97"/>
      <c r="B207" s="21"/>
      <c r="C207" s="18">
        <v>120</v>
      </c>
      <c r="D207" s="19">
        <v>4191</v>
      </c>
      <c r="E207" s="20">
        <v>62.14</v>
      </c>
    </row>
    <row r="208" spans="1:7" x14ac:dyDescent="0.25">
      <c r="A208" s="97"/>
      <c r="B208" s="27"/>
      <c r="C208" s="26">
        <v>168</v>
      </c>
      <c r="D208" s="24">
        <v>4127</v>
      </c>
      <c r="E208" s="25">
        <v>37.479999999999997</v>
      </c>
    </row>
    <row r="209" spans="1:5" x14ac:dyDescent="0.25">
      <c r="A209" s="97"/>
      <c r="B209" s="28"/>
      <c r="C209" s="15"/>
      <c r="D209" s="13"/>
      <c r="E209" s="14">
        <v>2.9</v>
      </c>
    </row>
    <row r="210" spans="1:5" x14ac:dyDescent="0.25">
      <c r="A210" s="97"/>
      <c r="B210" s="29"/>
      <c r="C210" s="18"/>
      <c r="D210" s="19"/>
      <c r="E210" s="20">
        <v>17.97</v>
      </c>
    </row>
    <row r="211" spans="1:5" x14ac:dyDescent="0.25">
      <c r="A211" s="97"/>
      <c r="B211" s="16"/>
      <c r="C211" s="18"/>
      <c r="D211" s="19"/>
      <c r="E211" s="20">
        <v>51.42</v>
      </c>
    </row>
    <row r="212" spans="1:5" x14ac:dyDescent="0.25">
      <c r="A212" s="97"/>
      <c r="B212" s="21"/>
      <c r="C212" s="18"/>
      <c r="D212" s="19"/>
      <c r="E212" s="20">
        <v>33.11</v>
      </c>
    </row>
    <row r="213" spans="1:5" x14ac:dyDescent="0.25">
      <c r="A213" s="97"/>
      <c r="B213" s="21"/>
      <c r="C213" s="18"/>
      <c r="D213" s="19"/>
      <c r="E213" s="20">
        <v>4.93</v>
      </c>
    </row>
    <row r="214" spans="1:5" x14ac:dyDescent="0.25">
      <c r="A214" s="97"/>
      <c r="B214" s="16"/>
      <c r="C214" s="18"/>
      <c r="D214" s="19"/>
      <c r="E214" s="20">
        <v>56.17</v>
      </c>
    </row>
    <row r="215" spans="1:5" x14ac:dyDescent="0.25">
      <c r="A215" s="97"/>
      <c r="B215" s="16"/>
      <c r="C215" s="18"/>
      <c r="D215" s="19"/>
      <c r="E215" s="20">
        <v>18.7</v>
      </c>
    </row>
    <row r="216" spans="1:5" x14ac:dyDescent="0.25">
      <c r="A216" s="97"/>
      <c r="B216" s="16"/>
      <c r="C216" s="18"/>
      <c r="D216" s="19"/>
      <c r="E216" s="20">
        <v>44.64</v>
      </c>
    </row>
    <row r="217" spans="1:5" x14ac:dyDescent="0.25">
      <c r="A217" s="97"/>
      <c r="B217" s="21"/>
      <c r="C217" s="18"/>
      <c r="D217" s="19"/>
      <c r="E217" s="20">
        <v>6.85</v>
      </c>
    </row>
    <row r="218" spans="1:5" x14ac:dyDescent="0.25">
      <c r="A218" s="98"/>
      <c r="B218" s="27"/>
      <c r="C218" s="26"/>
      <c r="D218" s="24"/>
      <c r="E218" s="25">
        <v>97.21</v>
      </c>
    </row>
    <row r="219" spans="1:5" x14ac:dyDescent="0.25">
      <c r="A219" s="50"/>
      <c r="B219" s="33"/>
      <c r="C219" s="9"/>
      <c r="D219" s="17"/>
      <c r="E219" s="9"/>
    </row>
    <row r="220" spans="1:5" x14ac:dyDescent="0.25">
      <c r="A220" s="50"/>
      <c r="B220" s="33"/>
      <c r="C220" s="9"/>
      <c r="D220" s="17"/>
      <c r="E220" s="9"/>
    </row>
    <row r="221" spans="1:5" x14ac:dyDescent="0.25">
      <c r="B221" s="33"/>
      <c r="C221" s="9"/>
      <c r="D221" s="17"/>
      <c r="E221" s="9"/>
    </row>
    <row r="222" spans="1:5" x14ac:dyDescent="0.25">
      <c r="A222" s="96"/>
      <c r="B222" s="8"/>
      <c r="C222" s="15"/>
      <c r="D222" s="13"/>
      <c r="E222" s="14">
        <v>45.46</v>
      </c>
    </row>
    <row r="223" spans="1:5" x14ac:dyDescent="0.25">
      <c r="A223" s="97"/>
      <c r="B223" s="34"/>
      <c r="C223" s="18"/>
      <c r="D223" s="19"/>
      <c r="E223" s="20">
        <v>11.87</v>
      </c>
    </row>
    <row r="224" spans="1:5" x14ac:dyDescent="0.25">
      <c r="A224" s="97"/>
      <c r="B224" s="35"/>
      <c r="C224" s="18"/>
      <c r="D224" s="19"/>
      <c r="E224" s="20">
        <v>25.84</v>
      </c>
    </row>
    <row r="225" spans="1:5" x14ac:dyDescent="0.25">
      <c r="A225" s="97"/>
      <c r="B225" s="35"/>
      <c r="C225" s="18"/>
      <c r="D225" s="19"/>
      <c r="E225" s="20">
        <v>54.13</v>
      </c>
    </row>
    <row r="226" spans="1:5" x14ac:dyDescent="0.25">
      <c r="A226" s="97"/>
      <c r="B226" s="35"/>
      <c r="C226" s="18"/>
      <c r="D226" s="19"/>
      <c r="E226" s="20">
        <v>24.2</v>
      </c>
    </row>
    <row r="227" spans="1:5" x14ac:dyDescent="0.25">
      <c r="A227" s="97"/>
      <c r="B227" s="36"/>
      <c r="C227" s="18"/>
      <c r="D227" s="19"/>
      <c r="E227" s="20">
        <v>38.19</v>
      </c>
    </row>
    <row r="228" spans="1:5" x14ac:dyDescent="0.25">
      <c r="A228" s="97"/>
      <c r="B228" s="36"/>
      <c r="C228" s="18"/>
      <c r="D228" s="19"/>
      <c r="E228" s="20">
        <v>7.2</v>
      </c>
    </row>
    <row r="229" spans="1:5" x14ac:dyDescent="0.25">
      <c r="A229" s="97"/>
      <c r="B229" s="35"/>
      <c r="C229" s="18"/>
      <c r="D229" s="19"/>
      <c r="E229" s="20">
        <v>36.57</v>
      </c>
    </row>
    <row r="230" spans="1:5" x14ac:dyDescent="0.25">
      <c r="A230" s="97"/>
      <c r="B230" s="35"/>
      <c r="C230" s="18"/>
      <c r="D230" s="19"/>
      <c r="E230" s="20">
        <v>3.58</v>
      </c>
    </row>
    <row r="231" spans="1:5" x14ac:dyDescent="0.25">
      <c r="A231" s="97"/>
      <c r="B231" s="37"/>
      <c r="C231" s="26"/>
      <c r="D231" s="24"/>
      <c r="E231" s="25">
        <v>0</v>
      </c>
    </row>
    <row r="232" spans="1:5" x14ac:dyDescent="0.25">
      <c r="A232" s="97"/>
      <c r="B232" s="28"/>
      <c r="C232" s="15"/>
      <c r="D232" s="43"/>
      <c r="E232" s="47">
        <v>100.87</v>
      </c>
    </row>
    <row r="233" spans="1:5" x14ac:dyDescent="0.25">
      <c r="A233" s="97"/>
      <c r="B233" s="29"/>
      <c r="C233" s="18"/>
      <c r="D233" s="44"/>
      <c r="E233" s="48">
        <v>62.14</v>
      </c>
    </row>
    <row r="234" spans="1:5" x14ac:dyDescent="0.25">
      <c r="A234" s="97"/>
      <c r="B234" s="21"/>
      <c r="C234" s="18"/>
      <c r="D234" s="44"/>
      <c r="E234" s="48">
        <v>100.81</v>
      </c>
    </row>
    <row r="235" spans="1:5" x14ac:dyDescent="0.25">
      <c r="A235" s="97"/>
      <c r="B235" s="21"/>
      <c r="C235" s="18"/>
      <c r="D235" s="45"/>
      <c r="E235" s="48">
        <v>77.05</v>
      </c>
    </row>
    <row r="236" spans="1:5" x14ac:dyDescent="0.25">
      <c r="A236" s="97"/>
      <c r="B236" s="21"/>
      <c r="C236" s="18"/>
      <c r="D236" s="45"/>
      <c r="E236" s="48">
        <v>73.459999999999994</v>
      </c>
    </row>
    <row r="237" spans="1:5" x14ac:dyDescent="0.25">
      <c r="A237" s="97"/>
      <c r="B237" s="21"/>
      <c r="C237" s="18"/>
      <c r="D237" s="45"/>
      <c r="E237" s="48">
        <v>89.72</v>
      </c>
    </row>
    <row r="238" spans="1:5" x14ac:dyDescent="0.25">
      <c r="A238" s="97"/>
      <c r="B238" s="21"/>
      <c r="C238" s="18"/>
      <c r="D238" s="45"/>
      <c r="E238" s="48">
        <v>100.33</v>
      </c>
    </row>
    <row r="239" spans="1:5" x14ac:dyDescent="0.25">
      <c r="A239" s="97"/>
      <c r="B239" s="21"/>
      <c r="C239" s="18"/>
      <c r="D239" s="45"/>
      <c r="E239" s="48">
        <v>91.78</v>
      </c>
    </row>
    <row r="240" spans="1:5" x14ac:dyDescent="0.25">
      <c r="A240" s="97"/>
      <c r="B240" s="21"/>
      <c r="C240" s="18"/>
      <c r="D240" s="45"/>
      <c r="E240" s="48">
        <v>69.489999999999995</v>
      </c>
    </row>
    <row r="241" spans="1:5" x14ac:dyDescent="0.25">
      <c r="A241" s="97"/>
      <c r="B241" s="27"/>
      <c r="C241" s="26"/>
      <c r="D241" s="46"/>
      <c r="E241" s="49">
        <v>0</v>
      </c>
    </row>
    <row r="242" spans="1:5" x14ac:dyDescent="0.25">
      <c r="A242" s="97"/>
      <c r="B242" s="38"/>
      <c r="C242" s="15"/>
      <c r="D242" s="13"/>
      <c r="E242" s="14">
        <v>38.22</v>
      </c>
    </row>
    <row r="243" spans="1:5" x14ac:dyDescent="0.25">
      <c r="A243" s="97"/>
      <c r="B243" s="35"/>
      <c r="C243" s="18"/>
      <c r="D243" s="17"/>
      <c r="E243" s="9">
        <v>23.43</v>
      </c>
    </row>
    <row r="244" spans="1:5" x14ac:dyDescent="0.25">
      <c r="A244" s="97"/>
      <c r="B244" s="36"/>
      <c r="C244" s="18"/>
      <c r="D244" s="17"/>
      <c r="E244" s="9">
        <v>60.42</v>
      </c>
    </row>
    <row r="245" spans="1:5" x14ac:dyDescent="0.25">
      <c r="A245" s="97"/>
      <c r="B245" s="36"/>
      <c r="C245" s="18"/>
      <c r="D245" s="19"/>
      <c r="E245" s="20">
        <v>32.75</v>
      </c>
    </row>
    <row r="246" spans="1:5" x14ac:dyDescent="0.25">
      <c r="A246" s="97"/>
      <c r="B246" s="35"/>
      <c r="C246" s="18"/>
      <c r="D246" s="19"/>
      <c r="E246" s="20">
        <v>19.309999999999999</v>
      </c>
    </row>
    <row r="247" spans="1:5" x14ac:dyDescent="0.25">
      <c r="A247" s="97"/>
      <c r="B247" s="35"/>
      <c r="C247" s="18"/>
      <c r="D247" s="19"/>
      <c r="E247" s="20">
        <v>29.91</v>
      </c>
    </row>
    <row r="248" spans="1:5" x14ac:dyDescent="0.25">
      <c r="A248" s="97"/>
      <c r="B248" s="35"/>
      <c r="C248" s="18"/>
      <c r="D248" s="19"/>
      <c r="E248" s="20">
        <v>5.83</v>
      </c>
    </row>
    <row r="249" spans="1:5" x14ac:dyDescent="0.25">
      <c r="A249" s="97"/>
      <c r="B249" s="36"/>
      <c r="C249" s="18"/>
      <c r="D249" s="19"/>
      <c r="E249" s="20">
        <v>50.29</v>
      </c>
    </row>
    <row r="250" spans="1:5" x14ac:dyDescent="0.25">
      <c r="A250" s="97"/>
      <c r="B250" s="36"/>
      <c r="C250" s="18"/>
      <c r="D250" s="19"/>
      <c r="E250" s="20">
        <v>22.57</v>
      </c>
    </row>
    <row r="251" spans="1:5" x14ac:dyDescent="0.25">
      <c r="A251" s="97"/>
      <c r="B251" s="37"/>
      <c r="C251" s="26"/>
      <c r="D251" s="24"/>
      <c r="E251" s="25">
        <v>75.41</v>
      </c>
    </row>
    <row r="252" spans="1:5" x14ac:dyDescent="0.25">
      <c r="A252" s="97"/>
      <c r="B252" s="38"/>
      <c r="C252" s="15"/>
      <c r="D252" s="13"/>
      <c r="E252" s="14">
        <v>45.45</v>
      </c>
    </row>
    <row r="253" spans="1:5" x14ac:dyDescent="0.25">
      <c r="A253" s="97"/>
      <c r="B253" s="35"/>
      <c r="C253" s="18"/>
      <c r="D253" s="17"/>
      <c r="E253" s="20">
        <v>2.57</v>
      </c>
    </row>
    <row r="254" spans="1:5" x14ac:dyDescent="0.25">
      <c r="A254" s="97"/>
      <c r="B254" s="35"/>
      <c r="C254" s="18"/>
      <c r="D254" s="17"/>
      <c r="E254" s="20">
        <v>20.37</v>
      </c>
    </row>
    <row r="255" spans="1:5" x14ac:dyDescent="0.25">
      <c r="A255" s="97"/>
      <c r="B255" s="36"/>
      <c r="C255" s="18"/>
      <c r="D255" s="19"/>
      <c r="E255" s="20">
        <v>32.9</v>
      </c>
    </row>
    <row r="256" spans="1:5" x14ac:dyDescent="0.25">
      <c r="A256" s="97"/>
      <c r="B256" s="36"/>
      <c r="C256" s="18"/>
      <c r="D256" s="19"/>
      <c r="E256" s="20">
        <v>25.03</v>
      </c>
    </row>
    <row r="257" spans="1:5" x14ac:dyDescent="0.25">
      <c r="A257" s="97"/>
      <c r="B257" s="35"/>
      <c r="C257" s="18"/>
      <c r="D257" s="19"/>
      <c r="E257" s="20">
        <v>29.11</v>
      </c>
    </row>
    <row r="258" spans="1:5" x14ac:dyDescent="0.25">
      <c r="A258" s="97"/>
      <c r="B258" s="35"/>
      <c r="C258" s="18"/>
      <c r="D258" s="19"/>
      <c r="E258" s="20">
        <v>6.63</v>
      </c>
    </row>
    <row r="259" spans="1:5" x14ac:dyDescent="0.25">
      <c r="A259" s="97"/>
      <c r="B259" s="35"/>
      <c r="C259" s="18"/>
      <c r="D259" s="19"/>
      <c r="E259" s="20">
        <v>31.55</v>
      </c>
    </row>
    <row r="260" spans="1:5" x14ac:dyDescent="0.25">
      <c r="A260" s="97"/>
      <c r="B260" s="36"/>
      <c r="C260" s="18"/>
      <c r="D260" s="19"/>
      <c r="E260" s="20">
        <v>51.41</v>
      </c>
    </row>
    <row r="261" spans="1:5" x14ac:dyDescent="0.25">
      <c r="A261" s="97"/>
      <c r="B261" s="39"/>
      <c r="C261" s="26"/>
      <c r="D261" s="24"/>
      <c r="E261" s="25">
        <v>16.71</v>
      </c>
    </row>
    <row r="262" spans="1:5" x14ac:dyDescent="0.25">
      <c r="A262" s="97"/>
      <c r="B262" s="38"/>
      <c r="C262" s="15"/>
      <c r="D262" s="13"/>
      <c r="E262" s="14">
        <v>2.57</v>
      </c>
    </row>
    <row r="263" spans="1:5" x14ac:dyDescent="0.25">
      <c r="A263" s="97"/>
      <c r="B263" s="35"/>
      <c r="C263" s="18"/>
      <c r="D263" s="19"/>
      <c r="E263" s="20">
        <v>21.32</v>
      </c>
    </row>
    <row r="264" spans="1:5" x14ac:dyDescent="0.25">
      <c r="A264" s="97"/>
      <c r="B264" s="35"/>
      <c r="C264" s="18"/>
      <c r="D264" s="19"/>
      <c r="E264" s="20">
        <v>46.43</v>
      </c>
    </row>
    <row r="265" spans="1:5" x14ac:dyDescent="0.25">
      <c r="A265" s="97"/>
      <c r="B265" s="35"/>
      <c r="C265" s="18"/>
      <c r="D265" s="19"/>
      <c r="E265" s="20">
        <v>33.17</v>
      </c>
    </row>
    <row r="266" spans="1:5" x14ac:dyDescent="0.25">
      <c r="A266" s="97"/>
      <c r="B266" s="36"/>
      <c r="C266" s="18"/>
      <c r="D266" s="19"/>
      <c r="E266" s="20">
        <v>0.61</v>
      </c>
    </row>
    <row r="267" spans="1:5" x14ac:dyDescent="0.25">
      <c r="A267" s="97"/>
      <c r="B267" s="36"/>
      <c r="C267" s="18"/>
      <c r="D267" s="19"/>
      <c r="E267" s="20">
        <v>43.65</v>
      </c>
    </row>
    <row r="268" spans="1:5" x14ac:dyDescent="0.25">
      <c r="A268" s="97"/>
      <c r="B268" s="40"/>
      <c r="C268" s="18"/>
      <c r="D268" s="19"/>
      <c r="E268" s="20">
        <v>30.34</v>
      </c>
    </row>
    <row r="269" spans="1:5" x14ac:dyDescent="0.25">
      <c r="A269" s="97"/>
      <c r="B269" s="40"/>
      <c r="C269" s="18"/>
      <c r="D269" s="19"/>
      <c r="E269" s="20">
        <v>27.23</v>
      </c>
    </row>
    <row r="270" spans="1:5" x14ac:dyDescent="0.25">
      <c r="A270" s="97"/>
      <c r="B270" s="40"/>
      <c r="C270" s="18"/>
      <c r="D270" s="19"/>
      <c r="E270" s="20">
        <v>0</v>
      </c>
    </row>
    <row r="271" spans="1:5" x14ac:dyDescent="0.25">
      <c r="A271" s="97"/>
      <c r="B271" s="41"/>
      <c r="C271" s="26"/>
      <c r="D271" s="24"/>
      <c r="E271" s="25">
        <v>0</v>
      </c>
    </row>
    <row r="272" spans="1:5" x14ac:dyDescent="0.25">
      <c r="A272" s="97"/>
      <c r="B272" s="42"/>
      <c r="C272" s="15"/>
      <c r="D272" s="13"/>
      <c r="E272" s="14">
        <v>2.57</v>
      </c>
    </row>
    <row r="273" spans="1:5" x14ac:dyDescent="0.25">
      <c r="A273" s="97"/>
      <c r="B273" s="40"/>
      <c r="C273" s="18"/>
      <c r="D273" s="19"/>
      <c r="E273" s="20">
        <v>9.89</v>
      </c>
    </row>
    <row r="274" spans="1:5" x14ac:dyDescent="0.25">
      <c r="A274" s="97"/>
      <c r="B274" s="40"/>
      <c r="C274" s="18"/>
      <c r="D274" s="19"/>
      <c r="E274" s="20">
        <v>44.68</v>
      </c>
    </row>
    <row r="275" spans="1:5" x14ac:dyDescent="0.25">
      <c r="A275" s="97"/>
      <c r="B275" s="40"/>
      <c r="C275" s="18"/>
      <c r="D275" s="19"/>
      <c r="E275" s="20">
        <v>14.35</v>
      </c>
    </row>
    <row r="276" spans="1:5" x14ac:dyDescent="0.25">
      <c r="A276" s="97"/>
      <c r="B276" s="40"/>
      <c r="C276" s="18"/>
      <c r="D276" s="19"/>
      <c r="E276" s="20">
        <v>30.08</v>
      </c>
    </row>
    <row r="277" spans="1:5" x14ac:dyDescent="0.25">
      <c r="A277" s="97"/>
      <c r="B277" s="40"/>
      <c r="C277" s="18"/>
      <c r="D277" s="19"/>
      <c r="E277" s="20">
        <v>71.650000000000006</v>
      </c>
    </row>
    <row r="278" spans="1:5" x14ac:dyDescent="0.25">
      <c r="A278" s="97"/>
      <c r="B278" s="40"/>
      <c r="C278" s="18"/>
      <c r="D278" s="19"/>
      <c r="E278" s="20">
        <v>43.43</v>
      </c>
    </row>
    <row r="279" spans="1:5" x14ac:dyDescent="0.25">
      <c r="A279" s="97"/>
      <c r="B279" s="40"/>
      <c r="C279" s="18"/>
      <c r="D279" s="19"/>
      <c r="E279" s="20">
        <v>78.08</v>
      </c>
    </row>
    <row r="280" spans="1:5" x14ac:dyDescent="0.25">
      <c r="A280" s="97"/>
      <c r="B280" s="40"/>
      <c r="C280" s="18"/>
      <c r="D280" s="17"/>
      <c r="E280" s="20">
        <v>32.01</v>
      </c>
    </row>
    <row r="281" spans="1:5" x14ac:dyDescent="0.25">
      <c r="A281" s="97"/>
      <c r="B281" s="41"/>
      <c r="C281" s="26"/>
      <c r="D281" s="24"/>
      <c r="E281" s="25">
        <v>127.72</v>
      </c>
    </row>
    <row r="282" spans="1:5" x14ac:dyDescent="0.25">
      <c r="A282" s="97"/>
      <c r="B282" s="30"/>
      <c r="C282" s="15"/>
      <c r="D282" s="13"/>
      <c r="E282" s="14">
        <v>9.4499999999999993</v>
      </c>
    </row>
    <row r="283" spans="1:5" x14ac:dyDescent="0.25">
      <c r="A283" s="97"/>
      <c r="B283" s="31"/>
      <c r="C283" s="18"/>
      <c r="D283" s="19"/>
      <c r="E283" s="20">
        <v>32.26</v>
      </c>
    </row>
    <row r="284" spans="1:5" x14ac:dyDescent="0.25">
      <c r="A284" s="97"/>
      <c r="B284" s="29"/>
      <c r="C284" s="18"/>
      <c r="D284" s="19"/>
      <c r="E284" s="20">
        <v>12.06</v>
      </c>
    </row>
    <row r="285" spans="1:5" x14ac:dyDescent="0.25">
      <c r="A285" s="97"/>
      <c r="B285" s="29"/>
      <c r="C285" s="18"/>
      <c r="D285" s="19"/>
      <c r="E285" s="20">
        <v>29.41</v>
      </c>
    </row>
    <row r="286" spans="1:5" x14ac:dyDescent="0.25">
      <c r="A286" s="97"/>
      <c r="B286" s="29"/>
      <c r="C286" s="18"/>
      <c r="D286" s="19"/>
      <c r="E286" s="20">
        <v>24.6</v>
      </c>
    </row>
    <row r="287" spans="1:5" x14ac:dyDescent="0.25">
      <c r="A287" s="97"/>
      <c r="B287" s="21"/>
      <c r="C287" s="18"/>
      <c r="D287" s="19"/>
      <c r="E287" s="20">
        <v>14.9</v>
      </c>
    </row>
    <row r="288" spans="1:5" x14ac:dyDescent="0.25">
      <c r="A288" s="97"/>
      <c r="B288" s="21"/>
      <c r="C288" s="18"/>
      <c r="D288" s="19"/>
      <c r="E288" s="20">
        <v>19.66</v>
      </c>
    </row>
    <row r="289" spans="1:7" x14ac:dyDescent="0.25">
      <c r="A289" s="97"/>
      <c r="B289" s="29"/>
      <c r="C289" s="18"/>
      <c r="D289" s="19"/>
      <c r="E289" s="20">
        <v>32.42</v>
      </c>
    </row>
    <row r="290" spans="1:7" x14ac:dyDescent="0.25">
      <c r="A290" s="97"/>
      <c r="B290" s="29"/>
      <c r="C290" s="18"/>
      <c r="D290" s="17"/>
      <c r="E290" s="20">
        <v>0</v>
      </c>
    </row>
    <row r="291" spans="1:7" x14ac:dyDescent="0.25">
      <c r="A291" s="98"/>
      <c r="B291" s="32"/>
      <c r="C291" s="26"/>
      <c r="D291" s="24"/>
      <c r="E291" s="25">
        <v>0</v>
      </c>
    </row>
    <row r="294" spans="1:7" ht="45" x14ac:dyDescent="0.25">
      <c r="B294" s="8" t="s">
        <v>0</v>
      </c>
      <c r="C294" t="s">
        <v>11</v>
      </c>
      <c r="D294" s="10" t="s">
        <v>9</v>
      </c>
      <c r="E294" s="11" t="s">
        <v>10</v>
      </c>
      <c r="F294" s="55" t="s">
        <v>13</v>
      </c>
      <c r="G294" s="55" t="s">
        <v>14</v>
      </c>
    </row>
    <row r="295" spans="1:7" x14ac:dyDescent="0.25">
      <c r="B295" s="12" t="s">
        <v>8</v>
      </c>
      <c r="C295" s="15">
        <v>0</v>
      </c>
      <c r="D295" s="13">
        <v>5804</v>
      </c>
      <c r="E295" s="14">
        <v>178.7</v>
      </c>
      <c r="F295" s="5">
        <v>6.32</v>
      </c>
      <c r="G295" s="1">
        <v>2.12</v>
      </c>
    </row>
    <row r="296" spans="1:7" hidden="1" x14ac:dyDescent="0.25">
      <c r="B296" s="16"/>
      <c r="C296" s="18">
        <v>1</v>
      </c>
      <c r="D296" s="17">
        <v>4868</v>
      </c>
      <c r="E296" s="20">
        <v>89.21</v>
      </c>
      <c r="F296" s="6">
        <v>6.32</v>
      </c>
      <c r="G296" s="3">
        <v>2.12</v>
      </c>
    </row>
    <row r="297" spans="1:7" hidden="1" x14ac:dyDescent="0.25">
      <c r="B297" s="16"/>
      <c r="C297" s="18">
        <v>2</v>
      </c>
      <c r="D297" s="17">
        <v>4851</v>
      </c>
      <c r="E297" s="20">
        <v>158.56</v>
      </c>
      <c r="F297" s="6">
        <v>6.32</v>
      </c>
      <c r="G297" s="3">
        <v>2.12</v>
      </c>
    </row>
    <row r="298" spans="1:7" hidden="1" x14ac:dyDescent="0.25">
      <c r="B298" s="16"/>
      <c r="C298" s="18">
        <v>5</v>
      </c>
      <c r="D298" s="19">
        <v>4839</v>
      </c>
      <c r="E298" s="20">
        <v>207.55</v>
      </c>
      <c r="F298" s="6">
        <v>6.32</v>
      </c>
      <c r="G298" s="3">
        <v>2.12</v>
      </c>
    </row>
    <row r="299" spans="1:7" hidden="1" x14ac:dyDescent="0.25">
      <c r="B299" s="16"/>
      <c r="C299" s="18">
        <v>10</v>
      </c>
      <c r="D299" s="19">
        <v>4834</v>
      </c>
      <c r="E299" s="20">
        <v>250.56</v>
      </c>
      <c r="F299" s="6">
        <v>6.32</v>
      </c>
      <c r="G299" s="3">
        <v>2.12</v>
      </c>
    </row>
    <row r="300" spans="1:7" hidden="1" x14ac:dyDescent="0.25">
      <c r="B300" s="16" t="s">
        <v>8</v>
      </c>
      <c r="C300" s="18">
        <v>24</v>
      </c>
      <c r="D300" s="19">
        <v>4795</v>
      </c>
      <c r="E300" s="20">
        <v>234.3</v>
      </c>
      <c r="F300" s="6">
        <v>6.32</v>
      </c>
      <c r="G300" s="3">
        <v>2.12</v>
      </c>
    </row>
    <row r="301" spans="1:7" hidden="1" x14ac:dyDescent="0.25">
      <c r="B301" s="16"/>
      <c r="C301" s="18">
        <v>48</v>
      </c>
      <c r="D301" s="22">
        <v>4412</v>
      </c>
      <c r="E301" s="20">
        <v>202</v>
      </c>
      <c r="F301" s="6">
        <v>6.32</v>
      </c>
      <c r="G301" s="3">
        <v>2.12</v>
      </c>
    </row>
    <row r="302" spans="1:7" x14ac:dyDescent="0.25">
      <c r="B302" s="23" t="s">
        <v>7</v>
      </c>
      <c r="C302" s="18">
        <v>72</v>
      </c>
      <c r="D302" s="19">
        <v>3617</v>
      </c>
      <c r="E302" s="20">
        <v>525.29999999999995</v>
      </c>
      <c r="F302" s="6">
        <v>6.32</v>
      </c>
      <c r="G302" s="3">
        <v>2.12</v>
      </c>
    </row>
    <row r="303" spans="1:7" hidden="1" x14ac:dyDescent="0.25">
      <c r="B303" s="16"/>
      <c r="C303" s="18">
        <v>120</v>
      </c>
      <c r="D303" s="17">
        <v>2194</v>
      </c>
      <c r="E303" s="20">
        <v>59.81</v>
      </c>
      <c r="F303" s="6">
        <v>6.32</v>
      </c>
      <c r="G303" s="3">
        <v>2.12</v>
      </c>
    </row>
    <row r="304" spans="1:7" hidden="1" x14ac:dyDescent="0.25">
      <c r="B304" s="23" t="s">
        <v>8</v>
      </c>
      <c r="C304" s="26">
        <v>168</v>
      </c>
      <c r="D304" s="24">
        <v>635</v>
      </c>
      <c r="E304" s="25">
        <v>26.15</v>
      </c>
      <c r="F304" s="6">
        <v>6.32</v>
      </c>
      <c r="G304" s="3">
        <v>2.12</v>
      </c>
    </row>
    <row r="305" spans="2:7" hidden="1" x14ac:dyDescent="0.25">
      <c r="B305" s="12" t="s">
        <v>7</v>
      </c>
      <c r="C305" s="15">
        <v>0</v>
      </c>
      <c r="D305" s="13">
        <v>5804</v>
      </c>
      <c r="E305" s="14">
        <v>96.49</v>
      </c>
      <c r="F305" s="5">
        <v>16.27</v>
      </c>
      <c r="G305" s="1">
        <v>3.28</v>
      </c>
    </row>
    <row r="306" spans="2:7" hidden="1" x14ac:dyDescent="0.25">
      <c r="B306" s="16"/>
      <c r="C306" s="18">
        <v>1</v>
      </c>
      <c r="D306" s="17">
        <v>4717</v>
      </c>
      <c r="E306" s="9">
        <v>96.49</v>
      </c>
      <c r="F306" s="6">
        <v>16.27</v>
      </c>
      <c r="G306" s="3">
        <v>3.28</v>
      </c>
    </row>
    <row r="307" spans="2:7" hidden="1" x14ac:dyDescent="0.25">
      <c r="B307" s="16"/>
      <c r="C307" s="18">
        <v>2</v>
      </c>
      <c r="D307" s="17">
        <v>4652</v>
      </c>
      <c r="E307" s="9">
        <v>53.01</v>
      </c>
      <c r="F307" s="6">
        <v>16.27</v>
      </c>
      <c r="G307" s="3">
        <v>3.28</v>
      </c>
    </row>
    <row r="308" spans="2:7" hidden="1" x14ac:dyDescent="0.25">
      <c r="B308" s="16"/>
      <c r="C308" s="18">
        <v>5</v>
      </c>
      <c r="D308" s="19">
        <v>4556</v>
      </c>
      <c r="E308" s="9">
        <v>43.1</v>
      </c>
      <c r="F308" s="6">
        <v>16.27</v>
      </c>
      <c r="G308" s="3">
        <v>3.28</v>
      </c>
    </row>
    <row r="309" spans="2:7" hidden="1" x14ac:dyDescent="0.25">
      <c r="B309" s="16"/>
      <c r="C309" s="18">
        <v>10</v>
      </c>
      <c r="D309" s="19">
        <v>4464</v>
      </c>
      <c r="E309" s="20">
        <v>67.69</v>
      </c>
      <c r="F309" s="6">
        <v>16.27</v>
      </c>
      <c r="G309" s="3">
        <v>3.28</v>
      </c>
    </row>
    <row r="310" spans="2:7" hidden="1" x14ac:dyDescent="0.25">
      <c r="B310" s="16" t="s">
        <v>7</v>
      </c>
      <c r="C310" s="18">
        <v>24</v>
      </c>
      <c r="D310" s="19">
        <v>4401</v>
      </c>
      <c r="E310" s="20">
        <v>43.13</v>
      </c>
      <c r="F310" s="6">
        <v>16.27</v>
      </c>
      <c r="G310" s="3">
        <v>3.28</v>
      </c>
    </row>
    <row r="311" spans="2:7" hidden="1" x14ac:dyDescent="0.25">
      <c r="B311" s="16"/>
      <c r="C311" s="18">
        <v>48</v>
      </c>
      <c r="D311" s="22">
        <v>3461</v>
      </c>
      <c r="E311" s="20">
        <v>76.650000000000006</v>
      </c>
      <c r="F311" s="6">
        <v>16.27</v>
      </c>
      <c r="G311" s="3">
        <v>3.28</v>
      </c>
    </row>
    <row r="312" spans="2:7" x14ac:dyDescent="0.25">
      <c r="B312" s="23" t="s">
        <v>6</v>
      </c>
      <c r="C312" s="18">
        <v>72</v>
      </c>
      <c r="D312" s="17">
        <v>2036</v>
      </c>
      <c r="E312" s="20">
        <v>34.67</v>
      </c>
      <c r="F312" s="6">
        <v>16.27</v>
      </c>
      <c r="G312" s="3">
        <v>3.28</v>
      </c>
    </row>
    <row r="313" spans="2:7" hidden="1" x14ac:dyDescent="0.25">
      <c r="B313" s="16"/>
      <c r="C313" s="18">
        <v>120</v>
      </c>
      <c r="D313" s="17">
        <v>0</v>
      </c>
      <c r="E313" s="20">
        <v>0</v>
      </c>
      <c r="F313" s="6">
        <v>16.27</v>
      </c>
      <c r="G313" s="3">
        <v>3.28</v>
      </c>
    </row>
    <row r="314" spans="2:7" hidden="1" x14ac:dyDescent="0.25">
      <c r="B314" s="23" t="s">
        <v>7</v>
      </c>
      <c r="C314" s="26">
        <v>168</v>
      </c>
      <c r="D314" s="24">
        <v>0</v>
      </c>
      <c r="E314" s="25">
        <v>0</v>
      </c>
      <c r="F314" s="6">
        <v>16.27</v>
      </c>
      <c r="G314" s="3">
        <v>3.28</v>
      </c>
    </row>
    <row r="315" spans="2:7" hidden="1" x14ac:dyDescent="0.25">
      <c r="B315" s="56" t="s">
        <v>6</v>
      </c>
      <c r="C315" s="15">
        <v>0</v>
      </c>
      <c r="D315" s="13">
        <v>5804</v>
      </c>
      <c r="E315" s="14">
        <v>2.91</v>
      </c>
      <c r="F315" s="5">
        <v>13.2</v>
      </c>
      <c r="G315" s="1">
        <v>0.62</v>
      </c>
    </row>
    <row r="316" spans="2:7" hidden="1" x14ac:dyDescent="0.25">
      <c r="B316" s="57"/>
      <c r="C316" s="18">
        <v>1</v>
      </c>
      <c r="D316" s="19">
        <v>4702</v>
      </c>
      <c r="E316" s="20">
        <v>35.65</v>
      </c>
      <c r="F316" s="6">
        <v>13.2</v>
      </c>
      <c r="G316" s="3">
        <v>0.62</v>
      </c>
    </row>
    <row r="317" spans="2:7" hidden="1" x14ac:dyDescent="0.25">
      <c r="B317" s="16"/>
      <c r="C317" s="18">
        <v>2</v>
      </c>
      <c r="D317" s="19">
        <v>4683</v>
      </c>
      <c r="E317" s="20">
        <v>30.06</v>
      </c>
      <c r="F317" s="6">
        <v>13.2</v>
      </c>
      <c r="G317" s="3">
        <v>0.62</v>
      </c>
    </row>
    <row r="318" spans="2:7" hidden="1" x14ac:dyDescent="0.25">
      <c r="B318" s="16"/>
      <c r="C318" s="18">
        <v>5</v>
      </c>
      <c r="D318" s="19">
        <v>4635</v>
      </c>
      <c r="E318" s="20">
        <v>26.05</v>
      </c>
      <c r="F318" s="6">
        <v>13.2</v>
      </c>
      <c r="G318" s="3">
        <v>0.62</v>
      </c>
    </row>
    <row r="319" spans="2:7" hidden="1" x14ac:dyDescent="0.25">
      <c r="B319" s="16"/>
      <c r="C319" s="18">
        <v>10</v>
      </c>
      <c r="D319" s="19">
        <v>4540</v>
      </c>
      <c r="E319" s="20">
        <v>28.6</v>
      </c>
      <c r="F319" s="6">
        <v>13.2</v>
      </c>
      <c r="G319" s="3">
        <v>0.62</v>
      </c>
    </row>
    <row r="320" spans="2:7" hidden="1" x14ac:dyDescent="0.25">
      <c r="B320" s="16" t="s">
        <v>6</v>
      </c>
      <c r="C320" s="18">
        <v>24</v>
      </c>
      <c r="D320" s="19">
        <v>4498</v>
      </c>
      <c r="E320" s="20">
        <v>14.9</v>
      </c>
      <c r="F320" s="6">
        <v>13.2</v>
      </c>
      <c r="G320" s="3">
        <v>0.62</v>
      </c>
    </row>
    <row r="321" spans="2:7" hidden="1" x14ac:dyDescent="0.25">
      <c r="B321" s="16"/>
      <c r="C321" s="18">
        <v>48</v>
      </c>
      <c r="D321" s="19">
        <v>3780</v>
      </c>
      <c r="E321" s="20">
        <v>23.66</v>
      </c>
      <c r="F321" s="6">
        <v>13.2</v>
      </c>
      <c r="G321" s="3">
        <v>0.62</v>
      </c>
    </row>
    <row r="322" spans="2:7" x14ac:dyDescent="0.25">
      <c r="B322" s="23" t="s">
        <v>5</v>
      </c>
      <c r="C322" s="18">
        <v>72</v>
      </c>
      <c r="D322" s="19">
        <v>2247</v>
      </c>
      <c r="E322" s="20">
        <v>29.42</v>
      </c>
      <c r="F322" s="6">
        <v>13.2</v>
      </c>
      <c r="G322" s="3">
        <v>0.62</v>
      </c>
    </row>
    <row r="323" spans="2:7" hidden="1" x14ac:dyDescent="0.25">
      <c r="B323" s="16"/>
      <c r="C323" s="18">
        <v>120</v>
      </c>
      <c r="D323" s="17">
        <v>0</v>
      </c>
      <c r="E323" s="20">
        <v>0</v>
      </c>
      <c r="F323" s="6">
        <v>13.2</v>
      </c>
      <c r="G323" s="3">
        <v>0.62</v>
      </c>
    </row>
    <row r="324" spans="2:7" hidden="1" x14ac:dyDescent="0.25">
      <c r="B324" s="23" t="s">
        <v>6</v>
      </c>
      <c r="C324" s="26">
        <v>168</v>
      </c>
      <c r="D324" s="24">
        <v>0</v>
      </c>
      <c r="E324" s="25">
        <v>0</v>
      </c>
      <c r="F324" s="6">
        <v>13.2</v>
      </c>
      <c r="G324" s="3">
        <v>0.62</v>
      </c>
    </row>
    <row r="325" spans="2:7" hidden="1" x14ac:dyDescent="0.25">
      <c r="B325" s="12" t="s">
        <v>5</v>
      </c>
      <c r="C325" s="15">
        <v>0</v>
      </c>
      <c r="D325" s="13">
        <v>5804</v>
      </c>
      <c r="E325" s="14">
        <v>92.41</v>
      </c>
      <c r="F325" s="5">
        <v>10.44</v>
      </c>
      <c r="G325" s="1">
        <v>1.21</v>
      </c>
    </row>
    <row r="326" spans="2:7" hidden="1" x14ac:dyDescent="0.25">
      <c r="B326" s="16"/>
      <c r="C326" s="18">
        <v>1</v>
      </c>
      <c r="D326" s="19">
        <v>4733</v>
      </c>
      <c r="E326" s="20">
        <v>92.67</v>
      </c>
      <c r="F326" s="6">
        <v>10.44</v>
      </c>
      <c r="G326" s="3">
        <v>1.21</v>
      </c>
    </row>
    <row r="327" spans="2:7" hidden="1" x14ac:dyDescent="0.25">
      <c r="B327" s="16"/>
      <c r="C327" s="18">
        <v>2</v>
      </c>
      <c r="D327" s="19">
        <v>4691</v>
      </c>
      <c r="E327" s="20">
        <v>76.790000000000006</v>
      </c>
      <c r="F327" s="6">
        <v>10.44</v>
      </c>
      <c r="G327" s="3">
        <v>1.21</v>
      </c>
    </row>
    <row r="328" spans="2:7" hidden="1" x14ac:dyDescent="0.25">
      <c r="B328" s="16"/>
      <c r="C328" s="18">
        <v>5</v>
      </c>
      <c r="D328" s="19">
        <v>4606</v>
      </c>
      <c r="E328" s="20">
        <v>75.19</v>
      </c>
      <c r="F328" s="6">
        <v>10.44</v>
      </c>
      <c r="G328" s="3">
        <v>1.21</v>
      </c>
    </row>
    <row r="329" spans="2:7" hidden="1" x14ac:dyDescent="0.25">
      <c r="B329" s="16"/>
      <c r="C329" s="18">
        <v>10</v>
      </c>
      <c r="D329" s="19">
        <v>4601</v>
      </c>
      <c r="E329" s="20">
        <v>30.79</v>
      </c>
      <c r="F329" s="6">
        <v>10.44</v>
      </c>
      <c r="G329" s="3">
        <v>1.21</v>
      </c>
    </row>
    <row r="330" spans="2:7" hidden="1" x14ac:dyDescent="0.25">
      <c r="B330" s="16" t="s">
        <v>5</v>
      </c>
      <c r="C330" s="18">
        <v>24</v>
      </c>
      <c r="D330" s="19">
        <v>4533</v>
      </c>
      <c r="E330" s="20">
        <v>41.04</v>
      </c>
      <c r="F330" s="6">
        <v>10.44</v>
      </c>
      <c r="G330" s="3">
        <v>1.21</v>
      </c>
    </row>
    <row r="331" spans="2:7" hidden="1" x14ac:dyDescent="0.25">
      <c r="B331" s="16"/>
      <c r="C331" s="18">
        <v>48</v>
      </c>
      <c r="D331" s="19">
        <v>3956</v>
      </c>
      <c r="E331" s="20">
        <v>44.48</v>
      </c>
      <c r="F331" s="6">
        <v>10.44</v>
      </c>
      <c r="G331" s="3">
        <v>1.21</v>
      </c>
    </row>
    <row r="332" spans="2:7" x14ac:dyDescent="0.25">
      <c r="B332" s="23" t="s">
        <v>4</v>
      </c>
      <c r="C332" s="18">
        <v>72</v>
      </c>
      <c r="D332" s="19">
        <v>2741</v>
      </c>
      <c r="E332" s="20">
        <v>92.48</v>
      </c>
      <c r="F332" s="6">
        <v>10.44</v>
      </c>
      <c r="G332" s="3">
        <v>1.21</v>
      </c>
    </row>
    <row r="333" spans="2:7" hidden="1" x14ac:dyDescent="0.25">
      <c r="B333" s="16"/>
      <c r="C333" s="18">
        <v>120</v>
      </c>
      <c r="D333" s="19">
        <v>888</v>
      </c>
      <c r="E333" s="20">
        <v>103.81</v>
      </c>
      <c r="F333" s="6">
        <v>10.44</v>
      </c>
      <c r="G333" s="3">
        <v>1.21</v>
      </c>
    </row>
    <row r="334" spans="2:7" hidden="1" x14ac:dyDescent="0.25">
      <c r="B334" s="23" t="s">
        <v>5</v>
      </c>
      <c r="C334" s="26">
        <v>168</v>
      </c>
      <c r="D334" s="24">
        <v>0</v>
      </c>
      <c r="E334" s="25">
        <v>0</v>
      </c>
      <c r="F334" s="6">
        <v>10.44</v>
      </c>
      <c r="G334" s="3">
        <v>1.21</v>
      </c>
    </row>
    <row r="335" spans="2:7" hidden="1" x14ac:dyDescent="0.25">
      <c r="B335" s="12" t="s">
        <v>4</v>
      </c>
      <c r="C335" s="15">
        <v>0</v>
      </c>
      <c r="D335" s="43">
        <v>5804</v>
      </c>
      <c r="E335" s="47">
        <v>100.87</v>
      </c>
      <c r="F335" s="5">
        <v>11.028</v>
      </c>
      <c r="G335" s="1">
        <v>0.40500000000000003</v>
      </c>
    </row>
    <row r="336" spans="2:7" hidden="1" x14ac:dyDescent="0.25">
      <c r="B336" s="16"/>
      <c r="C336" s="18">
        <v>1</v>
      </c>
      <c r="D336" s="44">
        <v>4714</v>
      </c>
      <c r="E336" s="48">
        <v>56.01</v>
      </c>
      <c r="F336" s="6">
        <v>11.028</v>
      </c>
      <c r="G336" s="3">
        <v>0.40500000000000003</v>
      </c>
    </row>
    <row r="337" spans="2:7" hidden="1" x14ac:dyDescent="0.25">
      <c r="B337" s="16"/>
      <c r="C337" s="18">
        <v>2</v>
      </c>
      <c r="D337" s="44">
        <v>4702</v>
      </c>
      <c r="E337" s="48">
        <v>15.67</v>
      </c>
      <c r="F337" s="6">
        <v>11.028</v>
      </c>
      <c r="G337" s="3">
        <v>0.40500000000000003</v>
      </c>
    </row>
    <row r="338" spans="2:7" hidden="1" x14ac:dyDescent="0.25">
      <c r="B338" s="16"/>
      <c r="C338" s="18">
        <v>5</v>
      </c>
      <c r="D338" s="45">
        <v>4659</v>
      </c>
      <c r="E338" s="48">
        <v>72.48</v>
      </c>
      <c r="F338" s="6">
        <v>11.028</v>
      </c>
      <c r="G338" s="3">
        <v>0.40500000000000003</v>
      </c>
    </row>
    <row r="339" spans="2:7" hidden="1" x14ac:dyDescent="0.25">
      <c r="B339" s="16"/>
      <c r="C339" s="18">
        <v>10</v>
      </c>
      <c r="D339" s="45">
        <v>4612</v>
      </c>
      <c r="E339" s="48">
        <v>22.99</v>
      </c>
      <c r="F339" s="6">
        <v>11.028</v>
      </c>
      <c r="G339" s="3">
        <v>0.40500000000000003</v>
      </c>
    </row>
    <row r="340" spans="2:7" hidden="1" x14ac:dyDescent="0.25">
      <c r="B340" s="16" t="s">
        <v>4</v>
      </c>
      <c r="C340" s="18">
        <v>24</v>
      </c>
      <c r="D340" s="45">
        <v>4528</v>
      </c>
      <c r="E340" s="48">
        <v>31.08</v>
      </c>
      <c r="F340" s="6">
        <v>11.028</v>
      </c>
      <c r="G340" s="3">
        <v>0.40500000000000003</v>
      </c>
    </row>
    <row r="341" spans="2:7" hidden="1" x14ac:dyDescent="0.25">
      <c r="B341" s="16"/>
      <c r="C341" s="18">
        <v>48</v>
      </c>
      <c r="D341" s="45">
        <v>3893</v>
      </c>
      <c r="E341" s="48">
        <v>49.33</v>
      </c>
      <c r="F341" s="6">
        <v>11.028</v>
      </c>
      <c r="G341" s="3">
        <v>0.40500000000000003</v>
      </c>
    </row>
    <row r="342" spans="2:7" x14ac:dyDescent="0.25">
      <c r="B342" s="16"/>
      <c r="C342" s="18">
        <v>72</v>
      </c>
      <c r="D342" s="45">
        <v>2640</v>
      </c>
      <c r="E342" s="48">
        <v>131.54</v>
      </c>
      <c r="F342" s="6">
        <v>11.028</v>
      </c>
      <c r="G342" s="3">
        <v>0.40500000000000003</v>
      </c>
    </row>
    <row r="343" spans="2:7" hidden="1" x14ac:dyDescent="0.25">
      <c r="B343" s="16"/>
      <c r="C343" s="18">
        <v>120</v>
      </c>
      <c r="D343" s="45">
        <v>982</v>
      </c>
      <c r="E343" s="48">
        <v>87.29</v>
      </c>
      <c r="F343" s="6">
        <v>11.028</v>
      </c>
      <c r="G343" s="3">
        <v>0.40500000000000003</v>
      </c>
    </row>
    <row r="344" spans="2:7" hidden="1" x14ac:dyDescent="0.25">
      <c r="B344" s="23" t="s">
        <v>4</v>
      </c>
      <c r="C344" s="26">
        <v>168</v>
      </c>
      <c r="D344" s="46">
        <v>0</v>
      </c>
      <c r="E344" s="49">
        <v>0</v>
      </c>
      <c r="F344" s="6">
        <v>11.028</v>
      </c>
      <c r="G344" s="3">
        <v>0.40500000000000003</v>
      </c>
    </row>
    <row r="345" spans="2:7" x14ac:dyDescent="0.25">
      <c r="B345" s="28"/>
      <c r="C345" s="15"/>
      <c r="D345" s="13"/>
      <c r="E345" s="14"/>
      <c r="F345" s="14"/>
      <c r="G345" s="14"/>
    </row>
    <row r="346" spans="2:7" x14ac:dyDescent="0.25">
      <c r="B346" s="29"/>
      <c r="C346" s="18"/>
      <c r="D346" s="17"/>
      <c r="E346" s="20"/>
    </row>
    <row r="347" spans="2:7" x14ac:dyDescent="0.25">
      <c r="B347" s="21"/>
      <c r="C347" s="18"/>
      <c r="D347" s="17"/>
      <c r="E347" s="20"/>
    </row>
    <row r="348" spans="2:7" x14ac:dyDescent="0.25">
      <c r="B348" s="21"/>
      <c r="C348" s="18"/>
      <c r="D348" s="19"/>
      <c r="E348" s="20"/>
    </row>
    <row r="349" spans="2:7" x14ac:dyDescent="0.25">
      <c r="B349" s="21"/>
      <c r="C349" s="18"/>
      <c r="D349" s="19"/>
      <c r="E349" s="20"/>
    </row>
    <row r="350" spans="2:7" x14ac:dyDescent="0.25">
      <c r="B350" s="21"/>
      <c r="C350" s="18"/>
      <c r="D350" s="19"/>
      <c r="E350" s="20"/>
    </row>
    <row r="351" spans="2:7" x14ac:dyDescent="0.25">
      <c r="B351" s="21"/>
      <c r="C351" s="18"/>
      <c r="D351" s="19"/>
      <c r="E351" s="20"/>
    </row>
    <row r="352" spans="2:7" x14ac:dyDescent="0.25">
      <c r="B352" s="21"/>
      <c r="C352" s="18"/>
      <c r="D352" s="19"/>
      <c r="E352" s="20"/>
    </row>
    <row r="353" spans="2:5" x14ac:dyDescent="0.25">
      <c r="B353" s="21"/>
      <c r="C353" s="18"/>
      <c r="D353" s="19"/>
      <c r="E353" s="20"/>
    </row>
    <row r="354" spans="2:5" x14ac:dyDescent="0.25">
      <c r="B354" s="27"/>
      <c r="C354" s="26"/>
      <c r="D354" s="24"/>
      <c r="E354" s="25"/>
    </row>
    <row r="355" spans="2:5" x14ac:dyDescent="0.25">
      <c r="B355" s="28"/>
      <c r="C355" s="15"/>
      <c r="D355" s="13"/>
      <c r="E355" s="14"/>
    </row>
    <row r="356" spans="2:5" x14ac:dyDescent="0.25">
      <c r="B356" s="29"/>
      <c r="C356" s="18"/>
      <c r="D356" s="19"/>
      <c r="E356" s="20"/>
    </row>
    <row r="357" spans="2:5" x14ac:dyDescent="0.25">
      <c r="B357" s="16"/>
      <c r="C357" s="18"/>
      <c r="D357" s="19"/>
      <c r="E357" s="20"/>
    </row>
    <row r="358" spans="2:5" x14ac:dyDescent="0.25">
      <c r="B358" s="21"/>
      <c r="C358" s="18"/>
      <c r="D358" s="19"/>
      <c r="E358" s="20"/>
    </row>
    <row r="359" spans="2:5" x14ac:dyDescent="0.25">
      <c r="B359" s="21"/>
      <c r="C359" s="18"/>
      <c r="D359" s="19"/>
      <c r="E359" s="20"/>
    </row>
    <row r="360" spans="2:5" x14ac:dyDescent="0.25">
      <c r="B360" s="16"/>
      <c r="C360" s="18"/>
      <c r="D360" s="19"/>
      <c r="E360" s="20"/>
    </row>
    <row r="361" spans="2:5" x14ac:dyDescent="0.25">
      <c r="B361" s="16"/>
      <c r="C361" s="18"/>
      <c r="D361" s="19"/>
      <c r="E361" s="20"/>
    </row>
    <row r="362" spans="2:5" x14ac:dyDescent="0.25">
      <c r="B362" s="16"/>
      <c r="C362" s="18"/>
      <c r="D362" s="19"/>
      <c r="E362" s="20"/>
    </row>
    <row r="363" spans="2:5" x14ac:dyDescent="0.25">
      <c r="B363" s="21"/>
      <c r="C363" s="18"/>
      <c r="D363" s="19"/>
      <c r="E363" s="20"/>
    </row>
    <row r="364" spans="2:5" x14ac:dyDescent="0.25">
      <c r="B364" s="27"/>
      <c r="C364" s="26"/>
      <c r="D364" s="24"/>
      <c r="E364" s="25"/>
    </row>
    <row r="365" spans="2:5" x14ac:dyDescent="0.25">
      <c r="B365" s="33"/>
      <c r="C365" s="9"/>
      <c r="D365" s="17"/>
      <c r="E365" s="9"/>
    </row>
    <row r="366" spans="2:5" x14ac:dyDescent="0.25">
      <c r="B366" s="33"/>
      <c r="C366" s="9"/>
      <c r="D366" s="17"/>
      <c r="E366" s="9"/>
    </row>
    <row r="367" spans="2:5" x14ac:dyDescent="0.25">
      <c r="B367" s="33"/>
      <c r="C367" s="9"/>
      <c r="D367" s="17"/>
      <c r="E367" s="9"/>
    </row>
    <row r="368" spans="2:5" x14ac:dyDescent="0.25">
      <c r="B368" s="8"/>
      <c r="C368" s="15"/>
      <c r="D368" s="13"/>
      <c r="E368" s="14">
        <v>45.46</v>
      </c>
    </row>
    <row r="369" spans="2:5" x14ac:dyDescent="0.25">
      <c r="B369" s="34"/>
      <c r="C369" s="18"/>
      <c r="D369" s="19"/>
      <c r="E369" s="20">
        <v>11.87</v>
      </c>
    </row>
    <row r="370" spans="2:5" x14ac:dyDescent="0.25">
      <c r="B370" s="35"/>
      <c r="C370" s="18"/>
      <c r="D370" s="19"/>
      <c r="E370" s="20">
        <v>25.84</v>
      </c>
    </row>
    <row r="371" spans="2:5" x14ac:dyDescent="0.25">
      <c r="B371" s="35"/>
      <c r="C371" s="18"/>
      <c r="D371" s="19"/>
      <c r="E371" s="20">
        <v>54.13</v>
      </c>
    </row>
    <row r="372" spans="2:5" x14ac:dyDescent="0.25">
      <c r="B372" s="35"/>
      <c r="C372" s="18"/>
      <c r="D372" s="19"/>
      <c r="E372" s="20">
        <v>24.2</v>
      </c>
    </row>
    <row r="373" spans="2:5" x14ac:dyDescent="0.25">
      <c r="B373" s="36"/>
      <c r="C373" s="18"/>
      <c r="D373" s="19"/>
      <c r="E373" s="20">
        <v>38.19</v>
      </c>
    </row>
    <row r="374" spans="2:5" x14ac:dyDescent="0.25">
      <c r="B374" s="36"/>
      <c r="C374" s="18"/>
      <c r="D374" s="19"/>
      <c r="E374" s="20">
        <v>7.2</v>
      </c>
    </row>
    <row r="375" spans="2:5" x14ac:dyDescent="0.25">
      <c r="B375" s="35"/>
      <c r="C375" s="18"/>
      <c r="D375" s="19"/>
      <c r="E375" s="20">
        <v>36.57</v>
      </c>
    </row>
    <row r="376" spans="2:5" x14ac:dyDescent="0.25">
      <c r="B376" s="35"/>
      <c r="C376" s="18"/>
      <c r="D376" s="19"/>
      <c r="E376" s="20">
        <v>3.58</v>
      </c>
    </row>
    <row r="377" spans="2:5" x14ac:dyDescent="0.25">
      <c r="B377" s="37"/>
      <c r="C377" s="26"/>
      <c r="D377" s="24"/>
      <c r="E377" s="25">
        <v>0</v>
      </c>
    </row>
    <row r="378" spans="2:5" x14ac:dyDescent="0.25">
      <c r="B378" s="28"/>
      <c r="C378" s="15"/>
      <c r="D378" s="43"/>
      <c r="E378" s="47">
        <v>100.87</v>
      </c>
    </row>
    <row r="379" spans="2:5" x14ac:dyDescent="0.25">
      <c r="B379" s="29"/>
      <c r="C379" s="18"/>
      <c r="D379" s="44"/>
      <c r="E379" s="48">
        <v>62.14</v>
      </c>
    </row>
    <row r="380" spans="2:5" x14ac:dyDescent="0.25">
      <c r="B380" s="21"/>
      <c r="C380" s="18"/>
      <c r="D380" s="44"/>
      <c r="E380" s="48">
        <v>100.81</v>
      </c>
    </row>
    <row r="381" spans="2:5" x14ac:dyDescent="0.25">
      <c r="B381" s="21"/>
      <c r="C381" s="18"/>
      <c r="D381" s="45"/>
      <c r="E381" s="48">
        <v>77.05</v>
      </c>
    </row>
    <row r="382" spans="2:5" x14ac:dyDescent="0.25">
      <c r="B382" s="21"/>
      <c r="C382" s="18"/>
      <c r="D382" s="45"/>
      <c r="E382" s="48">
        <v>73.459999999999994</v>
      </c>
    </row>
    <row r="383" spans="2:5" x14ac:dyDescent="0.25">
      <c r="B383" s="21"/>
      <c r="C383" s="18"/>
      <c r="D383" s="45"/>
      <c r="E383" s="48">
        <v>89.72</v>
      </c>
    </row>
    <row r="384" spans="2:5" x14ac:dyDescent="0.25">
      <c r="B384" s="21"/>
      <c r="C384" s="18"/>
      <c r="D384" s="45"/>
      <c r="E384" s="48">
        <v>100.33</v>
      </c>
    </row>
    <row r="385" spans="2:5" x14ac:dyDescent="0.25">
      <c r="B385" s="21"/>
      <c r="C385" s="18"/>
      <c r="D385" s="45"/>
      <c r="E385" s="48">
        <v>91.78</v>
      </c>
    </row>
    <row r="386" spans="2:5" x14ac:dyDescent="0.25">
      <c r="B386" s="21"/>
      <c r="C386" s="18"/>
      <c r="D386" s="45"/>
      <c r="E386" s="48">
        <v>69.489999999999995</v>
      </c>
    </row>
    <row r="387" spans="2:5" x14ac:dyDescent="0.25">
      <c r="B387" s="27"/>
      <c r="C387" s="26"/>
      <c r="D387" s="46"/>
      <c r="E387" s="49">
        <v>0</v>
      </c>
    </row>
    <row r="388" spans="2:5" x14ac:dyDescent="0.25">
      <c r="B388" s="38"/>
      <c r="C388" s="15"/>
      <c r="D388" s="13"/>
      <c r="E388" s="14">
        <v>38.22</v>
      </c>
    </row>
    <row r="389" spans="2:5" x14ac:dyDescent="0.25">
      <c r="B389" s="35"/>
      <c r="C389" s="18"/>
      <c r="D389" s="17"/>
      <c r="E389" s="9">
        <v>23.43</v>
      </c>
    </row>
    <row r="390" spans="2:5" x14ac:dyDescent="0.25">
      <c r="B390" s="36"/>
      <c r="C390" s="18"/>
      <c r="D390" s="17"/>
      <c r="E390" s="9">
        <v>60.42</v>
      </c>
    </row>
    <row r="391" spans="2:5" x14ac:dyDescent="0.25">
      <c r="B391" s="36"/>
      <c r="C391" s="18"/>
      <c r="D391" s="19"/>
      <c r="E391" s="20">
        <v>32.75</v>
      </c>
    </row>
    <row r="392" spans="2:5" x14ac:dyDescent="0.25">
      <c r="B392" s="35"/>
      <c r="C392" s="18"/>
      <c r="D392" s="19"/>
      <c r="E392" s="20">
        <v>19.309999999999999</v>
      </c>
    </row>
    <row r="393" spans="2:5" x14ac:dyDescent="0.25">
      <c r="B393" s="35"/>
      <c r="C393" s="18"/>
      <c r="D393" s="19"/>
      <c r="E393" s="20">
        <v>29.91</v>
      </c>
    </row>
    <row r="394" spans="2:5" x14ac:dyDescent="0.25">
      <c r="B394" s="35"/>
      <c r="C394" s="18"/>
      <c r="D394" s="19"/>
      <c r="E394" s="20">
        <v>5.83</v>
      </c>
    </row>
    <row r="395" spans="2:5" x14ac:dyDescent="0.25">
      <c r="B395" s="36"/>
      <c r="C395" s="18"/>
      <c r="D395" s="19"/>
      <c r="E395" s="20">
        <v>50.29</v>
      </c>
    </row>
    <row r="396" spans="2:5" x14ac:dyDescent="0.25">
      <c r="B396" s="36"/>
      <c r="C396" s="18"/>
      <c r="D396" s="19"/>
      <c r="E396" s="20">
        <v>22.57</v>
      </c>
    </row>
    <row r="397" spans="2:5" x14ac:dyDescent="0.25">
      <c r="B397" s="37"/>
      <c r="C397" s="26"/>
      <c r="D397" s="24"/>
      <c r="E397" s="25">
        <v>75.41</v>
      </c>
    </row>
    <row r="398" spans="2:5" x14ac:dyDescent="0.25">
      <c r="B398" s="38"/>
      <c r="C398" s="15"/>
      <c r="D398" s="13"/>
      <c r="E398" s="14">
        <v>45.45</v>
      </c>
    </row>
    <row r="399" spans="2:5" x14ac:dyDescent="0.25">
      <c r="B399" s="35"/>
      <c r="C399" s="18"/>
      <c r="D399" s="17"/>
      <c r="E399" s="20">
        <v>2.57</v>
      </c>
    </row>
    <row r="400" spans="2:5" x14ac:dyDescent="0.25">
      <c r="B400" s="35"/>
      <c r="C400" s="18"/>
      <c r="D400" s="17"/>
      <c r="E400" s="20">
        <v>20.37</v>
      </c>
    </row>
    <row r="401" spans="2:5" x14ac:dyDescent="0.25">
      <c r="B401" s="36"/>
      <c r="C401" s="18"/>
      <c r="D401" s="19"/>
      <c r="E401" s="20">
        <v>32.9</v>
      </c>
    </row>
    <row r="402" spans="2:5" x14ac:dyDescent="0.25">
      <c r="B402" s="36"/>
      <c r="C402" s="18"/>
      <c r="D402" s="19"/>
      <c r="E402" s="20">
        <v>25.03</v>
      </c>
    </row>
    <row r="403" spans="2:5" x14ac:dyDescent="0.25">
      <c r="B403" s="35"/>
      <c r="C403" s="18"/>
      <c r="D403" s="19"/>
      <c r="E403" s="20">
        <v>29.11</v>
      </c>
    </row>
    <row r="404" spans="2:5" x14ac:dyDescent="0.25">
      <c r="B404" s="35"/>
      <c r="C404" s="18"/>
      <c r="D404" s="19"/>
      <c r="E404" s="20">
        <v>6.63</v>
      </c>
    </row>
    <row r="405" spans="2:5" x14ac:dyDescent="0.25">
      <c r="B405" s="35"/>
      <c r="C405" s="18"/>
      <c r="D405" s="19"/>
      <c r="E405" s="20">
        <v>31.55</v>
      </c>
    </row>
    <row r="406" spans="2:5" x14ac:dyDescent="0.25">
      <c r="B406" s="36"/>
      <c r="C406" s="18"/>
      <c r="D406" s="19"/>
      <c r="E406" s="20">
        <v>51.41</v>
      </c>
    </row>
    <row r="407" spans="2:5" x14ac:dyDescent="0.25">
      <c r="B407" s="39"/>
      <c r="C407" s="26"/>
      <c r="D407" s="24"/>
      <c r="E407" s="25">
        <v>16.71</v>
      </c>
    </row>
    <row r="408" spans="2:5" x14ac:dyDescent="0.25">
      <c r="B408" s="38"/>
      <c r="C408" s="15"/>
      <c r="D408" s="13"/>
      <c r="E408" s="14">
        <v>2.57</v>
      </c>
    </row>
    <row r="409" spans="2:5" x14ac:dyDescent="0.25">
      <c r="B409" s="35"/>
      <c r="C409" s="18"/>
      <c r="D409" s="19"/>
      <c r="E409" s="20">
        <v>21.32</v>
      </c>
    </row>
    <row r="410" spans="2:5" x14ac:dyDescent="0.25">
      <c r="B410" s="35"/>
      <c r="C410" s="18"/>
      <c r="D410" s="19"/>
      <c r="E410" s="20">
        <v>46.43</v>
      </c>
    </row>
    <row r="411" spans="2:5" x14ac:dyDescent="0.25">
      <c r="B411" s="35"/>
      <c r="C411" s="18"/>
      <c r="D411" s="19"/>
      <c r="E411" s="20">
        <v>33.17</v>
      </c>
    </row>
    <row r="412" spans="2:5" x14ac:dyDescent="0.25">
      <c r="B412" s="36"/>
      <c r="C412" s="18"/>
      <c r="D412" s="19"/>
      <c r="E412" s="20">
        <v>0.61</v>
      </c>
    </row>
    <row r="413" spans="2:5" x14ac:dyDescent="0.25">
      <c r="B413" s="36"/>
      <c r="C413" s="18"/>
      <c r="D413" s="19"/>
      <c r="E413" s="20">
        <v>43.65</v>
      </c>
    </row>
    <row r="414" spans="2:5" x14ac:dyDescent="0.25">
      <c r="B414" s="40"/>
      <c r="C414" s="18"/>
      <c r="D414" s="19"/>
      <c r="E414" s="20">
        <v>30.34</v>
      </c>
    </row>
    <row r="415" spans="2:5" x14ac:dyDescent="0.25">
      <c r="B415" s="40"/>
      <c r="C415" s="18"/>
      <c r="D415" s="19"/>
      <c r="E415" s="20">
        <v>27.23</v>
      </c>
    </row>
    <row r="416" spans="2:5" x14ac:dyDescent="0.25">
      <c r="B416" s="40"/>
      <c r="C416" s="18"/>
      <c r="D416" s="19"/>
      <c r="E416" s="20">
        <v>0</v>
      </c>
    </row>
    <row r="417" spans="2:5" x14ac:dyDescent="0.25">
      <c r="B417" s="41"/>
      <c r="C417" s="26"/>
      <c r="D417" s="24"/>
      <c r="E417" s="25">
        <v>0</v>
      </c>
    </row>
    <row r="418" spans="2:5" x14ac:dyDescent="0.25">
      <c r="B418" s="42"/>
      <c r="C418" s="15"/>
      <c r="D418" s="13"/>
      <c r="E418" s="14">
        <v>2.57</v>
      </c>
    </row>
    <row r="419" spans="2:5" x14ac:dyDescent="0.25">
      <c r="B419" s="40"/>
      <c r="C419" s="18"/>
      <c r="D419" s="19"/>
      <c r="E419" s="20">
        <v>9.89</v>
      </c>
    </row>
    <row r="420" spans="2:5" x14ac:dyDescent="0.25">
      <c r="B420" s="40"/>
      <c r="C420" s="18"/>
      <c r="D420" s="19"/>
      <c r="E420" s="20">
        <v>44.68</v>
      </c>
    </row>
    <row r="421" spans="2:5" x14ac:dyDescent="0.25">
      <c r="B421" s="40"/>
      <c r="C421" s="18"/>
      <c r="D421" s="19"/>
      <c r="E421" s="20">
        <v>14.35</v>
      </c>
    </row>
    <row r="422" spans="2:5" x14ac:dyDescent="0.25">
      <c r="B422" s="40"/>
      <c r="C422" s="18"/>
      <c r="D422" s="19"/>
      <c r="E422" s="20">
        <v>30.08</v>
      </c>
    </row>
    <row r="423" spans="2:5" x14ac:dyDescent="0.25">
      <c r="B423" s="40"/>
      <c r="C423" s="18"/>
      <c r="D423" s="19"/>
      <c r="E423" s="20">
        <v>71.650000000000006</v>
      </c>
    </row>
    <row r="424" spans="2:5" x14ac:dyDescent="0.25">
      <c r="B424" s="40"/>
      <c r="C424" s="18"/>
      <c r="D424" s="19"/>
      <c r="E424" s="20">
        <v>43.43</v>
      </c>
    </row>
    <row r="425" spans="2:5" x14ac:dyDescent="0.25">
      <c r="B425" s="40"/>
      <c r="C425" s="18"/>
      <c r="D425" s="19"/>
      <c r="E425" s="20">
        <v>78.08</v>
      </c>
    </row>
    <row r="426" spans="2:5" x14ac:dyDescent="0.25">
      <c r="B426" s="40"/>
      <c r="C426" s="18"/>
      <c r="D426" s="17"/>
      <c r="E426" s="20">
        <v>32.01</v>
      </c>
    </row>
    <row r="427" spans="2:5" x14ac:dyDescent="0.25">
      <c r="B427" s="41"/>
      <c r="C427" s="26"/>
      <c r="D427" s="24"/>
      <c r="E427" s="25">
        <v>127.72</v>
      </c>
    </row>
    <row r="428" spans="2:5" x14ac:dyDescent="0.25">
      <c r="B428" s="30"/>
      <c r="C428" s="15"/>
      <c r="D428" s="13"/>
      <c r="E428" s="14">
        <v>9.4499999999999993</v>
      </c>
    </row>
    <row r="429" spans="2:5" x14ac:dyDescent="0.25">
      <c r="B429" s="31"/>
      <c r="C429" s="18"/>
      <c r="D429" s="19"/>
      <c r="E429" s="20">
        <v>32.26</v>
      </c>
    </row>
    <row r="430" spans="2:5" x14ac:dyDescent="0.25">
      <c r="B430" s="29"/>
      <c r="C430" s="18"/>
      <c r="D430" s="19"/>
      <c r="E430" s="20">
        <v>12.06</v>
      </c>
    </row>
    <row r="431" spans="2:5" x14ac:dyDescent="0.25">
      <c r="B431" s="29"/>
      <c r="C431" s="18"/>
      <c r="D431" s="19"/>
      <c r="E431" s="20">
        <v>29.41</v>
      </c>
    </row>
    <row r="432" spans="2:5" x14ac:dyDescent="0.25">
      <c r="B432" s="29"/>
      <c r="C432" s="18"/>
      <c r="D432" s="19"/>
      <c r="E432" s="20">
        <v>24.6</v>
      </c>
    </row>
    <row r="433" spans="2:5" x14ac:dyDescent="0.25">
      <c r="B433" s="21"/>
      <c r="C433" s="18"/>
      <c r="D433" s="19"/>
      <c r="E433" s="20">
        <v>14.9</v>
      </c>
    </row>
    <row r="434" spans="2:5" x14ac:dyDescent="0.25">
      <c r="B434" s="21"/>
      <c r="C434" s="18"/>
      <c r="D434" s="19"/>
      <c r="E434" s="20">
        <v>19.66</v>
      </c>
    </row>
    <row r="435" spans="2:5" x14ac:dyDescent="0.25">
      <c r="B435" s="29"/>
      <c r="C435" s="18"/>
      <c r="D435" s="19"/>
      <c r="E435" s="20">
        <v>32.42</v>
      </c>
    </row>
    <row r="436" spans="2:5" x14ac:dyDescent="0.25">
      <c r="B436" s="29"/>
      <c r="C436" s="18"/>
      <c r="D436" s="17"/>
      <c r="E436" s="20">
        <v>0</v>
      </c>
    </row>
    <row r="437" spans="2:5" x14ac:dyDescent="0.25">
      <c r="B437" s="32"/>
      <c r="C437" s="26"/>
      <c r="D437" s="24"/>
      <c r="E437" s="25">
        <v>0</v>
      </c>
    </row>
  </sheetData>
  <mergeCells count="4">
    <mergeCell ref="A2:A71"/>
    <mergeCell ref="A75:A144"/>
    <mergeCell ref="A149:A218"/>
    <mergeCell ref="A222:A29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PMI all results summary &amp; graph</vt:lpstr>
      <vt:lpstr>TGA % Add-on</vt:lpstr>
      <vt:lpstr>TGA + BET</vt:lpstr>
      <vt:lpstr>decon - all</vt:lpstr>
      <vt:lpstr>TGA + decon relationship graph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 Lab User</dc:creator>
  <cp:lastModifiedBy>Nancy Elizabeth Allen</cp:lastModifiedBy>
  <dcterms:created xsi:type="dcterms:W3CDTF">2015-12-09T14:55:01Z</dcterms:created>
  <dcterms:modified xsi:type="dcterms:W3CDTF">2016-09-01T18:05:09Z</dcterms:modified>
</cp:coreProperties>
</file>