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9005"/>
  <workbookPr autoCompressPictures="0"/>
  <mc:AlternateContent xmlns:mc="http://schemas.openxmlformats.org/markup-compatibility/2006">
    <mc:Choice Requires="x15">
      <x15ac:absPath xmlns:x15ac="http://schemas.microsoft.com/office/spreadsheetml/2010/11/ac" url="/Users/emilio/Desktop/Desktop November 2015/BnCE Files and Folders/AgNPs-Concentration equation/R1/Excel Spreadsheet/"/>
    </mc:Choice>
  </mc:AlternateContent>
  <bookViews>
    <workbookView xWindow="25920" yWindow="700" windowWidth="24960" windowHeight="13460" tabRatio="500" activeTab="1"/>
  </bookViews>
  <sheets>
    <sheet name="Cover" sheetId="1" r:id="rId1"/>
    <sheet name="Algorithm " sheetId="6" r:id="rId2"/>
    <sheet name="Example" sheetId="2" r:id="rId3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6" i="6" l="1"/>
  <c r="J16" i="6"/>
  <c r="J7" i="6"/>
  <c r="I6" i="6"/>
  <c r="F6" i="6"/>
  <c r="H6" i="6"/>
  <c r="E6" i="6"/>
  <c r="F7" i="6"/>
  <c r="H7" i="6"/>
  <c r="E7" i="6"/>
  <c r="I7" i="6"/>
  <c r="F8" i="6"/>
  <c r="H8" i="6"/>
  <c r="E8" i="6"/>
  <c r="I16" i="6"/>
  <c r="F16" i="6"/>
  <c r="H16" i="6"/>
  <c r="E16" i="6"/>
  <c r="J17" i="6"/>
  <c r="I15" i="6"/>
  <c r="F15" i="6"/>
  <c r="H15" i="6"/>
  <c r="E15" i="6"/>
  <c r="J15" i="6"/>
  <c r="I17" i="6"/>
  <c r="F17" i="6"/>
  <c r="H17" i="6"/>
  <c r="E17" i="6"/>
  <c r="F18" i="6"/>
  <c r="H18" i="6"/>
  <c r="E18" i="6"/>
  <c r="I8" i="6"/>
  <c r="F9" i="6"/>
  <c r="H9" i="6"/>
  <c r="E9" i="6"/>
  <c r="J8" i="6"/>
  <c r="I9" i="6"/>
  <c r="F10" i="6"/>
  <c r="H10" i="6"/>
  <c r="E10" i="6"/>
  <c r="J9" i="6"/>
  <c r="I10" i="6"/>
  <c r="F11" i="6"/>
  <c r="H11" i="6"/>
  <c r="E11" i="6"/>
  <c r="J10" i="6"/>
  <c r="I11" i="6"/>
  <c r="F12" i="6"/>
  <c r="H12" i="6"/>
  <c r="E12" i="6"/>
  <c r="J11" i="6"/>
  <c r="I12" i="6"/>
  <c r="F13" i="6"/>
  <c r="H13" i="6"/>
  <c r="E13" i="6"/>
  <c r="J12" i="6"/>
  <c r="I13" i="6"/>
  <c r="F14" i="6"/>
  <c r="H14" i="6"/>
  <c r="E14" i="6"/>
  <c r="J13" i="6"/>
  <c r="I14" i="6"/>
  <c r="J14" i="6"/>
  <c r="I18" i="6"/>
  <c r="F19" i="6"/>
  <c r="H19" i="6"/>
  <c r="E19" i="6"/>
  <c r="J18" i="6"/>
  <c r="I19" i="6"/>
  <c r="F20" i="6"/>
  <c r="H20" i="6"/>
  <c r="E20" i="6"/>
  <c r="J19" i="6"/>
  <c r="I20" i="6"/>
  <c r="J20" i="6"/>
  <c r="N5" i="6"/>
  <c r="E21" i="6"/>
  <c r="E22" i="6"/>
  <c r="E23" i="6"/>
  <c r="E24" i="6"/>
  <c r="E25" i="6"/>
  <c r="E26" i="6"/>
  <c r="E27" i="6"/>
  <c r="E28" i="6"/>
  <c r="E29" i="6"/>
  <c r="E30" i="6"/>
  <c r="E31" i="6"/>
  <c r="E32" i="6"/>
  <c r="E33" i="6"/>
  <c r="E34" i="6"/>
  <c r="E35" i="6"/>
  <c r="E36" i="6"/>
  <c r="E37" i="6"/>
  <c r="E38" i="6"/>
  <c r="E39" i="6"/>
  <c r="E40" i="6"/>
  <c r="E41" i="6"/>
  <c r="E42" i="6"/>
  <c r="E43" i="6"/>
  <c r="E44" i="6"/>
  <c r="E45" i="6"/>
  <c r="E46" i="6"/>
  <c r="E47" i="6"/>
  <c r="E48" i="6"/>
  <c r="E49" i="6"/>
  <c r="E50" i="6"/>
  <c r="E51" i="6"/>
  <c r="E52" i="6"/>
  <c r="E53" i="6"/>
  <c r="E54" i="6"/>
  <c r="E55" i="6"/>
  <c r="E56" i="6"/>
  <c r="E57" i="6"/>
  <c r="E58" i="6"/>
  <c r="E59" i="6"/>
  <c r="E60" i="6"/>
  <c r="E61" i="6"/>
  <c r="E62" i="6"/>
  <c r="E63" i="6"/>
  <c r="E64" i="6"/>
  <c r="E65" i="6"/>
  <c r="E66" i="6"/>
  <c r="E67" i="6"/>
  <c r="E68" i="6"/>
  <c r="E69" i="6"/>
  <c r="E70" i="6"/>
  <c r="E71" i="6"/>
  <c r="E72" i="6"/>
  <c r="E73" i="6"/>
  <c r="E74" i="6"/>
  <c r="E75" i="6"/>
  <c r="E76" i="6"/>
  <c r="E77" i="6"/>
  <c r="E78" i="6"/>
  <c r="E79" i="6"/>
  <c r="E80" i="6"/>
  <c r="E81" i="6"/>
  <c r="E82" i="6"/>
  <c r="E83" i="6"/>
  <c r="E84" i="6"/>
  <c r="E85" i="6"/>
  <c r="E86" i="6"/>
  <c r="E87" i="6"/>
  <c r="E88" i="6"/>
  <c r="E89" i="6"/>
  <c r="E90" i="6"/>
  <c r="E91" i="6"/>
  <c r="E92" i="6"/>
  <c r="E93" i="6"/>
  <c r="E94" i="6"/>
  <c r="E95" i="6"/>
  <c r="E96" i="6"/>
  <c r="E97" i="6"/>
  <c r="E98" i="6"/>
  <c r="E99" i="6"/>
  <c r="E100" i="6"/>
  <c r="E101" i="6"/>
  <c r="E102" i="6"/>
  <c r="E103" i="6"/>
  <c r="E104" i="6"/>
  <c r="E105" i="6"/>
  <c r="E106" i="6"/>
  <c r="E107" i="6"/>
  <c r="E108" i="6"/>
  <c r="E109" i="6"/>
  <c r="E110" i="6"/>
  <c r="E111" i="6"/>
  <c r="E112" i="6"/>
  <c r="E113" i="6"/>
  <c r="E114" i="6"/>
  <c r="E115" i="6"/>
  <c r="E116" i="6"/>
  <c r="E117" i="6"/>
  <c r="E118" i="6"/>
  <c r="E119" i="6"/>
  <c r="E120" i="6"/>
  <c r="E121" i="6"/>
  <c r="E122" i="6"/>
  <c r="E123" i="6"/>
  <c r="E124" i="6"/>
  <c r="E125" i="6"/>
  <c r="E126" i="6"/>
  <c r="E127" i="6"/>
  <c r="E128" i="6"/>
  <c r="E129" i="6"/>
  <c r="E130" i="6"/>
  <c r="E131" i="6"/>
  <c r="E132" i="6"/>
  <c r="E133" i="6"/>
  <c r="E134" i="6"/>
  <c r="E135" i="6"/>
  <c r="E136" i="6"/>
  <c r="E137" i="6"/>
  <c r="E138" i="6"/>
  <c r="E139" i="6"/>
  <c r="E140" i="6"/>
  <c r="E141" i="6"/>
  <c r="E142" i="6"/>
  <c r="E143" i="6"/>
  <c r="E144" i="6"/>
  <c r="E145" i="6"/>
  <c r="E146" i="6"/>
  <c r="E147" i="6"/>
  <c r="E148" i="6"/>
  <c r="E149" i="6"/>
  <c r="E150" i="6"/>
  <c r="E151" i="6"/>
  <c r="E152" i="6"/>
  <c r="E153" i="6"/>
  <c r="E154" i="6"/>
  <c r="E155" i="6"/>
  <c r="E156" i="6"/>
  <c r="E157" i="6"/>
  <c r="E158" i="6"/>
  <c r="E159" i="6"/>
  <c r="E160" i="6"/>
  <c r="J21" i="6"/>
  <c r="J22" i="6"/>
  <c r="J23" i="6"/>
  <c r="J24" i="6"/>
  <c r="J25" i="6"/>
  <c r="J26" i="6"/>
  <c r="J27" i="6"/>
  <c r="J28" i="6"/>
  <c r="J29" i="6"/>
  <c r="J30" i="6"/>
  <c r="J31" i="6"/>
  <c r="J32" i="6"/>
  <c r="J33" i="6"/>
  <c r="J34" i="6"/>
  <c r="J35" i="6"/>
  <c r="J36" i="6"/>
  <c r="J37" i="6"/>
  <c r="J38" i="6"/>
  <c r="J39" i="6"/>
  <c r="J40" i="6"/>
  <c r="I32" i="6"/>
  <c r="I33" i="6"/>
  <c r="F21" i="6"/>
  <c r="H21" i="6"/>
  <c r="I21" i="6"/>
  <c r="F22" i="6"/>
  <c r="H22" i="6"/>
  <c r="I22" i="6"/>
  <c r="F23" i="6"/>
  <c r="H23" i="6"/>
  <c r="I23" i="6"/>
  <c r="F24" i="6"/>
  <c r="H24" i="6"/>
  <c r="I24" i="6"/>
  <c r="F25" i="6"/>
  <c r="H25" i="6"/>
  <c r="I25" i="6"/>
  <c r="F26" i="6"/>
  <c r="H26" i="6"/>
  <c r="I26" i="6"/>
  <c r="F27" i="6"/>
  <c r="H27" i="6"/>
  <c r="I27" i="6"/>
  <c r="F28" i="6"/>
  <c r="H28" i="6"/>
  <c r="I28" i="6"/>
  <c r="F29" i="6"/>
  <c r="H29" i="6"/>
  <c r="I29" i="6"/>
  <c r="F30" i="6"/>
  <c r="H30" i="6"/>
  <c r="I30" i="6"/>
  <c r="F31" i="6"/>
  <c r="H31" i="6"/>
  <c r="I31" i="6"/>
  <c r="F32" i="6"/>
  <c r="H32" i="6"/>
  <c r="F33" i="6"/>
  <c r="H33" i="6"/>
  <c r="F34" i="6"/>
  <c r="H34" i="6"/>
  <c r="I34" i="6"/>
  <c r="F35" i="6"/>
  <c r="H35" i="6"/>
  <c r="I35" i="6"/>
  <c r="F36" i="6"/>
  <c r="H36" i="6"/>
  <c r="I36" i="6"/>
  <c r="F37" i="6"/>
  <c r="H37" i="6"/>
  <c r="I37" i="6"/>
  <c r="F38" i="6"/>
  <c r="H38" i="6"/>
  <c r="I38" i="6"/>
  <c r="F39" i="6"/>
  <c r="H39" i="6"/>
  <c r="I39" i="6"/>
  <c r="F40" i="6"/>
  <c r="H40" i="6"/>
  <c r="I40" i="6"/>
  <c r="F41" i="6"/>
  <c r="H41" i="6"/>
  <c r="I41" i="6"/>
  <c r="F42" i="6"/>
  <c r="H42" i="6"/>
  <c r="I42" i="6"/>
  <c r="F43" i="6"/>
  <c r="H43" i="6"/>
  <c r="I43" i="6"/>
  <c r="F44" i="6"/>
  <c r="H44" i="6"/>
  <c r="I44" i="6"/>
  <c r="F45" i="6"/>
  <c r="H45" i="6"/>
  <c r="I45" i="6"/>
  <c r="F46" i="6"/>
  <c r="H46" i="6"/>
  <c r="I46" i="6"/>
  <c r="F47" i="6"/>
  <c r="H47" i="6"/>
  <c r="I47" i="6"/>
  <c r="F48" i="6"/>
  <c r="H48" i="6"/>
  <c r="I48" i="6"/>
  <c r="F49" i="6"/>
  <c r="H49" i="6"/>
  <c r="I49" i="6"/>
  <c r="F50" i="6"/>
  <c r="H50" i="6"/>
  <c r="I50" i="6"/>
  <c r="F51" i="6"/>
  <c r="H51" i="6"/>
  <c r="I51" i="6"/>
  <c r="F52" i="6"/>
  <c r="H52" i="6"/>
  <c r="I52" i="6"/>
  <c r="F53" i="6"/>
  <c r="H53" i="6"/>
  <c r="I53" i="6"/>
  <c r="F54" i="6"/>
  <c r="H54" i="6"/>
  <c r="I54" i="6"/>
  <c r="F55" i="6"/>
  <c r="H55" i="6"/>
  <c r="I55" i="6"/>
  <c r="F56" i="6"/>
  <c r="H56" i="6"/>
  <c r="I56" i="6"/>
  <c r="F57" i="6"/>
  <c r="H57" i="6"/>
  <c r="I57" i="6"/>
  <c r="F58" i="6"/>
  <c r="H58" i="6"/>
  <c r="I58" i="6"/>
  <c r="F59" i="6"/>
  <c r="H59" i="6"/>
  <c r="I59" i="6"/>
  <c r="F60" i="6"/>
  <c r="H60" i="6"/>
  <c r="I60" i="6"/>
  <c r="F61" i="6"/>
  <c r="H61" i="6"/>
  <c r="I61" i="6"/>
  <c r="F62" i="6"/>
  <c r="H62" i="6"/>
  <c r="I62" i="6"/>
  <c r="F63" i="6"/>
  <c r="H63" i="6"/>
  <c r="I63" i="6"/>
  <c r="F64" i="6"/>
  <c r="H64" i="6"/>
  <c r="I64" i="6"/>
  <c r="F65" i="6"/>
  <c r="H65" i="6"/>
  <c r="I65" i="6"/>
  <c r="F66" i="6"/>
  <c r="H66" i="6"/>
  <c r="I66" i="6"/>
  <c r="F67" i="6"/>
  <c r="H67" i="6"/>
  <c r="I67" i="6"/>
  <c r="F68" i="6"/>
  <c r="H68" i="6"/>
  <c r="I68" i="6"/>
  <c r="F69" i="6"/>
  <c r="H69" i="6"/>
  <c r="I69" i="6"/>
  <c r="F70" i="6"/>
  <c r="H70" i="6"/>
  <c r="I70" i="6"/>
  <c r="F71" i="6"/>
  <c r="H71" i="6"/>
  <c r="I71" i="6"/>
  <c r="F72" i="6"/>
  <c r="H72" i="6"/>
  <c r="I72" i="6"/>
  <c r="F73" i="6"/>
  <c r="H73" i="6"/>
  <c r="I73" i="6"/>
  <c r="F74" i="6"/>
  <c r="H74" i="6"/>
  <c r="I74" i="6"/>
  <c r="F75" i="6"/>
  <c r="H75" i="6"/>
  <c r="I75" i="6"/>
  <c r="F76" i="6"/>
  <c r="H76" i="6"/>
  <c r="I76" i="6"/>
  <c r="F77" i="6"/>
  <c r="H77" i="6"/>
  <c r="I77" i="6"/>
  <c r="F78" i="6"/>
  <c r="H78" i="6"/>
  <c r="I78" i="6"/>
  <c r="F79" i="6"/>
  <c r="H79" i="6"/>
  <c r="I79" i="6"/>
  <c r="F80" i="6"/>
  <c r="H80" i="6"/>
  <c r="I80" i="6"/>
  <c r="F81" i="6"/>
  <c r="H81" i="6"/>
  <c r="I81" i="6"/>
  <c r="F82" i="6"/>
  <c r="H82" i="6"/>
  <c r="I82" i="6"/>
  <c r="F83" i="6"/>
  <c r="H83" i="6"/>
  <c r="I83" i="6"/>
  <c r="F84" i="6"/>
  <c r="H84" i="6"/>
  <c r="I84" i="6"/>
  <c r="F85" i="6"/>
  <c r="H85" i="6"/>
  <c r="I85" i="6"/>
  <c r="F86" i="6"/>
  <c r="H86" i="6"/>
  <c r="I86" i="6"/>
  <c r="F87" i="6"/>
  <c r="H87" i="6"/>
  <c r="I87" i="6"/>
  <c r="F88" i="6"/>
  <c r="H88" i="6"/>
  <c r="I88" i="6"/>
  <c r="F89" i="6"/>
  <c r="H89" i="6"/>
  <c r="I89" i="6"/>
  <c r="F90" i="6"/>
  <c r="H90" i="6"/>
  <c r="I90" i="6"/>
  <c r="F91" i="6"/>
  <c r="H91" i="6"/>
  <c r="I91" i="6"/>
  <c r="F92" i="6"/>
  <c r="H92" i="6"/>
  <c r="I92" i="6"/>
  <c r="F93" i="6"/>
  <c r="H93" i="6"/>
  <c r="I93" i="6"/>
  <c r="F94" i="6"/>
  <c r="H94" i="6"/>
  <c r="I94" i="6"/>
  <c r="F95" i="6"/>
  <c r="H95" i="6"/>
  <c r="I95" i="6"/>
  <c r="F96" i="6"/>
  <c r="H96" i="6"/>
  <c r="I96" i="6"/>
  <c r="F97" i="6"/>
  <c r="H97" i="6"/>
  <c r="I97" i="6"/>
  <c r="F98" i="6"/>
  <c r="H98" i="6"/>
  <c r="I98" i="6"/>
  <c r="F99" i="6"/>
  <c r="H99" i="6"/>
  <c r="I99" i="6"/>
  <c r="F100" i="6"/>
  <c r="H100" i="6"/>
  <c r="I100" i="6"/>
  <c r="F101" i="6"/>
  <c r="H101" i="6"/>
  <c r="I101" i="6"/>
  <c r="F102" i="6"/>
  <c r="H102" i="6"/>
  <c r="I102" i="6"/>
  <c r="F103" i="6"/>
  <c r="H103" i="6"/>
  <c r="I103" i="6"/>
  <c r="F104" i="6"/>
  <c r="H104" i="6"/>
  <c r="I104" i="6"/>
  <c r="F105" i="6"/>
  <c r="H105" i="6"/>
  <c r="I105" i="6"/>
  <c r="F106" i="6"/>
  <c r="H106" i="6"/>
  <c r="I106" i="6"/>
  <c r="F107" i="6"/>
  <c r="H107" i="6"/>
  <c r="I107" i="6"/>
  <c r="F108" i="6"/>
  <c r="H108" i="6"/>
  <c r="I108" i="6"/>
  <c r="F109" i="6"/>
  <c r="H109" i="6"/>
  <c r="I109" i="6"/>
  <c r="F110" i="6"/>
  <c r="H110" i="6"/>
  <c r="I110" i="6"/>
  <c r="F111" i="6"/>
  <c r="H111" i="6"/>
  <c r="I111" i="6"/>
  <c r="F112" i="6"/>
  <c r="H112" i="6"/>
  <c r="I112" i="6"/>
  <c r="F113" i="6"/>
  <c r="H113" i="6"/>
  <c r="I113" i="6"/>
  <c r="F114" i="6"/>
  <c r="H114" i="6"/>
  <c r="I114" i="6"/>
  <c r="F115" i="6"/>
  <c r="H115" i="6"/>
  <c r="I115" i="6"/>
  <c r="F116" i="6"/>
  <c r="H116" i="6"/>
  <c r="I116" i="6"/>
  <c r="F117" i="6"/>
  <c r="H117" i="6"/>
  <c r="I117" i="6"/>
  <c r="F118" i="6"/>
  <c r="H118" i="6"/>
  <c r="I118" i="6"/>
  <c r="F119" i="6"/>
  <c r="H119" i="6"/>
  <c r="I119" i="6"/>
  <c r="F120" i="6"/>
  <c r="H120" i="6"/>
  <c r="I120" i="6"/>
  <c r="F121" i="6"/>
  <c r="H121" i="6"/>
  <c r="I121" i="6"/>
  <c r="F122" i="6"/>
  <c r="H122" i="6"/>
  <c r="I122" i="6"/>
  <c r="F123" i="6"/>
  <c r="H123" i="6"/>
  <c r="I123" i="6"/>
  <c r="F124" i="6"/>
  <c r="H124" i="6"/>
  <c r="I124" i="6"/>
  <c r="F125" i="6"/>
  <c r="H125" i="6"/>
  <c r="I125" i="6"/>
  <c r="F126" i="6"/>
  <c r="H126" i="6"/>
  <c r="I126" i="6"/>
  <c r="F127" i="6"/>
  <c r="H127" i="6"/>
  <c r="I127" i="6"/>
  <c r="F128" i="6"/>
  <c r="H128" i="6"/>
  <c r="I128" i="6"/>
  <c r="F129" i="6"/>
  <c r="H129" i="6"/>
  <c r="I129" i="6"/>
  <c r="F130" i="6"/>
  <c r="H130" i="6"/>
  <c r="I130" i="6"/>
  <c r="F131" i="6"/>
  <c r="H131" i="6"/>
  <c r="I131" i="6"/>
  <c r="F132" i="6"/>
  <c r="H132" i="6"/>
  <c r="I132" i="6"/>
  <c r="F133" i="6"/>
  <c r="H133" i="6"/>
  <c r="I133" i="6"/>
  <c r="F134" i="6"/>
  <c r="H134" i="6"/>
  <c r="I134" i="6"/>
  <c r="F135" i="6"/>
  <c r="H135" i="6"/>
  <c r="I135" i="6"/>
  <c r="F136" i="6"/>
  <c r="H136" i="6"/>
  <c r="I136" i="6"/>
  <c r="F137" i="6"/>
  <c r="H137" i="6"/>
  <c r="I137" i="6"/>
  <c r="F138" i="6"/>
  <c r="H138" i="6"/>
  <c r="I138" i="6"/>
  <c r="F139" i="6"/>
  <c r="H139" i="6"/>
  <c r="I139" i="6"/>
  <c r="F140" i="6"/>
  <c r="H140" i="6"/>
  <c r="I140" i="6"/>
  <c r="F141" i="6"/>
  <c r="H141" i="6"/>
  <c r="I141" i="6"/>
  <c r="F142" i="6"/>
  <c r="H142" i="6"/>
  <c r="I142" i="6"/>
  <c r="F143" i="6"/>
  <c r="H143" i="6"/>
  <c r="I143" i="6"/>
  <c r="F144" i="6"/>
  <c r="H144" i="6"/>
  <c r="I144" i="6"/>
  <c r="F145" i="6"/>
  <c r="H145" i="6"/>
  <c r="I145" i="6"/>
  <c r="F146" i="6"/>
  <c r="H146" i="6"/>
  <c r="I146" i="6"/>
  <c r="F147" i="6"/>
  <c r="H147" i="6"/>
  <c r="I147" i="6"/>
  <c r="F148" i="6"/>
  <c r="H148" i="6"/>
  <c r="I148" i="6"/>
  <c r="F149" i="6"/>
  <c r="H149" i="6"/>
  <c r="I149" i="6"/>
  <c r="F150" i="6"/>
  <c r="H150" i="6"/>
  <c r="I150" i="6"/>
  <c r="F151" i="6"/>
  <c r="H151" i="6"/>
  <c r="I151" i="6"/>
  <c r="F152" i="6"/>
  <c r="H152" i="6"/>
  <c r="I152" i="6"/>
  <c r="F153" i="6"/>
  <c r="H153" i="6"/>
  <c r="I153" i="6"/>
  <c r="F154" i="6"/>
  <c r="H154" i="6"/>
  <c r="I154" i="6"/>
  <c r="F155" i="6"/>
  <c r="H155" i="6"/>
  <c r="I155" i="6"/>
  <c r="F156" i="6"/>
  <c r="H156" i="6"/>
  <c r="I156" i="6"/>
  <c r="F157" i="6"/>
  <c r="H157" i="6"/>
  <c r="I157" i="6"/>
  <c r="F158" i="6"/>
  <c r="H158" i="6"/>
  <c r="I158" i="6"/>
  <c r="F159" i="6"/>
  <c r="H159" i="6"/>
  <c r="I159" i="6"/>
  <c r="C161" i="6"/>
  <c r="G21" i="6"/>
  <c r="G22" i="6"/>
  <c r="G23" i="6"/>
  <c r="G24" i="6"/>
  <c r="G25" i="6"/>
  <c r="G26" i="6"/>
  <c r="G27" i="6"/>
  <c r="G28" i="6"/>
  <c r="G29" i="6"/>
  <c r="G30" i="6"/>
  <c r="G31" i="6"/>
  <c r="G32" i="6"/>
  <c r="G33" i="6"/>
  <c r="G34" i="6"/>
  <c r="G35" i="6"/>
  <c r="G36" i="6"/>
  <c r="G37" i="6"/>
  <c r="G38" i="6"/>
  <c r="G39" i="6"/>
  <c r="G40" i="6"/>
  <c r="G41" i="6"/>
  <c r="G42" i="6"/>
  <c r="G43" i="6"/>
  <c r="G44" i="6"/>
  <c r="G45" i="6"/>
  <c r="G46" i="6"/>
  <c r="G47" i="6"/>
  <c r="G48" i="6"/>
  <c r="G49" i="6"/>
  <c r="G50" i="6"/>
  <c r="G51" i="6"/>
  <c r="G52" i="6"/>
  <c r="G53" i="6"/>
  <c r="G54" i="6"/>
  <c r="G55" i="6"/>
  <c r="G56" i="6"/>
  <c r="G57" i="6"/>
  <c r="G58" i="6"/>
  <c r="G59" i="6"/>
  <c r="G60" i="6"/>
  <c r="G61" i="6"/>
  <c r="G62" i="6"/>
  <c r="G63" i="6"/>
  <c r="G64" i="6"/>
  <c r="G65" i="6"/>
  <c r="G66" i="6"/>
  <c r="G67" i="6"/>
  <c r="G68" i="6"/>
  <c r="G69" i="6"/>
  <c r="G70" i="6"/>
  <c r="G71" i="6"/>
  <c r="G72" i="6"/>
  <c r="G73" i="6"/>
  <c r="G74" i="6"/>
  <c r="G75" i="6"/>
  <c r="G76" i="6"/>
  <c r="G77" i="6"/>
  <c r="G78" i="6"/>
  <c r="G79" i="6"/>
  <c r="G80" i="6"/>
  <c r="G81" i="6"/>
  <c r="G82" i="6"/>
  <c r="G83" i="6"/>
  <c r="G84" i="6"/>
  <c r="G85" i="6"/>
  <c r="G86" i="6"/>
  <c r="G87" i="6"/>
  <c r="G88" i="6"/>
  <c r="G89" i="6"/>
  <c r="G90" i="6"/>
  <c r="G91" i="6"/>
  <c r="G92" i="6"/>
  <c r="G93" i="6"/>
  <c r="G94" i="6"/>
  <c r="G95" i="6"/>
  <c r="G96" i="6"/>
  <c r="G97" i="6"/>
  <c r="G98" i="6"/>
  <c r="G99" i="6"/>
  <c r="G100" i="6"/>
  <c r="G101" i="6"/>
  <c r="G102" i="6"/>
  <c r="G103" i="6"/>
  <c r="G104" i="6"/>
  <c r="G105" i="6"/>
  <c r="G106" i="6"/>
  <c r="G107" i="6"/>
  <c r="G108" i="6"/>
  <c r="G109" i="6"/>
  <c r="G110" i="6"/>
  <c r="G111" i="6"/>
  <c r="G112" i="6"/>
  <c r="G113" i="6"/>
  <c r="G114" i="6"/>
  <c r="G115" i="6"/>
  <c r="G116" i="6"/>
  <c r="G117" i="6"/>
  <c r="G118" i="6"/>
  <c r="G119" i="6"/>
  <c r="G120" i="6"/>
  <c r="G121" i="6"/>
  <c r="G122" i="6"/>
  <c r="G123" i="6"/>
  <c r="G124" i="6"/>
  <c r="G125" i="6"/>
  <c r="G126" i="6"/>
  <c r="G127" i="6"/>
  <c r="G128" i="6"/>
  <c r="G129" i="6"/>
  <c r="G130" i="6"/>
  <c r="G131" i="6"/>
  <c r="G132" i="6"/>
  <c r="G133" i="6"/>
  <c r="G134" i="6"/>
  <c r="G135" i="6"/>
  <c r="G136" i="6"/>
  <c r="G137" i="6"/>
  <c r="G138" i="6"/>
  <c r="G139" i="6"/>
  <c r="G140" i="6"/>
  <c r="G141" i="6"/>
  <c r="G142" i="6"/>
  <c r="G143" i="6"/>
  <c r="G144" i="6"/>
  <c r="G145" i="6"/>
  <c r="G146" i="6"/>
  <c r="G147" i="6"/>
  <c r="G148" i="6"/>
  <c r="G149" i="6"/>
  <c r="G150" i="6"/>
  <c r="G151" i="6"/>
  <c r="G152" i="6"/>
  <c r="G153" i="6"/>
  <c r="G154" i="6"/>
  <c r="G155" i="6"/>
  <c r="G156" i="6"/>
  <c r="G157" i="6"/>
  <c r="G158" i="6"/>
  <c r="G159" i="6"/>
  <c r="F160" i="6"/>
  <c r="G160" i="6"/>
  <c r="G7" i="6"/>
  <c r="G8" i="6"/>
  <c r="G6" i="6"/>
  <c r="F17" i="2"/>
  <c r="G17" i="2"/>
  <c r="H17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6" i="2"/>
  <c r="G20" i="6"/>
  <c r="G19" i="6"/>
  <c r="G18" i="6"/>
  <c r="G17" i="6"/>
  <c r="G16" i="6"/>
  <c r="G15" i="6"/>
  <c r="G14" i="6"/>
  <c r="G13" i="6"/>
  <c r="G12" i="6"/>
  <c r="G11" i="6"/>
  <c r="G10" i="6"/>
  <c r="G9" i="6"/>
  <c r="N9" i="6"/>
  <c r="I6" i="2"/>
  <c r="F6" i="2"/>
  <c r="G6" i="2"/>
  <c r="H6" i="2"/>
  <c r="F7" i="2"/>
  <c r="G7" i="2"/>
  <c r="H7" i="2"/>
  <c r="J6" i="2"/>
  <c r="I7" i="2"/>
  <c r="F8" i="2"/>
  <c r="G8" i="2"/>
  <c r="H8" i="2"/>
  <c r="J7" i="2"/>
  <c r="I8" i="2"/>
  <c r="F9" i="2"/>
  <c r="G9" i="2"/>
  <c r="H9" i="2"/>
  <c r="J8" i="2"/>
  <c r="I9" i="2"/>
  <c r="F10" i="2"/>
  <c r="G10" i="2"/>
  <c r="H10" i="2"/>
  <c r="J9" i="2"/>
  <c r="I10" i="2"/>
  <c r="F11" i="2"/>
  <c r="G11" i="2"/>
  <c r="H11" i="2"/>
  <c r="J10" i="2"/>
  <c r="I11" i="2"/>
  <c r="F12" i="2"/>
  <c r="G12" i="2"/>
  <c r="H12" i="2"/>
  <c r="J11" i="2"/>
  <c r="I12" i="2"/>
  <c r="F13" i="2"/>
  <c r="G13" i="2"/>
  <c r="H13" i="2"/>
  <c r="J12" i="2"/>
  <c r="I13" i="2"/>
  <c r="F14" i="2"/>
  <c r="G14" i="2"/>
  <c r="H14" i="2"/>
  <c r="J13" i="2"/>
  <c r="I14" i="2"/>
  <c r="F15" i="2"/>
  <c r="G15" i="2"/>
  <c r="H15" i="2"/>
  <c r="J14" i="2"/>
  <c r="I15" i="2"/>
  <c r="F16" i="2"/>
  <c r="G16" i="2"/>
  <c r="H16" i="2"/>
  <c r="J15" i="2"/>
  <c r="I16" i="2"/>
  <c r="J16" i="2"/>
  <c r="I18" i="2"/>
  <c r="F18" i="2"/>
  <c r="G18" i="2"/>
  <c r="H18" i="2"/>
  <c r="F19" i="2"/>
  <c r="G19" i="2"/>
  <c r="H19" i="2"/>
  <c r="J18" i="2"/>
  <c r="I19" i="2"/>
  <c r="F20" i="2"/>
  <c r="G20" i="2"/>
  <c r="H20" i="2"/>
  <c r="J19" i="2"/>
  <c r="I20" i="2"/>
  <c r="J20" i="2"/>
  <c r="N5" i="2"/>
  <c r="N9" i="2"/>
  <c r="C22" i="2"/>
</calcChain>
</file>

<file path=xl/sharedStrings.xml><?xml version="1.0" encoding="utf-8"?>
<sst xmlns="http://schemas.openxmlformats.org/spreadsheetml/2006/main" count="53" uniqueCount="31">
  <si>
    <t>NAPoLC algorithm in next page ----------&gt;</t>
  </si>
  <si>
    <t>Experimental Data</t>
  </si>
  <si>
    <t>Presence percentage (pi)</t>
  </si>
  <si>
    <t>g(di)</t>
  </si>
  <si>
    <t>hi</t>
  </si>
  <si>
    <t>Sum of Data pi =</t>
  </si>
  <si>
    <t>S(di)</t>
  </si>
  <si>
    <t>Finite sum=</t>
  </si>
  <si>
    <t>S(di)=</t>
  </si>
  <si>
    <t>Initial concentration=</t>
  </si>
  <si>
    <t>S0=</t>
  </si>
  <si>
    <t>Nanoparticle concentration=</t>
  </si>
  <si>
    <t>[NP]=</t>
  </si>
  <si>
    <t>F(di)</t>
  </si>
  <si>
    <t>V (di)</t>
  </si>
  <si>
    <t>M</t>
  </si>
  <si>
    <t>&lt;----</t>
  </si>
  <si>
    <t xml:space="preserve">NANoPoLC Algorithm for Correcting Nanoparticle Concentration by Sample Polydispersity </t>
  </si>
  <si>
    <t>NANoPoLC</t>
  </si>
  <si>
    <t xml:space="preserve">Caitlin Lazurko,a,b† Manuel Ahumada,a,c† Francisco Valenzuela-Henriquez,d* and Emilio I. Alarcona,b* </t>
  </si>
  <si>
    <t>Diameter (di; nm)</t>
  </si>
  <si>
    <t>This spreadsheet was established using the volume of a sphere. For other shapes please exchange   V(di) calculation</t>
  </si>
  <si>
    <t>*All values must be expressed in nanometers (nm)</t>
  </si>
  <si>
    <t>Last value must be erased</t>
  </si>
  <si>
    <t>V atom</t>
  </si>
  <si>
    <t xml:space="preserve">aBio-nanomaterials Chemistry and Engineering Laboratory, Division of Cardiac Surgery, University of Ottawa Heart Institute, 40 Ruskin Street, Rm H5229, Ottawa, Canada. </t>
  </si>
  <si>
    <t xml:space="preserve">bDepartment of Biochemistry, Microbiology, and Immunology, Faculty of Medicine, University of Ottawa, Ottawa, Canada. cCentro de Nanotecnología Aplicada, </t>
  </si>
  <si>
    <t xml:space="preserve">Facultad de Ciencias, Universidad Mayor, Chile. dInstituto de Matemática, Pontificia Universidad Católica de Valparaíso, Blanco Viel 596, Cerro Barón, Valparaíso, Chile. </t>
  </si>
  <si>
    <t>This file is an open access tool for determining nanoparticle size concentration</t>
  </si>
  <si>
    <t>A tutorial on how to use spreadsheet is found in the electronical supplementary information (ESI) file of our paper</t>
  </si>
  <si>
    <t>*Corresponding authors: Ealarcon@ottawaheart.ca &amp; francisco.valenzuela@pucv.cl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</si>
</sst>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6" formatCode="0.0000000000000000"/>
  </numFmts>
  <fonts count="10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4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4"/>
      <color rgb="FF7030A0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7030A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49">
    <xf numFmtId="0" fontId="0" fillId="0" borderId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5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vertical="center"/>
    </xf>
    <xf numFmtId="0" fontId="4" fillId="0" borderId="0" xfId="0" applyFont="1"/>
    <xf numFmtId="0" fontId="5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0" xfId="0" applyFont="1" applyBorder="1" applyAlignment="1">
      <alignment horizontal="right"/>
    </xf>
    <xf numFmtId="0" fontId="2" fillId="0" borderId="11" xfId="0" applyFont="1" applyBorder="1" applyAlignment="1">
      <alignment horizontal="right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2" fillId="0" borderId="14" xfId="0" applyFont="1" applyBorder="1" applyAlignment="1">
      <alignment horizontal="center"/>
    </xf>
    <xf numFmtId="0" fontId="2" fillId="0" borderId="2" xfId="0" applyFont="1" applyBorder="1"/>
    <xf numFmtId="0" fontId="2" fillId="2" borderId="5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2" fillId="2" borderId="22" xfId="0" applyFont="1" applyFill="1" applyBorder="1" applyAlignment="1">
      <alignment horizontal="center"/>
    </xf>
    <xf numFmtId="0" fontId="2" fillId="4" borderId="15" xfId="0" applyFont="1" applyFill="1" applyBorder="1" applyAlignment="1">
      <alignment horizontal="right"/>
    </xf>
    <xf numFmtId="0" fontId="2" fillId="4" borderId="16" xfId="0" applyFont="1" applyFill="1" applyBorder="1" applyAlignment="1">
      <alignment horizontal="right"/>
    </xf>
    <xf numFmtId="0" fontId="2" fillId="4" borderId="17" xfId="0" applyFont="1" applyFill="1" applyBorder="1" applyAlignment="1">
      <alignment horizontal="center"/>
    </xf>
    <xf numFmtId="0" fontId="2" fillId="4" borderId="2" xfId="0" applyFont="1" applyFill="1" applyBorder="1"/>
    <xf numFmtId="11" fontId="2" fillId="0" borderId="14" xfId="0" applyNumberFormat="1" applyFont="1" applyBorder="1" applyAlignment="1">
      <alignment horizontal="center"/>
    </xf>
    <xf numFmtId="0" fontId="2" fillId="2" borderId="1" xfId="0" applyNumberFormat="1" applyFont="1" applyFill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2" fontId="2" fillId="2" borderId="5" xfId="0" applyNumberFormat="1" applyFont="1" applyFill="1" applyBorder="1" applyAlignment="1">
      <alignment horizontal="center"/>
    </xf>
    <xf numFmtId="0" fontId="2" fillId="0" borderId="14" xfId="0" applyNumberFormat="1" applyFont="1" applyBorder="1" applyAlignment="1">
      <alignment horizontal="center"/>
    </xf>
    <xf numFmtId="2" fontId="8" fillId="5" borderId="1" xfId="0" applyNumberFormat="1" applyFont="1" applyFill="1" applyBorder="1" applyAlignment="1">
      <alignment horizontal="center"/>
    </xf>
    <xf numFmtId="2" fontId="8" fillId="5" borderId="6" xfId="0" applyNumberFormat="1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/>
    </xf>
    <xf numFmtId="2" fontId="2" fillId="0" borderId="12" xfId="0" applyNumberFormat="1" applyFont="1" applyBorder="1" applyAlignment="1">
      <alignment horizontal="center"/>
    </xf>
    <xf numFmtId="0" fontId="0" fillId="0" borderId="0" xfId="0" applyNumberFormat="1"/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center"/>
    </xf>
    <xf numFmtId="2" fontId="2" fillId="3" borderId="1" xfId="0" applyNumberFormat="1" applyFont="1" applyFill="1" applyBorder="1" applyAlignment="1">
      <alignment horizontal="center"/>
    </xf>
    <xf numFmtId="2" fontId="2" fillId="3" borderId="6" xfId="0" applyNumberFormat="1" applyFont="1" applyFill="1" applyBorder="1" applyAlignment="1">
      <alignment horizontal="center"/>
    </xf>
    <xf numFmtId="166" fontId="2" fillId="2" borderId="5" xfId="0" applyNumberFormat="1" applyFont="1" applyFill="1" applyBorder="1" applyAlignment="1">
      <alignment horizontal="center"/>
    </xf>
    <xf numFmtId="166" fontId="2" fillId="2" borderId="1" xfId="0" applyNumberFormat="1" applyFont="1" applyFill="1" applyBorder="1" applyAlignment="1">
      <alignment horizontal="center"/>
    </xf>
    <xf numFmtId="166" fontId="2" fillId="0" borderId="1" xfId="0" applyNumberFormat="1" applyFont="1" applyBorder="1" applyAlignment="1">
      <alignment horizontal="center"/>
    </xf>
    <xf numFmtId="166" fontId="2" fillId="0" borderId="6" xfId="0" applyNumberFormat="1" applyFont="1" applyBorder="1" applyAlignment="1">
      <alignment horizontal="center"/>
    </xf>
    <xf numFmtId="166" fontId="2" fillId="2" borderId="7" xfId="0" applyNumberFormat="1" applyFont="1" applyFill="1" applyBorder="1" applyAlignment="1">
      <alignment horizontal="center"/>
    </xf>
    <xf numFmtId="166" fontId="2" fillId="2" borderId="8" xfId="0" applyNumberFormat="1" applyFont="1" applyFill="1" applyBorder="1" applyAlignment="1">
      <alignment horizontal="center"/>
    </xf>
    <xf numFmtId="166" fontId="2" fillId="0" borderId="8" xfId="0" applyNumberFormat="1" applyFont="1" applyBorder="1" applyAlignment="1">
      <alignment horizontal="center"/>
    </xf>
    <xf numFmtId="166" fontId="2" fillId="0" borderId="9" xfId="0" applyNumberFormat="1" applyFont="1" applyBorder="1" applyAlignment="1">
      <alignment horizontal="center"/>
    </xf>
  </cellXfs>
  <cellStyles count="49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7"/>
    <pageSetUpPr fitToPage="1"/>
  </sheetPr>
  <dimension ref="B3:B19"/>
  <sheetViews>
    <sheetView workbookViewId="0">
      <selection activeCell="B12" sqref="B12"/>
    </sheetView>
  </sheetViews>
  <sheetFormatPr baseColWidth="10" defaultRowHeight="16" x14ac:dyDescent="0.2"/>
  <cols>
    <col min="2" max="2" width="10.83203125" customWidth="1"/>
    <col min="54" max="60" width="10.83203125" customWidth="1"/>
  </cols>
  <sheetData>
    <row r="3" spans="2:2" ht="31" x14ac:dyDescent="0.35">
      <c r="B3" s="3" t="s">
        <v>17</v>
      </c>
    </row>
    <row r="5" spans="2:2" ht="21" x14ac:dyDescent="0.2">
      <c r="B5" s="4" t="s">
        <v>19</v>
      </c>
    </row>
    <row r="7" spans="2:2" ht="21" x14ac:dyDescent="0.25">
      <c r="B7" s="5" t="s">
        <v>25</v>
      </c>
    </row>
    <row r="8" spans="2:2" ht="21" x14ac:dyDescent="0.25">
      <c r="B8" s="5" t="s">
        <v>26</v>
      </c>
    </row>
    <row r="9" spans="2:2" ht="21" x14ac:dyDescent="0.25">
      <c r="B9" s="5" t="s">
        <v>27</v>
      </c>
    </row>
    <row r="10" spans="2:2" ht="21" x14ac:dyDescent="0.25">
      <c r="B10" s="5" t="s">
        <v>30</v>
      </c>
    </row>
    <row r="13" spans="2:2" ht="19" x14ac:dyDescent="0.25">
      <c r="B13" s="2" t="s">
        <v>28</v>
      </c>
    </row>
    <row r="14" spans="2:2" ht="19" x14ac:dyDescent="0.25">
      <c r="B14" s="2"/>
    </row>
    <row r="16" spans="2:2" ht="19" x14ac:dyDescent="0.25">
      <c r="B16" s="2" t="s">
        <v>29</v>
      </c>
    </row>
    <row r="19" spans="2:2" x14ac:dyDescent="0.2">
      <c r="B19" s="6" t="s">
        <v>0</v>
      </c>
    </row>
  </sheetData>
  <phoneticPr fontId="9" type="noConversion"/>
  <pageMargins left="0.70000000000000007" right="0.70000000000000007" top="0.75000000000000011" bottom="0.75000000000000011" header="0.30000000000000004" footer="0.30000000000000004"/>
  <pageSetup scale="55" orientation="landscape" horizontalDpi="4294967292" verticalDpi="4294967292"/>
  <headerFooter>
    <oddHeader>&amp;L&amp;"Calibri,Regular"&amp;K000000NANoPoLC&amp;C&amp;"Calibri,Regular"&amp;K000000NANoPoLC&amp;R&amp;"Calibri,Regular"&amp;K000000NANoPoLC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9" tint="0.59999389629810485"/>
    <pageSetUpPr fitToPage="1"/>
  </sheetPr>
  <dimension ref="A1:O161"/>
  <sheetViews>
    <sheetView tabSelected="1" zoomScale="80" zoomScaleNormal="80" workbookViewId="0">
      <selection activeCell="J7" sqref="J7"/>
    </sheetView>
  </sheetViews>
  <sheetFormatPr baseColWidth="10" defaultRowHeight="16" x14ac:dyDescent="0.2"/>
  <cols>
    <col min="1" max="1" width="4.83203125" customWidth="1"/>
    <col min="2" max="2" width="17.1640625" customWidth="1"/>
    <col min="3" max="3" width="25.1640625" customWidth="1"/>
    <col min="4" max="4" width="27.83203125" style="41" customWidth="1"/>
    <col min="5" max="5" width="33.6640625" customWidth="1"/>
    <col min="6" max="6" width="34.33203125" customWidth="1"/>
    <col min="7" max="7" width="30.83203125" customWidth="1"/>
    <col min="8" max="8" width="33.6640625" customWidth="1"/>
    <col min="9" max="9" width="33.33203125" customWidth="1"/>
    <col min="10" max="10" width="33.83203125" customWidth="1"/>
    <col min="11" max="11" width="8" customWidth="1"/>
    <col min="12" max="12" width="28.33203125" customWidth="1"/>
    <col min="13" max="13" width="7.33203125" customWidth="1"/>
    <col min="14" max="14" width="17.83203125" customWidth="1"/>
  </cols>
  <sheetData>
    <row r="1" spans="1:15" x14ac:dyDescent="0.2">
      <c r="A1" s="1" t="s">
        <v>21</v>
      </c>
    </row>
    <row r="2" spans="1:15" ht="19" x14ac:dyDescent="0.25">
      <c r="A2" s="2" t="s">
        <v>22</v>
      </c>
    </row>
    <row r="3" spans="1:15" ht="17" thickBot="1" x14ac:dyDescent="0.25"/>
    <row r="4" spans="1:15" ht="20" thickBot="1" x14ac:dyDescent="0.3">
      <c r="B4" s="7"/>
      <c r="C4" s="42" t="s">
        <v>1</v>
      </c>
      <c r="D4" s="43"/>
      <c r="E4" s="44" t="s">
        <v>18</v>
      </c>
      <c r="F4" s="45"/>
      <c r="G4" s="45"/>
      <c r="H4" s="45"/>
      <c r="I4" s="45"/>
      <c r="J4" s="46"/>
      <c r="K4" s="7"/>
      <c r="L4" s="7"/>
      <c r="M4" s="7"/>
      <c r="N4" s="7"/>
    </row>
    <row r="5" spans="1:15" ht="19" x14ac:dyDescent="0.25">
      <c r="B5" s="7"/>
      <c r="C5" s="35" t="s">
        <v>2</v>
      </c>
      <c r="D5" s="47" t="s">
        <v>20</v>
      </c>
      <c r="E5" s="48" t="s">
        <v>3</v>
      </c>
      <c r="F5" s="48" t="s">
        <v>14</v>
      </c>
      <c r="G5" s="48" t="s">
        <v>24</v>
      </c>
      <c r="H5" s="48" t="s">
        <v>13</v>
      </c>
      <c r="I5" s="48" t="s">
        <v>4</v>
      </c>
      <c r="J5" s="49" t="s">
        <v>6</v>
      </c>
      <c r="K5" s="7"/>
      <c r="L5" s="10" t="s">
        <v>7</v>
      </c>
      <c r="M5" s="11" t="s">
        <v>8</v>
      </c>
      <c r="N5" s="40">
        <f>SUM(J6:J159)</f>
        <v>0</v>
      </c>
    </row>
    <row r="6" spans="1:15" ht="20" thickBot="1" x14ac:dyDescent="0.3">
      <c r="B6" s="7"/>
      <c r="C6" s="50"/>
      <c r="D6" s="51"/>
      <c r="E6" s="52">
        <f>C6</f>
        <v>0</v>
      </c>
      <c r="F6" s="52">
        <f>4/3*PI()*(D6/2)^3</f>
        <v>0</v>
      </c>
      <c r="G6" s="52">
        <f>4/3*PI()*(0.1295)^3</f>
        <v>9.096994131670557E-3</v>
      </c>
      <c r="H6" s="52">
        <f t="shared" ref="H6:H20" si="0">F6/G6</f>
        <v>0</v>
      </c>
      <c r="I6" s="52">
        <f>D7-D6</f>
        <v>0</v>
      </c>
      <c r="J6" s="53">
        <f>I6*(H6*E6+H7*E7)</f>
        <v>0</v>
      </c>
      <c r="K6" s="7"/>
      <c r="L6" s="13"/>
      <c r="M6" s="14"/>
      <c r="N6" s="15"/>
    </row>
    <row r="7" spans="1:15" ht="20" thickBot="1" x14ac:dyDescent="0.3">
      <c r="B7" s="7"/>
      <c r="C7" s="50"/>
      <c r="D7" s="51"/>
      <c r="E7" s="52">
        <f>C7</f>
        <v>0</v>
      </c>
      <c r="F7" s="52">
        <f t="shared" ref="F7:F20" si="1">4/3*PI()*(D7/2)^3</f>
        <v>0</v>
      </c>
      <c r="G7" s="52">
        <f t="shared" ref="G7:G70" si="2">4/3*PI()*(0.1295)^3</f>
        <v>9.096994131670557E-3</v>
      </c>
      <c r="H7" s="52">
        <f t="shared" si="0"/>
        <v>0</v>
      </c>
      <c r="I7" s="52">
        <f>D8-D7</f>
        <v>0</v>
      </c>
      <c r="J7" s="53">
        <f>I7*(H7*E7+H8*E8)/2</f>
        <v>0</v>
      </c>
      <c r="K7" s="7"/>
      <c r="L7" s="13" t="s">
        <v>9</v>
      </c>
      <c r="M7" s="14" t="s">
        <v>10</v>
      </c>
      <c r="N7" s="36">
        <v>2.0000000000000001E-4</v>
      </c>
      <c r="O7" s="16" t="s">
        <v>15</v>
      </c>
    </row>
    <row r="8" spans="1:15" ht="20" thickBot="1" x14ac:dyDescent="0.3">
      <c r="B8" s="7"/>
      <c r="C8" s="50"/>
      <c r="D8" s="51"/>
      <c r="E8" s="52">
        <f t="shared" ref="E7:E70" si="3">C8</f>
        <v>0</v>
      </c>
      <c r="F8" s="52">
        <f t="shared" si="1"/>
        <v>0</v>
      </c>
      <c r="G8" s="52">
        <f t="shared" si="2"/>
        <v>9.096994131670557E-3</v>
      </c>
      <c r="H8" s="52">
        <f t="shared" si="0"/>
        <v>0</v>
      </c>
      <c r="I8" s="52">
        <f>D9-D8</f>
        <v>0</v>
      </c>
      <c r="J8" s="53">
        <f t="shared" ref="J8:J17" si="4">I8*(H8*E8+H9*E9)/2</f>
        <v>0</v>
      </c>
      <c r="K8" s="7"/>
      <c r="L8" s="13"/>
      <c r="M8" s="14"/>
      <c r="N8" s="15"/>
    </row>
    <row r="9" spans="1:15" ht="20" thickBot="1" x14ac:dyDescent="0.3">
      <c r="B9" s="7"/>
      <c r="C9" s="50"/>
      <c r="D9" s="51"/>
      <c r="E9" s="52">
        <f t="shared" si="3"/>
        <v>0</v>
      </c>
      <c r="F9" s="52">
        <f t="shared" si="1"/>
        <v>0</v>
      </c>
      <c r="G9" s="52">
        <f t="shared" si="2"/>
        <v>9.096994131670557E-3</v>
      </c>
      <c r="H9" s="52">
        <f t="shared" si="0"/>
        <v>0</v>
      </c>
      <c r="I9" s="52">
        <f t="shared" ref="I8:I33" si="5">D10-D9</f>
        <v>0</v>
      </c>
      <c r="J9" s="53">
        <f t="shared" si="4"/>
        <v>0</v>
      </c>
      <c r="K9" s="7"/>
      <c r="L9" s="25" t="s">
        <v>11</v>
      </c>
      <c r="M9" s="26" t="s">
        <v>12</v>
      </c>
      <c r="N9" s="27" t="e">
        <f>N7/N5</f>
        <v>#DIV/0!</v>
      </c>
      <c r="O9" s="28" t="s">
        <v>15</v>
      </c>
    </row>
    <row r="10" spans="1:15" ht="19" x14ac:dyDescent="0.25">
      <c r="B10" s="7"/>
      <c r="C10" s="50"/>
      <c r="D10" s="51"/>
      <c r="E10" s="52">
        <f t="shared" si="3"/>
        <v>0</v>
      </c>
      <c r="F10" s="52">
        <f t="shared" si="1"/>
        <v>0</v>
      </c>
      <c r="G10" s="52">
        <f t="shared" si="2"/>
        <v>9.096994131670557E-3</v>
      </c>
      <c r="H10" s="52">
        <f t="shared" si="0"/>
        <v>0</v>
      </c>
      <c r="I10" s="52">
        <f t="shared" si="5"/>
        <v>0</v>
      </c>
      <c r="J10" s="53">
        <f t="shared" si="4"/>
        <v>0</v>
      </c>
      <c r="K10" s="7"/>
      <c r="L10" s="7"/>
      <c r="M10" s="7"/>
      <c r="N10" s="7"/>
    </row>
    <row r="11" spans="1:15" ht="19" x14ac:dyDescent="0.25">
      <c r="B11" s="7"/>
      <c r="C11" s="50"/>
      <c r="D11" s="51"/>
      <c r="E11" s="52">
        <f t="shared" si="3"/>
        <v>0</v>
      </c>
      <c r="F11" s="52">
        <f t="shared" si="1"/>
        <v>0</v>
      </c>
      <c r="G11" s="52">
        <f t="shared" si="2"/>
        <v>9.096994131670557E-3</v>
      </c>
      <c r="H11" s="52">
        <f t="shared" si="0"/>
        <v>0</v>
      </c>
      <c r="I11" s="52">
        <f t="shared" si="5"/>
        <v>0</v>
      </c>
      <c r="J11" s="53">
        <f t="shared" si="4"/>
        <v>0</v>
      </c>
      <c r="K11" s="7"/>
      <c r="L11" s="7"/>
      <c r="M11" s="7"/>
      <c r="N11" s="7"/>
    </row>
    <row r="12" spans="1:15" ht="19" x14ac:dyDescent="0.25">
      <c r="B12" s="7"/>
      <c r="C12" s="50"/>
      <c r="D12" s="51"/>
      <c r="E12" s="52">
        <f t="shared" si="3"/>
        <v>0</v>
      </c>
      <c r="F12" s="52">
        <f t="shared" si="1"/>
        <v>0</v>
      </c>
      <c r="G12" s="52">
        <f t="shared" si="2"/>
        <v>9.096994131670557E-3</v>
      </c>
      <c r="H12" s="52">
        <f t="shared" si="0"/>
        <v>0</v>
      </c>
      <c r="I12" s="52">
        <f t="shared" si="5"/>
        <v>0</v>
      </c>
      <c r="J12" s="53">
        <f t="shared" si="4"/>
        <v>0</v>
      </c>
      <c r="K12" s="7"/>
      <c r="L12" s="7"/>
      <c r="M12" s="7"/>
      <c r="N12" s="7"/>
    </row>
    <row r="13" spans="1:15" ht="19" x14ac:dyDescent="0.25">
      <c r="B13" s="7"/>
      <c r="C13" s="50"/>
      <c r="D13" s="51"/>
      <c r="E13" s="52">
        <f t="shared" si="3"/>
        <v>0</v>
      </c>
      <c r="F13" s="52">
        <f t="shared" si="1"/>
        <v>0</v>
      </c>
      <c r="G13" s="52">
        <f t="shared" si="2"/>
        <v>9.096994131670557E-3</v>
      </c>
      <c r="H13" s="52">
        <f t="shared" si="0"/>
        <v>0</v>
      </c>
      <c r="I13" s="52">
        <f t="shared" si="5"/>
        <v>0</v>
      </c>
      <c r="J13" s="53">
        <f t="shared" si="4"/>
        <v>0</v>
      </c>
      <c r="K13" s="7"/>
      <c r="L13" s="7"/>
      <c r="M13" s="7"/>
      <c r="N13" s="7"/>
    </row>
    <row r="14" spans="1:15" ht="19" x14ac:dyDescent="0.25">
      <c r="B14" s="7"/>
      <c r="C14" s="50"/>
      <c r="D14" s="51"/>
      <c r="E14" s="52">
        <f t="shared" si="3"/>
        <v>0</v>
      </c>
      <c r="F14" s="52">
        <f t="shared" si="1"/>
        <v>0</v>
      </c>
      <c r="G14" s="52">
        <f t="shared" si="2"/>
        <v>9.096994131670557E-3</v>
      </c>
      <c r="H14" s="52">
        <f t="shared" si="0"/>
        <v>0</v>
      </c>
      <c r="I14" s="52">
        <f t="shared" si="5"/>
        <v>0</v>
      </c>
      <c r="J14" s="53">
        <f t="shared" si="4"/>
        <v>0</v>
      </c>
      <c r="K14" s="7"/>
      <c r="L14" s="7"/>
      <c r="M14" s="7"/>
      <c r="N14" s="7"/>
    </row>
    <row r="15" spans="1:15" ht="19" x14ac:dyDescent="0.25">
      <c r="B15" s="7"/>
      <c r="C15" s="50"/>
      <c r="D15" s="51"/>
      <c r="E15" s="52">
        <f t="shared" si="3"/>
        <v>0</v>
      </c>
      <c r="F15" s="52">
        <f t="shared" si="1"/>
        <v>0</v>
      </c>
      <c r="G15" s="52">
        <f t="shared" si="2"/>
        <v>9.096994131670557E-3</v>
      </c>
      <c r="H15" s="52">
        <f t="shared" si="0"/>
        <v>0</v>
      </c>
      <c r="I15" s="52">
        <f t="shared" si="5"/>
        <v>0</v>
      </c>
      <c r="J15" s="53">
        <f t="shared" si="4"/>
        <v>0</v>
      </c>
      <c r="K15" s="7"/>
      <c r="L15" s="7"/>
      <c r="M15" s="7"/>
      <c r="N15" s="7"/>
    </row>
    <row r="16" spans="1:15" ht="19" x14ac:dyDescent="0.25">
      <c r="B16" s="7"/>
      <c r="C16" s="50"/>
      <c r="D16" s="51"/>
      <c r="E16" s="52">
        <f t="shared" si="3"/>
        <v>0</v>
      </c>
      <c r="F16" s="52">
        <f t="shared" si="1"/>
        <v>0</v>
      </c>
      <c r="G16" s="52">
        <f t="shared" si="2"/>
        <v>9.096994131670557E-3</v>
      </c>
      <c r="H16" s="52">
        <f t="shared" si="0"/>
        <v>0</v>
      </c>
      <c r="I16" s="52">
        <f t="shared" si="5"/>
        <v>0</v>
      </c>
      <c r="J16" s="53">
        <f t="shared" si="4"/>
        <v>0</v>
      </c>
      <c r="K16" s="7"/>
      <c r="L16" s="7"/>
      <c r="M16" s="7"/>
      <c r="N16" s="7"/>
    </row>
    <row r="17" spans="2:14" ht="19" x14ac:dyDescent="0.25">
      <c r="B17" s="7"/>
      <c r="C17" s="50"/>
      <c r="D17" s="51"/>
      <c r="E17" s="52">
        <f t="shared" si="3"/>
        <v>0</v>
      </c>
      <c r="F17" s="52">
        <f t="shared" si="1"/>
        <v>0</v>
      </c>
      <c r="G17" s="52">
        <f t="shared" si="2"/>
        <v>9.096994131670557E-3</v>
      </c>
      <c r="H17" s="52">
        <f t="shared" si="0"/>
        <v>0</v>
      </c>
      <c r="I17" s="52">
        <f t="shared" si="5"/>
        <v>0</v>
      </c>
      <c r="J17" s="53">
        <f t="shared" si="4"/>
        <v>0</v>
      </c>
      <c r="K17" s="7"/>
      <c r="L17" s="7"/>
      <c r="M17" s="7"/>
      <c r="N17" s="7"/>
    </row>
    <row r="18" spans="2:14" ht="19" x14ac:dyDescent="0.25">
      <c r="B18" s="7"/>
      <c r="C18" s="50"/>
      <c r="D18" s="51"/>
      <c r="E18" s="52">
        <f t="shared" si="3"/>
        <v>0</v>
      </c>
      <c r="F18" s="52">
        <f t="shared" si="1"/>
        <v>0</v>
      </c>
      <c r="G18" s="52">
        <f t="shared" si="2"/>
        <v>9.096994131670557E-3</v>
      </c>
      <c r="H18" s="52">
        <f t="shared" si="0"/>
        <v>0</v>
      </c>
      <c r="I18" s="52">
        <f t="shared" si="5"/>
        <v>0</v>
      </c>
      <c r="J18" s="53">
        <f t="shared" ref="J7:J40" si="6">I18*(H18*E18+H19*E19)</f>
        <v>0</v>
      </c>
      <c r="K18" s="7"/>
      <c r="L18" s="7"/>
      <c r="M18" s="7"/>
      <c r="N18" s="7"/>
    </row>
    <row r="19" spans="2:14" ht="19" x14ac:dyDescent="0.25">
      <c r="B19" s="7"/>
      <c r="C19" s="50"/>
      <c r="D19" s="51"/>
      <c r="E19" s="52">
        <f t="shared" si="3"/>
        <v>0</v>
      </c>
      <c r="F19" s="52">
        <f t="shared" si="1"/>
        <v>0</v>
      </c>
      <c r="G19" s="52">
        <f t="shared" si="2"/>
        <v>9.096994131670557E-3</v>
      </c>
      <c r="H19" s="52">
        <f t="shared" si="0"/>
        <v>0</v>
      </c>
      <c r="I19" s="52">
        <f t="shared" si="5"/>
        <v>0</v>
      </c>
      <c r="J19" s="53">
        <f t="shared" si="6"/>
        <v>0</v>
      </c>
      <c r="K19" s="7"/>
      <c r="L19" s="7"/>
      <c r="M19" s="7"/>
      <c r="N19" s="7"/>
    </row>
    <row r="20" spans="2:14" ht="20" thickBot="1" x14ac:dyDescent="0.3">
      <c r="B20" s="7"/>
      <c r="C20" s="54"/>
      <c r="D20" s="55"/>
      <c r="E20" s="52">
        <f t="shared" si="3"/>
        <v>0</v>
      </c>
      <c r="F20" s="56">
        <f t="shared" si="1"/>
        <v>0</v>
      </c>
      <c r="G20" s="52">
        <f t="shared" si="2"/>
        <v>9.096994131670557E-3</v>
      </c>
      <c r="H20" s="56">
        <f t="shared" si="0"/>
        <v>0</v>
      </c>
      <c r="I20" s="52">
        <f t="shared" si="5"/>
        <v>0</v>
      </c>
      <c r="J20" s="53">
        <f t="shared" si="6"/>
        <v>0</v>
      </c>
      <c r="K20" s="7"/>
      <c r="L20" s="7"/>
      <c r="M20" s="7"/>
      <c r="N20" s="7"/>
    </row>
    <row r="21" spans="2:14" ht="20" thickBot="1" x14ac:dyDescent="0.3">
      <c r="B21" s="7"/>
      <c r="C21" s="50"/>
      <c r="D21" s="51"/>
      <c r="E21" s="52">
        <f t="shared" si="3"/>
        <v>0</v>
      </c>
      <c r="F21" s="56">
        <f t="shared" ref="F21:F84" si="7">4/3*PI()*(D21/2)^3</f>
        <v>0</v>
      </c>
      <c r="G21" s="52">
        <f t="shared" si="2"/>
        <v>9.096994131670557E-3</v>
      </c>
      <c r="H21" s="56">
        <f t="shared" ref="H21:H84" si="8">F21/G21</f>
        <v>0</v>
      </c>
      <c r="I21" s="52">
        <f t="shared" si="5"/>
        <v>0</v>
      </c>
      <c r="J21" s="53">
        <f t="shared" si="6"/>
        <v>0</v>
      </c>
      <c r="K21" s="7"/>
      <c r="L21" s="7"/>
      <c r="M21" s="7"/>
      <c r="N21" s="7"/>
    </row>
    <row r="22" spans="2:14" ht="20" thickBot="1" x14ac:dyDescent="0.3">
      <c r="C22" s="50"/>
      <c r="D22" s="51"/>
      <c r="E22" s="52">
        <f t="shared" si="3"/>
        <v>0</v>
      </c>
      <c r="F22" s="56">
        <f t="shared" si="7"/>
        <v>0</v>
      </c>
      <c r="G22" s="52">
        <f t="shared" si="2"/>
        <v>9.096994131670557E-3</v>
      </c>
      <c r="H22" s="56">
        <f t="shared" si="8"/>
        <v>0</v>
      </c>
      <c r="I22" s="52">
        <f t="shared" si="5"/>
        <v>0</v>
      </c>
      <c r="J22" s="53">
        <f t="shared" si="6"/>
        <v>0</v>
      </c>
      <c r="K22" s="7"/>
      <c r="L22" s="7"/>
      <c r="M22" s="7"/>
      <c r="N22" s="7"/>
    </row>
    <row r="23" spans="2:14" ht="20" thickBot="1" x14ac:dyDescent="0.3">
      <c r="C23" s="50"/>
      <c r="D23" s="51"/>
      <c r="E23" s="52">
        <f t="shared" si="3"/>
        <v>0</v>
      </c>
      <c r="F23" s="56">
        <f t="shared" si="7"/>
        <v>0</v>
      </c>
      <c r="G23" s="52">
        <f t="shared" si="2"/>
        <v>9.096994131670557E-3</v>
      </c>
      <c r="H23" s="56">
        <f t="shared" si="8"/>
        <v>0</v>
      </c>
      <c r="I23" s="52">
        <f t="shared" si="5"/>
        <v>0</v>
      </c>
      <c r="J23" s="53">
        <f t="shared" si="6"/>
        <v>0</v>
      </c>
    </row>
    <row r="24" spans="2:14" ht="20" thickBot="1" x14ac:dyDescent="0.3">
      <c r="C24" s="50"/>
      <c r="D24" s="51"/>
      <c r="E24" s="52">
        <f t="shared" si="3"/>
        <v>0</v>
      </c>
      <c r="F24" s="56">
        <f t="shared" si="7"/>
        <v>0</v>
      </c>
      <c r="G24" s="52">
        <f t="shared" si="2"/>
        <v>9.096994131670557E-3</v>
      </c>
      <c r="H24" s="56">
        <f t="shared" si="8"/>
        <v>0</v>
      </c>
      <c r="I24" s="52">
        <f t="shared" si="5"/>
        <v>0</v>
      </c>
      <c r="J24" s="53">
        <f t="shared" si="6"/>
        <v>0</v>
      </c>
    </row>
    <row r="25" spans="2:14" ht="20" thickBot="1" x14ac:dyDescent="0.3">
      <c r="C25" s="50"/>
      <c r="D25" s="51"/>
      <c r="E25" s="52">
        <f t="shared" si="3"/>
        <v>0</v>
      </c>
      <c r="F25" s="56">
        <f t="shared" si="7"/>
        <v>0</v>
      </c>
      <c r="G25" s="52">
        <f t="shared" si="2"/>
        <v>9.096994131670557E-3</v>
      </c>
      <c r="H25" s="56">
        <f t="shared" si="8"/>
        <v>0</v>
      </c>
      <c r="I25" s="52">
        <f t="shared" si="5"/>
        <v>0</v>
      </c>
      <c r="J25" s="53">
        <f t="shared" si="6"/>
        <v>0</v>
      </c>
    </row>
    <row r="26" spans="2:14" ht="20" thickBot="1" x14ac:dyDescent="0.3">
      <c r="C26" s="50"/>
      <c r="D26" s="51"/>
      <c r="E26" s="52">
        <f t="shared" si="3"/>
        <v>0</v>
      </c>
      <c r="F26" s="56">
        <f t="shared" si="7"/>
        <v>0</v>
      </c>
      <c r="G26" s="52">
        <f t="shared" si="2"/>
        <v>9.096994131670557E-3</v>
      </c>
      <c r="H26" s="56">
        <f t="shared" si="8"/>
        <v>0</v>
      </c>
      <c r="I26" s="52">
        <f t="shared" si="5"/>
        <v>0</v>
      </c>
      <c r="J26" s="53">
        <f t="shared" si="6"/>
        <v>0</v>
      </c>
    </row>
    <row r="27" spans="2:14" ht="20" thickBot="1" x14ac:dyDescent="0.3">
      <c r="C27" s="50"/>
      <c r="D27" s="51"/>
      <c r="E27" s="52">
        <f t="shared" si="3"/>
        <v>0</v>
      </c>
      <c r="F27" s="56">
        <f t="shared" si="7"/>
        <v>0</v>
      </c>
      <c r="G27" s="52">
        <f t="shared" si="2"/>
        <v>9.096994131670557E-3</v>
      </c>
      <c r="H27" s="56">
        <f t="shared" si="8"/>
        <v>0</v>
      </c>
      <c r="I27" s="52">
        <f t="shared" si="5"/>
        <v>0</v>
      </c>
      <c r="J27" s="53">
        <f t="shared" si="6"/>
        <v>0</v>
      </c>
    </row>
    <row r="28" spans="2:14" ht="20" thickBot="1" x14ac:dyDescent="0.3">
      <c r="C28" s="50"/>
      <c r="D28" s="51"/>
      <c r="E28" s="52">
        <f t="shared" si="3"/>
        <v>0</v>
      </c>
      <c r="F28" s="56">
        <f t="shared" si="7"/>
        <v>0</v>
      </c>
      <c r="G28" s="52">
        <f t="shared" si="2"/>
        <v>9.096994131670557E-3</v>
      </c>
      <c r="H28" s="56">
        <f t="shared" si="8"/>
        <v>0</v>
      </c>
      <c r="I28" s="52">
        <f t="shared" si="5"/>
        <v>0</v>
      </c>
      <c r="J28" s="53">
        <f t="shared" si="6"/>
        <v>0</v>
      </c>
    </row>
    <row r="29" spans="2:14" ht="20" thickBot="1" x14ac:dyDescent="0.3">
      <c r="C29" s="50"/>
      <c r="D29" s="51"/>
      <c r="E29" s="52">
        <f t="shared" si="3"/>
        <v>0</v>
      </c>
      <c r="F29" s="56">
        <f t="shared" si="7"/>
        <v>0</v>
      </c>
      <c r="G29" s="52">
        <f t="shared" si="2"/>
        <v>9.096994131670557E-3</v>
      </c>
      <c r="H29" s="56">
        <f t="shared" si="8"/>
        <v>0</v>
      </c>
      <c r="I29" s="52">
        <f t="shared" si="5"/>
        <v>0</v>
      </c>
      <c r="J29" s="53">
        <f t="shared" si="6"/>
        <v>0</v>
      </c>
    </row>
    <row r="30" spans="2:14" ht="20" thickBot="1" x14ac:dyDescent="0.3">
      <c r="C30" s="50"/>
      <c r="D30" s="51"/>
      <c r="E30" s="52">
        <f t="shared" si="3"/>
        <v>0</v>
      </c>
      <c r="F30" s="56">
        <f t="shared" si="7"/>
        <v>0</v>
      </c>
      <c r="G30" s="52">
        <f t="shared" si="2"/>
        <v>9.096994131670557E-3</v>
      </c>
      <c r="H30" s="56">
        <f t="shared" si="8"/>
        <v>0</v>
      </c>
      <c r="I30" s="52">
        <f t="shared" si="5"/>
        <v>0</v>
      </c>
      <c r="J30" s="53">
        <f t="shared" si="6"/>
        <v>0</v>
      </c>
    </row>
    <row r="31" spans="2:14" ht="20" thickBot="1" x14ac:dyDescent="0.3">
      <c r="C31" s="50"/>
      <c r="D31" s="51"/>
      <c r="E31" s="52">
        <f t="shared" si="3"/>
        <v>0</v>
      </c>
      <c r="F31" s="56">
        <f t="shared" si="7"/>
        <v>0</v>
      </c>
      <c r="G31" s="52">
        <f t="shared" si="2"/>
        <v>9.096994131670557E-3</v>
      </c>
      <c r="H31" s="56">
        <f t="shared" si="8"/>
        <v>0</v>
      </c>
      <c r="I31" s="52">
        <f t="shared" si="5"/>
        <v>0</v>
      </c>
      <c r="J31" s="53">
        <f t="shared" si="6"/>
        <v>0</v>
      </c>
    </row>
    <row r="32" spans="2:14" ht="20" thickBot="1" x14ac:dyDescent="0.3">
      <c r="C32" s="50"/>
      <c r="D32" s="51"/>
      <c r="E32" s="52">
        <f t="shared" si="3"/>
        <v>0</v>
      </c>
      <c r="F32" s="56">
        <f t="shared" si="7"/>
        <v>0</v>
      </c>
      <c r="G32" s="52">
        <f t="shared" si="2"/>
        <v>9.096994131670557E-3</v>
      </c>
      <c r="H32" s="56">
        <f t="shared" si="8"/>
        <v>0</v>
      </c>
      <c r="I32" s="52">
        <f t="shared" si="5"/>
        <v>0</v>
      </c>
      <c r="J32" s="53">
        <f t="shared" si="6"/>
        <v>0</v>
      </c>
    </row>
    <row r="33" spans="3:10" ht="20" thickBot="1" x14ac:dyDescent="0.3">
      <c r="C33" s="50"/>
      <c r="D33" s="51"/>
      <c r="E33" s="52">
        <f t="shared" si="3"/>
        <v>0</v>
      </c>
      <c r="F33" s="56">
        <f t="shared" si="7"/>
        <v>0</v>
      </c>
      <c r="G33" s="52">
        <f t="shared" si="2"/>
        <v>9.096994131670557E-3</v>
      </c>
      <c r="H33" s="56">
        <f t="shared" si="8"/>
        <v>0</v>
      </c>
      <c r="I33" s="52">
        <f t="shared" si="5"/>
        <v>0</v>
      </c>
      <c r="J33" s="53">
        <f t="shared" si="6"/>
        <v>0</v>
      </c>
    </row>
    <row r="34" spans="3:10" ht="20" thickBot="1" x14ac:dyDescent="0.3">
      <c r="C34" s="50"/>
      <c r="D34" s="51"/>
      <c r="E34" s="52">
        <f t="shared" si="3"/>
        <v>0</v>
      </c>
      <c r="F34" s="56">
        <f t="shared" si="7"/>
        <v>0</v>
      </c>
      <c r="G34" s="52">
        <f t="shared" si="2"/>
        <v>9.096994131670557E-3</v>
      </c>
      <c r="H34" s="56">
        <f t="shared" si="8"/>
        <v>0</v>
      </c>
      <c r="I34" s="56">
        <f t="shared" ref="I34:I84" si="9">D35-D34</f>
        <v>0</v>
      </c>
      <c r="J34" s="53">
        <f t="shared" si="6"/>
        <v>0</v>
      </c>
    </row>
    <row r="35" spans="3:10" ht="20" thickBot="1" x14ac:dyDescent="0.3">
      <c r="C35" s="50"/>
      <c r="D35" s="51"/>
      <c r="E35" s="52">
        <f t="shared" si="3"/>
        <v>0</v>
      </c>
      <c r="F35" s="56">
        <f t="shared" si="7"/>
        <v>0</v>
      </c>
      <c r="G35" s="52">
        <f t="shared" si="2"/>
        <v>9.096994131670557E-3</v>
      </c>
      <c r="H35" s="56">
        <f t="shared" si="8"/>
        <v>0</v>
      </c>
      <c r="I35" s="56">
        <f t="shared" si="9"/>
        <v>0</v>
      </c>
      <c r="J35" s="53">
        <f t="shared" si="6"/>
        <v>0</v>
      </c>
    </row>
    <row r="36" spans="3:10" ht="20" thickBot="1" x14ac:dyDescent="0.3">
      <c r="C36" s="50"/>
      <c r="D36" s="51"/>
      <c r="E36" s="52">
        <f t="shared" si="3"/>
        <v>0</v>
      </c>
      <c r="F36" s="56">
        <f t="shared" si="7"/>
        <v>0</v>
      </c>
      <c r="G36" s="52">
        <f t="shared" si="2"/>
        <v>9.096994131670557E-3</v>
      </c>
      <c r="H36" s="56">
        <f t="shared" si="8"/>
        <v>0</v>
      </c>
      <c r="I36" s="56">
        <f t="shared" si="9"/>
        <v>0</v>
      </c>
      <c r="J36" s="53">
        <f t="shared" si="6"/>
        <v>0</v>
      </c>
    </row>
    <row r="37" spans="3:10" ht="20" thickBot="1" x14ac:dyDescent="0.3">
      <c r="C37" s="50"/>
      <c r="D37" s="51"/>
      <c r="E37" s="52">
        <f t="shared" si="3"/>
        <v>0</v>
      </c>
      <c r="F37" s="56">
        <f t="shared" si="7"/>
        <v>0</v>
      </c>
      <c r="G37" s="52">
        <f t="shared" si="2"/>
        <v>9.096994131670557E-3</v>
      </c>
      <c r="H37" s="56">
        <f t="shared" si="8"/>
        <v>0</v>
      </c>
      <c r="I37" s="56">
        <f t="shared" si="9"/>
        <v>0</v>
      </c>
      <c r="J37" s="53">
        <f t="shared" si="6"/>
        <v>0</v>
      </c>
    </row>
    <row r="38" spans="3:10" ht="20" thickBot="1" x14ac:dyDescent="0.3">
      <c r="C38" s="50"/>
      <c r="D38" s="51"/>
      <c r="E38" s="52">
        <f t="shared" si="3"/>
        <v>0</v>
      </c>
      <c r="F38" s="56">
        <f t="shared" si="7"/>
        <v>0</v>
      </c>
      <c r="G38" s="52">
        <f t="shared" si="2"/>
        <v>9.096994131670557E-3</v>
      </c>
      <c r="H38" s="56">
        <f t="shared" si="8"/>
        <v>0</v>
      </c>
      <c r="I38" s="56">
        <f t="shared" si="9"/>
        <v>0</v>
      </c>
      <c r="J38" s="53">
        <f t="shared" si="6"/>
        <v>0</v>
      </c>
    </row>
    <row r="39" spans="3:10" ht="20" thickBot="1" x14ac:dyDescent="0.3">
      <c r="C39" s="50"/>
      <c r="D39" s="51"/>
      <c r="E39" s="52">
        <f t="shared" si="3"/>
        <v>0</v>
      </c>
      <c r="F39" s="56">
        <f t="shared" si="7"/>
        <v>0</v>
      </c>
      <c r="G39" s="52">
        <f t="shared" si="2"/>
        <v>9.096994131670557E-3</v>
      </c>
      <c r="H39" s="56">
        <f t="shared" si="8"/>
        <v>0</v>
      </c>
      <c r="I39" s="56">
        <f t="shared" si="9"/>
        <v>0</v>
      </c>
      <c r="J39" s="53">
        <f t="shared" si="6"/>
        <v>0</v>
      </c>
    </row>
    <row r="40" spans="3:10" ht="20" thickBot="1" x14ac:dyDescent="0.3">
      <c r="C40" s="50"/>
      <c r="D40" s="51"/>
      <c r="E40" s="52">
        <f t="shared" si="3"/>
        <v>0</v>
      </c>
      <c r="F40" s="56">
        <f t="shared" si="7"/>
        <v>0</v>
      </c>
      <c r="G40" s="52">
        <f t="shared" si="2"/>
        <v>9.096994131670557E-3</v>
      </c>
      <c r="H40" s="56">
        <f t="shared" si="8"/>
        <v>0</v>
      </c>
      <c r="I40" s="56">
        <f t="shared" si="9"/>
        <v>0</v>
      </c>
      <c r="J40" s="53">
        <f t="shared" si="6"/>
        <v>0</v>
      </c>
    </row>
    <row r="41" spans="3:10" ht="20" thickBot="1" x14ac:dyDescent="0.3">
      <c r="C41" s="50"/>
      <c r="D41" s="51"/>
      <c r="E41" s="52">
        <f t="shared" si="3"/>
        <v>0</v>
      </c>
      <c r="F41" s="56">
        <f t="shared" si="7"/>
        <v>0</v>
      </c>
      <c r="G41" s="52">
        <f t="shared" si="2"/>
        <v>9.096994131670557E-3</v>
      </c>
      <c r="H41" s="56">
        <f t="shared" si="8"/>
        <v>0</v>
      </c>
      <c r="I41" s="56">
        <f t="shared" si="9"/>
        <v>0</v>
      </c>
      <c r="J41" s="57"/>
    </row>
    <row r="42" spans="3:10" ht="20" thickBot="1" x14ac:dyDescent="0.3">
      <c r="C42" s="50"/>
      <c r="D42" s="51"/>
      <c r="E42" s="52">
        <f t="shared" si="3"/>
        <v>0</v>
      </c>
      <c r="F42" s="56">
        <f t="shared" si="7"/>
        <v>0</v>
      </c>
      <c r="G42" s="52">
        <f t="shared" si="2"/>
        <v>9.096994131670557E-3</v>
      </c>
      <c r="H42" s="56">
        <f t="shared" si="8"/>
        <v>0</v>
      </c>
      <c r="I42" s="56">
        <f t="shared" si="9"/>
        <v>0</v>
      </c>
      <c r="J42" s="57"/>
    </row>
    <row r="43" spans="3:10" ht="20" thickBot="1" x14ac:dyDescent="0.3">
      <c r="C43" s="50"/>
      <c r="D43" s="51"/>
      <c r="E43" s="52">
        <f t="shared" si="3"/>
        <v>0</v>
      </c>
      <c r="F43" s="56">
        <f t="shared" si="7"/>
        <v>0</v>
      </c>
      <c r="G43" s="52">
        <f t="shared" si="2"/>
        <v>9.096994131670557E-3</v>
      </c>
      <c r="H43" s="56">
        <f t="shared" si="8"/>
        <v>0</v>
      </c>
      <c r="I43" s="56">
        <f t="shared" si="9"/>
        <v>0</v>
      </c>
      <c r="J43" s="57"/>
    </row>
    <row r="44" spans="3:10" ht="20" thickBot="1" x14ac:dyDescent="0.3">
      <c r="C44" s="50"/>
      <c r="D44" s="51"/>
      <c r="E44" s="52">
        <f t="shared" si="3"/>
        <v>0</v>
      </c>
      <c r="F44" s="56">
        <f t="shared" si="7"/>
        <v>0</v>
      </c>
      <c r="G44" s="52">
        <f t="shared" si="2"/>
        <v>9.096994131670557E-3</v>
      </c>
      <c r="H44" s="56">
        <f t="shared" si="8"/>
        <v>0</v>
      </c>
      <c r="I44" s="56">
        <f t="shared" si="9"/>
        <v>0</v>
      </c>
      <c r="J44" s="57"/>
    </row>
    <row r="45" spans="3:10" ht="20" thickBot="1" x14ac:dyDescent="0.3">
      <c r="C45" s="50"/>
      <c r="D45" s="51"/>
      <c r="E45" s="52">
        <f t="shared" si="3"/>
        <v>0</v>
      </c>
      <c r="F45" s="56">
        <f t="shared" si="7"/>
        <v>0</v>
      </c>
      <c r="G45" s="52">
        <f t="shared" si="2"/>
        <v>9.096994131670557E-3</v>
      </c>
      <c r="H45" s="56">
        <f t="shared" si="8"/>
        <v>0</v>
      </c>
      <c r="I45" s="56">
        <f t="shared" si="9"/>
        <v>0</v>
      </c>
      <c r="J45" s="57"/>
    </row>
    <row r="46" spans="3:10" ht="20" thickBot="1" x14ac:dyDescent="0.3">
      <c r="C46" s="50"/>
      <c r="D46" s="51"/>
      <c r="E46" s="52">
        <f t="shared" si="3"/>
        <v>0</v>
      </c>
      <c r="F46" s="56">
        <f t="shared" si="7"/>
        <v>0</v>
      </c>
      <c r="G46" s="52">
        <f t="shared" si="2"/>
        <v>9.096994131670557E-3</v>
      </c>
      <c r="H46" s="56">
        <f t="shared" si="8"/>
        <v>0</v>
      </c>
      <c r="I46" s="56">
        <f t="shared" si="9"/>
        <v>0</v>
      </c>
      <c r="J46" s="57"/>
    </row>
    <row r="47" spans="3:10" ht="20" thickBot="1" x14ac:dyDescent="0.3">
      <c r="C47" s="50"/>
      <c r="D47" s="51"/>
      <c r="E47" s="52">
        <f t="shared" si="3"/>
        <v>0</v>
      </c>
      <c r="F47" s="56">
        <f t="shared" si="7"/>
        <v>0</v>
      </c>
      <c r="G47" s="52">
        <f t="shared" si="2"/>
        <v>9.096994131670557E-3</v>
      </c>
      <c r="H47" s="56">
        <f t="shared" si="8"/>
        <v>0</v>
      </c>
      <c r="I47" s="56">
        <f t="shared" si="9"/>
        <v>0</v>
      </c>
      <c r="J47" s="57"/>
    </row>
    <row r="48" spans="3:10" ht="20" thickBot="1" x14ac:dyDescent="0.3">
      <c r="C48" s="50"/>
      <c r="D48" s="51"/>
      <c r="E48" s="52">
        <f t="shared" si="3"/>
        <v>0</v>
      </c>
      <c r="F48" s="56">
        <f t="shared" si="7"/>
        <v>0</v>
      </c>
      <c r="G48" s="52">
        <f t="shared" si="2"/>
        <v>9.096994131670557E-3</v>
      </c>
      <c r="H48" s="56">
        <f t="shared" si="8"/>
        <v>0</v>
      </c>
      <c r="I48" s="56">
        <f t="shared" si="9"/>
        <v>0</v>
      </c>
      <c r="J48" s="57"/>
    </row>
    <row r="49" spans="3:10" ht="20" thickBot="1" x14ac:dyDescent="0.3">
      <c r="C49" s="50"/>
      <c r="D49" s="51"/>
      <c r="E49" s="52">
        <f t="shared" si="3"/>
        <v>0</v>
      </c>
      <c r="F49" s="56">
        <f t="shared" si="7"/>
        <v>0</v>
      </c>
      <c r="G49" s="52">
        <f t="shared" si="2"/>
        <v>9.096994131670557E-3</v>
      </c>
      <c r="H49" s="56">
        <f t="shared" si="8"/>
        <v>0</v>
      </c>
      <c r="I49" s="56">
        <f t="shared" si="9"/>
        <v>0</v>
      </c>
      <c r="J49" s="57"/>
    </row>
    <row r="50" spans="3:10" ht="20" thickBot="1" x14ac:dyDescent="0.3">
      <c r="C50" s="50"/>
      <c r="D50" s="51"/>
      <c r="E50" s="52">
        <f t="shared" si="3"/>
        <v>0</v>
      </c>
      <c r="F50" s="56">
        <f t="shared" si="7"/>
        <v>0</v>
      </c>
      <c r="G50" s="52">
        <f t="shared" si="2"/>
        <v>9.096994131670557E-3</v>
      </c>
      <c r="H50" s="56">
        <f t="shared" si="8"/>
        <v>0</v>
      </c>
      <c r="I50" s="56">
        <f t="shared" si="9"/>
        <v>0</v>
      </c>
      <c r="J50" s="57"/>
    </row>
    <row r="51" spans="3:10" ht="20" thickBot="1" x14ac:dyDescent="0.3">
      <c r="C51" s="50"/>
      <c r="D51" s="51"/>
      <c r="E51" s="52">
        <f t="shared" si="3"/>
        <v>0</v>
      </c>
      <c r="F51" s="56">
        <f t="shared" si="7"/>
        <v>0</v>
      </c>
      <c r="G51" s="52">
        <f t="shared" si="2"/>
        <v>9.096994131670557E-3</v>
      </c>
      <c r="H51" s="56">
        <f t="shared" si="8"/>
        <v>0</v>
      </c>
      <c r="I51" s="56">
        <f t="shared" si="9"/>
        <v>0</v>
      </c>
      <c r="J51" s="57"/>
    </row>
    <row r="52" spans="3:10" ht="20" thickBot="1" x14ac:dyDescent="0.3">
      <c r="C52" s="50"/>
      <c r="D52" s="51"/>
      <c r="E52" s="52">
        <f t="shared" si="3"/>
        <v>0</v>
      </c>
      <c r="F52" s="56">
        <f t="shared" si="7"/>
        <v>0</v>
      </c>
      <c r="G52" s="52">
        <f t="shared" si="2"/>
        <v>9.096994131670557E-3</v>
      </c>
      <c r="H52" s="56">
        <f t="shared" si="8"/>
        <v>0</v>
      </c>
      <c r="I52" s="56">
        <f t="shared" si="9"/>
        <v>0</v>
      </c>
      <c r="J52" s="57"/>
    </row>
    <row r="53" spans="3:10" ht="20" thickBot="1" x14ac:dyDescent="0.3">
      <c r="C53" s="50"/>
      <c r="D53" s="51"/>
      <c r="E53" s="52">
        <f t="shared" si="3"/>
        <v>0</v>
      </c>
      <c r="F53" s="56">
        <f t="shared" si="7"/>
        <v>0</v>
      </c>
      <c r="G53" s="52">
        <f t="shared" si="2"/>
        <v>9.096994131670557E-3</v>
      </c>
      <c r="H53" s="56">
        <f t="shared" si="8"/>
        <v>0</v>
      </c>
      <c r="I53" s="56">
        <f t="shared" si="9"/>
        <v>0</v>
      </c>
      <c r="J53" s="57"/>
    </row>
    <row r="54" spans="3:10" ht="20" thickBot="1" x14ac:dyDescent="0.3">
      <c r="C54" s="50"/>
      <c r="D54" s="51"/>
      <c r="E54" s="52">
        <f t="shared" si="3"/>
        <v>0</v>
      </c>
      <c r="F54" s="56">
        <f t="shared" si="7"/>
        <v>0</v>
      </c>
      <c r="G54" s="52">
        <f t="shared" si="2"/>
        <v>9.096994131670557E-3</v>
      </c>
      <c r="H54" s="56">
        <f t="shared" si="8"/>
        <v>0</v>
      </c>
      <c r="I54" s="56">
        <f t="shared" si="9"/>
        <v>0</v>
      </c>
      <c r="J54" s="57"/>
    </row>
    <row r="55" spans="3:10" ht="20" thickBot="1" x14ac:dyDescent="0.3">
      <c r="C55" s="50"/>
      <c r="D55" s="51"/>
      <c r="E55" s="52">
        <f t="shared" si="3"/>
        <v>0</v>
      </c>
      <c r="F55" s="56">
        <f t="shared" si="7"/>
        <v>0</v>
      </c>
      <c r="G55" s="52">
        <f t="shared" si="2"/>
        <v>9.096994131670557E-3</v>
      </c>
      <c r="H55" s="56">
        <f t="shared" si="8"/>
        <v>0</v>
      </c>
      <c r="I55" s="56">
        <f t="shared" si="9"/>
        <v>0</v>
      </c>
      <c r="J55" s="57"/>
    </row>
    <row r="56" spans="3:10" ht="20" thickBot="1" x14ac:dyDescent="0.3">
      <c r="C56" s="50"/>
      <c r="D56" s="51"/>
      <c r="E56" s="52">
        <f t="shared" si="3"/>
        <v>0</v>
      </c>
      <c r="F56" s="56">
        <f t="shared" si="7"/>
        <v>0</v>
      </c>
      <c r="G56" s="52">
        <f t="shared" si="2"/>
        <v>9.096994131670557E-3</v>
      </c>
      <c r="H56" s="56">
        <f t="shared" si="8"/>
        <v>0</v>
      </c>
      <c r="I56" s="56">
        <f t="shared" si="9"/>
        <v>0</v>
      </c>
      <c r="J56" s="57"/>
    </row>
    <row r="57" spans="3:10" ht="20" thickBot="1" x14ac:dyDescent="0.3">
      <c r="C57" s="50"/>
      <c r="D57" s="51"/>
      <c r="E57" s="52">
        <f t="shared" si="3"/>
        <v>0</v>
      </c>
      <c r="F57" s="56">
        <f t="shared" si="7"/>
        <v>0</v>
      </c>
      <c r="G57" s="52">
        <f t="shared" si="2"/>
        <v>9.096994131670557E-3</v>
      </c>
      <c r="H57" s="56">
        <f t="shared" si="8"/>
        <v>0</v>
      </c>
      <c r="I57" s="56">
        <f t="shared" si="9"/>
        <v>0</v>
      </c>
      <c r="J57" s="57"/>
    </row>
    <row r="58" spans="3:10" ht="20" thickBot="1" x14ac:dyDescent="0.3">
      <c r="C58" s="50"/>
      <c r="D58" s="51"/>
      <c r="E58" s="52">
        <f t="shared" si="3"/>
        <v>0</v>
      </c>
      <c r="F58" s="56">
        <f t="shared" si="7"/>
        <v>0</v>
      </c>
      <c r="G58" s="52">
        <f t="shared" si="2"/>
        <v>9.096994131670557E-3</v>
      </c>
      <c r="H58" s="56">
        <f t="shared" si="8"/>
        <v>0</v>
      </c>
      <c r="I58" s="56">
        <f t="shared" si="9"/>
        <v>0</v>
      </c>
      <c r="J58" s="57"/>
    </row>
    <row r="59" spans="3:10" ht="20" thickBot="1" x14ac:dyDescent="0.3">
      <c r="C59" s="50"/>
      <c r="D59" s="51"/>
      <c r="E59" s="52">
        <f t="shared" si="3"/>
        <v>0</v>
      </c>
      <c r="F59" s="56">
        <f t="shared" si="7"/>
        <v>0</v>
      </c>
      <c r="G59" s="52">
        <f t="shared" si="2"/>
        <v>9.096994131670557E-3</v>
      </c>
      <c r="H59" s="56">
        <f t="shared" si="8"/>
        <v>0</v>
      </c>
      <c r="I59" s="56">
        <f t="shared" si="9"/>
        <v>0</v>
      </c>
      <c r="J59" s="57"/>
    </row>
    <row r="60" spans="3:10" ht="20" thickBot="1" x14ac:dyDescent="0.3">
      <c r="C60" s="50"/>
      <c r="D60" s="51"/>
      <c r="E60" s="52">
        <f t="shared" si="3"/>
        <v>0</v>
      </c>
      <c r="F60" s="56">
        <f t="shared" si="7"/>
        <v>0</v>
      </c>
      <c r="G60" s="52">
        <f t="shared" si="2"/>
        <v>9.096994131670557E-3</v>
      </c>
      <c r="H60" s="56">
        <f t="shared" si="8"/>
        <v>0</v>
      </c>
      <c r="I60" s="56">
        <f t="shared" si="9"/>
        <v>0</v>
      </c>
      <c r="J60" s="57"/>
    </row>
    <row r="61" spans="3:10" ht="20" thickBot="1" x14ac:dyDescent="0.3">
      <c r="C61" s="50"/>
      <c r="D61" s="51"/>
      <c r="E61" s="52">
        <f t="shared" si="3"/>
        <v>0</v>
      </c>
      <c r="F61" s="56">
        <f t="shared" si="7"/>
        <v>0</v>
      </c>
      <c r="G61" s="52">
        <f t="shared" si="2"/>
        <v>9.096994131670557E-3</v>
      </c>
      <c r="H61" s="56">
        <f t="shared" si="8"/>
        <v>0</v>
      </c>
      <c r="I61" s="56">
        <f t="shared" si="9"/>
        <v>0</v>
      </c>
      <c r="J61" s="57"/>
    </row>
    <row r="62" spans="3:10" ht="20" thickBot="1" x14ac:dyDescent="0.3">
      <c r="C62" s="50"/>
      <c r="D62" s="51"/>
      <c r="E62" s="52">
        <f t="shared" si="3"/>
        <v>0</v>
      </c>
      <c r="F62" s="56">
        <f t="shared" si="7"/>
        <v>0</v>
      </c>
      <c r="G62" s="52">
        <f t="shared" si="2"/>
        <v>9.096994131670557E-3</v>
      </c>
      <c r="H62" s="56">
        <f t="shared" si="8"/>
        <v>0</v>
      </c>
      <c r="I62" s="56">
        <f t="shared" si="9"/>
        <v>0</v>
      </c>
      <c r="J62" s="57"/>
    </row>
    <row r="63" spans="3:10" ht="20" thickBot="1" x14ac:dyDescent="0.3">
      <c r="C63" s="50"/>
      <c r="D63" s="51"/>
      <c r="E63" s="52">
        <f t="shared" si="3"/>
        <v>0</v>
      </c>
      <c r="F63" s="56">
        <f t="shared" si="7"/>
        <v>0</v>
      </c>
      <c r="G63" s="52">
        <f t="shared" si="2"/>
        <v>9.096994131670557E-3</v>
      </c>
      <c r="H63" s="56">
        <f t="shared" si="8"/>
        <v>0</v>
      </c>
      <c r="I63" s="56">
        <f t="shared" si="9"/>
        <v>0</v>
      </c>
      <c r="J63" s="57"/>
    </row>
    <row r="64" spans="3:10" ht="20" thickBot="1" x14ac:dyDescent="0.3">
      <c r="C64" s="50"/>
      <c r="D64" s="51"/>
      <c r="E64" s="52">
        <f t="shared" si="3"/>
        <v>0</v>
      </c>
      <c r="F64" s="56">
        <f t="shared" si="7"/>
        <v>0</v>
      </c>
      <c r="G64" s="52">
        <f t="shared" si="2"/>
        <v>9.096994131670557E-3</v>
      </c>
      <c r="H64" s="56">
        <f t="shared" si="8"/>
        <v>0</v>
      </c>
      <c r="I64" s="56">
        <f t="shared" si="9"/>
        <v>0</v>
      </c>
      <c r="J64" s="57"/>
    </row>
    <row r="65" spans="3:10" ht="20" thickBot="1" x14ac:dyDescent="0.3">
      <c r="C65" s="50"/>
      <c r="D65" s="51"/>
      <c r="E65" s="52">
        <f t="shared" si="3"/>
        <v>0</v>
      </c>
      <c r="F65" s="56">
        <f t="shared" si="7"/>
        <v>0</v>
      </c>
      <c r="G65" s="52">
        <f t="shared" si="2"/>
        <v>9.096994131670557E-3</v>
      </c>
      <c r="H65" s="56">
        <f t="shared" si="8"/>
        <v>0</v>
      </c>
      <c r="I65" s="56">
        <f t="shared" si="9"/>
        <v>0</v>
      </c>
      <c r="J65" s="57"/>
    </row>
    <row r="66" spans="3:10" ht="20" thickBot="1" x14ac:dyDescent="0.3">
      <c r="C66" s="50"/>
      <c r="D66" s="51"/>
      <c r="E66" s="52">
        <f t="shared" si="3"/>
        <v>0</v>
      </c>
      <c r="F66" s="56">
        <f t="shared" si="7"/>
        <v>0</v>
      </c>
      <c r="G66" s="52">
        <f t="shared" si="2"/>
        <v>9.096994131670557E-3</v>
      </c>
      <c r="H66" s="56">
        <f t="shared" si="8"/>
        <v>0</v>
      </c>
      <c r="I66" s="56">
        <f t="shared" si="9"/>
        <v>0</v>
      </c>
      <c r="J66" s="57"/>
    </row>
    <row r="67" spans="3:10" ht="20" thickBot="1" x14ac:dyDescent="0.3">
      <c r="C67" s="50"/>
      <c r="D67" s="51"/>
      <c r="E67" s="52">
        <f t="shared" si="3"/>
        <v>0</v>
      </c>
      <c r="F67" s="56">
        <f t="shared" si="7"/>
        <v>0</v>
      </c>
      <c r="G67" s="52">
        <f t="shared" si="2"/>
        <v>9.096994131670557E-3</v>
      </c>
      <c r="H67" s="56">
        <f t="shared" si="8"/>
        <v>0</v>
      </c>
      <c r="I67" s="56">
        <f t="shared" si="9"/>
        <v>0</v>
      </c>
      <c r="J67" s="57"/>
    </row>
    <row r="68" spans="3:10" ht="20" thickBot="1" x14ac:dyDescent="0.3">
      <c r="C68" s="50"/>
      <c r="D68" s="51"/>
      <c r="E68" s="52">
        <f t="shared" si="3"/>
        <v>0</v>
      </c>
      <c r="F68" s="56">
        <f t="shared" si="7"/>
        <v>0</v>
      </c>
      <c r="G68" s="52">
        <f t="shared" si="2"/>
        <v>9.096994131670557E-3</v>
      </c>
      <c r="H68" s="56">
        <f t="shared" si="8"/>
        <v>0</v>
      </c>
      <c r="I68" s="56">
        <f t="shared" si="9"/>
        <v>0</v>
      </c>
      <c r="J68" s="57"/>
    </row>
    <row r="69" spans="3:10" ht="20" thickBot="1" x14ac:dyDescent="0.3">
      <c r="C69" s="50"/>
      <c r="D69" s="51"/>
      <c r="E69" s="52">
        <f t="shared" si="3"/>
        <v>0</v>
      </c>
      <c r="F69" s="56">
        <f t="shared" si="7"/>
        <v>0</v>
      </c>
      <c r="G69" s="52">
        <f t="shared" si="2"/>
        <v>9.096994131670557E-3</v>
      </c>
      <c r="H69" s="56">
        <f t="shared" si="8"/>
        <v>0</v>
      </c>
      <c r="I69" s="56">
        <f t="shared" si="9"/>
        <v>0</v>
      </c>
      <c r="J69" s="57"/>
    </row>
    <row r="70" spans="3:10" ht="20" thickBot="1" x14ac:dyDescent="0.3">
      <c r="C70" s="50"/>
      <c r="D70" s="51"/>
      <c r="E70" s="52">
        <f t="shared" si="3"/>
        <v>0</v>
      </c>
      <c r="F70" s="56">
        <f t="shared" si="7"/>
        <v>0</v>
      </c>
      <c r="G70" s="52">
        <f t="shared" si="2"/>
        <v>9.096994131670557E-3</v>
      </c>
      <c r="H70" s="56">
        <f t="shared" si="8"/>
        <v>0</v>
      </c>
      <c r="I70" s="56">
        <f t="shared" si="9"/>
        <v>0</v>
      </c>
      <c r="J70" s="57"/>
    </row>
    <row r="71" spans="3:10" ht="20" thickBot="1" x14ac:dyDescent="0.3">
      <c r="C71" s="50"/>
      <c r="D71" s="51"/>
      <c r="E71" s="52">
        <f t="shared" ref="E71:E134" si="10">C71</f>
        <v>0</v>
      </c>
      <c r="F71" s="56">
        <f t="shared" si="7"/>
        <v>0</v>
      </c>
      <c r="G71" s="52">
        <f t="shared" ref="G71:G134" si="11">4/3*PI()*(0.1295)^3</f>
        <v>9.096994131670557E-3</v>
      </c>
      <c r="H71" s="56">
        <f t="shared" si="8"/>
        <v>0</v>
      </c>
      <c r="I71" s="56">
        <f t="shared" si="9"/>
        <v>0</v>
      </c>
      <c r="J71" s="57"/>
    </row>
    <row r="72" spans="3:10" ht="20" thickBot="1" x14ac:dyDescent="0.3">
      <c r="C72" s="50"/>
      <c r="D72" s="51"/>
      <c r="E72" s="52">
        <f t="shared" si="10"/>
        <v>0</v>
      </c>
      <c r="F72" s="56">
        <f t="shared" si="7"/>
        <v>0</v>
      </c>
      <c r="G72" s="52">
        <f t="shared" si="11"/>
        <v>9.096994131670557E-3</v>
      </c>
      <c r="H72" s="56">
        <f t="shared" si="8"/>
        <v>0</v>
      </c>
      <c r="I72" s="56">
        <f t="shared" si="9"/>
        <v>0</v>
      </c>
      <c r="J72" s="57"/>
    </row>
    <row r="73" spans="3:10" ht="20" thickBot="1" x14ac:dyDescent="0.3">
      <c r="C73" s="50"/>
      <c r="D73" s="51"/>
      <c r="E73" s="52">
        <f t="shared" si="10"/>
        <v>0</v>
      </c>
      <c r="F73" s="56">
        <f t="shared" si="7"/>
        <v>0</v>
      </c>
      <c r="G73" s="52">
        <f t="shared" si="11"/>
        <v>9.096994131670557E-3</v>
      </c>
      <c r="H73" s="56">
        <f t="shared" si="8"/>
        <v>0</v>
      </c>
      <c r="I73" s="56">
        <f t="shared" si="9"/>
        <v>0</v>
      </c>
      <c r="J73" s="57"/>
    </row>
    <row r="74" spans="3:10" ht="20" thickBot="1" x14ac:dyDescent="0.3">
      <c r="C74" s="50"/>
      <c r="D74" s="51"/>
      <c r="E74" s="52">
        <f t="shared" si="10"/>
        <v>0</v>
      </c>
      <c r="F74" s="56">
        <f t="shared" si="7"/>
        <v>0</v>
      </c>
      <c r="G74" s="52">
        <f t="shared" si="11"/>
        <v>9.096994131670557E-3</v>
      </c>
      <c r="H74" s="56">
        <f t="shared" si="8"/>
        <v>0</v>
      </c>
      <c r="I74" s="56">
        <f t="shared" si="9"/>
        <v>0</v>
      </c>
      <c r="J74" s="57"/>
    </row>
    <row r="75" spans="3:10" ht="20" thickBot="1" x14ac:dyDescent="0.3">
      <c r="C75" s="50"/>
      <c r="D75" s="51"/>
      <c r="E75" s="52">
        <f t="shared" si="10"/>
        <v>0</v>
      </c>
      <c r="F75" s="56">
        <f t="shared" si="7"/>
        <v>0</v>
      </c>
      <c r="G75" s="52">
        <f t="shared" si="11"/>
        <v>9.096994131670557E-3</v>
      </c>
      <c r="H75" s="56">
        <f t="shared" si="8"/>
        <v>0</v>
      </c>
      <c r="I75" s="56">
        <f t="shared" si="9"/>
        <v>0</v>
      </c>
      <c r="J75" s="57"/>
    </row>
    <row r="76" spans="3:10" ht="20" thickBot="1" x14ac:dyDescent="0.3">
      <c r="C76" s="50"/>
      <c r="D76" s="51"/>
      <c r="E76" s="52">
        <f t="shared" si="10"/>
        <v>0</v>
      </c>
      <c r="F76" s="56">
        <f t="shared" si="7"/>
        <v>0</v>
      </c>
      <c r="G76" s="52">
        <f t="shared" si="11"/>
        <v>9.096994131670557E-3</v>
      </c>
      <c r="H76" s="56">
        <f t="shared" si="8"/>
        <v>0</v>
      </c>
      <c r="I76" s="56">
        <f t="shared" si="9"/>
        <v>0</v>
      </c>
      <c r="J76" s="57"/>
    </row>
    <row r="77" spans="3:10" ht="20" thickBot="1" x14ac:dyDescent="0.3">
      <c r="C77" s="50"/>
      <c r="D77" s="51"/>
      <c r="E77" s="52">
        <f t="shared" si="10"/>
        <v>0</v>
      </c>
      <c r="F77" s="56">
        <f t="shared" si="7"/>
        <v>0</v>
      </c>
      <c r="G77" s="52">
        <f t="shared" si="11"/>
        <v>9.096994131670557E-3</v>
      </c>
      <c r="H77" s="56">
        <f t="shared" si="8"/>
        <v>0</v>
      </c>
      <c r="I77" s="56">
        <f t="shared" si="9"/>
        <v>0</v>
      </c>
      <c r="J77" s="57"/>
    </row>
    <row r="78" spans="3:10" ht="20" thickBot="1" x14ac:dyDescent="0.3">
      <c r="C78" s="50"/>
      <c r="D78" s="51"/>
      <c r="E78" s="52">
        <f t="shared" si="10"/>
        <v>0</v>
      </c>
      <c r="F78" s="56">
        <f t="shared" si="7"/>
        <v>0</v>
      </c>
      <c r="G78" s="52">
        <f t="shared" si="11"/>
        <v>9.096994131670557E-3</v>
      </c>
      <c r="H78" s="56">
        <f t="shared" si="8"/>
        <v>0</v>
      </c>
      <c r="I78" s="56">
        <f t="shared" si="9"/>
        <v>0</v>
      </c>
      <c r="J78" s="57"/>
    </row>
    <row r="79" spans="3:10" ht="20" thickBot="1" x14ac:dyDescent="0.3">
      <c r="C79" s="50"/>
      <c r="D79" s="51"/>
      <c r="E79" s="52">
        <f t="shared" si="10"/>
        <v>0</v>
      </c>
      <c r="F79" s="56">
        <f t="shared" si="7"/>
        <v>0</v>
      </c>
      <c r="G79" s="52">
        <f t="shared" si="11"/>
        <v>9.096994131670557E-3</v>
      </c>
      <c r="H79" s="56">
        <f t="shared" si="8"/>
        <v>0</v>
      </c>
      <c r="I79" s="56">
        <f t="shared" si="9"/>
        <v>0</v>
      </c>
      <c r="J79" s="57"/>
    </row>
    <row r="80" spans="3:10" ht="20" thickBot="1" x14ac:dyDescent="0.3">
      <c r="C80" s="50"/>
      <c r="D80" s="51"/>
      <c r="E80" s="52">
        <f t="shared" si="10"/>
        <v>0</v>
      </c>
      <c r="F80" s="56">
        <f t="shared" si="7"/>
        <v>0</v>
      </c>
      <c r="G80" s="52">
        <f t="shared" si="11"/>
        <v>9.096994131670557E-3</v>
      </c>
      <c r="H80" s="56">
        <f t="shared" si="8"/>
        <v>0</v>
      </c>
      <c r="I80" s="56">
        <f t="shared" si="9"/>
        <v>0</v>
      </c>
      <c r="J80" s="57"/>
    </row>
    <row r="81" spans="3:10" ht="20" thickBot="1" x14ac:dyDescent="0.3">
      <c r="C81" s="50"/>
      <c r="D81" s="51"/>
      <c r="E81" s="52">
        <f t="shared" si="10"/>
        <v>0</v>
      </c>
      <c r="F81" s="56">
        <f t="shared" si="7"/>
        <v>0</v>
      </c>
      <c r="G81" s="52">
        <f t="shared" si="11"/>
        <v>9.096994131670557E-3</v>
      </c>
      <c r="H81" s="56">
        <f t="shared" si="8"/>
        <v>0</v>
      </c>
      <c r="I81" s="56">
        <f t="shared" si="9"/>
        <v>0</v>
      </c>
      <c r="J81" s="57"/>
    </row>
    <row r="82" spans="3:10" ht="20" thickBot="1" x14ac:dyDescent="0.3">
      <c r="C82" s="50"/>
      <c r="D82" s="51"/>
      <c r="E82" s="52">
        <f t="shared" si="10"/>
        <v>0</v>
      </c>
      <c r="F82" s="56">
        <f t="shared" si="7"/>
        <v>0</v>
      </c>
      <c r="G82" s="52">
        <f t="shared" si="11"/>
        <v>9.096994131670557E-3</v>
      </c>
      <c r="H82" s="56">
        <f t="shared" si="8"/>
        <v>0</v>
      </c>
      <c r="I82" s="56">
        <f t="shared" si="9"/>
        <v>0</v>
      </c>
      <c r="J82" s="57"/>
    </row>
    <row r="83" spans="3:10" ht="20" thickBot="1" x14ac:dyDescent="0.3">
      <c r="C83" s="50"/>
      <c r="D83" s="51"/>
      <c r="E83" s="52">
        <f t="shared" si="10"/>
        <v>0</v>
      </c>
      <c r="F83" s="56">
        <f t="shared" si="7"/>
        <v>0</v>
      </c>
      <c r="G83" s="52">
        <f t="shared" si="11"/>
        <v>9.096994131670557E-3</v>
      </c>
      <c r="H83" s="56">
        <f t="shared" si="8"/>
        <v>0</v>
      </c>
      <c r="I83" s="56">
        <f t="shared" si="9"/>
        <v>0</v>
      </c>
      <c r="J83" s="57"/>
    </row>
    <row r="84" spans="3:10" ht="20" thickBot="1" x14ac:dyDescent="0.3">
      <c r="C84" s="50"/>
      <c r="D84" s="51"/>
      <c r="E84" s="52">
        <f t="shared" si="10"/>
        <v>0</v>
      </c>
      <c r="F84" s="56">
        <f t="shared" si="7"/>
        <v>0</v>
      </c>
      <c r="G84" s="52">
        <f t="shared" si="11"/>
        <v>9.096994131670557E-3</v>
      </c>
      <c r="H84" s="56">
        <f t="shared" si="8"/>
        <v>0</v>
      </c>
      <c r="I84" s="56">
        <f t="shared" si="9"/>
        <v>0</v>
      </c>
      <c r="J84" s="57"/>
    </row>
    <row r="85" spans="3:10" ht="20" thickBot="1" x14ac:dyDescent="0.3">
      <c r="C85" s="50"/>
      <c r="D85" s="51"/>
      <c r="E85" s="52">
        <f t="shared" si="10"/>
        <v>0</v>
      </c>
      <c r="F85" s="56">
        <f t="shared" ref="F85:F148" si="12">4/3*PI()*(D85/2)^3</f>
        <v>0</v>
      </c>
      <c r="G85" s="52">
        <f t="shared" si="11"/>
        <v>9.096994131670557E-3</v>
      </c>
      <c r="H85" s="56">
        <f t="shared" ref="H85:H148" si="13">F85/G85</f>
        <v>0</v>
      </c>
      <c r="I85" s="56">
        <f t="shared" ref="I85:I148" si="14">D86-D85</f>
        <v>0</v>
      </c>
      <c r="J85" s="57"/>
    </row>
    <row r="86" spans="3:10" ht="20" thickBot="1" x14ac:dyDescent="0.3">
      <c r="C86" s="50"/>
      <c r="D86" s="51"/>
      <c r="E86" s="52">
        <f t="shared" si="10"/>
        <v>0</v>
      </c>
      <c r="F86" s="56">
        <f t="shared" si="12"/>
        <v>0</v>
      </c>
      <c r="G86" s="52">
        <f t="shared" si="11"/>
        <v>9.096994131670557E-3</v>
      </c>
      <c r="H86" s="56">
        <f t="shared" si="13"/>
        <v>0</v>
      </c>
      <c r="I86" s="56">
        <f t="shared" si="14"/>
        <v>0</v>
      </c>
      <c r="J86" s="57"/>
    </row>
    <row r="87" spans="3:10" ht="20" thickBot="1" x14ac:dyDescent="0.3">
      <c r="C87" s="50"/>
      <c r="D87" s="51"/>
      <c r="E87" s="52">
        <f t="shared" si="10"/>
        <v>0</v>
      </c>
      <c r="F87" s="56">
        <f t="shared" si="12"/>
        <v>0</v>
      </c>
      <c r="G87" s="52">
        <f t="shared" si="11"/>
        <v>9.096994131670557E-3</v>
      </c>
      <c r="H87" s="56">
        <f t="shared" si="13"/>
        <v>0</v>
      </c>
      <c r="I87" s="56">
        <f t="shared" si="14"/>
        <v>0</v>
      </c>
      <c r="J87" s="57"/>
    </row>
    <row r="88" spans="3:10" ht="20" thickBot="1" x14ac:dyDescent="0.3">
      <c r="C88" s="50"/>
      <c r="D88" s="51"/>
      <c r="E88" s="52">
        <f t="shared" si="10"/>
        <v>0</v>
      </c>
      <c r="F88" s="56">
        <f t="shared" si="12"/>
        <v>0</v>
      </c>
      <c r="G88" s="52">
        <f t="shared" si="11"/>
        <v>9.096994131670557E-3</v>
      </c>
      <c r="H88" s="56">
        <f t="shared" si="13"/>
        <v>0</v>
      </c>
      <c r="I88" s="56">
        <f t="shared" si="14"/>
        <v>0</v>
      </c>
      <c r="J88" s="57"/>
    </row>
    <row r="89" spans="3:10" ht="20" thickBot="1" x14ac:dyDescent="0.3">
      <c r="C89" s="50"/>
      <c r="D89" s="51"/>
      <c r="E89" s="52">
        <f t="shared" si="10"/>
        <v>0</v>
      </c>
      <c r="F89" s="56">
        <f t="shared" si="12"/>
        <v>0</v>
      </c>
      <c r="G89" s="52">
        <f t="shared" si="11"/>
        <v>9.096994131670557E-3</v>
      </c>
      <c r="H89" s="56">
        <f t="shared" si="13"/>
        <v>0</v>
      </c>
      <c r="I89" s="56">
        <f t="shared" si="14"/>
        <v>0</v>
      </c>
      <c r="J89" s="57"/>
    </row>
    <row r="90" spans="3:10" ht="20" thickBot="1" x14ac:dyDescent="0.3">
      <c r="C90" s="50"/>
      <c r="D90" s="51"/>
      <c r="E90" s="52">
        <f t="shared" si="10"/>
        <v>0</v>
      </c>
      <c r="F90" s="56">
        <f t="shared" si="12"/>
        <v>0</v>
      </c>
      <c r="G90" s="52">
        <f t="shared" si="11"/>
        <v>9.096994131670557E-3</v>
      </c>
      <c r="H90" s="56">
        <f t="shared" si="13"/>
        <v>0</v>
      </c>
      <c r="I90" s="56">
        <f t="shared" si="14"/>
        <v>0</v>
      </c>
      <c r="J90" s="57"/>
    </row>
    <row r="91" spans="3:10" ht="20" thickBot="1" x14ac:dyDescent="0.3">
      <c r="C91" s="50"/>
      <c r="D91" s="51"/>
      <c r="E91" s="52">
        <f t="shared" si="10"/>
        <v>0</v>
      </c>
      <c r="F91" s="56">
        <f t="shared" si="12"/>
        <v>0</v>
      </c>
      <c r="G91" s="52">
        <f t="shared" si="11"/>
        <v>9.096994131670557E-3</v>
      </c>
      <c r="H91" s="56">
        <f t="shared" si="13"/>
        <v>0</v>
      </c>
      <c r="I91" s="56">
        <f t="shared" si="14"/>
        <v>0</v>
      </c>
      <c r="J91" s="57"/>
    </row>
    <row r="92" spans="3:10" ht="20" thickBot="1" x14ac:dyDescent="0.3">
      <c r="C92" s="50"/>
      <c r="D92" s="51"/>
      <c r="E92" s="52">
        <f t="shared" si="10"/>
        <v>0</v>
      </c>
      <c r="F92" s="56">
        <f t="shared" si="12"/>
        <v>0</v>
      </c>
      <c r="G92" s="52">
        <f t="shared" si="11"/>
        <v>9.096994131670557E-3</v>
      </c>
      <c r="H92" s="56">
        <f t="shared" si="13"/>
        <v>0</v>
      </c>
      <c r="I92" s="56">
        <f t="shared" si="14"/>
        <v>0</v>
      </c>
      <c r="J92" s="57"/>
    </row>
    <row r="93" spans="3:10" ht="20" thickBot="1" x14ac:dyDescent="0.3">
      <c r="C93" s="50"/>
      <c r="D93" s="51"/>
      <c r="E93" s="52">
        <f t="shared" si="10"/>
        <v>0</v>
      </c>
      <c r="F93" s="56">
        <f t="shared" si="12"/>
        <v>0</v>
      </c>
      <c r="G93" s="52">
        <f t="shared" si="11"/>
        <v>9.096994131670557E-3</v>
      </c>
      <c r="H93" s="56">
        <f t="shared" si="13"/>
        <v>0</v>
      </c>
      <c r="I93" s="56">
        <f t="shared" si="14"/>
        <v>0</v>
      </c>
      <c r="J93" s="57"/>
    </row>
    <row r="94" spans="3:10" ht="20" thickBot="1" x14ac:dyDescent="0.3">
      <c r="C94" s="50"/>
      <c r="D94" s="51"/>
      <c r="E94" s="52">
        <f t="shared" si="10"/>
        <v>0</v>
      </c>
      <c r="F94" s="56">
        <f t="shared" si="12"/>
        <v>0</v>
      </c>
      <c r="G94" s="52">
        <f t="shared" si="11"/>
        <v>9.096994131670557E-3</v>
      </c>
      <c r="H94" s="56">
        <f t="shared" si="13"/>
        <v>0</v>
      </c>
      <c r="I94" s="56">
        <f t="shared" si="14"/>
        <v>0</v>
      </c>
      <c r="J94" s="57"/>
    </row>
    <row r="95" spans="3:10" ht="20" thickBot="1" x14ac:dyDescent="0.3">
      <c r="C95" s="50"/>
      <c r="D95" s="51"/>
      <c r="E95" s="52">
        <f t="shared" si="10"/>
        <v>0</v>
      </c>
      <c r="F95" s="56">
        <f t="shared" si="12"/>
        <v>0</v>
      </c>
      <c r="G95" s="52">
        <f t="shared" si="11"/>
        <v>9.096994131670557E-3</v>
      </c>
      <c r="H95" s="56">
        <f t="shared" si="13"/>
        <v>0</v>
      </c>
      <c r="I95" s="56">
        <f t="shared" si="14"/>
        <v>0</v>
      </c>
      <c r="J95" s="57"/>
    </row>
    <row r="96" spans="3:10" ht="20" thickBot="1" x14ac:dyDescent="0.3">
      <c r="C96" s="50"/>
      <c r="D96" s="51"/>
      <c r="E96" s="52">
        <f t="shared" si="10"/>
        <v>0</v>
      </c>
      <c r="F96" s="56">
        <f t="shared" si="12"/>
        <v>0</v>
      </c>
      <c r="G96" s="52">
        <f t="shared" si="11"/>
        <v>9.096994131670557E-3</v>
      </c>
      <c r="H96" s="56">
        <f t="shared" si="13"/>
        <v>0</v>
      </c>
      <c r="I96" s="56">
        <f t="shared" si="14"/>
        <v>0</v>
      </c>
      <c r="J96" s="57"/>
    </row>
    <row r="97" spans="3:10" ht="20" thickBot="1" x14ac:dyDescent="0.3">
      <c r="C97" s="50"/>
      <c r="D97" s="51"/>
      <c r="E97" s="52">
        <f t="shared" si="10"/>
        <v>0</v>
      </c>
      <c r="F97" s="56">
        <f t="shared" si="12"/>
        <v>0</v>
      </c>
      <c r="G97" s="52">
        <f t="shared" si="11"/>
        <v>9.096994131670557E-3</v>
      </c>
      <c r="H97" s="56">
        <f t="shared" si="13"/>
        <v>0</v>
      </c>
      <c r="I97" s="56">
        <f t="shared" si="14"/>
        <v>0</v>
      </c>
      <c r="J97" s="57"/>
    </row>
    <row r="98" spans="3:10" ht="20" thickBot="1" x14ac:dyDescent="0.3">
      <c r="C98" s="50"/>
      <c r="D98" s="51"/>
      <c r="E98" s="52">
        <f t="shared" si="10"/>
        <v>0</v>
      </c>
      <c r="F98" s="56">
        <f t="shared" si="12"/>
        <v>0</v>
      </c>
      <c r="G98" s="52">
        <f t="shared" si="11"/>
        <v>9.096994131670557E-3</v>
      </c>
      <c r="H98" s="56">
        <f t="shared" si="13"/>
        <v>0</v>
      </c>
      <c r="I98" s="56">
        <f t="shared" si="14"/>
        <v>0</v>
      </c>
      <c r="J98" s="57"/>
    </row>
    <row r="99" spans="3:10" ht="20" thickBot="1" x14ac:dyDescent="0.3">
      <c r="C99" s="50"/>
      <c r="D99" s="51"/>
      <c r="E99" s="52">
        <f t="shared" si="10"/>
        <v>0</v>
      </c>
      <c r="F99" s="56">
        <f t="shared" si="12"/>
        <v>0</v>
      </c>
      <c r="G99" s="52">
        <f t="shared" si="11"/>
        <v>9.096994131670557E-3</v>
      </c>
      <c r="H99" s="56">
        <f t="shared" si="13"/>
        <v>0</v>
      </c>
      <c r="I99" s="56">
        <f t="shared" si="14"/>
        <v>0</v>
      </c>
      <c r="J99" s="57"/>
    </row>
    <row r="100" spans="3:10" ht="20" thickBot="1" x14ac:dyDescent="0.3">
      <c r="C100" s="50"/>
      <c r="D100" s="51"/>
      <c r="E100" s="52">
        <f t="shared" si="10"/>
        <v>0</v>
      </c>
      <c r="F100" s="56">
        <f t="shared" si="12"/>
        <v>0</v>
      </c>
      <c r="G100" s="52">
        <f t="shared" si="11"/>
        <v>9.096994131670557E-3</v>
      </c>
      <c r="H100" s="56">
        <f t="shared" si="13"/>
        <v>0</v>
      </c>
      <c r="I100" s="56">
        <f t="shared" si="14"/>
        <v>0</v>
      </c>
      <c r="J100" s="57"/>
    </row>
    <row r="101" spans="3:10" ht="20" thickBot="1" x14ac:dyDescent="0.3">
      <c r="C101" s="50"/>
      <c r="D101" s="51"/>
      <c r="E101" s="52">
        <f t="shared" si="10"/>
        <v>0</v>
      </c>
      <c r="F101" s="56">
        <f t="shared" si="12"/>
        <v>0</v>
      </c>
      <c r="G101" s="52">
        <f t="shared" si="11"/>
        <v>9.096994131670557E-3</v>
      </c>
      <c r="H101" s="56">
        <f t="shared" si="13"/>
        <v>0</v>
      </c>
      <c r="I101" s="56">
        <f t="shared" si="14"/>
        <v>0</v>
      </c>
      <c r="J101" s="57"/>
    </row>
    <row r="102" spans="3:10" ht="20" thickBot="1" x14ac:dyDescent="0.3">
      <c r="C102" s="50"/>
      <c r="D102" s="51"/>
      <c r="E102" s="52">
        <f t="shared" si="10"/>
        <v>0</v>
      </c>
      <c r="F102" s="56">
        <f t="shared" si="12"/>
        <v>0</v>
      </c>
      <c r="G102" s="52">
        <f t="shared" si="11"/>
        <v>9.096994131670557E-3</v>
      </c>
      <c r="H102" s="56">
        <f t="shared" si="13"/>
        <v>0</v>
      </c>
      <c r="I102" s="56">
        <f t="shared" si="14"/>
        <v>0</v>
      </c>
      <c r="J102" s="57"/>
    </row>
    <row r="103" spans="3:10" ht="20" thickBot="1" x14ac:dyDescent="0.3">
      <c r="C103" s="50"/>
      <c r="D103" s="51"/>
      <c r="E103" s="52">
        <f t="shared" si="10"/>
        <v>0</v>
      </c>
      <c r="F103" s="56">
        <f t="shared" si="12"/>
        <v>0</v>
      </c>
      <c r="G103" s="52">
        <f t="shared" si="11"/>
        <v>9.096994131670557E-3</v>
      </c>
      <c r="H103" s="56">
        <f t="shared" si="13"/>
        <v>0</v>
      </c>
      <c r="I103" s="56">
        <f t="shared" si="14"/>
        <v>0</v>
      </c>
      <c r="J103" s="57"/>
    </row>
    <row r="104" spans="3:10" ht="20" thickBot="1" x14ac:dyDescent="0.3">
      <c r="C104" s="50"/>
      <c r="D104" s="51"/>
      <c r="E104" s="52">
        <f t="shared" si="10"/>
        <v>0</v>
      </c>
      <c r="F104" s="56">
        <f t="shared" si="12"/>
        <v>0</v>
      </c>
      <c r="G104" s="52">
        <f t="shared" si="11"/>
        <v>9.096994131670557E-3</v>
      </c>
      <c r="H104" s="56">
        <f t="shared" si="13"/>
        <v>0</v>
      </c>
      <c r="I104" s="56">
        <f t="shared" si="14"/>
        <v>0</v>
      </c>
      <c r="J104" s="57"/>
    </row>
    <row r="105" spans="3:10" ht="20" thickBot="1" x14ac:dyDescent="0.3">
      <c r="C105" s="50"/>
      <c r="D105" s="51"/>
      <c r="E105" s="52">
        <f t="shared" si="10"/>
        <v>0</v>
      </c>
      <c r="F105" s="56">
        <f t="shared" si="12"/>
        <v>0</v>
      </c>
      <c r="G105" s="52">
        <f t="shared" si="11"/>
        <v>9.096994131670557E-3</v>
      </c>
      <c r="H105" s="56">
        <f t="shared" si="13"/>
        <v>0</v>
      </c>
      <c r="I105" s="56">
        <f t="shared" si="14"/>
        <v>0</v>
      </c>
      <c r="J105" s="57"/>
    </row>
    <row r="106" spans="3:10" ht="20" thickBot="1" x14ac:dyDescent="0.3">
      <c r="C106" s="50"/>
      <c r="D106" s="51"/>
      <c r="E106" s="52">
        <f t="shared" si="10"/>
        <v>0</v>
      </c>
      <c r="F106" s="56">
        <f t="shared" si="12"/>
        <v>0</v>
      </c>
      <c r="G106" s="52">
        <f t="shared" si="11"/>
        <v>9.096994131670557E-3</v>
      </c>
      <c r="H106" s="56">
        <f t="shared" si="13"/>
        <v>0</v>
      </c>
      <c r="I106" s="56">
        <f t="shared" si="14"/>
        <v>0</v>
      </c>
      <c r="J106" s="57"/>
    </row>
    <row r="107" spans="3:10" ht="20" thickBot="1" x14ac:dyDescent="0.3">
      <c r="C107" s="50"/>
      <c r="D107" s="51"/>
      <c r="E107" s="52">
        <f t="shared" si="10"/>
        <v>0</v>
      </c>
      <c r="F107" s="56">
        <f t="shared" si="12"/>
        <v>0</v>
      </c>
      <c r="G107" s="52">
        <f t="shared" si="11"/>
        <v>9.096994131670557E-3</v>
      </c>
      <c r="H107" s="56">
        <f t="shared" si="13"/>
        <v>0</v>
      </c>
      <c r="I107" s="56">
        <f t="shared" si="14"/>
        <v>0</v>
      </c>
      <c r="J107" s="57"/>
    </row>
    <row r="108" spans="3:10" ht="20" thickBot="1" x14ac:dyDescent="0.3">
      <c r="C108" s="50"/>
      <c r="D108" s="51"/>
      <c r="E108" s="52">
        <f t="shared" si="10"/>
        <v>0</v>
      </c>
      <c r="F108" s="56">
        <f t="shared" si="12"/>
        <v>0</v>
      </c>
      <c r="G108" s="52">
        <f t="shared" si="11"/>
        <v>9.096994131670557E-3</v>
      </c>
      <c r="H108" s="56">
        <f t="shared" si="13"/>
        <v>0</v>
      </c>
      <c r="I108" s="56">
        <f t="shared" si="14"/>
        <v>0</v>
      </c>
      <c r="J108" s="57"/>
    </row>
    <row r="109" spans="3:10" ht="20" thickBot="1" x14ac:dyDescent="0.3">
      <c r="C109" s="50"/>
      <c r="D109" s="51"/>
      <c r="E109" s="52">
        <f t="shared" si="10"/>
        <v>0</v>
      </c>
      <c r="F109" s="56">
        <f t="shared" si="12"/>
        <v>0</v>
      </c>
      <c r="G109" s="52">
        <f t="shared" si="11"/>
        <v>9.096994131670557E-3</v>
      </c>
      <c r="H109" s="56">
        <f t="shared" si="13"/>
        <v>0</v>
      </c>
      <c r="I109" s="56">
        <f t="shared" si="14"/>
        <v>0</v>
      </c>
      <c r="J109" s="57"/>
    </row>
    <row r="110" spans="3:10" ht="20" thickBot="1" x14ac:dyDescent="0.3">
      <c r="C110" s="50"/>
      <c r="D110" s="51"/>
      <c r="E110" s="52">
        <f t="shared" si="10"/>
        <v>0</v>
      </c>
      <c r="F110" s="56">
        <f t="shared" si="12"/>
        <v>0</v>
      </c>
      <c r="G110" s="52">
        <f t="shared" si="11"/>
        <v>9.096994131670557E-3</v>
      </c>
      <c r="H110" s="56">
        <f t="shared" si="13"/>
        <v>0</v>
      </c>
      <c r="I110" s="56">
        <f t="shared" si="14"/>
        <v>0</v>
      </c>
      <c r="J110" s="57"/>
    </row>
    <row r="111" spans="3:10" ht="20" thickBot="1" x14ac:dyDescent="0.3">
      <c r="C111" s="50"/>
      <c r="D111" s="51"/>
      <c r="E111" s="52">
        <f t="shared" si="10"/>
        <v>0</v>
      </c>
      <c r="F111" s="56">
        <f t="shared" si="12"/>
        <v>0</v>
      </c>
      <c r="G111" s="52">
        <f t="shared" si="11"/>
        <v>9.096994131670557E-3</v>
      </c>
      <c r="H111" s="56">
        <f t="shared" si="13"/>
        <v>0</v>
      </c>
      <c r="I111" s="56">
        <f t="shared" si="14"/>
        <v>0</v>
      </c>
      <c r="J111" s="57"/>
    </row>
    <row r="112" spans="3:10" ht="20" thickBot="1" x14ac:dyDescent="0.3">
      <c r="C112" s="50"/>
      <c r="D112" s="51"/>
      <c r="E112" s="52">
        <f t="shared" si="10"/>
        <v>0</v>
      </c>
      <c r="F112" s="56">
        <f t="shared" si="12"/>
        <v>0</v>
      </c>
      <c r="G112" s="52">
        <f t="shared" si="11"/>
        <v>9.096994131670557E-3</v>
      </c>
      <c r="H112" s="56">
        <f t="shared" si="13"/>
        <v>0</v>
      </c>
      <c r="I112" s="56">
        <f t="shared" si="14"/>
        <v>0</v>
      </c>
      <c r="J112" s="57"/>
    </row>
    <row r="113" spans="3:10" ht="20" thickBot="1" x14ac:dyDescent="0.3">
      <c r="C113" s="50"/>
      <c r="D113" s="51"/>
      <c r="E113" s="52">
        <f t="shared" si="10"/>
        <v>0</v>
      </c>
      <c r="F113" s="56">
        <f t="shared" si="12"/>
        <v>0</v>
      </c>
      <c r="G113" s="52">
        <f t="shared" si="11"/>
        <v>9.096994131670557E-3</v>
      </c>
      <c r="H113" s="56">
        <f t="shared" si="13"/>
        <v>0</v>
      </c>
      <c r="I113" s="56">
        <f t="shared" si="14"/>
        <v>0</v>
      </c>
      <c r="J113" s="57"/>
    </row>
    <row r="114" spans="3:10" ht="20" thickBot="1" x14ac:dyDescent="0.3">
      <c r="C114" s="50"/>
      <c r="D114" s="51"/>
      <c r="E114" s="52">
        <f t="shared" si="10"/>
        <v>0</v>
      </c>
      <c r="F114" s="56">
        <f t="shared" si="12"/>
        <v>0</v>
      </c>
      <c r="G114" s="52">
        <f t="shared" si="11"/>
        <v>9.096994131670557E-3</v>
      </c>
      <c r="H114" s="56">
        <f t="shared" si="13"/>
        <v>0</v>
      </c>
      <c r="I114" s="56">
        <f t="shared" si="14"/>
        <v>0</v>
      </c>
      <c r="J114" s="57"/>
    </row>
    <row r="115" spans="3:10" ht="20" thickBot="1" x14ac:dyDescent="0.3">
      <c r="C115" s="50"/>
      <c r="D115" s="51"/>
      <c r="E115" s="52">
        <f t="shared" si="10"/>
        <v>0</v>
      </c>
      <c r="F115" s="56">
        <f t="shared" si="12"/>
        <v>0</v>
      </c>
      <c r="G115" s="52">
        <f t="shared" si="11"/>
        <v>9.096994131670557E-3</v>
      </c>
      <c r="H115" s="56">
        <f t="shared" si="13"/>
        <v>0</v>
      </c>
      <c r="I115" s="56">
        <f t="shared" si="14"/>
        <v>0</v>
      </c>
      <c r="J115" s="57"/>
    </row>
    <row r="116" spans="3:10" ht="20" thickBot="1" x14ac:dyDescent="0.3">
      <c r="C116" s="50"/>
      <c r="D116" s="51"/>
      <c r="E116" s="52">
        <f t="shared" si="10"/>
        <v>0</v>
      </c>
      <c r="F116" s="56">
        <f t="shared" si="12"/>
        <v>0</v>
      </c>
      <c r="G116" s="52">
        <f t="shared" si="11"/>
        <v>9.096994131670557E-3</v>
      </c>
      <c r="H116" s="56">
        <f t="shared" si="13"/>
        <v>0</v>
      </c>
      <c r="I116" s="56">
        <f t="shared" si="14"/>
        <v>0</v>
      </c>
      <c r="J116" s="57"/>
    </row>
    <row r="117" spans="3:10" ht="20" thickBot="1" x14ac:dyDescent="0.3">
      <c r="C117" s="50"/>
      <c r="D117" s="51"/>
      <c r="E117" s="52">
        <f t="shared" si="10"/>
        <v>0</v>
      </c>
      <c r="F117" s="56">
        <f t="shared" si="12"/>
        <v>0</v>
      </c>
      <c r="G117" s="52">
        <f t="shared" si="11"/>
        <v>9.096994131670557E-3</v>
      </c>
      <c r="H117" s="56">
        <f t="shared" si="13"/>
        <v>0</v>
      </c>
      <c r="I117" s="56">
        <f t="shared" si="14"/>
        <v>0</v>
      </c>
      <c r="J117" s="57"/>
    </row>
    <row r="118" spans="3:10" ht="20" thickBot="1" x14ac:dyDescent="0.3">
      <c r="C118" s="50"/>
      <c r="D118" s="51"/>
      <c r="E118" s="52">
        <f t="shared" si="10"/>
        <v>0</v>
      </c>
      <c r="F118" s="56">
        <f t="shared" si="12"/>
        <v>0</v>
      </c>
      <c r="G118" s="52">
        <f t="shared" si="11"/>
        <v>9.096994131670557E-3</v>
      </c>
      <c r="H118" s="56">
        <f t="shared" si="13"/>
        <v>0</v>
      </c>
      <c r="I118" s="56">
        <f t="shared" si="14"/>
        <v>0</v>
      </c>
      <c r="J118" s="57"/>
    </row>
    <row r="119" spans="3:10" ht="20" thickBot="1" x14ac:dyDescent="0.3">
      <c r="C119" s="50"/>
      <c r="D119" s="51"/>
      <c r="E119" s="52">
        <f t="shared" si="10"/>
        <v>0</v>
      </c>
      <c r="F119" s="56">
        <f t="shared" si="12"/>
        <v>0</v>
      </c>
      <c r="G119" s="52">
        <f t="shared" si="11"/>
        <v>9.096994131670557E-3</v>
      </c>
      <c r="H119" s="56">
        <f t="shared" si="13"/>
        <v>0</v>
      </c>
      <c r="I119" s="56">
        <f t="shared" si="14"/>
        <v>0</v>
      </c>
      <c r="J119" s="57"/>
    </row>
    <row r="120" spans="3:10" ht="20" thickBot="1" x14ac:dyDescent="0.3">
      <c r="C120" s="50"/>
      <c r="D120" s="51"/>
      <c r="E120" s="52">
        <f t="shared" si="10"/>
        <v>0</v>
      </c>
      <c r="F120" s="56">
        <f t="shared" si="12"/>
        <v>0</v>
      </c>
      <c r="G120" s="52">
        <f t="shared" si="11"/>
        <v>9.096994131670557E-3</v>
      </c>
      <c r="H120" s="56">
        <f t="shared" si="13"/>
        <v>0</v>
      </c>
      <c r="I120" s="56">
        <f t="shared" si="14"/>
        <v>0</v>
      </c>
      <c r="J120" s="57"/>
    </row>
    <row r="121" spans="3:10" ht="20" thickBot="1" x14ac:dyDescent="0.3">
      <c r="C121" s="50"/>
      <c r="D121" s="51"/>
      <c r="E121" s="52">
        <f t="shared" si="10"/>
        <v>0</v>
      </c>
      <c r="F121" s="56">
        <f t="shared" si="12"/>
        <v>0</v>
      </c>
      <c r="G121" s="52">
        <f t="shared" si="11"/>
        <v>9.096994131670557E-3</v>
      </c>
      <c r="H121" s="56">
        <f t="shared" si="13"/>
        <v>0</v>
      </c>
      <c r="I121" s="56">
        <f t="shared" si="14"/>
        <v>0</v>
      </c>
      <c r="J121" s="57"/>
    </row>
    <row r="122" spans="3:10" ht="20" thickBot="1" x14ac:dyDescent="0.3">
      <c r="C122" s="50"/>
      <c r="D122" s="51"/>
      <c r="E122" s="52">
        <f t="shared" si="10"/>
        <v>0</v>
      </c>
      <c r="F122" s="56">
        <f t="shared" si="12"/>
        <v>0</v>
      </c>
      <c r="G122" s="52">
        <f t="shared" si="11"/>
        <v>9.096994131670557E-3</v>
      </c>
      <c r="H122" s="56">
        <f t="shared" si="13"/>
        <v>0</v>
      </c>
      <c r="I122" s="56">
        <f t="shared" si="14"/>
        <v>0</v>
      </c>
      <c r="J122" s="57"/>
    </row>
    <row r="123" spans="3:10" ht="20" thickBot="1" x14ac:dyDescent="0.3">
      <c r="C123" s="50"/>
      <c r="D123" s="51"/>
      <c r="E123" s="52">
        <f t="shared" si="10"/>
        <v>0</v>
      </c>
      <c r="F123" s="56">
        <f t="shared" si="12"/>
        <v>0</v>
      </c>
      <c r="G123" s="52">
        <f t="shared" si="11"/>
        <v>9.096994131670557E-3</v>
      </c>
      <c r="H123" s="56">
        <f t="shared" si="13"/>
        <v>0</v>
      </c>
      <c r="I123" s="56">
        <f t="shared" si="14"/>
        <v>0</v>
      </c>
      <c r="J123" s="57"/>
    </row>
    <row r="124" spans="3:10" ht="20" thickBot="1" x14ac:dyDescent="0.3">
      <c r="C124" s="50"/>
      <c r="D124" s="51"/>
      <c r="E124" s="52">
        <f t="shared" si="10"/>
        <v>0</v>
      </c>
      <c r="F124" s="56">
        <f t="shared" si="12"/>
        <v>0</v>
      </c>
      <c r="G124" s="52">
        <f t="shared" si="11"/>
        <v>9.096994131670557E-3</v>
      </c>
      <c r="H124" s="56">
        <f t="shared" si="13"/>
        <v>0</v>
      </c>
      <c r="I124" s="56">
        <f t="shared" si="14"/>
        <v>0</v>
      </c>
      <c r="J124" s="57"/>
    </row>
    <row r="125" spans="3:10" ht="20" thickBot="1" x14ac:dyDescent="0.3">
      <c r="C125" s="50"/>
      <c r="D125" s="51"/>
      <c r="E125" s="52">
        <f t="shared" si="10"/>
        <v>0</v>
      </c>
      <c r="F125" s="56">
        <f t="shared" si="12"/>
        <v>0</v>
      </c>
      <c r="G125" s="52">
        <f t="shared" si="11"/>
        <v>9.096994131670557E-3</v>
      </c>
      <c r="H125" s="56">
        <f t="shared" si="13"/>
        <v>0</v>
      </c>
      <c r="I125" s="56">
        <f t="shared" si="14"/>
        <v>0</v>
      </c>
      <c r="J125" s="57"/>
    </row>
    <row r="126" spans="3:10" ht="20" thickBot="1" x14ac:dyDescent="0.3">
      <c r="C126" s="50"/>
      <c r="D126" s="51"/>
      <c r="E126" s="52">
        <f t="shared" si="10"/>
        <v>0</v>
      </c>
      <c r="F126" s="56">
        <f t="shared" si="12"/>
        <v>0</v>
      </c>
      <c r="G126" s="52">
        <f t="shared" si="11"/>
        <v>9.096994131670557E-3</v>
      </c>
      <c r="H126" s="56">
        <f t="shared" si="13"/>
        <v>0</v>
      </c>
      <c r="I126" s="56">
        <f t="shared" si="14"/>
        <v>0</v>
      </c>
      <c r="J126" s="57"/>
    </row>
    <row r="127" spans="3:10" ht="20" thickBot="1" x14ac:dyDescent="0.3">
      <c r="C127" s="50"/>
      <c r="D127" s="51"/>
      <c r="E127" s="52">
        <f t="shared" si="10"/>
        <v>0</v>
      </c>
      <c r="F127" s="56">
        <f t="shared" si="12"/>
        <v>0</v>
      </c>
      <c r="G127" s="52">
        <f t="shared" si="11"/>
        <v>9.096994131670557E-3</v>
      </c>
      <c r="H127" s="56">
        <f t="shared" si="13"/>
        <v>0</v>
      </c>
      <c r="I127" s="56">
        <f t="shared" si="14"/>
        <v>0</v>
      </c>
      <c r="J127" s="57"/>
    </row>
    <row r="128" spans="3:10" ht="20" thickBot="1" x14ac:dyDescent="0.3">
      <c r="C128" s="50"/>
      <c r="D128" s="51"/>
      <c r="E128" s="52">
        <f t="shared" si="10"/>
        <v>0</v>
      </c>
      <c r="F128" s="56">
        <f t="shared" si="12"/>
        <v>0</v>
      </c>
      <c r="G128" s="52">
        <f t="shared" si="11"/>
        <v>9.096994131670557E-3</v>
      </c>
      <c r="H128" s="56">
        <f t="shared" si="13"/>
        <v>0</v>
      </c>
      <c r="I128" s="56">
        <f t="shared" si="14"/>
        <v>0</v>
      </c>
      <c r="J128" s="57"/>
    </row>
    <row r="129" spans="3:10" ht="20" thickBot="1" x14ac:dyDescent="0.3">
      <c r="C129" s="50"/>
      <c r="D129" s="51"/>
      <c r="E129" s="52">
        <f t="shared" si="10"/>
        <v>0</v>
      </c>
      <c r="F129" s="56">
        <f t="shared" si="12"/>
        <v>0</v>
      </c>
      <c r="G129" s="52">
        <f t="shared" si="11"/>
        <v>9.096994131670557E-3</v>
      </c>
      <c r="H129" s="56">
        <f t="shared" si="13"/>
        <v>0</v>
      </c>
      <c r="I129" s="56">
        <f t="shared" si="14"/>
        <v>0</v>
      </c>
      <c r="J129" s="57"/>
    </row>
    <row r="130" spans="3:10" ht="20" thickBot="1" x14ac:dyDescent="0.3">
      <c r="C130" s="50"/>
      <c r="D130" s="51"/>
      <c r="E130" s="52">
        <f t="shared" si="10"/>
        <v>0</v>
      </c>
      <c r="F130" s="56">
        <f t="shared" si="12"/>
        <v>0</v>
      </c>
      <c r="G130" s="52">
        <f t="shared" si="11"/>
        <v>9.096994131670557E-3</v>
      </c>
      <c r="H130" s="56">
        <f t="shared" si="13"/>
        <v>0</v>
      </c>
      <c r="I130" s="56">
        <f t="shared" si="14"/>
        <v>0</v>
      </c>
      <c r="J130" s="57"/>
    </row>
    <row r="131" spans="3:10" ht="20" thickBot="1" x14ac:dyDescent="0.3">
      <c r="C131" s="50"/>
      <c r="D131" s="51"/>
      <c r="E131" s="52">
        <f t="shared" si="10"/>
        <v>0</v>
      </c>
      <c r="F131" s="56">
        <f t="shared" si="12"/>
        <v>0</v>
      </c>
      <c r="G131" s="52">
        <f t="shared" si="11"/>
        <v>9.096994131670557E-3</v>
      </c>
      <c r="H131" s="56">
        <f t="shared" si="13"/>
        <v>0</v>
      </c>
      <c r="I131" s="56">
        <f t="shared" si="14"/>
        <v>0</v>
      </c>
      <c r="J131" s="57"/>
    </row>
    <row r="132" spans="3:10" ht="20" thickBot="1" x14ac:dyDescent="0.3">
      <c r="C132" s="50"/>
      <c r="D132" s="51"/>
      <c r="E132" s="52">
        <f t="shared" si="10"/>
        <v>0</v>
      </c>
      <c r="F132" s="56">
        <f t="shared" si="12"/>
        <v>0</v>
      </c>
      <c r="G132" s="52">
        <f t="shared" si="11"/>
        <v>9.096994131670557E-3</v>
      </c>
      <c r="H132" s="56">
        <f t="shared" si="13"/>
        <v>0</v>
      </c>
      <c r="I132" s="56">
        <f t="shared" si="14"/>
        <v>0</v>
      </c>
      <c r="J132" s="57"/>
    </row>
    <row r="133" spans="3:10" ht="20" thickBot="1" x14ac:dyDescent="0.3">
      <c r="C133" s="50"/>
      <c r="D133" s="51"/>
      <c r="E133" s="52">
        <f t="shared" si="10"/>
        <v>0</v>
      </c>
      <c r="F133" s="56">
        <f t="shared" si="12"/>
        <v>0</v>
      </c>
      <c r="G133" s="52">
        <f t="shared" si="11"/>
        <v>9.096994131670557E-3</v>
      </c>
      <c r="H133" s="56">
        <f t="shared" si="13"/>
        <v>0</v>
      </c>
      <c r="I133" s="56">
        <f t="shared" si="14"/>
        <v>0</v>
      </c>
      <c r="J133" s="57"/>
    </row>
    <row r="134" spans="3:10" ht="20" thickBot="1" x14ac:dyDescent="0.3">
      <c r="C134" s="50"/>
      <c r="D134" s="51"/>
      <c r="E134" s="52">
        <f t="shared" si="10"/>
        <v>0</v>
      </c>
      <c r="F134" s="56">
        <f t="shared" si="12"/>
        <v>0</v>
      </c>
      <c r="G134" s="52">
        <f t="shared" si="11"/>
        <v>9.096994131670557E-3</v>
      </c>
      <c r="H134" s="56">
        <f t="shared" si="13"/>
        <v>0</v>
      </c>
      <c r="I134" s="56">
        <f t="shared" si="14"/>
        <v>0</v>
      </c>
      <c r="J134" s="57"/>
    </row>
    <row r="135" spans="3:10" ht="20" thickBot="1" x14ac:dyDescent="0.3">
      <c r="C135" s="50"/>
      <c r="D135" s="51"/>
      <c r="E135" s="52">
        <f t="shared" ref="E135:E160" si="15">C135</f>
        <v>0</v>
      </c>
      <c r="F135" s="56">
        <f t="shared" si="12"/>
        <v>0</v>
      </c>
      <c r="G135" s="52">
        <f t="shared" ref="G135:G160" si="16">4/3*PI()*(0.1295)^3</f>
        <v>9.096994131670557E-3</v>
      </c>
      <c r="H135" s="56">
        <f t="shared" si="13"/>
        <v>0</v>
      </c>
      <c r="I135" s="56">
        <f t="shared" si="14"/>
        <v>0</v>
      </c>
      <c r="J135" s="57"/>
    </row>
    <row r="136" spans="3:10" ht="20" thickBot="1" x14ac:dyDescent="0.3">
      <c r="C136" s="50"/>
      <c r="D136" s="51"/>
      <c r="E136" s="52">
        <f t="shared" si="15"/>
        <v>0</v>
      </c>
      <c r="F136" s="56">
        <f t="shared" si="12"/>
        <v>0</v>
      </c>
      <c r="G136" s="52">
        <f t="shared" si="16"/>
        <v>9.096994131670557E-3</v>
      </c>
      <c r="H136" s="56">
        <f t="shared" si="13"/>
        <v>0</v>
      </c>
      <c r="I136" s="56">
        <f t="shared" si="14"/>
        <v>0</v>
      </c>
      <c r="J136" s="57"/>
    </row>
    <row r="137" spans="3:10" ht="20" thickBot="1" x14ac:dyDescent="0.3">
      <c r="C137" s="50"/>
      <c r="D137" s="51"/>
      <c r="E137" s="52">
        <f t="shared" si="15"/>
        <v>0</v>
      </c>
      <c r="F137" s="56">
        <f t="shared" si="12"/>
        <v>0</v>
      </c>
      <c r="G137" s="52">
        <f t="shared" si="16"/>
        <v>9.096994131670557E-3</v>
      </c>
      <c r="H137" s="56">
        <f t="shared" si="13"/>
        <v>0</v>
      </c>
      <c r="I137" s="56">
        <f t="shared" si="14"/>
        <v>0</v>
      </c>
      <c r="J137" s="57"/>
    </row>
    <row r="138" spans="3:10" ht="20" thickBot="1" x14ac:dyDescent="0.3">
      <c r="C138" s="50"/>
      <c r="D138" s="51"/>
      <c r="E138" s="52">
        <f t="shared" si="15"/>
        <v>0</v>
      </c>
      <c r="F138" s="56">
        <f t="shared" si="12"/>
        <v>0</v>
      </c>
      <c r="G138" s="52">
        <f t="shared" si="16"/>
        <v>9.096994131670557E-3</v>
      </c>
      <c r="H138" s="56">
        <f t="shared" si="13"/>
        <v>0</v>
      </c>
      <c r="I138" s="56">
        <f t="shared" si="14"/>
        <v>0</v>
      </c>
      <c r="J138" s="57"/>
    </row>
    <row r="139" spans="3:10" ht="20" thickBot="1" x14ac:dyDescent="0.3">
      <c r="C139" s="50"/>
      <c r="D139" s="51"/>
      <c r="E139" s="52">
        <f t="shared" si="15"/>
        <v>0</v>
      </c>
      <c r="F139" s="56">
        <f t="shared" si="12"/>
        <v>0</v>
      </c>
      <c r="G139" s="52">
        <f t="shared" si="16"/>
        <v>9.096994131670557E-3</v>
      </c>
      <c r="H139" s="56">
        <f t="shared" si="13"/>
        <v>0</v>
      </c>
      <c r="I139" s="56">
        <f t="shared" si="14"/>
        <v>0</v>
      </c>
      <c r="J139" s="57"/>
    </row>
    <row r="140" spans="3:10" ht="20" thickBot="1" x14ac:dyDescent="0.3">
      <c r="C140" s="50"/>
      <c r="D140" s="51"/>
      <c r="E140" s="52">
        <f t="shared" si="15"/>
        <v>0</v>
      </c>
      <c r="F140" s="56">
        <f t="shared" si="12"/>
        <v>0</v>
      </c>
      <c r="G140" s="52">
        <f t="shared" si="16"/>
        <v>9.096994131670557E-3</v>
      </c>
      <c r="H140" s="56">
        <f t="shared" si="13"/>
        <v>0</v>
      </c>
      <c r="I140" s="56">
        <f t="shared" si="14"/>
        <v>0</v>
      </c>
      <c r="J140" s="57"/>
    </row>
    <row r="141" spans="3:10" ht="20" thickBot="1" x14ac:dyDescent="0.3">
      <c r="C141" s="50"/>
      <c r="D141" s="51"/>
      <c r="E141" s="52">
        <f t="shared" si="15"/>
        <v>0</v>
      </c>
      <c r="F141" s="56">
        <f t="shared" si="12"/>
        <v>0</v>
      </c>
      <c r="G141" s="52">
        <f t="shared" si="16"/>
        <v>9.096994131670557E-3</v>
      </c>
      <c r="H141" s="56">
        <f t="shared" si="13"/>
        <v>0</v>
      </c>
      <c r="I141" s="56">
        <f t="shared" si="14"/>
        <v>0</v>
      </c>
      <c r="J141" s="57"/>
    </row>
    <row r="142" spans="3:10" ht="20" thickBot="1" x14ac:dyDescent="0.3">
      <c r="C142" s="50"/>
      <c r="D142" s="51"/>
      <c r="E142" s="52">
        <f t="shared" si="15"/>
        <v>0</v>
      </c>
      <c r="F142" s="56">
        <f t="shared" si="12"/>
        <v>0</v>
      </c>
      <c r="G142" s="52">
        <f t="shared" si="16"/>
        <v>9.096994131670557E-3</v>
      </c>
      <c r="H142" s="56">
        <f t="shared" si="13"/>
        <v>0</v>
      </c>
      <c r="I142" s="56">
        <f t="shared" si="14"/>
        <v>0</v>
      </c>
      <c r="J142" s="57"/>
    </row>
    <row r="143" spans="3:10" ht="20" thickBot="1" x14ac:dyDescent="0.3">
      <c r="C143" s="50"/>
      <c r="D143" s="51"/>
      <c r="E143" s="52">
        <f t="shared" si="15"/>
        <v>0</v>
      </c>
      <c r="F143" s="56">
        <f t="shared" si="12"/>
        <v>0</v>
      </c>
      <c r="G143" s="52">
        <f t="shared" si="16"/>
        <v>9.096994131670557E-3</v>
      </c>
      <c r="H143" s="56">
        <f t="shared" si="13"/>
        <v>0</v>
      </c>
      <c r="I143" s="56">
        <f t="shared" si="14"/>
        <v>0</v>
      </c>
      <c r="J143" s="57"/>
    </row>
    <row r="144" spans="3:10" ht="20" thickBot="1" x14ac:dyDescent="0.3">
      <c r="C144" s="50"/>
      <c r="D144" s="51"/>
      <c r="E144" s="52">
        <f t="shared" si="15"/>
        <v>0</v>
      </c>
      <c r="F144" s="56">
        <f t="shared" si="12"/>
        <v>0</v>
      </c>
      <c r="G144" s="52">
        <f t="shared" si="16"/>
        <v>9.096994131670557E-3</v>
      </c>
      <c r="H144" s="56">
        <f t="shared" si="13"/>
        <v>0</v>
      </c>
      <c r="I144" s="56">
        <f t="shared" si="14"/>
        <v>0</v>
      </c>
      <c r="J144" s="57"/>
    </row>
    <row r="145" spans="3:10" ht="20" thickBot="1" x14ac:dyDescent="0.3">
      <c r="C145" s="50"/>
      <c r="D145" s="51"/>
      <c r="E145" s="52">
        <f t="shared" si="15"/>
        <v>0</v>
      </c>
      <c r="F145" s="56">
        <f t="shared" si="12"/>
        <v>0</v>
      </c>
      <c r="G145" s="52">
        <f t="shared" si="16"/>
        <v>9.096994131670557E-3</v>
      </c>
      <c r="H145" s="56">
        <f t="shared" si="13"/>
        <v>0</v>
      </c>
      <c r="I145" s="56">
        <f t="shared" si="14"/>
        <v>0</v>
      </c>
      <c r="J145" s="57"/>
    </row>
    <row r="146" spans="3:10" ht="20" thickBot="1" x14ac:dyDescent="0.3">
      <c r="C146" s="50"/>
      <c r="D146" s="51"/>
      <c r="E146" s="52">
        <f t="shared" si="15"/>
        <v>0</v>
      </c>
      <c r="F146" s="56">
        <f t="shared" si="12"/>
        <v>0</v>
      </c>
      <c r="G146" s="52">
        <f t="shared" si="16"/>
        <v>9.096994131670557E-3</v>
      </c>
      <c r="H146" s="56">
        <f t="shared" si="13"/>
        <v>0</v>
      </c>
      <c r="I146" s="56">
        <f t="shared" si="14"/>
        <v>0</v>
      </c>
      <c r="J146" s="57"/>
    </row>
    <row r="147" spans="3:10" ht="20" thickBot="1" x14ac:dyDescent="0.3">
      <c r="C147" s="50"/>
      <c r="D147" s="51"/>
      <c r="E147" s="52">
        <f t="shared" si="15"/>
        <v>0</v>
      </c>
      <c r="F147" s="56">
        <f t="shared" si="12"/>
        <v>0</v>
      </c>
      <c r="G147" s="52">
        <f t="shared" si="16"/>
        <v>9.096994131670557E-3</v>
      </c>
      <c r="H147" s="56">
        <f t="shared" si="13"/>
        <v>0</v>
      </c>
      <c r="I147" s="56">
        <f t="shared" si="14"/>
        <v>0</v>
      </c>
      <c r="J147" s="57"/>
    </row>
    <row r="148" spans="3:10" ht="20" thickBot="1" x14ac:dyDescent="0.3">
      <c r="C148" s="50"/>
      <c r="D148" s="51"/>
      <c r="E148" s="52">
        <f t="shared" si="15"/>
        <v>0</v>
      </c>
      <c r="F148" s="56">
        <f t="shared" si="12"/>
        <v>0</v>
      </c>
      <c r="G148" s="52">
        <f t="shared" si="16"/>
        <v>9.096994131670557E-3</v>
      </c>
      <c r="H148" s="56">
        <f t="shared" si="13"/>
        <v>0</v>
      </c>
      <c r="I148" s="56">
        <f t="shared" si="14"/>
        <v>0</v>
      </c>
      <c r="J148" s="57"/>
    </row>
    <row r="149" spans="3:10" ht="20" thickBot="1" x14ac:dyDescent="0.3">
      <c r="C149" s="50"/>
      <c r="D149" s="51"/>
      <c r="E149" s="52">
        <f t="shared" si="15"/>
        <v>0</v>
      </c>
      <c r="F149" s="56">
        <f t="shared" ref="F149:F160" si="17">4/3*PI()*(D149/2)^3</f>
        <v>0</v>
      </c>
      <c r="G149" s="52">
        <f t="shared" si="16"/>
        <v>9.096994131670557E-3</v>
      </c>
      <c r="H149" s="56">
        <f t="shared" ref="H149:H159" si="18">F149/G149</f>
        <v>0</v>
      </c>
      <c r="I149" s="56">
        <f t="shared" ref="I149:I159" si="19">D150-D149</f>
        <v>0</v>
      </c>
      <c r="J149" s="57"/>
    </row>
    <row r="150" spans="3:10" ht="20" thickBot="1" x14ac:dyDescent="0.3">
      <c r="C150" s="50"/>
      <c r="D150" s="51"/>
      <c r="E150" s="52">
        <f t="shared" si="15"/>
        <v>0</v>
      </c>
      <c r="F150" s="56">
        <f t="shared" si="17"/>
        <v>0</v>
      </c>
      <c r="G150" s="52">
        <f t="shared" si="16"/>
        <v>9.096994131670557E-3</v>
      </c>
      <c r="H150" s="56">
        <f t="shared" si="18"/>
        <v>0</v>
      </c>
      <c r="I150" s="56">
        <f t="shared" si="19"/>
        <v>0</v>
      </c>
      <c r="J150" s="57"/>
    </row>
    <row r="151" spans="3:10" ht="20" thickBot="1" x14ac:dyDescent="0.3">
      <c r="C151" s="50"/>
      <c r="D151" s="51"/>
      <c r="E151" s="52">
        <f t="shared" si="15"/>
        <v>0</v>
      </c>
      <c r="F151" s="56">
        <f t="shared" si="17"/>
        <v>0</v>
      </c>
      <c r="G151" s="52">
        <f t="shared" si="16"/>
        <v>9.096994131670557E-3</v>
      </c>
      <c r="H151" s="56">
        <f t="shared" si="18"/>
        <v>0</v>
      </c>
      <c r="I151" s="56">
        <f t="shared" si="19"/>
        <v>0</v>
      </c>
      <c r="J151" s="57"/>
    </row>
    <row r="152" spans="3:10" ht="20" thickBot="1" x14ac:dyDescent="0.3">
      <c r="C152" s="50"/>
      <c r="D152" s="51"/>
      <c r="E152" s="52">
        <f t="shared" si="15"/>
        <v>0</v>
      </c>
      <c r="F152" s="56">
        <f t="shared" si="17"/>
        <v>0</v>
      </c>
      <c r="G152" s="52">
        <f t="shared" si="16"/>
        <v>9.096994131670557E-3</v>
      </c>
      <c r="H152" s="56">
        <f t="shared" si="18"/>
        <v>0</v>
      </c>
      <c r="I152" s="56">
        <f t="shared" si="19"/>
        <v>0</v>
      </c>
      <c r="J152" s="57"/>
    </row>
    <row r="153" spans="3:10" ht="20" thickBot="1" x14ac:dyDescent="0.3">
      <c r="C153" s="50"/>
      <c r="D153" s="51"/>
      <c r="E153" s="52">
        <f t="shared" si="15"/>
        <v>0</v>
      </c>
      <c r="F153" s="56">
        <f t="shared" si="17"/>
        <v>0</v>
      </c>
      <c r="G153" s="52">
        <f t="shared" si="16"/>
        <v>9.096994131670557E-3</v>
      </c>
      <c r="H153" s="56">
        <f t="shared" si="18"/>
        <v>0</v>
      </c>
      <c r="I153" s="56">
        <f t="shared" si="19"/>
        <v>0</v>
      </c>
      <c r="J153" s="57"/>
    </row>
    <row r="154" spans="3:10" ht="20" thickBot="1" x14ac:dyDescent="0.3">
      <c r="C154" s="50"/>
      <c r="D154" s="51"/>
      <c r="E154" s="52">
        <f t="shared" si="15"/>
        <v>0</v>
      </c>
      <c r="F154" s="56">
        <f t="shared" si="17"/>
        <v>0</v>
      </c>
      <c r="G154" s="52">
        <f t="shared" si="16"/>
        <v>9.096994131670557E-3</v>
      </c>
      <c r="H154" s="56">
        <f t="shared" si="18"/>
        <v>0</v>
      </c>
      <c r="I154" s="56">
        <f t="shared" si="19"/>
        <v>0</v>
      </c>
      <c r="J154" s="57"/>
    </row>
    <row r="155" spans="3:10" ht="20" thickBot="1" x14ac:dyDescent="0.3">
      <c r="C155" s="50"/>
      <c r="D155" s="51"/>
      <c r="E155" s="52">
        <f t="shared" si="15"/>
        <v>0</v>
      </c>
      <c r="F155" s="56">
        <f t="shared" si="17"/>
        <v>0</v>
      </c>
      <c r="G155" s="52">
        <f t="shared" si="16"/>
        <v>9.096994131670557E-3</v>
      </c>
      <c r="H155" s="56">
        <f t="shared" si="18"/>
        <v>0</v>
      </c>
      <c r="I155" s="56">
        <f t="shared" si="19"/>
        <v>0</v>
      </c>
      <c r="J155" s="57"/>
    </row>
    <row r="156" spans="3:10" ht="20" thickBot="1" x14ac:dyDescent="0.3">
      <c r="C156" s="50"/>
      <c r="D156" s="51"/>
      <c r="E156" s="52">
        <f t="shared" si="15"/>
        <v>0</v>
      </c>
      <c r="F156" s="56">
        <f t="shared" si="17"/>
        <v>0</v>
      </c>
      <c r="G156" s="52">
        <f t="shared" si="16"/>
        <v>9.096994131670557E-3</v>
      </c>
      <c r="H156" s="56">
        <f t="shared" si="18"/>
        <v>0</v>
      </c>
      <c r="I156" s="56">
        <f t="shared" si="19"/>
        <v>0</v>
      </c>
      <c r="J156" s="57"/>
    </row>
    <row r="157" spans="3:10" ht="20" thickBot="1" x14ac:dyDescent="0.3">
      <c r="C157" s="50"/>
      <c r="D157" s="51"/>
      <c r="E157" s="52">
        <f t="shared" si="15"/>
        <v>0</v>
      </c>
      <c r="F157" s="56">
        <f t="shared" si="17"/>
        <v>0</v>
      </c>
      <c r="G157" s="52">
        <f t="shared" si="16"/>
        <v>9.096994131670557E-3</v>
      </c>
      <c r="H157" s="56">
        <f t="shared" si="18"/>
        <v>0</v>
      </c>
      <c r="I157" s="56">
        <f t="shared" si="19"/>
        <v>0</v>
      </c>
      <c r="J157" s="57"/>
    </row>
    <row r="158" spans="3:10" ht="20" thickBot="1" x14ac:dyDescent="0.3">
      <c r="C158" s="50"/>
      <c r="D158" s="51"/>
      <c r="E158" s="52">
        <f t="shared" si="15"/>
        <v>0</v>
      </c>
      <c r="F158" s="56">
        <f t="shared" si="17"/>
        <v>0</v>
      </c>
      <c r="G158" s="52">
        <f t="shared" si="16"/>
        <v>9.096994131670557E-3</v>
      </c>
      <c r="H158" s="56">
        <f t="shared" si="18"/>
        <v>0</v>
      </c>
      <c r="I158" s="56">
        <f t="shared" si="19"/>
        <v>0</v>
      </c>
      <c r="J158" s="57"/>
    </row>
    <row r="159" spans="3:10" ht="20" thickBot="1" x14ac:dyDescent="0.3">
      <c r="C159" s="50"/>
      <c r="D159" s="51"/>
      <c r="E159" s="52">
        <f t="shared" si="15"/>
        <v>0</v>
      </c>
      <c r="F159" s="56">
        <f t="shared" si="17"/>
        <v>0</v>
      </c>
      <c r="G159" s="52">
        <f t="shared" si="16"/>
        <v>9.096994131670557E-3</v>
      </c>
      <c r="H159" s="56">
        <f t="shared" si="18"/>
        <v>0</v>
      </c>
      <c r="I159" s="56">
        <f t="shared" si="19"/>
        <v>0</v>
      </c>
      <c r="J159" s="57"/>
    </row>
    <row r="160" spans="3:10" ht="20" thickBot="1" x14ac:dyDescent="0.3">
      <c r="C160" s="54"/>
      <c r="D160" s="55"/>
      <c r="E160" s="52">
        <f t="shared" si="15"/>
        <v>0</v>
      </c>
      <c r="F160" s="56">
        <f t="shared" si="17"/>
        <v>0</v>
      </c>
      <c r="G160" s="56">
        <f t="shared" si="16"/>
        <v>9.096994131670557E-3</v>
      </c>
      <c r="H160" s="56"/>
      <c r="I160" s="56"/>
      <c r="J160" s="57"/>
    </row>
    <row r="161" spans="2:3" ht="20" thickBot="1" x14ac:dyDescent="0.3">
      <c r="B161" s="23" t="s">
        <v>5</v>
      </c>
      <c r="C161" s="39">
        <f>SUM(C6:C160)</f>
        <v>0</v>
      </c>
    </row>
  </sheetData>
  <mergeCells count="2">
    <mergeCell ref="C4:D4"/>
    <mergeCell ref="E4:J4"/>
  </mergeCells>
  <phoneticPr fontId="9" type="noConversion"/>
  <pageMargins left="0.70000000000000007" right="0.70000000000000007" top="0.75000000000000011" bottom="0.75000000000000011" header="0.30000000000000004" footer="0.30000000000000004"/>
  <pageSetup scale="38" orientation="portrait" horizontalDpi="4294967292" verticalDpi="4294967292"/>
  <headerFooter>
    <oddHeader>&amp;L&amp;"Calibri,Regular"&amp;K000000NANoPoLC&amp;C&amp;"Calibri,Regular"&amp;K000000NANoPoLC&amp;R&amp;"Calibri,Regular"&amp;K000000NANoPoLC</oddHeader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8" tint="-0.249977111117893"/>
    <pageSetUpPr fitToPage="1"/>
  </sheetPr>
  <dimension ref="A1:O22"/>
  <sheetViews>
    <sheetView topLeftCell="A3" workbookViewId="0">
      <selection activeCell="C6" sqref="C6"/>
    </sheetView>
  </sheetViews>
  <sheetFormatPr baseColWidth="10" defaultRowHeight="16" x14ac:dyDescent="0.2"/>
  <cols>
    <col min="1" max="1" width="4.83203125" customWidth="1"/>
    <col min="2" max="2" width="17.1640625" customWidth="1"/>
    <col min="3" max="3" width="25.1640625" customWidth="1"/>
    <col min="4" max="4" width="18" customWidth="1"/>
    <col min="6" max="6" width="16" customWidth="1"/>
    <col min="7" max="7" width="21.33203125" customWidth="1"/>
    <col min="8" max="8" width="13.33203125" customWidth="1"/>
    <col min="9" max="9" width="14.83203125" customWidth="1"/>
    <col min="10" max="10" width="13.83203125" customWidth="1"/>
    <col min="11" max="11" width="8" customWidth="1"/>
    <col min="12" max="12" width="28.33203125" customWidth="1"/>
    <col min="13" max="13" width="7.33203125" customWidth="1"/>
    <col min="14" max="14" width="17.83203125" customWidth="1"/>
  </cols>
  <sheetData>
    <row r="1" spans="1:15" x14ac:dyDescent="0.2">
      <c r="A1" s="1" t="s">
        <v>21</v>
      </c>
    </row>
    <row r="2" spans="1:15" ht="19" x14ac:dyDescent="0.25">
      <c r="A2" s="2" t="s">
        <v>22</v>
      </c>
    </row>
    <row r="3" spans="1:15" ht="17" thickBot="1" x14ac:dyDescent="0.25"/>
    <row r="4" spans="1:15" ht="20" thickBot="1" x14ac:dyDescent="0.3">
      <c r="B4" s="7"/>
      <c r="C4" s="42" t="s">
        <v>1</v>
      </c>
      <c r="D4" s="43"/>
      <c r="E4" s="44" t="s">
        <v>18</v>
      </c>
      <c r="F4" s="45"/>
      <c r="G4" s="45"/>
      <c r="H4" s="45"/>
      <c r="I4" s="45"/>
      <c r="J4" s="46"/>
      <c r="K4" s="7"/>
      <c r="L4" s="7"/>
      <c r="M4" s="7"/>
      <c r="N4" s="7"/>
    </row>
    <row r="5" spans="1:15" ht="19" x14ac:dyDescent="0.25">
      <c r="B5" s="7"/>
      <c r="C5" s="17" t="s">
        <v>2</v>
      </c>
      <c r="D5" s="18" t="s">
        <v>20</v>
      </c>
      <c r="E5" s="19" t="s">
        <v>3</v>
      </c>
      <c r="F5" s="19" t="s">
        <v>14</v>
      </c>
      <c r="G5" s="19" t="s">
        <v>24</v>
      </c>
      <c r="H5" s="19" t="s">
        <v>13</v>
      </c>
      <c r="I5" s="19" t="s">
        <v>4</v>
      </c>
      <c r="J5" s="20" t="s">
        <v>6</v>
      </c>
      <c r="K5" s="7"/>
      <c r="L5" s="10" t="s">
        <v>7</v>
      </c>
      <c r="M5" s="11" t="s">
        <v>8</v>
      </c>
      <c r="N5" s="12">
        <f>SUM(J6:J20)</f>
        <v>2142481.0512518343</v>
      </c>
    </row>
    <row r="6" spans="1:15" ht="20" thickBot="1" x14ac:dyDescent="0.3">
      <c r="B6" s="7"/>
      <c r="C6" s="17">
        <v>3.8</v>
      </c>
      <c r="D6" s="30">
        <v>3.1219999999999999</v>
      </c>
      <c r="E6" s="8">
        <f>C6</f>
        <v>3.8</v>
      </c>
      <c r="F6" s="31">
        <f>4/3*PI()*(D6/2)^3</f>
        <v>15.932991281348382</v>
      </c>
      <c r="G6" s="8">
        <f>4/3*PI()*(0.1295)^3</f>
        <v>9.096994131670557E-3</v>
      </c>
      <c r="H6" s="31">
        <f>F6/G6</f>
        <v>1751.4566955560379</v>
      </c>
      <c r="I6" s="31">
        <f>D7-D6</f>
        <v>0.49300000000000033</v>
      </c>
      <c r="J6" s="32">
        <f>I6*(H6*E6+H7*E7)</f>
        <v>21914.374111359637</v>
      </c>
      <c r="K6" s="7"/>
      <c r="L6" s="13"/>
      <c r="M6" s="14"/>
      <c r="N6" s="15"/>
    </row>
    <row r="7" spans="1:15" ht="20" thickBot="1" x14ac:dyDescent="0.3">
      <c r="B7" s="7"/>
      <c r="C7" s="17">
        <v>13.9</v>
      </c>
      <c r="D7" s="18">
        <v>3.6150000000000002</v>
      </c>
      <c r="E7" s="8">
        <f t="shared" ref="E7:E20" si="0">C7</f>
        <v>13.9</v>
      </c>
      <c r="F7" s="31">
        <f t="shared" ref="F7:F20" si="1">4/3*PI()*(D7/2)^3</f>
        <v>24.735661392413732</v>
      </c>
      <c r="G7" s="8">
        <f t="shared" ref="G7:G20" si="2">4/3*PI()*(0.1295)^3</f>
        <v>9.096994131670557E-3</v>
      </c>
      <c r="H7" s="31">
        <f t="shared" ref="H7:H20" si="3">F7/G7</f>
        <v>2719.1027095750492</v>
      </c>
      <c r="I7" s="31">
        <f t="shared" ref="I7:I20" si="4">D8-D7</f>
        <v>0.57200000000000006</v>
      </c>
      <c r="J7" s="32">
        <f t="shared" ref="J7:J20" si="5">I7*(H7*E7+H8*E8)</f>
        <v>75267.666586250925</v>
      </c>
      <c r="K7" s="7"/>
      <c r="L7" s="13" t="s">
        <v>9</v>
      </c>
      <c r="M7" s="14" t="s">
        <v>10</v>
      </c>
      <c r="N7" s="29">
        <v>2.0000000000000001E-4</v>
      </c>
      <c r="O7" s="16" t="s">
        <v>15</v>
      </c>
    </row>
    <row r="8" spans="1:15" ht="20" thickBot="1" x14ac:dyDescent="0.3">
      <c r="B8" s="7"/>
      <c r="C8" s="17">
        <v>22.2</v>
      </c>
      <c r="D8" s="18">
        <v>4.1870000000000003</v>
      </c>
      <c r="E8" s="8">
        <f t="shared" si="0"/>
        <v>22.2</v>
      </c>
      <c r="F8" s="31">
        <f t="shared" si="1"/>
        <v>38.433284873752413</v>
      </c>
      <c r="G8" s="8">
        <f t="shared" si="2"/>
        <v>9.096994131670557E-3</v>
      </c>
      <c r="H8" s="31">
        <f t="shared" si="3"/>
        <v>4224.8334249166528</v>
      </c>
      <c r="I8" s="31">
        <f t="shared" si="4"/>
        <v>0.66199999999999992</v>
      </c>
      <c r="J8" s="32">
        <f t="shared" si="5"/>
        <v>158532.2896006201</v>
      </c>
      <c r="K8" s="7"/>
      <c r="L8" s="13"/>
      <c r="M8" s="14"/>
      <c r="N8" s="15"/>
    </row>
    <row r="9" spans="1:15" ht="20" thickBot="1" x14ac:dyDescent="0.3">
      <c r="B9" s="7"/>
      <c r="C9" s="17">
        <v>22.2</v>
      </c>
      <c r="D9" s="18">
        <v>4.8490000000000002</v>
      </c>
      <c r="E9" s="8">
        <f t="shared" si="0"/>
        <v>22.2</v>
      </c>
      <c r="F9" s="31">
        <f t="shared" si="1"/>
        <v>59.697366726444834</v>
      </c>
      <c r="G9" s="8">
        <f t="shared" si="2"/>
        <v>9.096994131670557E-3</v>
      </c>
      <c r="H9" s="31">
        <f t="shared" si="3"/>
        <v>6562.3178230502062</v>
      </c>
      <c r="I9" s="31">
        <f t="shared" si="4"/>
        <v>0.76600000000000001</v>
      </c>
      <c r="J9" s="32">
        <f t="shared" si="5"/>
        <v>241158.27281768931</v>
      </c>
      <c r="K9" s="7"/>
      <c r="L9" s="25" t="s">
        <v>11</v>
      </c>
      <c r="M9" s="26" t="s">
        <v>12</v>
      </c>
      <c r="N9" s="27">
        <f>N7/N5</f>
        <v>9.3349717087645477E-11</v>
      </c>
      <c r="O9" s="28" t="s">
        <v>15</v>
      </c>
    </row>
    <row r="10" spans="1:15" ht="19" x14ac:dyDescent="0.25">
      <c r="B10" s="7"/>
      <c r="C10" s="17">
        <v>16.600000000000001</v>
      </c>
      <c r="D10" s="18">
        <v>5.6150000000000002</v>
      </c>
      <c r="E10" s="8">
        <f t="shared" si="0"/>
        <v>16.600000000000001</v>
      </c>
      <c r="F10" s="31">
        <f t="shared" si="1"/>
        <v>92.693206138112814</v>
      </c>
      <c r="G10" s="8">
        <f t="shared" si="2"/>
        <v>9.096994131670557E-3</v>
      </c>
      <c r="H10" s="31">
        <f t="shared" si="3"/>
        <v>10189.432332973352</v>
      </c>
      <c r="I10" s="31">
        <f t="shared" si="4"/>
        <v>0.8879999999999999</v>
      </c>
      <c r="J10" s="32">
        <f t="shared" si="5"/>
        <v>297786.06888772844</v>
      </c>
      <c r="K10" s="7"/>
      <c r="L10" s="7"/>
      <c r="M10" s="7"/>
      <c r="N10" s="7"/>
    </row>
    <row r="11" spans="1:15" ht="19" x14ac:dyDescent="0.25">
      <c r="B11" s="7"/>
      <c r="C11" s="17">
        <v>10.5</v>
      </c>
      <c r="D11" s="18">
        <v>6.5030000000000001</v>
      </c>
      <c r="E11" s="8">
        <f t="shared" si="0"/>
        <v>10.5</v>
      </c>
      <c r="F11" s="31">
        <f t="shared" si="1"/>
        <v>143.99250408882634</v>
      </c>
      <c r="G11" s="8">
        <f t="shared" si="2"/>
        <v>9.096994131670557E-3</v>
      </c>
      <c r="H11" s="31">
        <f t="shared" si="3"/>
        <v>15828.580518429309</v>
      </c>
      <c r="I11" s="31">
        <f t="shared" si="4"/>
        <v>1.0279999999999996</v>
      </c>
      <c r="J11" s="32">
        <f t="shared" si="5"/>
        <v>314908.12895553617</v>
      </c>
      <c r="K11" s="7"/>
      <c r="L11" s="7"/>
      <c r="M11" s="7"/>
      <c r="N11" s="7"/>
    </row>
    <row r="12" spans="1:15" ht="19" x14ac:dyDescent="0.25">
      <c r="B12" s="7"/>
      <c r="C12" s="17">
        <v>5.7</v>
      </c>
      <c r="D12" s="18">
        <v>7.5309999999999997</v>
      </c>
      <c r="E12" s="8">
        <f t="shared" si="0"/>
        <v>5.7</v>
      </c>
      <c r="F12" s="31">
        <f t="shared" si="1"/>
        <v>223.64364666343738</v>
      </c>
      <c r="G12" s="8">
        <f t="shared" si="2"/>
        <v>9.096994131670557E-3</v>
      </c>
      <c r="H12" s="31">
        <f t="shared" si="3"/>
        <v>24584.345491093311</v>
      </c>
      <c r="I12" s="31">
        <f t="shared" si="4"/>
        <v>1.1900000000000004</v>
      </c>
      <c r="J12" s="32">
        <f t="shared" si="5"/>
        <v>298503.76574788452</v>
      </c>
      <c r="K12" s="7"/>
      <c r="L12" s="7"/>
      <c r="M12" s="7"/>
      <c r="N12" s="7"/>
    </row>
    <row r="13" spans="1:15" ht="19" x14ac:dyDescent="0.25">
      <c r="B13" s="7"/>
      <c r="C13" s="17">
        <v>2.9</v>
      </c>
      <c r="D13" s="18">
        <v>8.7210000000000001</v>
      </c>
      <c r="E13" s="8">
        <f t="shared" si="0"/>
        <v>2.9</v>
      </c>
      <c r="F13" s="31">
        <f t="shared" si="1"/>
        <v>347.29416110459903</v>
      </c>
      <c r="G13" s="8">
        <f t="shared" si="2"/>
        <v>9.096994131670557E-3</v>
      </c>
      <c r="H13" s="31">
        <f t="shared" si="3"/>
        <v>38176.803906635309</v>
      </c>
      <c r="I13" s="31">
        <f t="shared" si="4"/>
        <v>1.3789999999999996</v>
      </c>
      <c r="J13" s="32">
        <f t="shared" si="5"/>
        <v>258982.44757021821</v>
      </c>
      <c r="K13" s="7"/>
      <c r="L13" s="7"/>
      <c r="M13" s="7"/>
      <c r="N13" s="7"/>
    </row>
    <row r="14" spans="1:15" ht="19" x14ac:dyDescent="0.25">
      <c r="B14" s="7"/>
      <c r="C14" s="17">
        <v>1.3</v>
      </c>
      <c r="D14" s="18">
        <v>10.1</v>
      </c>
      <c r="E14" s="8">
        <f t="shared" si="0"/>
        <v>1.3</v>
      </c>
      <c r="F14" s="31">
        <f t="shared" si="1"/>
        <v>539.4643420977028</v>
      </c>
      <c r="G14" s="8">
        <f t="shared" si="2"/>
        <v>9.096994131670557E-3</v>
      </c>
      <c r="H14" s="31">
        <f t="shared" si="3"/>
        <v>59301.383983484717</v>
      </c>
      <c r="I14" s="31">
        <f t="shared" si="4"/>
        <v>1.5999999999999996</v>
      </c>
      <c r="J14" s="32">
        <f t="shared" si="5"/>
        <v>211844.07785919379</v>
      </c>
      <c r="K14" s="7"/>
      <c r="L14" s="7"/>
      <c r="M14" s="7"/>
      <c r="N14" s="7"/>
    </row>
    <row r="15" spans="1:15" ht="19" x14ac:dyDescent="0.25">
      <c r="B15" s="7"/>
      <c r="C15" s="17">
        <v>0.6</v>
      </c>
      <c r="D15" s="18">
        <v>11.7</v>
      </c>
      <c r="E15" s="8">
        <f t="shared" si="0"/>
        <v>0.6</v>
      </c>
      <c r="F15" s="31">
        <f t="shared" si="1"/>
        <v>838.60260578231805</v>
      </c>
      <c r="G15" s="8">
        <f t="shared" si="2"/>
        <v>9.096994131670557E-3</v>
      </c>
      <c r="H15" s="31">
        <f t="shared" si="3"/>
        <v>92184.582472443391</v>
      </c>
      <c r="I15" s="31">
        <f t="shared" si="4"/>
        <v>1.8399999999999999</v>
      </c>
      <c r="J15" s="32">
        <f t="shared" si="5"/>
        <v>154349.83442491782</v>
      </c>
      <c r="K15" s="7"/>
      <c r="L15" s="7"/>
      <c r="M15" s="7"/>
      <c r="N15" s="7"/>
    </row>
    <row r="16" spans="1:15" ht="19" x14ac:dyDescent="0.25">
      <c r="B16" s="7"/>
      <c r="C16" s="17">
        <v>0.2</v>
      </c>
      <c r="D16" s="18">
        <v>13.54</v>
      </c>
      <c r="E16" s="8">
        <f t="shared" si="0"/>
        <v>0.2</v>
      </c>
      <c r="F16" s="31">
        <f t="shared" si="1"/>
        <v>1299.7344054459793</v>
      </c>
      <c r="G16" s="8">
        <f t="shared" si="2"/>
        <v>9.096994131670557E-3</v>
      </c>
      <c r="H16" s="31">
        <f t="shared" si="3"/>
        <v>142875.15047646823</v>
      </c>
      <c r="I16" s="31">
        <f t="shared" si="4"/>
        <v>2.1500000000000004</v>
      </c>
      <c r="J16" s="32">
        <f t="shared" si="5"/>
        <v>109234.12469043506</v>
      </c>
      <c r="K16" s="7"/>
      <c r="L16" s="7"/>
      <c r="M16" s="7"/>
      <c r="N16" s="7"/>
    </row>
    <row r="17" spans="2:14" ht="19" x14ac:dyDescent="0.25">
      <c r="B17" s="7"/>
      <c r="C17" s="17">
        <v>0.1</v>
      </c>
      <c r="D17" s="18">
        <v>15.69</v>
      </c>
      <c r="E17" s="8">
        <f t="shared" si="0"/>
        <v>0.1</v>
      </c>
      <c r="F17" s="31">
        <f t="shared" si="1"/>
        <v>2022.4018462571448</v>
      </c>
      <c r="G17" s="8">
        <f t="shared" si="2"/>
        <v>9.096994131670557E-3</v>
      </c>
      <c r="H17" s="31">
        <f t="shared" si="3"/>
        <v>222315.395281645</v>
      </c>
      <c r="I17" s="37"/>
      <c r="J17" s="38"/>
      <c r="K17" s="7" t="s">
        <v>16</v>
      </c>
      <c r="L17" s="7" t="s">
        <v>23</v>
      </c>
      <c r="M17" s="7"/>
      <c r="N17" s="7"/>
    </row>
    <row r="18" spans="2:14" ht="19" x14ac:dyDescent="0.25">
      <c r="B18" s="7"/>
      <c r="C18" s="17"/>
      <c r="D18" s="18"/>
      <c r="E18" s="8">
        <f t="shared" si="0"/>
        <v>0</v>
      </c>
      <c r="F18" s="31">
        <f t="shared" si="1"/>
        <v>0</v>
      </c>
      <c r="G18" s="8">
        <f t="shared" si="2"/>
        <v>9.096994131670557E-3</v>
      </c>
      <c r="H18" s="31">
        <f t="shared" si="3"/>
        <v>0</v>
      </c>
      <c r="I18" s="31">
        <f t="shared" si="4"/>
        <v>0</v>
      </c>
      <c r="J18" s="32">
        <f t="shared" si="5"/>
        <v>0</v>
      </c>
      <c r="K18" s="7"/>
      <c r="L18" s="7"/>
      <c r="M18" s="7"/>
      <c r="N18" s="7"/>
    </row>
    <row r="19" spans="2:14" ht="19" x14ac:dyDescent="0.25">
      <c r="B19" s="7"/>
      <c r="C19" s="17"/>
      <c r="D19" s="18"/>
      <c r="E19" s="8">
        <f t="shared" si="0"/>
        <v>0</v>
      </c>
      <c r="F19" s="31">
        <f t="shared" si="1"/>
        <v>0</v>
      </c>
      <c r="G19" s="8">
        <f t="shared" si="2"/>
        <v>9.096994131670557E-3</v>
      </c>
      <c r="H19" s="31">
        <f t="shared" si="3"/>
        <v>0</v>
      </c>
      <c r="I19" s="31">
        <f t="shared" si="4"/>
        <v>0</v>
      </c>
      <c r="J19" s="32">
        <f t="shared" si="5"/>
        <v>0</v>
      </c>
      <c r="K19" s="7"/>
      <c r="L19" s="7"/>
      <c r="M19" s="7"/>
      <c r="N19" s="7"/>
    </row>
    <row r="20" spans="2:14" ht="20" thickBot="1" x14ac:dyDescent="0.3">
      <c r="B20" s="7"/>
      <c r="C20" s="21"/>
      <c r="D20" s="22"/>
      <c r="E20" s="9">
        <f t="shared" si="0"/>
        <v>0</v>
      </c>
      <c r="F20" s="33">
        <f t="shared" si="1"/>
        <v>0</v>
      </c>
      <c r="G20" s="8">
        <f t="shared" si="2"/>
        <v>9.096994131670557E-3</v>
      </c>
      <c r="H20" s="33">
        <f t="shared" si="3"/>
        <v>0</v>
      </c>
      <c r="I20" s="33">
        <f t="shared" si="4"/>
        <v>0</v>
      </c>
      <c r="J20" s="34">
        <f t="shared" si="5"/>
        <v>0</v>
      </c>
      <c r="K20" s="7"/>
      <c r="L20" s="7"/>
      <c r="M20" s="7"/>
      <c r="N20" s="7"/>
    </row>
    <row r="21" spans="2:14" ht="20" thickBot="1" x14ac:dyDescent="0.3"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</row>
    <row r="22" spans="2:14" ht="20" thickBot="1" x14ac:dyDescent="0.3">
      <c r="B22" s="23" t="s">
        <v>5</v>
      </c>
      <c r="C22" s="24">
        <f>SUM(C6:C20)</f>
        <v>99.999999999999986</v>
      </c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</row>
  </sheetData>
  <mergeCells count="2">
    <mergeCell ref="C4:D4"/>
    <mergeCell ref="E4:J4"/>
  </mergeCells>
  <phoneticPr fontId="9" type="noConversion"/>
  <pageMargins left="0.70000000000000007" right="0.70000000000000007" top="0.75000000000000011" bottom="0.75000000000000011" header="0.30000000000000004" footer="0.30000000000000004"/>
  <pageSetup scale="37" orientation="portrait" horizontalDpi="4294967292" verticalDpi="4294967292"/>
  <headerFooter>
    <oddHeader>&amp;L&amp;"Calibri,Regular"&amp;K000000NANoPoLC&amp;C&amp;"Calibri,Regular"&amp;K000000NANoPoLC&amp;R&amp;"Calibri,Regular"&amp;K000000NANoPoLC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Cover</vt:lpstr>
      <vt:lpstr>Algorithm </vt:lpstr>
      <vt:lpstr>Example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2017-11-02T14:44:39Z</dcterms:created>
  <dcterms:modified xsi:type="dcterms:W3CDTF">2018-01-14T18:08:35Z</dcterms:modified>
</cp:coreProperties>
</file>