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8730" yWindow="0" windowWidth="11475" windowHeight="8685" tabRatio="652"/>
  </bookViews>
  <sheets>
    <sheet name="INSTRUCTIONS" sheetId="7" r:id="rId1"/>
    <sheet name="Experiment Conditions" sheetId="2" r:id="rId2"/>
    <sheet name="Coupling Enzyme Parameters" sheetId="6" r:id="rId3"/>
    <sheet name="Plate Reader Data" sheetId="4" r:id="rId4"/>
    <sheet name="My 1-Step EZ-MTase RESULTS" sheetId="8" r:id="rId5"/>
  </sheets>
  <definedNames>
    <definedName name="solver_adj" localSheetId="4" hidden="1">'My 1-Step EZ-MTase RESULTS'!$L$49:$L$50</definedName>
    <definedName name="solver_cvg" localSheetId="4" hidden="1">0.0001</definedName>
    <definedName name="solver_drv" localSheetId="4" hidden="1">1</definedName>
    <definedName name="solver_eng" localSheetId="4" hidden="1">1</definedName>
    <definedName name="solver_est" localSheetId="4" hidden="1">1</definedName>
    <definedName name="solver_itr" localSheetId="4" hidden="1">2147483647</definedName>
    <definedName name="solver_mip" localSheetId="4" hidden="1">2147483647</definedName>
    <definedName name="solver_mni" localSheetId="4" hidden="1">30</definedName>
    <definedName name="solver_mrt" localSheetId="4" hidden="1">0.075</definedName>
    <definedName name="solver_msl" localSheetId="4" hidden="1">2</definedName>
    <definedName name="solver_neg" localSheetId="4" hidden="1">1</definedName>
    <definedName name="solver_nod" localSheetId="4" hidden="1">2147483647</definedName>
    <definedName name="solver_num" localSheetId="4" hidden="1">0</definedName>
    <definedName name="solver_nwt" localSheetId="4" hidden="1">1</definedName>
    <definedName name="solver_opt" localSheetId="4" hidden="1">'My 1-Step EZ-MTase RESULTS'!$L$54</definedName>
    <definedName name="solver_pre" localSheetId="4" hidden="1">0.000001</definedName>
    <definedName name="solver_rbv" localSheetId="4" hidden="1">1</definedName>
    <definedName name="solver_rlx" localSheetId="4" hidden="1">2</definedName>
    <definedName name="solver_rsd" localSheetId="4" hidden="1">0</definedName>
    <definedName name="solver_scl" localSheetId="4" hidden="1">1</definedName>
    <definedName name="solver_sho" localSheetId="4" hidden="1">2</definedName>
    <definedName name="solver_ssz" localSheetId="4" hidden="1">100</definedName>
    <definedName name="solver_tim" localSheetId="4" hidden="1">2147483647</definedName>
    <definedName name="solver_tol" localSheetId="4" hidden="1">0.01</definedName>
    <definedName name="solver_typ" localSheetId="4" hidden="1">2</definedName>
    <definedName name="solver_val" localSheetId="4" hidden="1">0</definedName>
    <definedName name="solver_ver" localSheetId="4" hidden="1">3</definedName>
  </definedNames>
  <calcPr calcId="145621"/>
</workbook>
</file>

<file path=xl/calcChain.xml><?xml version="1.0" encoding="utf-8"?>
<calcChain xmlns="http://schemas.openxmlformats.org/spreadsheetml/2006/main">
  <c r="AQ305" i="8" l="1"/>
  <c r="AQ56" i="8"/>
  <c r="AQ57" i="8"/>
  <c r="AQ58" i="8"/>
  <c r="AQ59" i="8"/>
  <c r="AQ60" i="8"/>
  <c r="AQ61" i="8"/>
  <c r="AQ62" i="8"/>
  <c r="AQ63" i="8"/>
  <c r="AQ64" i="8"/>
  <c r="AQ65" i="8"/>
  <c r="AQ66" i="8"/>
  <c r="AQ67" i="8"/>
  <c r="AQ68" i="8"/>
  <c r="AQ69" i="8"/>
  <c r="AQ70" i="8"/>
  <c r="AQ71" i="8"/>
  <c r="AQ72" i="8"/>
  <c r="AQ73" i="8"/>
  <c r="AQ74" i="8"/>
  <c r="AQ75" i="8"/>
  <c r="AQ76" i="8"/>
  <c r="AQ77" i="8"/>
  <c r="AQ78" i="8"/>
  <c r="AQ79" i="8"/>
  <c r="AQ80" i="8"/>
  <c r="AQ81" i="8"/>
  <c r="AQ82" i="8"/>
  <c r="AQ83" i="8"/>
  <c r="AQ84" i="8"/>
  <c r="AQ85" i="8"/>
  <c r="AQ86" i="8"/>
  <c r="AQ87" i="8"/>
  <c r="AQ88" i="8"/>
  <c r="AQ89" i="8"/>
  <c r="AQ90" i="8"/>
  <c r="AQ91" i="8"/>
  <c r="AQ92" i="8"/>
  <c r="AQ93" i="8"/>
  <c r="AQ94" i="8"/>
  <c r="AQ95" i="8"/>
  <c r="AQ96" i="8"/>
  <c r="AQ97" i="8"/>
  <c r="AQ98" i="8"/>
  <c r="AQ99" i="8"/>
  <c r="AQ100" i="8"/>
  <c r="AQ101" i="8"/>
  <c r="AQ102" i="8"/>
  <c r="AQ103" i="8"/>
  <c r="AQ104" i="8"/>
  <c r="AQ105" i="8"/>
  <c r="AQ106" i="8"/>
  <c r="AQ107" i="8"/>
  <c r="AQ108" i="8"/>
  <c r="AQ109" i="8"/>
  <c r="AQ110" i="8"/>
  <c r="AQ111" i="8"/>
  <c r="AQ112" i="8"/>
  <c r="AQ113" i="8"/>
  <c r="AQ114" i="8"/>
  <c r="AQ115" i="8"/>
  <c r="AQ116" i="8"/>
  <c r="AQ117" i="8"/>
  <c r="AQ118" i="8"/>
  <c r="AQ119" i="8"/>
  <c r="AQ120" i="8"/>
  <c r="AQ121" i="8"/>
  <c r="AQ122" i="8"/>
  <c r="AQ123" i="8"/>
  <c r="AQ124" i="8"/>
  <c r="AQ125" i="8"/>
  <c r="AQ126" i="8"/>
  <c r="AQ127" i="8"/>
  <c r="AQ128" i="8"/>
  <c r="AQ129" i="8"/>
  <c r="AQ130" i="8"/>
  <c r="AQ131" i="8"/>
  <c r="AQ132" i="8"/>
  <c r="AQ133" i="8"/>
  <c r="AQ134" i="8"/>
  <c r="AQ135" i="8"/>
  <c r="AQ136" i="8"/>
  <c r="AQ137" i="8"/>
  <c r="AQ138" i="8"/>
  <c r="AQ139" i="8"/>
  <c r="AQ140" i="8"/>
  <c r="AQ141" i="8"/>
  <c r="AQ142" i="8"/>
  <c r="AQ143" i="8"/>
  <c r="AQ144" i="8"/>
  <c r="AQ145" i="8"/>
  <c r="AQ146" i="8"/>
  <c r="AQ147" i="8"/>
  <c r="AQ148" i="8"/>
  <c r="AQ149" i="8"/>
  <c r="AQ150" i="8"/>
  <c r="AQ151" i="8"/>
  <c r="AQ152" i="8"/>
  <c r="AQ153" i="8"/>
  <c r="AQ154" i="8"/>
  <c r="AQ155" i="8"/>
  <c r="AQ156" i="8"/>
  <c r="AQ157" i="8"/>
  <c r="AQ158" i="8"/>
  <c r="AQ159" i="8"/>
  <c r="AQ160" i="8"/>
  <c r="AQ161" i="8"/>
  <c r="AQ162" i="8"/>
  <c r="AQ163" i="8"/>
  <c r="AQ164" i="8"/>
  <c r="AQ165" i="8"/>
  <c r="AQ166" i="8"/>
  <c r="AQ167" i="8"/>
  <c r="AQ168" i="8"/>
  <c r="AQ169" i="8"/>
  <c r="AQ170" i="8"/>
  <c r="AQ171" i="8"/>
  <c r="AQ172" i="8"/>
  <c r="AQ173" i="8"/>
  <c r="AQ174" i="8"/>
  <c r="AQ175" i="8"/>
  <c r="AQ176" i="8"/>
  <c r="AQ177" i="8"/>
  <c r="AQ178" i="8"/>
  <c r="AQ179" i="8"/>
  <c r="AQ180" i="8"/>
  <c r="AQ181" i="8"/>
  <c r="AQ182" i="8"/>
  <c r="AQ183" i="8"/>
  <c r="AQ184" i="8"/>
  <c r="AQ185" i="8"/>
  <c r="AQ186" i="8"/>
  <c r="AQ187" i="8"/>
  <c r="AQ188" i="8"/>
  <c r="AQ189" i="8"/>
  <c r="AQ190" i="8"/>
  <c r="AQ191" i="8"/>
  <c r="AQ192" i="8"/>
  <c r="AQ193" i="8"/>
  <c r="AQ194" i="8"/>
  <c r="AQ195" i="8"/>
  <c r="AQ196" i="8"/>
  <c r="AQ197" i="8"/>
  <c r="AQ198" i="8"/>
  <c r="AQ199" i="8"/>
  <c r="AQ200" i="8"/>
  <c r="AQ201" i="8"/>
  <c r="AQ202" i="8"/>
  <c r="AQ203" i="8"/>
  <c r="AQ204" i="8"/>
  <c r="AQ205" i="8"/>
  <c r="AQ206" i="8"/>
  <c r="AQ207" i="8"/>
  <c r="AQ208" i="8"/>
  <c r="AQ209" i="8"/>
  <c r="AQ210" i="8"/>
  <c r="AQ211" i="8"/>
  <c r="AQ212" i="8"/>
  <c r="AQ213" i="8"/>
  <c r="AQ214" i="8"/>
  <c r="AQ215" i="8"/>
  <c r="AQ216" i="8"/>
  <c r="AQ217" i="8"/>
  <c r="AQ218" i="8"/>
  <c r="AQ219" i="8"/>
  <c r="AQ220" i="8"/>
  <c r="AQ221" i="8"/>
  <c r="AQ222" i="8"/>
  <c r="AQ223" i="8"/>
  <c r="AQ224" i="8"/>
  <c r="AQ225" i="8"/>
  <c r="AQ226" i="8"/>
  <c r="AQ227" i="8"/>
  <c r="AQ228" i="8"/>
  <c r="AQ229" i="8"/>
  <c r="AQ230" i="8"/>
  <c r="AQ231" i="8"/>
  <c r="AQ232" i="8"/>
  <c r="AQ233" i="8"/>
  <c r="AQ234" i="8"/>
  <c r="AQ235" i="8"/>
  <c r="AQ236" i="8"/>
  <c r="AQ237" i="8"/>
  <c r="AQ238" i="8"/>
  <c r="AQ239" i="8"/>
  <c r="AQ240" i="8"/>
  <c r="AQ241" i="8"/>
  <c r="AQ242" i="8"/>
  <c r="AQ243" i="8"/>
  <c r="AQ244" i="8"/>
  <c r="AQ245" i="8"/>
  <c r="AQ246" i="8"/>
  <c r="AQ247" i="8"/>
  <c r="AQ248" i="8"/>
  <c r="AQ249" i="8"/>
  <c r="AQ250" i="8"/>
  <c r="AQ251" i="8"/>
  <c r="AQ252" i="8"/>
  <c r="AQ253" i="8"/>
  <c r="AQ254" i="8"/>
  <c r="AQ255" i="8"/>
  <c r="AQ256" i="8"/>
  <c r="AQ257" i="8"/>
  <c r="AQ258" i="8"/>
  <c r="AQ259" i="8"/>
  <c r="AQ260" i="8"/>
  <c r="AQ261" i="8"/>
  <c r="AQ262" i="8"/>
  <c r="AQ263" i="8"/>
  <c r="AQ264" i="8"/>
  <c r="AQ265" i="8"/>
  <c r="AQ266" i="8"/>
  <c r="AQ267" i="8"/>
  <c r="AQ268" i="8"/>
  <c r="AQ269" i="8"/>
  <c r="AQ270" i="8"/>
  <c r="AQ271" i="8"/>
  <c r="AQ272" i="8"/>
  <c r="AQ273" i="8"/>
  <c r="AQ274" i="8"/>
  <c r="AQ275" i="8"/>
  <c r="AQ276" i="8"/>
  <c r="AQ277" i="8"/>
  <c r="AQ278" i="8"/>
  <c r="AQ279" i="8"/>
  <c r="AQ280" i="8"/>
  <c r="AQ281" i="8"/>
  <c r="AQ282" i="8"/>
  <c r="AQ283" i="8"/>
  <c r="AQ284" i="8"/>
  <c r="AQ285" i="8"/>
  <c r="AQ286" i="8"/>
  <c r="AQ287" i="8"/>
  <c r="AQ288" i="8"/>
  <c r="AQ289" i="8"/>
  <c r="AQ290" i="8"/>
  <c r="AQ291" i="8"/>
  <c r="AQ292" i="8"/>
  <c r="AQ293" i="8"/>
  <c r="AQ294" i="8"/>
  <c r="AQ295" i="8"/>
  <c r="AQ296" i="8"/>
  <c r="AQ297" i="8"/>
  <c r="AQ298" i="8"/>
  <c r="AQ299" i="8"/>
  <c r="AQ300" i="8"/>
  <c r="AQ301" i="8"/>
  <c r="AQ302" i="8"/>
  <c r="AQ303" i="8"/>
  <c r="AQ304" i="8"/>
  <c r="AQ55" i="8"/>
  <c r="AN136" i="8"/>
  <c r="AN137" i="8"/>
  <c r="AN138" i="8" s="1"/>
  <c r="AN139" i="8" s="1"/>
  <c r="AN140" i="8" s="1"/>
  <c r="AN141" i="8" s="1"/>
  <c r="AN142" i="8" s="1"/>
  <c r="AN143" i="8" s="1"/>
  <c r="AN144" i="8" s="1"/>
  <c r="AN145" i="8" s="1"/>
  <c r="AN146" i="8" s="1"/>
  <c r="AN147" i="8" s="1"/>
  <c r="AN148" i="8" s="1"/>
  <c r="AN149" i="8" s="1"/>
  <c r="AN150" i="8" s="1"/>
  <c r="AN151" i="8" s="1"/>
  <c r="AN152" i="8" s="1"/>
  <c r="AN153" i="8" s="1"/>
  <c r="AN154" i="8" s="1"/>
  <c r="AN155" i="8" s="1"/>
  <c r="AN156" i="8" s="1"/>
  <c r="AN157" i="8" s="1"/>
  <c r="AN158" i="8" s="1"/>
  <c r="AN159" i="8" s="1"/>
  <c r="AN160" i="8" s="1"/>
  <c r="AN161" i="8" s="1"/>
  <c r="AN162" i="8" s="1"/>
  <c r="AN163" i="8" s="1"/>
  <c r="AN164" i="8" s="1"/>
  <c r="AN165" i="8" s="1"/>
  <c r="AN166" i="8" s="1"/>
  <c r="AN167" i="8" s="1"/>
  <c r="AN168" i="8" s="1"/>
  <c r="AN169" i="8" s="1"/>
  <c r="AN170" i="8" s="1"/>
  <c r="AN171" i="8" s="1"/>
  <c r="AN172" i="8" s="1"/>
  <c r="AN173" i="8" s="1"/>
  <c r="AN174" i="8" s="1"/>
  <c r="AN175" i="8" s="1"/>
  <c r="AN176" i="8" s="1"/>
  <c r="AN177" i="8" s="1"/>
  <c r="AN178" i="8" s="1"/>
  <c r="AN179" i="8" s="1"/>
  <c r="AN180" i="8" s="1"/>
  <c r="AN181" i="8" s="1"/>
  <c r="AN182" i="8" s="1"/>
  <c r="AN183" i="8" s="1"/>
  <c r="AN184" i="8" s="1"/>
  <c r="AN185" i="8" s="1"/>
  <c r="AN186" i="8" s="1"/>
  <c r="AN187" i="8" s="1"/>
  <c r="AN188" i="8" s="1"/>
  <c r="AN189" i="8" s="1"/>
  <c r="AN190" i="8" s="1"/>
  <c r="AN191" i="8" s="1"/>
  <c r="AN192" i="8" s="1"/>
  <c r="AN193" i="8" s="1"/>
  <c r="AN194" i="8" s="1"/>
  <c r="AN195" i="8" s="1"/>
  <c r="AN196" i="8" s="1"/>
  <c r="AN197" i="8" s="1"/>
  <c r="AN198" i="8" s="1"/>
  <c r="AN199" i="8" s="1"/>
  <c r="AN200" i="8" s="1"/>
  <c r="AN201" i="8" s="1"/>
  <c r="AN202" i="8" s="1"/>
  <c r="AN203" i="8" s="1"/>
  <c r="AN204" i="8" s="1"/>
  <c r="AN205" i="8" s="1"/>
  <c r="AN206" i="8" s="1"/>
  <c r="AN207" i="8" s="1"/>
  <c r="AN208" i="8" s="1"/>
  <c r="AN209" i="8" s="1"/>
  <c r="AN210" i="8" s="1"/>
  <c r="AN211" i="8" s="1"/>
  <c r="AN212" i="8" s="1"/>
  <c r="AN213" i="8" s="1"/>
  <c r="AN214" i="8" s="1"/>
  <c r="AN215" i="8" s="1"/>
  <c r="AN216" i="8" s="1"/>
  <c r="AN217" i="8" s="1"/>
  <c r="AN218" i="8" s="1"/>
  <c r="AN219" i="8" s="1"/>
  <c r="AN220" i="8" s="1"/>
  <c r="AN221" i="8" s="1"/>
  <c r="AN222" i="8" s="1"/>
  <c r="AN223" i="8" s="1"/>
  <c r="AN224" i="8" s="1"/>
  <c r="AN225" i="8" s="1"/>
  <c r="AN226" i="8" s="1"/>
  <c r="AN227" i="8" s="1"/>
  <c r="AN228" i="8" s="1"/>
  <c r="AN229" i="8" s="1"/>
  <c r="AN230" i="8" s="1"/>
  <c r="AN231" i="8" s="1"/>
  <c r="AN232" i="8" s="1"/>
  <c r="AN233" i="8" s="1"/>
  <c r="AN234" i="8" s="1"/>
  <c r="AN235" i="8" s="1"/>
  <c r="AN236" i="8" s="1"/>
  <c r="AN237" i="8" s="1"/>
  <c r="AN238" i="8" s="1"/>
  <c r="AN239" i="8" s="1"/>
  <c r="AN240" i="8" s="1"/>
  <c r="AN241" i="8" s="1"/>
  <c r="AN242" i="8" s="1"/>
  <c r="AN243" i="8" s="1"/>
  <c r="AN244" i="8" s="1"/>
  <c r="AN245" i="8" s="1"/>
  <c r="AN246" i="8" s="1"/>
  <c r="AN247" i="8" s="1"/>
  <c r="AN248" i="8" s="1"/>
  <c r="AN249" i="8" s="1"/>
  <c r="AN250" i="8" s="1"/>
  <c r="AN251" i="8" s="1"/>
  <c r="AN252" i="8" s="1"/>
  <c r="AN253" i="8" s="1"/>
  <c r="AN254" i="8" s="1"/>
  <c r="AN255" i="8" s="1"/>
  <c r="AN256" i="8" s="1"/>
  <c r="AN257" i="8" s="1"/>
  <c r="AN258" i="8" s="1"/>
  <c r="AN259" i="8" s="1"/>
  <c r="AN260" i="8" s="1"/>
  <c r="AN261" i="8" s="1"/>
  <c r="AN262" i="8" s="1"/>
  <c r="AN263" i="8" s="1"/>
  <c r="AN264" i="8" s="1"/>
  <c r="AN265" i="8" s="1"/>
  <c r="AN266" i="8" s="1"/>
  <c r="AN267" i="8" s="1"/>
  <c r="AN268" i="8" s="1"/>
  <c r="AN269" i="8" s="1"/>
  <c r="AN270" i="8" s="1"/>
  <c r="AN271" i="8" s="1"/>
  <c r="AN272" i="8" s="1"/>
  <c r="AN273" i="8" s="1"/>
  <c r="AN274" i="8" s="1"/>
  <c r="AN275" i="8" s="1"/>
  <c r="AN276" i="8" s="1"/>
  <c r="AN277" i="8" s="1"/>
  <c r="AN278" i="8" s="1"/>
  <c r="AN279" i="8" s="1"/>
  <c r="AN280" i="8" s="1"/>
  <c r="AN281" i="8" s="1"/>
  <c r="AN282" i="8" s="1"/>
  <c r="AN283" i="8" s="1"/>
  <c r="AN284" i="8" s="1"/>
  <c r="AN285" i="8" s="1"/>
  <c r="AN286" i="8" s="1"/>
  <c r="AN287" i="8" s="1"/>
  <c r="AN288" i="8" s="1"/>
  <c r="AN289" i="8" s="1"/>
  <c r="AN290" i="8" s="1"/>
  <c r="AN291" i="8" s="1"/>
  <c r="AN292" i="8" s="1"/>
  <c r="AN293" i="8" s="1"/>
  <c r="AN294" i="8" s="1"/>
  <c r="AN295" i="8" s="1"/>
  <c r="AN296" i="8" s="1"/>
  <c r="AN297" i="8" s="1"/>
  <c r="AN298" i="8" s="1"/>
  <c r="AN299" i="8" s="1"/>
  <c r="AN300" i="8" s="1"/>
  <c r="AN301" i="8" s="1"/>
  <c r="AN302" i="8" s="1"/>
  <c r="AN303" i="8" s="1"/>
  <c r="AN304" i="8" s="1"/>
  <c r="AN305" i="8" s="1"/>
  <c r="AN57" i="8"/>
  <c r="AN58" i="8" s="1"/>
  <c r="AN59" i="8" s="1"/>
  <c r="AN60" i="8" s="1"/>
  <c r="AN61" i="8" s="1"/>
  <c r="AN62" i="8" s="1"/>
  <c r="AN63" i="8" s="1"/>
  <c r="AN64" i="8" s="1"/>
  <c r="AN65" i="8" s="1"/>
  <c r="AN66" i="8" s="1"/>
  <c r="AN67" i="8" s="1"/>
  <c r="AN68" i="8" s="1"/>
  <c r="AN69" i="8" s="1"/>
  <c r="AN70" i="8" s="1"/>
  <c r="AN71" i="8" s="1"/>
  <c r="AN72" i="8" s="1"/>
  <c r="AN73" i="8" s="1"/>
  <c r="AN74" i="8" s="1"/>
  <c r="AN75" i="8" s="1"/>
  <c r="AN76" i="8" s="1"/>
  <c r="AN77" i="8" s="1"/>
  <c r="AN78" i="8" s="1"/>
  <c r="AN79" i="8" s="1"/>
  <c r="AN80" i="8" s="1"/>
  <c r="AN81" i="8" s="1"/>
  <c r="AN82" i="8" s="1"/>
  <c r="AN83" i="8" s="1"/>
  <c r="AN84" i="8" s="1"/>
  <c r="AN85" i="8" s="1"/>
  <c r="AN86" i="8" s="1"/>
  <c r="AN87" i="8" s="1"/>
  <c r="AN88" i="8" s="1"/>
  <c r="AN89" i="8" s="1"/>
  <c r="AN90" i="8" s="1"/>
  <c r="AN91" i="8" s="1"/>
  <c r="AN92" i="8" s="1"/>
  <c r="AN93" i="8" s="1"/>
  <c r="AN94" i="8" s="1"/>
  <c r="AN95" i="8" s="1"/>
  <c r="AN96" i="8" s="1"/>
  <c r="AN97" i="8" s="1"/>
  <c r="AN98" i="8" s="1"/>
  <c r="AN99" i="8" s="1"/>
  <c r="AN100" i="8" s="1"/>
  <c r="AN101" i="8" s="1"/>
  <c r="AN102" i="8" s="1"/>
  <c r="AN103" i="8" s="1"/>
  <c r="AN104" i="8" s="1"/>
  <c r="AN105" i="8" s="1"/>
  <c r="AN106" i="8" s="1"/>
  <c r="AN107" i="8" s="1"/>
  <c r="AN108" i="8" s="1"/>
  <c r="AN109" i="8" s="1"/>
  <c r="AN110" i="8" s="1"/>
  <c r="AN111" i="8" s="1"/>
  <c r="AN112" i="8" s="1"/>
  <c r="AN113" i="8" s="1"/>
  <c r="AN114" i="8" s="1"/>
  <c r="AN115" i="8" s="1"/>
  <c r="AN116" i="8" s="1"/>
  <c r="AN117" i="8" s="1"/>
  <c r="AN118" i="8" s="1"/>
  <c r="AN119" i="8" s="1"/>
  <c r="AN120" i="8" s="1"/>
  <c r="AN121" i="8" s="1"/>
  <c r="AN122" i="8" s="1"/>
  <c r="AN123" i="8" s="1"/>
  <c r="AN124" i="8" s="1"/>
  <c r="AN125" i="8" s="1"/>
  <c r="AN126" i="8" s="1"/>
  <c r="AN127" i="8" s="1"/>
  <c r="AN128" i="8" s="1"/>
  <c r="AN129" i="8" s="1"/>
  <c r="AN130" i="8" s="1"/>
  <c r="AN131" i="8" s="1"/>
  <c r="AN132" i="8" s="1"/>
  <c r="AN133" i="8" s="1"/>
  <c r="AN134" i="8" s="1"/>
  <c r="AN135" i="8" s="1"/>
  <c r="AN56" i="8"/>
  <c r="AN55" i="8"/>
  <c r="F53" i="8"/>
  <c r="G53" i="8" s="1"/>
  <c r="F54" i="8"/>
  <c r="G54" i="8" s="1"/>
  <c r="F55" i="8"/>
  <c r="G55" i="8" s="1"/>
  <c r="F56" i="8"/>
  <c r="G56" i="8" s="1"/>
  <c r="F57" i="8"/>
  <c r="G57" i="8" s="1"/>
  <c r="F58" i="8"/>
  <c r="G58" i="8" s="1"/>
  <c r="F59" i="8"/>
  <c r="G59" i="8" s="1"/>
  <c r="F52" i="8"/>
  <c r="G52" i="8" s="1"/>
  <c r="H20" i="8"/>
  <c r="H19" i="8"/>
  <c r="H18" i="8"/>
  <c r="H17" i="8"/>
  <c r="H16" i="8"/>
  <c r="H15" i="8"/>
  <c r="H14" i="8"/>
  <c r="H13" i="8"/>
  <c r="L54" i="8" l="1"/>
  <c r="D20" i="8"/>
  <c r="D19" i="8"/>
  <c r="D18" i="8"/>
  <c r="D17" i="8"/>
  <c r="D16" i="8"/>
  <c r="D15" i="8"/>
  <c r="D14" i="8"/>
  <c r="AA13" i="4"/>
  <c r="AA14" i="4"/>
  <c r="AA15" i="4"/>
  <c r="AA16" i="4"/>
  <c r="AA17" i="4"/>
  <c r="AA18" i="4"/>
  <c r="AA19" i="4"/>
  <c r="AA20" i="4"/>
  <c r="AA21" i="4"/>
  <c r="AA22" i="4"/>
  <c r="AA23" i="4"/>
  <c r="AA24" i="4"/>
  <c r="AA25" i="4"/>
  <c r="AA26" i="4"/>
  <c r="AA27" i="4"/>
  <c r="AA28" i="4"/>
  <c r="AA29" i="4"/>
  <c r="AA30" i="4"/>
  <c r="AA31" i="4"/>
  <c r="AA32" i="4"/>
  <c r="AA33" i="4"/>
  <c r="AA34" i="4"/>
  <c r="AA35" i="4"/>
  <c r="AA36" i="4"/>
  <c r="AA37" i="4"/>
  <c r="AA38" i="4"/>
  <c r="AA39" i="4"/>
  <c r="AA40" i="4"/>
  <c r="AA41" i="4"/>
  <c r="AA42" i="4"/>
  <c r="AA43" i="4"/>
  <c r="AA44" i="4"/>
  <c r="AA45" i="4"/>
  <c r="AA46" i="4"/>
  <c r="AA47" i="4"/>
  <c r="AA48" i="4"/>
  <c r="AA49" i="4"/>
  <c r="AA50" i="4"/>
  <c r="AA51" i="4"/>
  <c r="AA52" i="4"/>
  <c r="AA53" i="4"/>
  <c r="AA54" i="4"/>
  <c r="AA55" i="4"/>
  <c r="AA56" i="4"/>
  <c r="AA57" i="4"/>
  <c r="AA58" i="4"/>
  <c r="AA59" i="4"/>
  <c r="AA60" i="4"/>
  <c r="AA61" i="4"/>
  <c r="AA62" i="4"/>
  <c r="AA63" i="4"/>
  <c r="AA64" i="4"/>
  <c r="AA65" i="4"/>
  <c r="AA66" i="4"/>
  <c r="AA67" i="4"/>
  <c r="AA68" i="4"/>
  <c r="AA69" i="4"/>
  <c r="AA70" i="4"/>
  <c r="AA71" i="4"/>
  <c r="AA72" i="4"/>
  <c r="AA73" i="4"/>
  <c r="AA74" i="4"/>
  <c r="AA75" i="4"/>
  <c r="AA76" i="4"/>
  <c r="AA77" i="4"/>
  <c r="AA78" i="4"/>
  <c r="AA79" i="4"/>
  <c r="AA80" i="4"/>
  <c r="AA81" i="4"/>
  <c r="AA82" i="4"/>
  <c r="AA83" i="4"/>
  <c r="AA84" i="4"/>
  <c r="AA85" i="4"/>
  <c r="AA86" i="4"/>
  <c r="AA87" i="4"/>
  <c r="AA88" i="4"/>
  <c r="AA89" i="4"/>
  <c r="AA90" i="4"/>
  <c r="AA91" i="4"/>
  <c r="AA92" i="4"/>
  <c r="AA93" i="4"/>
  <c r="AA94" i="4"/>
  <c r="AA95" i="4"/>
  <c r="AA96" i="4"/>
  <c r="AA97" i="4"/>
  <c r="AA98" i="4"/>
  <c r="AA99" i="4"/>
  <c r="AA100" i="4"/>
  <c r="AA101" i="4"/>
  <c r="AA102" i="4"/>
  <c r="AA103" i="4"/>
  <c r="AA104" i="4"/>
  <c r="AA105" i="4"/>
  <c r="AA106" i="4"/>
  <c r="AA107" i="4"/>
  <c r="AA108" i="4"/>
  <c r="AA109" i="4"/>
  <c r="AA110" i="4"/>
  <c r="AA111" i="4"/>
  <c r="AA112" i="4"/>
  <c r="AA113" i="4"/>
  <c r="AA114" i="4"/>
  <c r="AA115" i="4"/>
  <c r="AA116" i="4"/>
  <c r="AA117" i="4"/>
  <c r="AA118" i="4"/>
  <c r="AA119" i="4"/>
  <c r="AA120" i="4"/>
  <c r="AA121" i="4"/>
  <c r="AA122" i="4"/>
  <c r="AA123" i="4"/>
  <c r="AA124" i="4"/>
  <c r="AA125" i="4"/>
  <c r="AA126" i="4"/>
  <c r="AA127" i="4"/>
  <c r="AA128" i="4"/>
  <c r="AA129" i="4"/>
  <c r="AA130" i="4"/>
  <c r="AA131" i="4"/>
  <c r="AA132" i="4"/>
  <c r="AA133" i="4"/>
  <c r="AA134" i="4"/>
  <c r="AA135" i="4"/>
  <c r="AA136" i="4"/>
  <c r="AA137" i="4"/>
  <c r="AA138" i="4"/>
  <c r="AA139" i="4"/>
  <c r="AA140" i="4"/>
  <c r="AA141" i="4"/>
  <c r="AA142" i="4"/>
  <c r="AA143" i="4"/>
  <c r="AA144" i="4"/>
  <c r="AA145" i="4"/>
  <c r="AA146" i="4"/>
  <c r="AA147" i="4"/>
  <c r="AA148" i="4"/>
  <c r="AA149" i="4"/>
  <c r="AA150" i="4"/>
  <c r="AA151" i="4"/>
  <c r="AA152" i="4"/>
  <c r="AA153" i="4"/>
  <c r="AA154" i="4"/>
  <c r="AA155" i="4"/>
  <c r="AA156" i="4"/>
  <c r="AA157" i="4"/>
  <c r="AA158" i="4"/>
  <c r="AA159" i="4"/>
  <c r="AA160" i="4"/>
  <c r="AA161" i="4"/>
  <c r="AA162" i="4"/>
  <c r="AA163" i="4"/>
  <c r="AA164" i="4"/>
  <c r="AA165" i="4"/>
  <c r="AA166" i="4"/>
  <c r="AA167" i="4"/>
  <c r="AA168" i="4"/>
  <c r="AA169" i="4"/>
  <c r="AA170" i="4"/>
  <c r="AA171" i="4"/>
  <c r="AA172" i="4"/>
  <c r="AA173" i="4"/>
  <c r="AA174" i="4"/>
  <c r="AA175" i="4"/>
  <c r="AA176" i="4"/>
  <c r="AA177" i="4"/>
  <c r="AA178" i="4"/>
  <c r="AA179" i="4"/>
  <c r="AA180" i="4"/>
  <c r="AA181" i="4"/>
  <c r="AA182" i="4"/>
  <c r="AA183" i="4"/>
  <c r="AA184" i="4"/>
  <c r="AA185" i="4"/>
  <c r="AA186" i="4"/>
  <c r="AA187" i="4"/>
  <c r="AA188" i="4"/>
  <c r="AA189" i="4"/>
  <c r="AA190" i="4"/>
  <c r="AA191" i="4"/>
  <c r="AA192" i="4"/>
  <c r="AA193" i="4"/>
  <c r="AA194" i="4"/>
  <c r="AA195" i="4"/>
  <c r="AA196" i="4"/>
  <c r="AA197" i="4"/>
  <c r="AA198" i="4"/>
  <c r="AA199" i="4"/>
  <c r="AA200" i="4"/>
  <c r="AA201" i="4"/>
  <c r="AA202" i="4"/>
  <c r="AA203" i="4"/>
  <c r="AA204" i="4"/>
  <c r="AA205" i="4"/>
  <c r="AA206" i="4"/>
  <c r="AA207" i="4"/>
  <c r="AA208" i="4"/>
  <c r="AA209" i="4"/>
  <c r="AA210" i="4"/>
  <c r="AA211" i="4"/>
  <c r="AA212" i="4"/>
  <c r="AA213" i="4"/>
  <c r="AA214" i="4"/>
  <c r="AA215" i="4"/>
  <c r="AA216" i="4"/>
  <c r="AA217" i="4"/>
  <c r="AA218" i="4"/>
  <c r="AA219" i="4"/>
  <c r="AA220" i="4"/>
  <c r="AA221" i="4"/>
  <c r="AA222" i="4"/>
  <c r="AA223" i="4"/>
  <c r="AA224" i="4"/>
  <c r="AA225" i="4"/>
  <c r="AA226" i="4"/>
  <c r="AA227" i="4"/>
  <c r="AA228" i="4"/>
  <c r="AA229" i="4"/>
  <c r="AA230" i="4"/>
  <c r="AA231" i="4"/>
  <c r="AA232" i="4"/>
  <c r="AA233" i="4"/>
  <c r="AA234" i="4"/>
  <c r="AA235" i="4"/>
  <c r="AA236" i="4"/>
  <c r="AA237" i="4"/>
  <c r="AA238" i="4"/>
  <c r="AA239" i="4"/>
  <c r="AA240" i="4"/>
  <c r="AA241" i="4"/>
  <c r="AA242" i="4"/>
  <c r="AA243" i="4"/>
  <c r="AA244" i="4"/>
  <c r="AA245" i="4"/>
  <c r="AA246" i="4"/>
  <c r="AA247" i="4"/>
  <c r="AA248" i="4"/>
  <c r="AA249" i="4"/>
  <c r="AA250" i="4"/>
  <c r="AA251" i="4"/>
  <c r="AA252" i="4"/>
  <c r="AA253" i="4"/>
  <c r="AA254" i="4"/>
  <c r="AA255" i="4"/>
  <c r="AA256" i="4"/>
  <c r="AA257" i="4"/>
  <c r="AA258" i="4"/>
  <c r="AA259" i="4"/>
  <c r="AA260" i="4"/>
  <c r="AA261" i="4"/>
  <c r="AA262" i="4"/>
  <c r="AA263" i="4"/>
  <c r="AA264" i="4"/>
  <c r="AA265" i="4"/>
  <c r="AA266" i="4"/>
  <c r="AA267" i="4"/>
  <c r="AA268" i="4"/>
  <c r="AA269" i="4"/>
  <c r="AA270" i="4"/>
  <c r="AA271" i="4"/>
  <c r="AA272" i="4"/>
  <c r="AA273" i="4"/>
  <c r="AA274" i="4"/>
  <c r="AA275" i="4"/>
  <c r="AA276" i="4"/>
  <c r="AA277" i="4"/>
  <c r="AA278" i="4"/>
  <c r="AA279" i="4"/>
  <c r="AA280" i="4"/>
  <c r="AA281" i="4"/>
  <c r="AA282" i="4"/>
  <c r="AA283" i="4"/>
  <c r="AA284" i="4"/>
  <c r="AA285" i="4"/>
  <c r="AA286" i="4"/>
  <c r="AA287" i="4"/>
  <c r="AA288" i="4"/>
  <c r="AA289" i="4"/>
  <c r="AA290" i="4"/>
  <c r="AA291" i="4"/>
  <c r="AA292" i="4"/>
  <c r="AA293" i="4"/>
  <c r="AA294" i="4"/>
  <c r="AA295" i="4"/>
  <c r="AA296" i="4"/>
  <c r="AA297" i="4"/>
  <c r="AA298" i="4"/>
  <c r="AA299" i="4"/>
  <c r="AA300" i="4"/>
  <c r="AA301" i="4"/>
  <c r="AA302" i="4"/>
  <c r="AA303" i="4"/>
  <c r="AA304" i="4"/>
  <c r="AA305" i="4"/>
  <c r="AA306" i="4"/>
  <c r="AA307" i="4"/>
  <c r="AA308" i="4"/>
  <c r="AA309" i="4"/>
  <c r="AA310" i="4"/>
  <c r="AA311" i="4"/>
  <c r="AA312" i="4"/>
  <c r="AA313" i="4"/>
  <c r="AA314" i="4"/>
  <c r="AA315" i="4"/>
  <c r="AA316" i="4"/>
  <c r="AA317" i="4"/>
  <c r="AA318" i="4"/>
  <c r="AA319" i="4"/>
  <c r="AA320" i="4"/>
  <c r="AA321" i="4"/>
  <c r="AA322" i="4"/>
  <c r="AA323" i="4"/>
  <c r="AA324" i="4"/>
  <c r="AA325" i="4"/>
  <c r="AA326" i="4"/>
  <c r="AA327" i="4"/>
  <c r="AA328" i="4"/>
  <c r="AA329" i="4"/>
  <c r="AA330" i="4"/>
  <c r="AA331" i="4"/>
  <c r="AA332" i="4"/>
  <c r="AA333" i="4"/>
  <c r="AA334" i="4"/>
  <c r="AA335" i="4"/>
  <c r="AA336" i="4"/>
  <c r="AA337" i="4"/>
  <c r="AA338" i="4"/>
  <c r="AA339" i="4"/>
  <c r="AA340" i="4"/>
  <c r="AA341" i="4"/>
  <c r="AA342" i="4"/>
  <c r="AA343" i="4"/>
  <c r="AA344" i="4"/>
  <c r="AA345" i="4"/>
  <c r="AA346" i="4"/>
  <c r="AA347" i="4"/>
  <c r="AA348" i="4"/>
  <c r="AA349" i="4"/>
  <c r="AA350" i="4"/>
  <c r="AA351" i="4"/>
  <c r="AA352" i="4"/>
  <c r="AA353" i="4"/>
  <c r="AA354" i="4"/>
  <c r="AA355" i="4"/>
  <c r="AA356" i="4"/>
  <c r="AA357" i="4"/>
  <c r="AA358" i="4"/>
  <c r="AA359" i="4"/>
  <c r="AA360" i="4"/>
  <c r="AA361" i="4"/>
  <c r="AA362" i="4"/>
  <c r="AA363" i="4"/>
  <c r="AA364" i="4"/>
  <c r="AA365" i="4"/>
  <c r="AA366" i="4"/>
  <c r="AA367" i="4"/>
  <c r="AA368" i="4"/>
  <c r="AA369" i="4"/>
  <c r="AA370" i="4"/>
  <c r="AA371" i="4"/>
  <c r="AA372" i="4"/>
  <c r="AA373" i="4"/>
  <c r="AA374" i="4"/>
  <c r="AA375" i="4"/>
  <c r="AA376" i="4"/>
  <c r="AA377" i="4"/>
  <c r="AA378" i="4"/>
  <c r="AA379" i="4"/>
  <c r="AA380" i="4"/>
  <c r="AA381" i="4"/>
  <c r="AA382" i="4"/>
  <c r="AA383" i="4"/>
  <c r="AA384" i="4"/>
  <c r="AA385" i="4"/>
  <c r="AA386" i="4"/>
  <c r="AA387" i="4"/>
  <c r="AA388" i="4"/>
  <c r="AA389" i="4"/>
  <c r="AA390" i="4"/>
  <c r="AA391" i="4"/>
  <c r="AA392" i="4"/>
  <c r="AA393" i="4"/>
  <c r="AA394" i="4"/>
  <c r="AA395" i="4"/>
  <c r="AA396" i="4"/>
  <c r="AA397" i="4"/>
  <c r="AA398" i="4"/>
  <c r="AA399" i="4"/>
  <c r="AA400" i="4"/>
  <c r="AA401" i="4"/>
  <c r="AA402" i="4"/>
  <c r="AA403" i="4"/>
  <c r="AA404" i="4"/>
  <c r="AA405" i="4"/>
  <c r="AA406" i="4"/>
  <c r="AA407" i="4"/>
  <c r="AA408" i="4"/>
  <c r="AA409" i="4"/>
  <c r="AA410" i="4"/>
  <c r="AA411" i="4"/>
  <c r="AA412" i="4"/>
  <c r="AA413" i="4"/>
  <c r="AA414" i="4"/>
  <c r="AA415" i="4"/>
  <c r="AA416" i="4"/>
  <c r="AA417" i="4"/>
  <c r="AA418" i="4"/>
  <c r="AA419" i="4"/>
  <c r="AA420" i="4"/>
  <c r="AA421" i="4"/>
  <c r="AA422" i="4"/>
  <c r="AA423" i="4"/>
  <c r="AA424" i="4"/>
  <c r="AA425" i="4"/>
  <c r="AA426" i="4"/>
  <c r="AA427" i="4"/>
  <c r="AA428" i="4"/>
  <c r="AA429" i="4"/>
  <c r="AA430" i="4"/>
  <c r="AA431" i="4"/>
  <c r="AA432" i="4"/>
  <c r="AA433" i="4"/>
  <c r="AA434" i="4"/>
  <c r="AA435" i="4"/>
  <c r="AA436" i="4"/>
  <c r="AA437" i="4"/>
  <c r="AA438" i="4"/>
  <c r="AA439" i="4"/>
  <c r="AA440" i="4"/>
  <c r="AA441" i="4"/>
  <c r="AA442" i="4"/>
  <c r="AA443" i="4"/>
  <c r="AA444" i="4"/>
  <c r="AA445" i="4"/>
  <c r="AA446" i="4"/>
  <c r="AA447" i="4"/>
  <c r="AA448" i="4"/>
  <c r="AA449" i="4"/>
  <c r="AA450" i="4"/>
  <c r="AA451" i="4"/>
  <c r="AA452" i="4"/>
  <c r="AA453" i="4"/>
  <c r="AA454" i="4"/>
  <c r="AA455" i="4"/>
  <c r="AA456" i="4"/>
  <c r="AA457" i="4"/>
  <c r="AA458" i="4"/>
  <c r="AA459" i="4"/>
  <c r="AA460" i="4"/>
  <c r="AA461" i="4"/>
  <c r="AA462" i="4"/>
  <c r="AA463" i="4"/>
  <c r="AA464" i="4"/>
  <c r="AA465" i="4"/>
  <c r="AA466" i="4"/>
  <c r="AA467" i="4"/>
  <c r="AA468" i="4"/>
  <c r="AA469" i="4"/>
  <c r="AA470" i="4"/>
  <c r="AA471" i="4"/>
  <c r="AA472" i="4"/>
  <c r="AA473" i="4"/>
  <c r="AA474" i="4"/>
  <c r="AA475" i="4"/>
  <c r="AA476" i="4"/>
  <c r="AA477" i="4"/>
  <c r="AA478" i="4"/>
  <c r="AA479" i="4"/>
  <c r="AA480" i="4"/>
  <c r="AA481" i="4"/>
  <c r="AA482" i="4"/>
  <c r="AA483" i="4"/>
  <c r="AA484" i="4"/>
  <c r="AA485" i="4"/>
  <c r="AA486" i="4"/>
  <c r="AA487" i="4"/>
  <c r="AA488" i="4"/>
  <c r="AA489" i="4"/>
  <c r="AA490" i="4"/>
  <c r="AA491" i="4"/>
  <c r="AA492" i="4"/>
  <c r="AA493" i="4"/>
  <c r="AA494" i="4"/>
  <c r="AA495" i="4"/>
  <c r="AA496" i="4"/>
  <c r="AA497" i="4"/>
  <c r="AA498" i="4"/>
  <c r="AA499" i="4"/>
  <c r="AA500" i="4"/>
  <c r="AA501" i="4"/>
  <c r="AA502" i="4"/>
  <c r="AA503" i="4"/>
  <c r="AA504" i="4"/>
  <c r="AA505" i="4"/>
  <c r="AA506" i="4"/>
  <c r="AA507" i="4"/>
  <c r="AA508" i="4"/>
  <c r="AA509" i="4"/>
  <c r="AA510" i="4"/>
  <c r="AA511" i="4"/>
  <c r="AA512" i="4"/>
  <c r="AA513" i="4"/>
  <c r="AA514" i="4"/>
  <c r="AA515" i="4"/>
  <c r="AA516" i="4"/>
  <c r="AA517" i="4"/>
  <c r="AA518" i="4"/>
  <c r="AA519" i="4"/>
  <c r="AA520" i="4"/>
  <c r="AA521" i="4"/>
  <c r="AA522" i="4"/>
  <c r="AA523" i="4"/>
  <c r="AA524" i="4"/>
  <c r="AA525" i="4"/>
  <c r="AA526" i="4"/>
  <c r="AA527" i="4"/>
  <c r="AA528" i="4"/>
  <c r="AA529" i="4"/>
  <c r="AA530" i="4"/>
  <c r="AA531" i="4"/>
  <c r="AA532" i="4"/>
  <c r="AA533" i="4"/>
  <c r="AA534" i="4"/>
  <c r="AA535" i="4"/>
  <c r="AA536" i="4"/>
  <c r="AA537" i="4"/>
  <c r="AA538" i="4"/>
  <c r="AA539" i="4"/>
  <c r="AA540" i="4"/>
  <c r="AA541" i="4"/>
  <c r="AA542" i="4"/>
  <c r="AA543" i="4"/>
  <c r="AA544" i="4"/>
  <c r="AA545" i="4"/>
  <c r="AA546" i="4"/>
  <c r="AA547" i="4"/>
  <c r="AA548" i="4"/>
  <c r="AA549" i="4"/>
  <c r="AA550" i="4"/>
  <c r="AA551" i="4"/>
  <c r="AA552" i="4"/>
  <c r="AA553" i="4"/>
  <c r="AA554" i="4"/>
  <c r="AA555" i="4"/>
  <c r="AA556" i="4"/>
  <c r="AA557" i="4"/>
  <c r="AA558" i="4"/>
  <c r="AA559" i="4"/>
  <c r="AA560" i="4"/>
  <c r="AA561" i="4"/>
  <c r="AA562" i="4"/>
  <c r="AA563" i="4"/>
  <c r="AA564" i="4"/>
  <c r="AA565" i="4"/>
  <c r="AA566" i="4"/>
  <c r="AA567" i="4"/>
  <c r="AA568" i="4"/>
  <c r="AA569" i="4"/>
  <c r="AA570" i="4"/>
  <c r="AA571" i="4"/>
  <c r="AA572" i="4"/>
  <c r="AA573" i="4"/>
  <c r="AA574" i="4"/>
  <c r="AA575" i="4"/>
  <c r="AA576" i="4"/>
  <c r="AA577" i="4"/>
  <c r="AA578" i="4"/>
  <c r="AA579" i="4"/>
  <c r="AA580" i="4"/>
  <c r="AA581" i="4"/>
  <c r="AA582" i="4"/>
  <c r="AA583" i="4"/>
  <c r="AA584" i="4"/>
  <c r="AA585" i="4"/>
  <c r="AA586" i="4"/>
  <c r="AA587" i="4"/>
  <c r="AA588" i="4"/>
  <c r="AA589" i="4"/>
  <c r="AA590" i="4"/>
  <c r="AA591" i="4"/>
  <c r="AA592" i="4"/>
  <c r="AA593" i="4"/>
  <c r="AA594" i="4"/>
  <c r="AA595" i="4"/>
  <c r="AA596" i="4"/>
  <c r="AA597" i="4"/>
  <c r="AA598" i="4"/>
  <c r="AA599" i="4"/>
  <c r="AA600" i="4"/>
  <c r="AA601" i="4"/>
  <c r="AA602" i="4"/>
  <c r="AA603" i="4"/>
  <c r="AA604" i="4"/>
  <c r="AA605" i="4"/>
  <c r="AA606" i="4"/>
  <c r="AA607" i="4"/>
  <c r="AA608" i="4"/>
  <c r="AA609" i="4"/>
  <c r="AA610" i="4"/>
  <c r="AA611" i="4"/>
  <c r="AA612" i="4"/>
  <c r="AA613" i="4"/>
  <c r="AA614" i="4"/>
  <c r="AA615" i="4"/>
  <c r="AA616" i="4"/>
  <c r="AA617" i="4"/>
  <c r="AA618" i="4"/>
  <c r="AA619" i="4"/>
  <c r="AA620" i="4"/>
  <c r="AA621" i="4"/>
  <c r="AA622" i="4"/>
  <c r="AA623" i="4"/>
  <c r="AA624" i="4"/>
  <c r="AA625" i="4"/>
  <c r="AA626" i="4"/>
  <c r="AA627" i="4"/>
  <c r="AA628" i="4"/>
  <c r="AA629" i="4"/>
  <c r="AA630" i="4"/>
  <c r="AA631" i="4"/>
  <c r="AA632" i="4"/>
  <c r="AA633" i="4"/>
  <c r="AA634" i="4"/>
  <c r="AA635" i="4"/>
  <c r="AA636" i="4"/>
  <c r="AA637" i="4"/>
  <c r="AA638" i="4"/>
  <c r="AA639" i="4"/>
  <c r="AA640" i="4"/>
  <c r="AA641" i="4"/>
  <c r="AA642" i="4"/>
  <c r="AA643" i="4"/>
  <c r="AA644" i="4"/>
  <c r="AA645" i="4"/>
  <c r="AA646" i="4"/>
  <c r="AA647" i="4"/>
  <c r="AA648" i="4"/>
  <c r="AA649" i="4"/>
  <c r="AA650" i="4"/>
  <c r="AA651" i="4"/>
  <c r="AA652" i="4"/>
  <c r="AA653" i="4"/>
  <c r="AA654" i="4"/>
  <c r="AA655" i="4"/>
  <c r="AA656" i="4"/>
  <c r="AA657" i="4"/>
  <c r="AA658" i="4"/>
  <c r="AA659" i="4"/>
  <c r="AA660" i="4"/>
  <c r="AA661" i="4"/>
  <c r="AA662" i="4"/>
  <c r="AA663" i="4"/>
  <c r="AA664" i="4"/>
  <c r="AA665" i="4"/>
  <c r="AA666" i="4"/>
  <c r="AA667" i="4"/>
  <c r="AA668" i="4"/>
  <c r="AA669" i="4"/>
  <c r="AA670" i="4"/>
  <c r="AA671" i="4"/>
  <c r="AA672" i="4"/>
  <c r="AA673" i="4"/>
  <c r="AA674" i="4"/>
  <c r="AA675" i="4"/>
  <c r="AA676" i="4"/>
  <c r="AA677" i="4"/>
  <c r="AA678" i="4"/>
  <c r="AA679" i="4"/>
  <c r="AA680" i="4"/>
  <c r="AA681" i="4"/>
  <c r="AA682" i="4"/>
  <c r="AA683" i="4"/>
  <c r="AA684" i="4"/>
  <c r="AA685" i="4"/>
  <c r="AA686" i="4"/>
  <c r="AA687" i="4"/>
  <c r="AA688" i="4"/>
  <c r="AA689" i="4"/>
  <c r="AA690" i="4"/>
  <c r="AA691" i="4"/>
  <c r="AA692" i="4"/>
  <c r="AA693" i="4"/>
  <c r="AA694" i="4"/>
  <c r="AA695" i="4"/>
  <c r="AA696" i="4"/>
  <c r="AA697" i="4"/>
  <c r="AA698" i="4"/>
  <c r="AA699" i="4"/>
  <c r="AA700" i="4"/>
  <c r="AA701" i="4"/>
  <c r="AA702" i="4"/>
  <c r="AA703" i="4"/>
  <c r="AA704" i="4"/>
  <c r="AA705" i="4"/>
  <c r="AA706" i="4"/>
  <c r="AA707" i="4"/>
  <c r="AA708" i="4"/>
  <c r="AA709" i="4"/>
  <c r="AA710" i="4"/>
  <c r="AA711" i="4"/>
  <c r="AA712" i="4"/>
  <c r="AA713" i="4"/>
  <c r="AA714" i="4"/>
  <c r="AA715" i="4"/>
  <c r="AA716" i="4"/>
  <c r="AA717" i="4"/>
  <c r="AA718" i="4"/>
  <c r="AA719" i="4"/>
  <c r="AA720" i="4"/>
  <c r="AA721" i="4"/>
  <c r="AA722" i="4"/>
  <c r="AA723" i="4"/>
  <c r="AA724" i="4"/>
  <c r="AA725" i="4"/>
  <c r="AA726" i="4"/>
  <c r="AA727" i="4"/>
  <c r="AA728" i="4"/>
  <c r="AA729" i="4"/>
  <c r="AA730" i="4"/>
  <c r="AA731" i="4"/>
  <c r="AA732" i="4"/>
  <c r="AA733" i="4"/>
  <c r="AA734" i="4"/>
  <c r="AA735" i="4"/>
  <c r="AA736" i="4"/>
  <c r="AA737" i="4"/>
  <c r="AA738" i="4"/>
  <c r="AA739" i="4"/>
  <c r="AA740" i="4"/>
  <c r="AA741" i="4"/>
  <c r="AA742" i="4"/>
  <c r="AA743" i="4"/>
  <c r="AA744" i="4"/>
  <c r="AA745" i="4"/>
  <c r="AA746" i="4"/>
  <c r="AA747" i="4"/>
  <c r="AA748" i="4"/>
  <c r="AA749" i="4"/>
  <c r="AA750" i="4"/>
  <c r="AA751" i="4"/>
  <c r="AA752" i="4"/>
  <c r="AA753" i="4"/>
  <c r="AA754" i="4"/>
  <c r="AA755" i="4"/>
  <c r="AA756" i="4"/>
  <c r="AA757" i="4"/>
  <c r="AA758" i="4"/>
  <c r="AA759" i="4"/>
  <c r="AA760" i="4"/>
  <c r="AA761" i="4"/>
  <c r="AA762" i="4"/>
  <c r="AA763" i="4"/>
  <c r="AA764" i="4"/>
  <c r="AA765" i="4"/>
  <c r="AA766" i="4"/>
  <c r="AA767" i="4"/>
  <c r="AA768" i="4"/>
  <c r="AA769" i="4"/>
  <c r="AA770" i="4"/>
  <c r="AA771" i="4"/>
  <c r="AA772" i="4"/>
  <c r="AA773" i="4"/>
  <c r="AA774" i="4"/>
  <c r="AA775" i="4"/>
  <c r="AA776" i="4"/>
  <c r="AA777" i="4"/>
  <c r="AA778" i="4"/>
  <c r="AA779" i="4"/>
  <c r="AA780" i="4"/>
  <c r="AA781" i="4"/>
  <c r="AA782" i="4"/>
  <c r="AA783" i="4"/>
  <c r="AA784" i="4"/>
  <c r="AA785" i="4"/>
  <c r="AA786" i="4"/>
  <c r="AA787" i="4"/>
  <c r="AA788" i="4"/>
  <c r="AA789" i="4"/>
  <c r="AA790" i="4"/>
  <c r="AA791" i="4"/>
  <c r="AA792" i="4"/>
  <c r="AA793" i="4"/>
  <c r="AA794" i="4"/>
  <c r="AA795" i="4"/>
  <c r="AA796" i="4"/>
  <c r="AA797" i="4"/>
  <c r="AA798" i="4"/>
  <c r="AA799" i="4"/>
  <c r="AA800" i="4"/>
  <c r="AA801" i="4"/>
  <c r="AA802" i="4"/>
  <c r="AA803" i="4"/>
  <c r="AA804" i="4"/>
  <c r="AA805" i="4"/>
  <c r="AA806" i="4"/>
  <c r="AA807" i="4"/>
  <c r="AA808" i="4"/>
  <c r="AA809" i="4"/>
  <c r="AA810" i="4"/>
  <c r="AA811" i="4"/>
  <c r="AA812" i="4"/>
  <c r="AA813" i="4"/>
  <c r="AA814" i="4"/>
  <c r="AA815" i="4"/>
  <c r="AA816" i="4"/>
  <c r="AA817" i="4"/>
  <c r="AA818" i="4"/>
  <c r="AA819" i="4"/>
  <c r="AA820" i="4"/>
  <c r="AA821" i="4"/>
  <c r="AA822" i="4"/>
  <c r="AA823" i="4"/>
  <c r="AA824" i="4"/>
  <c r="AA825" i="4"/>
  <c r="AA826" i="4"/>
  <c r="AA827" i="4"/>
  <c r="AA828" i="4"/>
  <c r="AA829" i="4"/>
  <c r="AA830" i="4"/>
  <c r="AA831" i="4"/>
  <c r="AA832" i="4"/>
  <c r="AA833" i="4"/>
  <c r="AA834" i="4"/>
  <c r="AA835" i="4"/>
  <c r="AA836" i="4"/>
  <c r="AA837" i="4"/>
  <c r="AA838" i="4"/>
  <c r="AA839" i="4"/>
  <c r="AA840" i="4"/>
  <c r="AA841" i="4"/>
  <c r="AA842" i="4"/>
  <c r="AA843" i="4"/>
  <c r="AA844" i="4"/>
  <c r="AA845" i="4"/>
  <c r="AA846" i="4"/>
  <c r="AA847" i="4"/>
  <c r="AA848" i="4"/>
  <c r="AA849" i="4"/>
  <c r="AA850" i="4"/>
  <c r="AA851" i="4"/>
  <c r="AA852" i="4"/>
  <c r="AA853" i="4"/>
  <c r="AA854" i="4"/>
  <c r="AA855" i="4"/>
  <c r="AA856" i="4"/>
  <c r="AA857" i="4"/>
  <c r="AA858" i="4"/>
  <c r="AA859" i="4"/>
  <c r="AA860" i="4"/>
  <c r="AA861" i="4"/>
  <c r="AA862" i="4"/>
  <c r="AA863" i="4"/>
  <c r="AA864" i="4"/>
  <c r="AA865" i="4"/>
  <c r="AA866" i="4"/>
  <c r="AA867" i="4"/>
  <c r="AA868" i="4"/>
  <c r="AA869" i="4"/>
  <c r="AA870" i="4"/>
  <c r="AA871" i="4"/>
  <c r="AA872" i="4"/>
  <c r="AA873" i="4"/>
  <c r="AA874" i="4"/>
  <c r="AA875" i="4"/>
  <c r="AA876" i="4"/>
  <c r="AA877" i="4"/>
  <c r="AA878" i="4"/>
  <c r="AA879" i="4"/>
  <c r="AA880" i="4"/>
  <c r="AA881" i="4"/>
  <c r="AA882" i="4"/>
  <c r="AA883" i="4"/>
  <c r="AA884" i="4"/>
  <c r="AA885" i="4"/>
  <c r="AA886" i="4"/>
  <c r="AA887" i="4"/>
  <c r="AA888" i="4"/>
  <c r="AA889" i="4"/>
  <c r="AA890" i="4"/>
  <c r="AA891" i="4"/>
  <c r="AA892" i="4"/>
  <c r="AA893" i="4"/>
  <c r="AA894" i="4"/>
  <c r="AA895" i="4"/>
  <c r="AA896" i="4"/>
  <c r="AA897" i="4"/>
  <c r="AA898" i="4"/>
  <c r="AA899" i="4"/>
  <c r="AA900" i="4"/>
  <c r="AA901" i="4"/>
  <c r="AA902" i="4"/>
  <c r="AA903" i="4"/>
  <c r="AA904" i="4"/>
  <c r="AA905" i="4"/>
  <c r="AA906" i="4"/>
  <c r="AA907" i="4"/>
  <c r="AA908" i="4"/>
  <c r="AA909" i="4"/>
  <c r="AA910" i="4"/>
  <c r="AA911" i="4"/>
  <c r="AA912" i="4"/>
  <c r="AA12" i="4"/>
  <c r="AA11" i="4"/>
  <c r="X13" i="4"/>
  <c r="X14" i="4"/>
  <c r="X15" i="4"/>
  <c r="X16" i="4"/>
  <c r="X17" i="4"/>
  <c r="X18" i="4"/>
  <c r="X19" i="4"/>
  <c r="X20" i="4"/>
  <c r="X21" i="4"/>
  <c r="X22" i="4"/>
  <c r="X23" i="4"/>
  <c r="X24" i="4"/>
  <c r="X25" i="4"/>
  <c r="X26" i="4"/>
  <c r="X27" i="4"/>
  <c r="X28" i="4"/>
  <c r="X29" i="4"/>
  <c r="X30" i="4"/>
  <c r="X31" i="4"/>
  <c r="X32" i="4"/>
  <c r="X33" i="4"/>
  <c r="X34" i="4"/>
  <c r="X35" i="4"/>
  <c r="X36" i="4"/>
  <c r="X37" i="4"/>
  <c r="X38" i="4"/>
  <c r="X39" i="4"/>
  <c r="X40" i="4"/>
  <c r="X41" i="4"/>
  <c r="X42" i="4"/>
  <c r="X43" i="4"/>
  <c r="X44" i="4"/>
  <c r="X45" i="4"/>
  <c r="X46" i="4"/>
  <c r="X47" i="4"/>
  <c r="X48" i="4"/>
  <c r="X49" i="4"/>
  <c r="X50" i="4"/>
  <c r="X51" i="4"/>
  <c r="X52" i="4"/>
  <c r="X53" i="4"/>
  <c r="X54" i="4"/>
  <c r="X55" i="4"/>
  <c r="X56" i="4"/>
  <c r="X57" i="4"/>
  <c r="X58" i="4"/>
  <c r="X59" i="4"/>
  <c r="X60" i="4"/>
  <c r="X61" i="4"/>
  <c r="X62" i="4"/>
  <c r="X63" i="4"/>
  <c r="X64" i="4"/>
  <c r="X65" i="4"/>
  <c r="X66" i="4"/>
  <c r="X67" i="4"/>
  <c r="X68" i="4"/>
  <c r="X69" i="4"/>
  <c r="X70" i="4"/>
  <c r="X71" i="4"/>
  <c r="X72" i="4"/>
  <c r="X73" i="4"/>
  <c r="X74" i="4"/>
  <c r="X75" i="4"/>
  <c r="X76" i="4"/>
  <c r="X77" i="4"/>
  <c r="X78" i="4"/>
  <c r="X79" i="4"/>
  <c r="X80" i="4"/>
  <c r="X81" i="4"/>
  <c r="X82" i="4"/>
  <c r="X83" i="4"/>
  <c r="X84" i="4"/>
  <c r="X85" i="4"/>
  <c r="X86" i="4"/>
  <c r="X87" i="4"/>
  <c r="X88" i="4"/>
  <c r="X89" i="4"/>
  <c r="X90" i="4"/>
  <c r="X91" i="4"/>
  <c r="X92" i="4"/>
  <c r="X93" i="4"/>
  <c r="X94" i="4"/>
  <c r="X95" i="4"/>
  <c r="X96" i="4"/>
  <c r="X97" i="4"/>
  <c r="X98" i="4"/>
  <c r="X99" i="4"/>
  <c r="X100" i="4"/>
  <c r="X101" i="4"/>
  <c r="X102" i="4"/>
  <c r="X103" i="4"/>
  <c r="X104" i="4"/>
  <c r="X105" i="4"/>
  <c r="X106" i="4"/>
  <c r="X107" i="4"/>
  <c r="X108" i="4"/>
  <c r="X109" i="4"/>
  <c r="X110" i="4"/>
  <c r="X111" i="4"/>
  <c r="X112" i="4"/>
  <c r="X113" i="4"/>
  <c r="X114" i="4"/>
  <c r="X115" i="4"/>
  <c r="X116" i="4"/>
  <c r="X117" i="4"/>
  <c r="X118" i="4"/>
  <c r="X119" i="4"/>
  <c r="X120" i="4"/>
  <c r="X121" i="4"/>
  <c r="X122" i="4"/>
  <c r="X123" i="4"/>
  <c r="X124" i="4"/>
  <c r="X125" i="4"/>
  <c r="X126" i="4"/>
  <c r="X127" i="4"/>
  <c r="X128" i="4"/>
  <c r="X129" i="4"/>
  <c r="X130" i="4"/>
  <c r="X131" i="4"/>
  <c r="X132" i="4"/>
  <c r="X133" i="4"/>
  <c r="X134" i="4"/>
  <c r="X135" i="4"/>
  <c r="X136" i="4"/>
  <c r="X137" i="4"/>
  <c r="X138" i="4"/>
  <c r="X139" i="4"/>
  <c r="X140" i="4"/>
  <c r="X141" i="4"/>
  <c r="X142" i="4"/>
  <c r="X143" i="4"/>
  <c r="X144" i="4"/>
  <c r="X145" i="4"/>
  <c r="X146" i="4"/>
  <c r="X147" i="4"/>
  <c r="X148" i="4"/>
  <c r="X149" i="4"/>
  <c r="X150" i="4"/>
  <c r="X151" i="4"/>
  <c r="X152" i="4"/>
  <c r="X153" i="4"/>
  <c r="X154" i="4"/>
  <c r="X155" i="4"/>
  <c r="X156" i="4"/>
  <c r="X157" i="4"/>
  <c r="X158" i="4"/>
  <c r="X159" i="4"/>
  <c r="X160" i="4"/>
  <c r="X161" i="4"/>
  <c r="X162" i="4"/>
  <c r="X163" i="4"/>
  <c r="X164" i="4"/>
  <c r="X165" i="4"/>
  <c r="X166" i="4"/>
  <c r="X167" i="4"/>
  <c r="X168" i="4"/>
  <c r="X169" i="4"/>
  <c r="X170" i="4"/>
  <c r="X171" i="4"/>
  <c r="X172" i="4"/>
  <c r="X173" i="4"/>
  <c r="X174" i="4"/>
  <c r="X175" i="4"/>
  <c r="X176" i="4"/>
  <c r="X177" i="4"/>
  <c r="X178" i="4"/>
  <c r="X179" i="4"/>
  <c r="X180" i="4"/>
  <c r="X181" i="4"/>
  <c r="X182" i="4"/>
  <c r="X183" i="4"/>
  <c r="X184" i="4"/>
  <c r="X185" i="4"/>
  <c r="X186" i="4"/>
  <c r="X187" i="4"/>
  <c r="X188" i="4"/>
  <c r="X189" i="4"/>
  <c r="X190" i="4"/>
  <c r="X191" i="4"/>
  <c r="X192" i="4"/>
  <c r="X193" i="4"/>
  <c r="X194" i="4"/>
  <c r="X195" i="4"/>
  <c r="X196" i="4"/>
  <c r="X197" i="4"/>
  <c r="X198" i="4"/>
  <c r="X199" i="4"/>
  <c r="X200" i="4"/>
  <c r="X201" i="4"/>
  <c r="X202" i="4"/>
  <c r="X203" i="4"/>
  <c r="X204" i="4"/>
  <c r="X205" i="4"/>
  <c r="X206" i="4"/>
  <c r="X207" i="4"/>
  <c r="X208" i="4"/>
  <c r="X209" i="4"/>
  <c r="X210" i="4"/>
  <c r="X211" i="4"/>
  <c r="X212" i="4"/>
  <c r="X213" i="4"/>
  <c r="X214" i="4"/>
  <c r="X215" i="4"/>
  <c r="X216" i="4"/>
  <c r="X217" i="4"/>
  <c r="X218" i="4"/>
  <c r="X219" i="4"/>
  <c r="X220" i="4"/>
  <c r="X221" i="4"/>
  <c r="X222" i="4"/>
  <c r="X223" i="4"/>
  <c r="X224" i="4"/>
  <c r="X225" i="4"/>
  <c r="X226" i="4"/>
  <c r="X227" i="4"/>
  <c r="X228" i="4"/>
  <c r="X229" i="4"/>
  <c r="X230" i="4"/>
  <c r="X231" i="4"/>
  <c r="X232" i="4"/>
  <c r="X233" i="4"/>
  <c r="X234" i="4"/>
  <c r="X235" i="4"/>
  <c r="X236" i="4"/>
  <c r="X237" i="4"/>
  <c r="X238" i="4"/>
  <c r="X239" i="4"/>
  <c r="X240" i="4"/>
  <c r="X241" i="4"/>
  <c r="X242" i="4"/>
  <c r="X243" i="4"/>
  <c r="X244" i="4"/>
  <c r="X245" i="4"/>
  <c r="X246" i="4"/>
  <c r="X247" i="4"/>
  <c r="X248" i="4"/>
  <c r="X249" i="4"/>
  <c r="X250" i="4"/>
  <c r="X251" i="4"/>
  <c r="X252" i="4"/>
  <c r="X253" i="4"/>
  <c r="X254" i="4"/>
  <c r="X255" i="4"/>
  <c r="X256" i="4"/>
  <c r="X257" i="4"/>
  <c r="X258" i="4"/>
  <c r="X259" i="4"/>
  <c r="X260" i="4"/>
  <c r="X261" i="4"/>
  <c r="X262" i="4"/>
  <c r="X263" i="4"/>
  <c r="X264" i="4"/>
  <c r="X265" i="4"/>
  <c r="X266" i="4"/>
  <c r="X267" i="4"/>
  <c r="X268" i="4"/>
  <c r="X269" i="4"/>
  <c r="X270" i="4"/>
  <c r="X271" i="4"/>
  <c r="X272" i="4"/>
  <c r="X273" i="4"/>
  <c r="X274" i="4"/>
  <c r="X275" i="4"/>
  <c r="X276" i="4"/>
  <c r="X277" i="4"/>
  <c r="X278" i="4"/>
  <c r="X279" i="4"/>
  <c r="X280" i="4"/>
  <c r="X281" i="4"/>
  <c r="X282" i="4"/>
  <c r="X283" i="4"/>
  <c r="X284" i="4"/>
  <c r="X285" i="4"/>
  <c r="X286" i="4"/>
  <c r="X287" i="4"/>
  <c r="X288" i="4"/>
  <c r="X289" i="4"/>
  <c r="X290" i="4"/>
  <c r="X291" i="4"/>
  <c r="X292" i="4"/>
  <c r="X293" i="4"/>
  <c r="X294" i="4"/>
  <c r="X295" i="4"/>
  <c r="X296" i="4"/>
  <c r="X297" i="4"/>
  <c r="X298" i="4"/>
  <c r="X299" i="4"/>
  <c r="X300" i="4"/>
  <c r="X301" i="4"/>
  <c r="X302" i="4"/>
  <c r="X303" i="4"/>
  <c r="X304" i="4"/>
  <c r="X305" i="4"/>
  <c r="X306" i="4"/>
  <c r="X307" i="4"/>
  <c r="X308" i="4"/>
  <c r="X309" i="4"/>
  <c r="X310" i="4"/>
  <c r="X311" i="4"/>
  <c r="X312" i="4"/>
  <c r="X313" i="4"/>
  <c r="X314" i="4"/>
  <c r="X315" i="4"/>
  <c r="X316" i="4"/>
  <c r="X317" i="4"/>
  <c r="X318" i="4"/>
  <c r="X319" i="4"/>
  <c r="X320" i="4"/>
  <c r="X321" i="4"/>
  <c r="X322" i="4"/>
  <c r="X323" i="4"/>
  <c r="X324" i="4"/>
  <c r="X325" i="4"/>
  <c r="X326" i="4"/>
  <c r="X327" i="4"/>
  <c r="X328" i="4"/>
  <c r="X329" i="4"/>
  <c r="X330" i="4"/>
  <c r="X331" i="4"/>
  <c r="X332" i="4"/>
  <c r="X333" i="4"/>
  <c r="X334" i="4"/>
  <c r="X335" i="4"/>
  <c r="X336" i="4"/>
  <c r="X337" i="4"/>
  <c r="X338" i="4"/>
  <c r="X339" i="4"/>
  <c r="X340" i="4"/>
  <c r="X341" i="4"/>
  <c r="X342" i="4"/>
  <c r="X343" i="4"/>
  <c r="X344" i="4"/>
  <c r="X345" i="4"/>
  <c r="X346" i="4"/>
  <c r="X347" i="4"/>
  <c r="X348" i="4"/>
  <c r="X349" i="4"/>
  <c r="X350" i="4"/>
  <c r="X351" i="4"/>
  <c r="X352" i="4"/>
  <c r="X353" i="4"/>
  <c r="X354" i="4"/>
  <c r="X355" i="4"/>
  <c r="X356" i="4"/>
  <c r="X357" i="4"/>
  <c r="X358" i="4"/>
  <c r="X359" i="4"/>
  <c r="X360" i="4"/>
  <c r="X361" i="4"/>
  <c r="X362" i="4"/>
  <c r="X363" i="4"/>
  <c r="X364" i="4"/>
  <c r="X365" i="4"/>
  <c r="X366" i="4"/>
  <c r="X367" i="4"/>
  <c r="X368" i="4"/>
  <c r="X369" i="4"/>
  <c r="X370" i="4"/>
  <c r="X371" i="4"/>
  <c r="X372" i="4"/>
  <c r="X373" i="4"/>
  <c r="X374" i="4"/>
  <c r="X375" i="4"/>
  <c r="X376" i="4"/>
  <c r="X377" i="4"/>
  <c r="X378" i="4"/>
  <c r="X379" i="4"/>
  <c r="X380" i="4"/>
  <c r="X381" i="4"/>
  <c r="X382" i="4"/>
  <c r="X383" i="4"/>
  <c r="X384" i="4"/>
  <c r="X385" i="4"/>
  <c r="X386" i="4"/>
  <c r="X387" i="4"/>
  <c r="X388" i="4"/>
  <c r="X389" i="4"/>
  <c r="X390" i="4"/>
  <c r="X391" i="4"/>
  <c r="X392" i="4"/>
  <c r="X393" i="4"/>
  <c r="X394" i="4"/>
  <c r="X395" i="4"/>
  <c r="X396" i="4"/>
  <c r="X397" i="4"/>
  <c r="X398" i="4"/>
  <c r="X399" i="4"/>
  <c r="X400" i="4"/>
  <c r="X401" i="4"/>
  <c r="X402" i="4"/>
  <c r="X403" i="4"/>
  <c r="X404" i="4"/>
  <c r="X405" i="4"/>
  <c r="X406" i="4"/>
  <c r="X407" i="4"/>
  <c r="X408" i="4"/>
  <c r="X409" i="4"/>
  <c r="X410" i="4"/>
  <c r="X411" i="4"/>
  <c r="X412" i="4"/>
  <c r="X413" i="4"/>
  <c r="X414" i="4"/>
  <c r="X415" i="4"/>
  <c r="X416" i="4"/>
  <c r="X417" i="4"/>
  <c r="X418" i="4"/>
  <c r="X419" i="4"/>
  <c r="X420" i="4"/>
  <c r="X421" i="4"/>
  <c r="X422" i="4"/>
  <c r="X423" i="4"/>
  <c r="X424" i="4"/>
  <c r="X425" i="4"/>
  <c r="X426" i="4"/>
  <c r="X427" i="4"/>
  <c r="X428" i="4"/>
  <c r="X429" i="4"/>
  <c r="X430" i="4"/>
  <c r="X431" i="4"/>
  <c r="X432" i="4"/>
  <c r="X433" i="4"/>
  <c r="X434" i="4"/>
  <c r="X435" i="4"/>
  <c r="X436" i="4"/>
  <c r="X437" i="4"/>
  <c r="X438" i="4"/>
  <c r="X439" i="4"/>
  <c r="X440" i="4"/>
  <c r="X441" i="4"/>
  <c r="X442" i="4"/>
  <c r="X443" i="4"/>
  <c r="X444" i="4"/>
  <c r="X445" i="4"/>
  <c r="X446" i="4"/>
  <c r="X447" i="4"/>
  <c r="X448" i="4"/>
  <c r="X449" i="4"/>
  <c r="X450" i="4"/>
  <c r="X451" i="4"/>
  <c r="X452" i="4"/>
  <c r="X453" i="4"/>
  <c r="X454" i="4"/>
  <c r="X455" i="4"/>
  <c r="X456" i="4"/>
  <c r="X457" i="4"/>
  <c r="X458" i="4"/>
  <c r="X459" i="4"/>
  <c r="X460" i="4"/>
  <c r="X461" i="4"/>
  <c r="X462" i="4"/>
  <c r="X463" i="4"/>
  <c r="X464" i="4"/>
  <c r="X465" i="4"/>
  <c r="X466" i="4"/>
  <c r="X467" i="4"/>
  <c r="X468" i="4"/>
  <c r="X469" i="4"/>
  <c r="X470" i="4"/>
  <c r="X471" i="4"/>
  <c r="X472" i="4"/>
  <c r="X473" i="4"/>
  <c r="X474" i="4"/>
  <c r="X475" i="4"/>
  <c r="X476" i="4"/>
  <c r="X477" i="4"/>
  <c r="X478" i="4"/>
  <c r="X479" i="4"/>
  <c r="X480" i="4"/>
  <c r="X481" i="4"/>
  <c r="X482" i="4"/>
  <c r="X483" i="4"/>
  <c r="X484" i="4"/>
  <c r="X485" i="4"/>
  <c r="X486" i="4"/>
  <c r="X487" i="4"/>
  <c r="X488" i="4"/>
  <c r="X489" i="4"/>
  <c r="X490" i="4"/>
  <c r="X491" i="4"/>
  <c r="X492" i="4"/>
  <c r="X493" i="4"/>
  <c r="X494" i="4"/>
  <c r="X495" i="4"/>
  <c r="X496" i="4"/>
  <c r="X497" i="4"/>
  <c r="X498" i="4"/>
  <c r="X499" i="4"/>
  <c r="X500" i="4"/>
  <c r="X501" i="4"/>
  <c r="X502" i="4"/>
  <c r="X503" i="4"/>
  <c r="X504" i="4"/>
  <c r="X505" i="4"/>
  <c r="X506" i="4"/>
  <c r="X507" i="4"/>
  <c r="X508" i="4"/>
  <c r="X509" i="4"/>
  <c r="X510" i="4"/>
  <c r="X511" i="4"/>
  <c r="X512" i="4"/>
  <c r="X513" i="4"/>
  <c r="X514" i="4"/>
  <c r="X515" i="4"/>
  <c r="X516" i="4"/>
  <c r="X517" i="4"/>
  <c r="X518" i="4"/>
  <c r="X519" i="4"/>
  <c r="X520" i="4"/>
  <c r="X521" i="4"/>
  <c r="X522" i="4"/>
  <c r="X523" i="4"/>
  <c r="X524" i="4"/>
  <c r="X525" i="4"/>
  <c r="X526" i="4"/>
  <c r="X527" i="4"/>
  <c r="X528" i="4"/>
  <c r="X529" i="4"/>
  <c r="X530" i="4"/>
  <c r="X531" i="4"/>
  <c r="X532" i="4"/>
  <c r="X533" i="4"/>
  <c r="X534" i="4"/>
  <c r="X535" i="4"/>
  <c r="X536" i="4"/>
  <c r="X537" i="4"/>
  <c r="X538" i="4"/>
  <c r="X539" i="4"/>
  <c r="X540" i="4"/>
  <c r="X541" i="4"/>
  <c r="X542" i="4"/>
  <c r="X543" i="4"/>
  <c r="X544" i="4"/>
  <c r="X545" i="4"/>
  <c r="X546" i="4"/>
  <c r="X547" i="4"/>
  <c r="X548" i="4"/>
  <c r="X549" i="4"/>
  <c r="X550" i="4"/>
  <c r="X551" i="4"/>
  <c r="X552" i="4"/>
  <c r="X553" i="4"/>
  <c r="X554" i="4"/>
  <c r="X555" i="4"/>
  <c r="X556" i="4"/>
  <c r="X557" i="4"/>
  <c r="X558" i="4"/>
  <c r="X559" i="4"/>
  <c r="X560" i="4"/>
  <c r="X561" i="4"/>
  <c r="X562" i="4"/>
  <c r="X563" i="4"/>
  <c r="X564" i="4"/>
  <c r="X565" i="4"/>
  <c r="X566" i="4"/>
  <c r="X567" i="4"/>
  <c r="X568" i="4"/>
  <c r="X569" i="4"/>
  <c r="X570" i="4"/>
  <c r="X571" i="4"/>
  <c r="X572" i="4"/>
  <c r="X573" i="4"/>
  <c r="X574" i="4"/>
  <c r="X575" i="4"/>
  <c r="X576" i="4"/>
  <c r="X577" i="4"/>
  <c r="X578" i="4"/>
  <c r="X579" i="4"/>
  <c r="X580" i="4"/>
  <c r="X581" i="4"/>
  <c r="X582" i="4"/>
  <c r="X583" i="4"/>
  <c r="X584" i="4"/>
  <c r="X585" i="4"/>
  <c r="X586" i="4"/>
  <c r="X587" i="4"/>
  <c r="X588" i="4"/>
  <c r="X589" i="4"/>
  <c r="X590" i="4"/>
  <c r="X591" i="4"/>
  <c r="X592" i="4"/>
  <c r="X593" i="4"/>
  <c r="X594" i="4"/>
  <c r="X595" i="4"/>
  <c r="X596" i="4"/>
  <c r="X597" i="4"/>
  <c r="X598" i="4"/>
  <c r="X599" i="4"/>
  <c r="X600" i="4"/>
  <c r="X601" i="4"/>
  <c r="X602" i="4"/>
  <c r="X603" i="4"/>
  <c r="X604" i="4"/>
  <c r="X605" i="4"/>
  <c r="X606" i="4"/>
  <c r="X607" i="4"/>
  <c r="X608" i="4"/>
  <c r="X609" i="4"/>
  <c r="X610" i="4"/>
  <c r="X611" i="4"/>
  <c r="X612" i="4"/>
  <c r="X613" i="4"/>
  <c r="X614" i="4"/>
  <c r="X615" i="4"/>
  <c r="X616" i="4"/>
  <c r="X617" i="4"/>
  <c r="X618" i="4"/>
  <c r="X619" i="4"/>
  <c r="X620" i="4"/>
  <c r="X621" i="4"/>
  <c r="X622" i="4"/>
  <c r="X623" i="4"/>
  <c r="X624" i="4"/>
  <c r="X625" i="4"/>
  <c r="X626" i="4"/>
  <c r="X627" i="4"/>
  <c r="X628" i="4"/>
  <c r="X629" i="4"/>
  <c r="X630" i="4"/>
  <c r="X631" i="4"/>
  <c r="X632" i="4"/>
  <c r="X633" i="4"/>
  <c r="X634" i="4"/>
  <c r="X635" i="4"/>
  <c r="X636" i="4"/>
  <c r="X637" i="4"/>
  <c r="X638" i="4"/>
  <c r="X639" i="4"/>
  <c r="X640" i="4"/>
  <c r="X641" i="4"/>
  <c r="X642" i="4"/>
  <c r="X643" i="4"/>
  <c r="X644" i="4"/>
  <c r="X645" i="4"/>
  <c r="X646" i="4"/>
  <c r="X647" i="4"/>
  <c r="X648" i="4"/>
  <c r="X649" i="4"/>
  <c r="X650" i="4"/>
  <c r="X651" i="4"/>
  <c r="X652" i="4"/>
  <c r="X653" i="4"/>
  <c r="X654" i="4"/>
  <c r="X655" i="4"/>
  <c r="X656" i="4"/>
  <c r="X657" i="4"/>
  <c r="X658" i="4"/>
  <c r="X659" i="4"/>
  <c r="X660" i="4"/>
  <c r="X661" i="4"/>
  <c r="X662" i="4"/>
  <c r="X663" i="4"/>
  <c r="X664" i="4"/>
  <c r="X665" i="4"/>
  <c r="X666" i="4"/>
  <c r="X667" i="4"/>
  <c r="X668" i="4"/>
  <c r="X669" i="4"/>
  <c r="X670" i="4"/>
  <c r="X671" i="4"/>
  <c r="X672" i="4"/>
  <c r="X673" i="4"/>
  <c r="X674" i="4"/>
  <c r="X675" i="4"/>
  <c r="X676" i="4"/>
  <c r="X677" i="4"/>
  <c r="X678" i="4"/>
  <c r="X679" i="4"/>
  <c r="X680" i="4"/>
  <c r="X681" i="4"/>
  <c r="X682" i="4"/>
  <c r="X683" i="4"/>
  <c r="X684" i="4"/>
  <c r="X685" i="4"/>
  <c r="X686" i="4"/>
  <c r="X687" i="4"/>
  <c r="X688" i="4"/>
  <c r="X689" i="4"/>
  <c r="X690" i="4"/>
  <c r="X691" i="4"/>
  <c r="X692" i="4"/>
  <c r="X693" i="4"/>
  <c r="X694" i="4"/>
  <c r="X695" i="4"/>
  <c r="X696" i="4"/>
  <c r="X697" i="4"/>
  <c r="X698" i="4"/>
  <c r="X699" i="4"/>
  <c r="X700" i="4"/>
  <c r="X701" i="4"/>
  <c r="X702" i="4"/>
  <c r="X703" i="4"/>
  <c r="X704" i="4"/>
  <c r="X705" i="4"/>
  <c r="X706" i="4"/>
  <c r="X707" i="4"/>
  <c r="X708" i="4"/>
  <c r="X709" i="4"/>
  <c r="X710" i="4"/>
  <c r="X711" i="4"/>
  <c r="X712" i="4"/>
  <c r="X713" i="4"/>
  <c r="X714" i="4"/>
  <c r="X715" i="4"/>
  <c r="X716" i="4"/>
  <c r="X717" i="4"/>
  <c r="X718" i="4"/>
  <c r="X719" i="4"/>
  <c r="X720" i="4"/>
  <c r="X721" i="4"/>
  <c r="X722" i="4"/>
  <c r="X723" i="4"/>
  <c r="X724" i="4"/>
  <c r="X725" i="4"/>
  <c r="X726" i="4"/>
  <c r="X727" i="4"/>
  <c r="X728" i="4"/>
  <c r="X729" i="4"/>
  <c r="X730" i="4"/>
  <c r="X731" i="4"/>
  <c r="X732" i="4"/>
  <c r="X733" i="4"/>
  <c r="X734" i="4"/>
  <c r="X735" i="4"/>
  <c r="X736" i="4"/>
  <c r="X737" i="4"/>
  <c r="X738" i="4"/>
  <c r="X739" i="4"/>
  <c r="X740" i="4"/>
  <c r="X741" i="4"/>
  <c r="X742" i="4"/>
  <c r="X743" i="4"/>
  <c r="X744" i="4"/>
  <c r="X745" i="4"/>
  <c r="X746" i="4"/>
  <c r="X747" i="4"/>
  <c r="X748" i="4"/>
  <c r="X749" i="4"/>
  <c r="X750" i="4"/>
  <c r="X751" i="4"/>
  <c r="X752" i="4"/>
  <c r="X753" i="4"/>
  <c r="X754" i="4"/>
  <c r="X755" i="4"/>
  <c r="X756" i="4"/>
  <c r="X757" i="4"/>
  <c r="X758" i="4"/>
  <c r="X759" i="4"/>
  <c r="X760" i="4"/>
  <c r="X761" i="4"/>
  <c r="X762" i="4"/>
  <c r="X763" i="4"/>
  <c r="X764" i="4"/>
  <c r="X765" i="4"/>
  <c r="X766" i="4"/>
  <c r="X767" i="4"/>
  <c r="X768" i="4"/>
  <c r="X769" i="4"/>
  <c r="X770" i="4"/>
  <c r="X771" i="4"/>
  <c r="X772" i="4"/>
  <c r="X773" i="4"/>
  <c r="X774" i="4"/>
  <c r="X775" i="4"/>
  <c r="X776" i="4"/>
  <c r="X777" i="4"/>
  <c r="X778" i="4"/>
  <c r="X779" i="4"/>
  <c r="X780" i="4"/>
  <c r="X781" i="4"/>
  <c r="X782" i="4"/>
  <c r="X783" i="4"/>
  <c r="X784" i="4"/>
  <c r="X785" i="4"/>
  <c r="X786" i="4"/>
  <c r="X787" i="4"/>
  <c r="X788" i="4"/>
  <c r="X789" i="4"/>
  <c r="X790" i="4"/>
  <c r="X791" i="4"/>
  <c r="X792" i="4"/>
  <c r="X793" i="4"/>
  <c r="X794" i="4"/>
  <c r="X795" i="4"/>
  <c r="X796" i="4"/>
  <c r="X797" i="4"/>
  <c r="X798" i="4"/>
  <c r="X799" i="4"/>
  <c r="X800" i="4"/>
  <c r="X801" i="4"/>
  <c r="X802" i="4"/>
  <c r="X803" i="4"/>
  <c r="X804" i="4"/>
  <c r="X805" i="4"/>
  <c r="X806" i="4"/>
  <c r="X807" i="4"/>
  <c r="X808" i="4"/>
  <c r="X809" i="4"/>
  <c r="X810" i="4"/>
  <c r="X811" i="4"/>
  <c r="X812" i="4"/>
  <c r="X813" i="4"/>
  <c r="X814" i="4"/>
  <c r="X815" i="4"/>
  <c r="X816" i="4"/>
  <c r="X817" i="4"/>
  <c r="X818" i="4"/>
  <c r="X819" i="4"/>
  <c r="X820" i="4"/>
  <c r="X821" i="4"/>
  <c r="X822" i="4"/>
  <c r="X823" i="4"/>
  <c r="X824" i="4"/>
  <c r="X825" i="4"/>
  <c r="X826" i="4"/>
  <c r="X827" i="4"/>
  <c r="X828" i="4"/>
  <c r="X829" i="4"/>
  <c r="X830" i="4"/>
  <c r="X831" i="4"/>
  <c r="X832" i="4"/>
  <c r="X833" i="4"/>
  <c r="X834" i="4"/>
  <c r="X835" i="4"/>
  <c r="X836" i="4"/>
  <c r="X837" i="4"/>
  <c r="X838" i="4"/>
  <c r="X839" i="4"/>
  <c r="X840" i="4"/>
  <c r="X841" i="4"/>
  <c r="X842" i="4"/>
  <c r="X843" i="4"/>
  <c r="X844" i="4"/>
  <c r="X845" i="4"/>
  <c r="X846" i="4"/>
  <c r="X847" i="4"/>
  <c r="X848" i="4"/>
  <c r="X849" i="4"/>
  <c r="X850" i="4"/>
  <c r="X851" i="4"/>
  <c r="X852" i="4"/>
  <c r="X853" i="4"/>
  <c r="X854" i="4"/>
  <c r="X855" i="4"/>
  <c r="X856" i="4"/>
  <c r="X857" i="4"/>
  <c r="X858" i="4"/>
  <c r="X859" i="4"/>
  <c r="X860" i="4"/>
  <c r="X861" i="4"/>
  <c r="X862" i="4"/>
  <c r="X863" i="4"/>
  <c r="X864" i="4"/>
  <c r="X865" i="4"/>
  <c r="X866" i="4"/>
  <c r="X867" i="4"/>
  <c r="X868" i="4"/>
  <c r="X869" i="4"/>
  <c r="X870" i="4"/>
  <c r="X871" i="4"/>
  <c r="X872" i="4"/>
  <c r="X873" i="4"/>
  <c r="X874" i="4"/>
  <c r="X875" i="4"/>
  <c r="X876" i="4"/>
  <c r="X877" i="4"/>
  <c r="X878" i="4"/>
  <c r="X879" i="4"/>
  <c r="X880" i="4"/>
  <c r="X881" i="4"/>
  <c r="X882" i="4"/>
  <c r="X883" i="4"/>
  <c r="X884" i="4"/>
  <c r="X885" i="4"/>
  <c r="X886" i="4"/>
  <c r="X887" i="4"/>
  <c r="X888" i="4"/>
  <c r="X889" i="4"/>
  <c r="X890" i="4"/>
  <c r="X891" i="4"/>
  <c r="X892" i="4"/>
  <c r="X893" i="4"/>
  <c r="X894" i="4"/>
  <c r="X895" i="4"/>
  <c r="X896" i="4"/>
  <c r="X897" i="4"/>
  <c r="X898" i="4"/>
  <c r="X899" i="4"/>
  <c r="X900" i="4"/>
  <c r="X901" i="4"/>
  <c r="X902" i="4"/>
  <c r="X903" i="4"/>
  <c r="X904" i="4"/>
  <c r="X905" i="4"/>
  <c r="X906" i="4"/>
  <c r="X907" i="4"/>
  <c r="X908" i="4"/>
  <c r="X909" i="4"/>
  <c r="X910" i="4"/>
  <c r="X911" i="4"/>
  <c r="X912" i="4"/>
  <c r="X12" i="4"/>
  <c r="X11" i="4"/>
  <c r="U13" i="4"/>
  <c r="U14" i="4"/>
  <c r="U15" i="4"/>
  <c r="U16" i="4"/>
  <c r="U17" i="4"/>
  <c r="U18" i="4"/>
  <c r="U19" i="4"/>
  <c r="U20" i="4"/>
  <c r="U21" i="4"/>
  <c r="U22" i="4"/>
  <c r="U23" i="4"/>
  <c r="U24" i="4"/>
  <c r="U25" i="4"/>
  <c r="U26" i="4"/>
  <c r="U27" i="4"/>
  <c r="U28" i="4"/>
  <c r="U29" i="4"/>
  <c r="U30" i="4"/>
  <c r="U31" i="4"/>
  <c r="U32" i="4"/>
  <c r="U33" i="4"/>
  <c r="U34" i="4"/>
  <c r="U35" i="4"/>
  <c r="U36" i="4"/>
  <c r="U37" i="4"/>
  <c r="U38" i="4"/>
  <c r="U39" i="4"/>
  <c r="U40" i="4"/>
  <c r="U41" i="4"/>
  <c r="U42" i="4"/>
  <c r="U43" i="4"/>
  <c r="U44" i="4"/>
  <c r="U45" i="4"/>
  <c r="U46" i="4"/>
  <c r="U47" i="4"/>
  <c r="U48" i="4"/>
  <c r="U49" i="4"/>
  <c r="U50" i="4"/>
  <c r="U51" i="4"/>
  <c r="U52" i="4"/>
  <c r="U53" i="4"/>
  <c r="U54" i="4"/>
  <c r="U55" i="4"/>
  <c r="U56" i="4"/>
  <c r="U57" i="4"/>
  <c r="U58" i="4"/>
  <c r="U59" i="4"/>
  <c r="U60" i="4"/>
  <c r="U61" i="4"/>
  <c r="U62" i="4"/>
  <c r="U63" i="4"/>
  <c r="U64" i="4"/>
  <c r="U65" i="4"/>
  <c r="U66" i="4"/>
  <c r="U67" i="4"/>
  <c r="U68" i="4"/>
  <c r="U69" i="4"/>
  <c r="U70" i="4"/>
  <c r="U71" i="4"/>
  <c r="U72" i="4"/>
  <c r="U73" i="4"/>
  <c r="U74" i="4"/>
  <c r="U75" i="4"/>
  <c r="U76" i="4"/>
  <c r="U77" i="4"/>
  <c r="U78" i="4"/>
  <c r="U79" i="4"/>
  <c r="U80" i="4"/>
  <c r="U81" i="4"/>
  <c r="U82" i="4"/>
  <c r="U83" i="4"/>
  <c r="U84" i="4"/>
  <c r="U85" i="4"/>
  <c r="U86" i="4"/>
  <c r="U87" i="4"/>
  <c r="U88" i="4"/>
  <c r="U89" i="4"/>
  <c r="U90" i="4"/>
  <c r="U91" i="4"/>
  <c r="U92" i="4"/>
  <c r="U93" i="4"/>
  <c r="U94" i="4"/>
  <c r="U95" i="4"/>
  <c r="U96" i="4"/>
  <c r="U97" i="4"/>
  <c r="U98" i="4"/>
  <c r="U99" i="4"/>
  <c r="U100" i="4"/>
  <c r="U101" i="4"/>
  <c r="U102" i="4"/>
  <c r="U103" i="4"/>
  <c r="U104" i="4"/>
  <c r="U105" i="4"/>
  <c r="U106" i="4"/>
  <c r="U107" i="4"/>
  <c r="U108" i="4"/>
  <c r="U109" i="4"/>
  <c r="U110" i="4"/>
  <c r="U111" i="4"/>
  <c r="U112" i="4"/>
  <c r="U113" i="4"/>
  <c r="U114" i="4"/>
  <c r="U115" i="4"/>
  <c r="U116" i="4"/>
  <c r="U117" i="4"/>
  <c r="U118" i="4"/>
  <c r="U119" i="4"/>
  <c r="U120" i="4"/>
  <c r="U121" i="4"/>
  <c r="U122" i="4"/>
  <c r="U123" i="4"/>
  <c r="U124" i="4"/>
  <c r="U125" i="4"/>
  <c r="U126" i="4"/>
  <c r="U127" i="4"/>
  <c r="U128" i="4"/>
  <c r="U129" i="4"/>
  <c r="U130" i="4"/>
  <c r="U131" i="4"/>
  <c r="U132" i="4"/>
  <c r="U133" i="4"/>
  <c r="U134" i="4"/>
  <c r="U135" i="4"/>
  <c r="U136" i="4"/>
  <c r="U137" i="4"/>
  <c r="U138" i="4"/>
  <c r="U139" i="4"/>
  <c r="U140" i="4"/>
  <c r="U141" i="4"/>
  <c r="U142" i="4"/>
  <c r="U143" i="4"/>
  <c r="U144" i="4"/>
  <c r="U145" i="4"/>
  <c r="U146" i="4"/>
  <c r="U147" i="4"/>
  <c r="U148" i="4"/>
  <c r="U149" i="4"/>
  <c r="U150" i="4"/>
  <c r="U151" i="4"/>
  <c r="U152" i="4"/>
  <c r="U153" i="4"/>
  <c r="U154" i="4"/>
  <c r="U155" i="4"/>
  <c r="U156" i="4"/>
  <c r="U157" i="4"/>
  <c r="U158" i="4"/>
  <c r="U159" i="4"/>
  <c r="U160" i="4"/>
  <c r="U161" i="4"/>
  <c r="U162" i="4"/>
  <c r="U163" i="4"/>
  <c r="U164" i="4"/>
  <c r="U165" i="4"/>
  <c r="U166" i="4"/>
  <c r="U167" i="4"/>
  <c r="U168" i="4"/>
  <c r="U169" i="4"/>
  <c r="U170" i="4"/>
  <c r="U171" i="4"/>
  <c r="U172" i="4"/>
  <c r="U173" i="4"/>
  <c r="U174" i="4"/>
  <c r="U175" i="4"/>
  <c r="U176" i="4"/>
  <c r="U177" i="4"/>
  <c r="U178" i="4"/>
  <c r="U179" i="4"/>
  <c r="U180" i="4"/>
  <c r="U181" i="4"/>
  <c r="U182" i="4"/>
  <c r="U183" i="4"/>
  <c r="U184" i="4"/>
  <c r="U185" i="4"/>
  <c r="U186" i="4"/>
  <c r="U187" i="4"/>
  <c r="U188" i="4"/>
  <c r="U189" i="4"/>
  <c r="U190" i="4"/>
  <c r="U191" i="4"/>
  <c r="U192" i="4"/>
  <c r="U193" i="4"/>
  <c r="U194" i="4"/>
  <c r="U195" i="4"/>
  <c r="U196" i="4"/>
  <c r="U197" i="4"/>
  <c r="U198" i="4"/>
  <c r="U199" i="4"/>
  <c r="U200" i="4"/>
  <c r="U201" i="4"/>
  <c r="U202" i="4"/>
  <c r="U203" i="4"/>
  <c r="U204" i="4"/>
  <c r="U205" i="4"/>
  <c r="U206" i="4"/>
  <c r="U207" i="4"/>
  <c r="U208" i="4"/>
  <c r="U209" i="4"/>
  <c r="U210" i="4"/>
  <c r="U211" i="4"/>
  <c r="U212" i="4"/>
  <c r="U213" i="4"/>
  <c r="U214" i="4"/>
  <c r="U215" i="4"/>
  <c r="U216" i="4"/>
  <c r="U217" i="4"/>
  <c r="U218" i="4"/>
  <c r="U219" i="4"/>
  <c r="U220" i="4"/>
  <c r="U221" i="4"/>
  <c r="U222" i="4"/>
  <c r="U223" i="4"/>
  <c r="U224" i="4"/>
  <c r="U225" i="4"/>
  <c r="U226" i="4"/>
  <c r="U227" i="4"/>
  <c r="U228" i="4"/>
  <c r="U229" i="4"/>
  <c r="U230" i="4"/>
  <c r="U231" i="4"/>
  <c r="U232" i="4"/>
  <c r="U233" i="4"/>
  <c r="U234" i="4"/>
  <c r="U235" i="4"/>
  <c r="U236" i="4"/>
  <c r="U237" i="4"/>
  <c r="U238" i="4"/>
  <c r="U239" i="4"/>
  <c r="U240" i="4"/>
  <c r="U241" i="4"/>
  <c r="U242" i="4"/>
  <c r="U243" i="4"/>
  <c r="U244" i="4"/>
  <c r="U245" i="4"/>
  <c r="U246" i="4"/>
  <c r="U247" i="4"/>
  <c r="U248" i="4"/>
  <c r="U249" i="4"/>
  <c r="U250" i="4"/>
  <c r="U251" i="4"/>
  <c r="U252" i="4"/>
  <c r="U253" i="4"/>
  <c r="U254" i="4"/>
  <c r="U255" i="4"/>
  <c r="U256" i="4"/>
  <c r="U257" i="4"/>
  <c r="U258" i="4"/>
  <c r="U259" i="4"/>
  <c r="U260" i="4"/>
  <c r="U261" i="4"/>
  <c r="U262" i="4"/>
  <c r="U263" i="4"/>
  <c r="U264" i="4"/>
  <c r="U265" i="4"/>
  <c r="U266" i="4"/>
  <c r="U267" i="4"/>
  <c r="U268" i="4"/>
  <c r="U269" i="4"/>
  <c r="U270" i="4"/>
  <c r="U271" i="4"/>
  <c r="U272" i="4"/>
  <c r="U273" i="4"/>
  <c r="U274" i="4"/>
  <c r="U275" i="4"/>
  <c r="U276" i="4"/>
  <c r="U277" i="4"/>
  <c r="U278" i="4"/>
  <c r="U279" i="4"/>
  <c r="U280" i="4"/>
  <c r="U281" i="4"/>
  <c r="U282" i="4"/>
  <c r="U283" i="4"/>
  <c r="U284" i="4"/>
  <c r="U285" i="4"/>
  <c r="U286" i="4"/>
  <c r="U287" i="4"/>
  <c r="U288" i="4"/>
  <c r="U289" i="4"/>
  <c r="U290" i="4"/>
  <c r="U291" i="4"/>
  <c r="U292" i="4"/>
  <c r="U293" i="4"/>
  <c r="U294" i="4"/>
  <c r="U295" i="4"/>
  <c r="U296" i="4"/>
  <c r="U297" i="4"/>
  <c r="U298" i="4"/>
  <c r="U299" i="4"/>
  <c r="U300" i="4"/>
  <c r="U301" i="4"/>
  <c r="U302" i="4"/>
  <c r="U303" i="4"/>
  <c r="U304" i="4"/>
  <c r="U305" i="4"/>
  <c r="U306" i="4"/>
  <c r="U307" i="4"/>
  <c r="U308" i="4"/>
  <c r="U309" i="4"/>
  <c r="U310" i="4"/>
  <c r="U311" i="4"/>
  <c r="U312" i="4"/>
  <c r="U313" i="4"/>
  <c r="U314" i="4"/>
  <c r="U315" i="4"/>
  <c r="U316" i="4"/>
  <c r="U317" i="4"/>
  <c r="U318" i="4"/>
  <c r="U319" i="4"/>
  <c r="U320" i="4"/>
  <c r="U321" i="4"/>
  <c r="U322" i="4"/>
  <c r="U323" i="4"/>
  <c r="U324" i="4"/>
  <c r="U325" i="4"/>
  <c r="U326" i="4"/>
  <c r="U327" i="4"/>
  <c r="U328" i="4"/>
  <c r="U329" i="4"/>
  <c r="U330" i="4"/>
  <c r="U331" i="4"/>
  <c r="U332" i="4"/>
  <c r="U333" i="4"/>
  <c r="U334" i="4"/>
  <c r="U335" i="4"/>
  <c r="U336" i="4"/>
  <c r="U337" i="4"/>
  <c r="U338" i="4"/>
  <c r="U339" i="4"/>
  <c r="U340" i="4"/>
  <c r="U341" i="4"/>
  <c r="U342" i="4"/>
  <c r="U343" i="4"/>
  <c r="U344" i="4"/>
  <c r="U345" i="4"/>
  <c r="U346" i="4"/>
  <c r="U347" i="4"/>
  <c r="U348" i="4"/>
  <c r="U349" i="4"/>
  <c r="U350" i="4"/>
  <c r="U351" i="4"/>
  <c r="U352" i="4"/>
  <c r="U353" i="4"/>
  <c r="U354" i="4"/>
  <c r="U355" i="4"/>
  <c r="U356" i="4"/>
  <c r="U357" i="4"/>
  <c r="U358" i="4"/>
  <c r="U359" i="4"/>
  <c r="U360" i="4"/>
  <c r="U361" i="4"/>
  <c r="U362" i="4"/>
  <c r="U363" i="4"/>
  <c r="U364" i="4"/>
  <c r="U365" i="4"/>
  <c r="U366" i="4"/>
  <c r="U367" i="4"/>
  <c r="U368" i="4"/>
  <c r="U369" i="4"/>
  <c r="U370" i="4"/>
  <c r="U371" i="4"/>
  <c r="U372" i="4"/>
  <c r="U373" i="4"/>
  <c r="U374" i="4"/>
  <c r="U375" i="4"/>
  <c r="U376" i="4"/>
  <c r="U377" i="4"/>
  <c r="U378" i="4"/>
  <c r="U379" i="4"/>
  <c r="U380" i="4"/>
  <c r="U381" i="4"/>
  <c r="U382" i="4"/>
  <c r="U383" i="4"/>
  <c r="U384" i="4"/>
  <c r="U385" i="4"/>
  <c r="U386" i="4"/>
  <c r="U387" i="4"/>
  <c r="U388" i="4"/>
  <c r="U389" i="4"/>
  <c r="U390" i="4"/>
  <c r="U391" i="4"/>
  <c r="U392" i="4"/>
  <c r="U393" i="4"/>
  <c r="U394" i="4"/>
  <c r="U395" i="4"/>
  <c r="U396" i="4"/>
  <c r="U397" i="4"/>
  <c r="U398" i="4"/>
  <c r="U399" i="4"/>
  <c r="U400" i="4"/>
  <c r="U401" i="4"/>
  <c r="U402" i="4"/>
  <c r="U403" i="4"/>
  <c r="U404" i="4"/>
  <c r="U405" i="4"/>
  <c r="U406" i="4"/>
  <c r="U407" i="4"/>
  <c r="U408" i="4"/>
  <c r="U409" i="4"/>
  <c r="U410" i="4"/>
  <c r="U411" i="4"/>
  <c r="U412" i="4"/>
  <c r="U413" i="4"/>
  <c r="U414" i="4"/>
  <c r="U415" i="4"/>
  <c r="U416" i="4"/>
  <c r="U417" i="4"/>
  <c r="U418" i="4"/>
  <c r="U419" i="4"/>
  <c r="U420" i="4"/>
  <c r="U421" i="4"/>
  <c r="U422" i="4"/>
  <c r="U423" i="4"/>
  <c r="U424" i="4"/>
  <c r="U425" i="4"/>
  <c r="U426" i="4"/>
  <c r="U427" i="4"/>
  <c r="U428" i="4"/>
  <c r="U429" i="4"/>
  <c r="U430" i="4"/>
  <c r="U431" i="4"/>
  <c r="U432" i="4"/>
  <c r="U433" i="4"/>
  <c r="U434" i="4"/>
  <c r="U435" i="4"/>
  <c r="U436" i="4"/>
  <c r="U437" i="4"/>
  <c r="U438" i="4"/>
  <c r="U439" i="4"/>
  <c r="U440" i="4"/>
  <c r="U441" i="4"/>
  <c r="U442" i="4"/>
  <c r="U443" i="4"/>
  <c r="U444" i="4"/>
  <c r="U445" i="4"/>
  <c r="U446" i="4"/>
  <c r="U447" i="4"/>
  <c r="U448" i="4"/>
  <c r="U449" i="4"/>
  <c r="U450" i="4"/>
  <c r="U451" i="4"/>
  <c r="U452" i="4"/>
  <c r="U453" i="4"/>
  <c r="U454" i="4"/>
  <c r="U455" i="4"/>
  <c r="U456" i="4"/>
  <c r="U457" i="4"/>
  <c r="U458" i="4"/>
  <c r="U459" i="4"/>
  <c r="U460" i="4"/>
  <c r="U461" i="4"/>
  <c r="U462" i="4"/>
  <c r="U463" i="4"/>
  <c r="U464" i="4"/>
  <c r="U465" i="4"/>
  <c r="U466" i="4"/>
  <c r="U467" i="4"/>
  <c r="U468" i="4"/>
  <c r="U469" i="4"/>
  <c r="U470" i="4"/>
  <c r="U471" i="4"/>
  <c r="U472" i="4"/>
  <c r="U473" i="4"/>
  <c r="U474" i="4"/>
  <c r="U475" i="4"/>
  <c r="U476" i="4"/>
  <c r="U477" i="4"/>
  <c r="U478" i="4"/>
  <c r="U479" i="4"/>
  <c r="U480" i="4"/>
  <c r="U481" i="4"/>
  <c r="U482" i="4"/>
  <c r="U483" i="4"/>
  <c r="U484" i="4"/>
  <c r="U485" i="4"/>
  <c r="U486" i="4"/>
  <c r="U487" i="4"/>
  <c r="U488" i="4"/>
  <c r="U489" i="4"/>
  <c r="U490" i="4"/>
  <c r="U491" i="4"/>
  <c r="U492" i="4"/>
  <c r="U493" i="4"/>
  <c r="U494" i="4"/>
  <c r="U495" i="4"/>
  <c r="U496" i="4"/>
  <c r="U497" i="4"/>
  <c r="U498" i="4"/>
  <c r="U499" i="4"/>
  <c r="U500" i="4"/>
  <c r="U501" i="4"/>
  <c r="U502" i="4"/>
  <c r="U503" i="4"/>
  <c r="U504" i="4"/>
  <c r="U505" i="4"/>
  <c r="U506" i="4"/>
  <c r="U507" i="4"/>
  <c r="U508" i="4"/>
  <c r="U509" i="4"/>
  <c r="U510" i="4"/>
  <c r="U511" i="4"/>
  <c r="U512" i="4"/>
  <c r="U513" i="4"/>
  <c r="U514" i="4"/>
  <c r="U515" i="4"/>
  <c r="U516" i="4"/>
  <c r="U517" i="4"/>
  <c r="U518" i="4"/>
  <c r="U519" i="4"/>
  <c r="U520" i="4"/>
  <c r="U521" i="4"/>
  <c r="U522" i="4"/>
  <c r="U523" i="4"/>
  <c r="U524" i="4"/>
  <c r="U525" i="4"/>
  <c r="U526" i="4"/>
  <c r="U527" i="4"/>
  <c r="U528" i="4"/>
  <c r="U529" i="4"/>
  <c r="U530" i="4"/>
  <c r="U531" i="4"/>
  <c r="U532" i="4"/>
  <c r="U533" i="4"/>
  <c r="U534" i="4"/>
  <c r="U535" i="4"/>
  <c r="U536" i="4"/>
  <c r="U537" i="4"/>
  <c r="U538" i="4"/>
  <c r="U539" i="4"/>
  <c r="U540" i="4"/>
  <c r="U541" i="4"/>
  <c r="U542" i="4"/>
  <c r="U543" i="4"/>
  <c r="U544" i="4"/>
  <c r="U545" i="4"/>
  <c r="U546" i="4"/>
  <c r="U547" i="4"/>
  <c r="U548" i="4"/>
  <c r="U549" i="4"/>
  <c r="U550" i="4"/>
  <c r="U551" i="4"/>
  <c r="U552" i="4"/>
  <c r="U553" i="4"/>
  <c r="U554" i="4"/>
  <c r="U555" i="4"/>
  <c r="U556" i="4"/>
  <c r="U557" i="4"/>
  <c r="U558" i="4"/>
  <c r="U559" i="4"/>
  <c r="U560" i="4"/>
  <c r="U561" i="4"/>
  <c r="U562" i="4"/>
  <c r="U563" i="4"/>
  <c r="U564" i="4"/>
  <c r="U565" i="4"/>
  <c r="U566" i="4"/>
  <c r="U567" i="4"/>
  <c r="U568" i="4"/>
  <c r="U569" i="4"/>
  <c r="U570" i="4"/>
  <c r="U571" i="4"/>
  <c r="U572" i="4"/>
  <c r="U573" i="4"/>
  <c r="U574" i="4"/>
  <c r="U575" i="4"/>
  <c r="U576" i="4"/>
  <c r="U577" i="4"/>
  <c r="U578" i="4"/>
  <c r="U579" i="4"/>
  <c r="U580" i="4"/>
  <c r="U581" i="4"/>
  <c r="U582" i="4"/>
  <c r="U583" i="4"/>
  <c r="U584" i="4"/>
  <c r="U585" i="4"/>
  <c r="U586" i="4"/>
  <c r="U587" i="4"/>
  <c r="U588" i="4"/>
  <c r="U589" i="4"/>
  <c r="U590" i="4"/>
  <c r="U591" i="4"/>
  <c r="U592" i="4"/>
  <c r="U593" i="4"/>
  <c r="U594" i="4"/>
  <c r="U595" i="4"/>
  <c r="U596" i="4"/>
  <c r="U597" i="4"/>
  <c r="U598" i="4"/>
  <c r="U599" i="4"/>
  <c r="U600" i="4"/>
  <c r="U601" i="4"/>
  <c r="U602" i="4"/>
  <c r="U603" i="4"/>
  <c r="U604" i="4"/>
  <c r="U605" i="4"/>
  <c r="U606" i="4"/>
  <c r="U607" i="4"/>
  <c r="U608" i="4"/>
  <c r="U609" i="4"/>
  <c r="U610" i="4"/>
  <c r="U611" i="4"/>
  <c r="U612" i="4"/>
  <c r="U613" i="4"/>
  <c r="U614" i="4"/>
  <c r="U615" i="4"/>
  <c r="U616" i="4"/>
  <c r="U617" i="4"/>
  <c r="U618" i="4"/>
  <c r="U619" i="4"/>
  <c r="U620" i="4"/>
  <c r="U621" i="4"/>
  <c r="U622" i="4"/>
  <c r="U623" i="4"/>
  <c r="U624" i="4"/>
  <c r="U625" i="4"/>
  <c r="U626" i="4"/>
  <c r="U627" i="4"/>
  <c r="U628" i="4"/>
  <c r="U629" i="4"/>
  <c r="U630" i="4"/>
  <c r="U631" i="4"/>
  <c r="U632" i="4"/>
  <c r="U633" i="4"/>
  <c r="U634" i="4"/>
  <c r="U635" i="4"/>
  <c r="U636" i="4"/>
  <c r="U637" i="4"/>
  <c r="U638" i="4"/>
  <c r="U639" i="4"/>
  <c r="U640" i="4"/>
  <c r="U641" i="4"/>
  <c r="U642" i="4"/>
  <c r="U643" i="4"/>
  <c r="U644" i="4"/>
  <c r="U645" i="4"/>
  <c r="U646" i="4"/>
  <c r="U647" i="4"/>
  <c r="U648" i="4"/>
  <c r="U649" i="4"/>
  <c r="U650" i="4"/>
  <c r="U651" i="4"/>
  <c r="U652" i="4"/>
  <c r="U653" i="4"/>
  <c r="U654" i="4"/>
  <c r="U655" i="4"/>
  <c r="U656" i="4"/>
  <c r="U657" i="4"/>
  <c r="U658" i="4"/>
  <c r="U659" i="4"/>
  <c r="U660" i="4"/>
  <c r="U661" i="4"/>
  <c r="U662" i="4"/>
  <c r="U663" i="4"/>
  <c r="U664" i="4"/>
  <c r="U665" i="4"/>
  <c r="U666" i="4"/>
  <c r="U667" i="4"/>
  <c r="U668" i="4"/>
  <c r="U669" i="4"/>
  <c r="U670" i="4"/>
  <c r="U671" i="4"/>
  <c r="U672" i="4"/>
  <c r="U673" i="4"/>
  <c r="U674" i="4"/>
  <c r="U675" i="4"/>
  <c r="U676" i="4"/>
  <c r="U677" i="4"/>
  <c r="U678" i="4"/>
  <c r="U679" i="4"/>
  <c r="U680" i="4"/>
  <c r="U681" i="4"/>
  <c r="U682" i="4"/>
  <c r="U683" i="4"/>
  <c r="U684" i="4"/>
  <c r="U685" i="4"/>
  <c r="U686" i="4"/>
  <c r="U687" i="4"/>
  <c r="U688" i="4"/>
  <c r="U689" i="4"/>
  <c r="U690" i="4"/>
  <c r="U691" i="4"/>
  <c r="U692" i="4"/>
  <c r="U693" i="4"/>
  <c r="U694" i="4"/>
  <c r="U695" i="4"/>
  <c r="U696" i="4"/>
  <c r="U697" i="4"/>
  <c r="U698" i="4"/>
  <c r="U699" i="4"/>
  <c r="U700" i="4"/>
  <c r="U701" i="4"/>
  <c r="U702" i="4"/>
  <c r="U703" i="4"/>
  <c r="U704" i="4"/>
  <c r="U705" i="4"/>
  <c r="U706" i="4"/>
  <c r="U707" i="4"/>
  <c r="U708" i="4"/>
  <c r="U709" i="4"/>
  <c r="U710" i="4"/>
  <c r="U711" i="4"/>
  <c r="U712" i="4"/>
  <c r="U713" i="4"/>
  <c r="U714" i="4"/>
  <c r="U715" i="4"/>
  <c r="U716" i="4"/>
  <c r="U717" i="4"/>
  <c r="U718" i="4"/>
  <c r="U719" i="4"/>
  <c r="U720" i="4"/>
  <c r="U721" i="4"/>
  <c r="U722" i="4"/>
  <c r="U723" i="4"/>
  <c r="U724" i="4"/>
  <c r="U725" i="4"/>
  <c r="U726" i="4"/>
  <c r="U727" i="4"/>
  <c r="U728" i="4"/>
  <c r="U729" i="4"/>
  <c r="U730" i="4"/>
  <c r="U731" i="4"/>
  <c r="U732" i="4"/>
  <c r="U733" i="4"/>
  <c r="U734" i="4"/>
  <c r="U735" i="4"/>
  <c r="U736" i="4"/>
  <c r="U737" i="4"/>
  <c r="U738" i="4"/>
  <c r="U739" i="4"/>
  <c r="U740" i="4"/>
  <c r="U741" i="4"/>
  <c r="U742" i="4"/>
  <c r="U743" i="4"/>
  <c r="U744" i="4"/>
  <c r="U745" i="4"/>
  <c r="U746" i="4"/>
  <c r="U747" i="4"/>
  <c r="U748" i="4"/>
  <c r="U749" i="4"/>
  <c r="U750" i="4"/>
  <c r="U751" i="4"/>
  <c r="U752" i="4"/>
  <c r="U753" i="4"/>
  <c r="U754" i="4"/>
  <c r="U755" i="4"/>
  <c r="U756" i="4"/>
  <c r="U757" i="4"/>
  <c r="U758" i="4"/>
  <c r="U759" i="4"/>
  <c r="U760" i="4"/>
  <c r="U761" i="4"/>
  <c r="U762" i="4"/>
  <c r="U763" i="4"/>
  <c r="U764" i="4"/>
  <c r="U765" i="4"/>
  <c r="U766" i="4"/>
  <c r="U767" i="4"/>
  <c r="U768" i="4"/>
  <c r="U769" i="4"/>
  <c r="U770" i="4"/>
  <c r="U771" i="4"/>
  <c r="U772" i="4"/>
  <c r="U773" i="4"/>
  <c r="U774" i="4"/>
  <c r="U775" i="4"/>
  <c r="U776" i="4"/>
  <c r="U777" i="4"/>
  <c r="U778" i="4"/>
  <c r="U779" i="4"/>
  <c r="U780" i="4"/>
  <c r="U781" i="4"/>
  <c r="U782" i="4"/>
  <c r="U783" i="4"/>
  <c r="U784" i="4"/>
  <c r="U785" i="4"/>
  <c r="U786" i="4"/>
  <c r="U787" i="4"/>
  <c r="U788" i="4"/>
  <c r="U789" i="4"/>
  <c r="U790" i="4"/>
  <c r="U791" i="4"/>
  <c r="U792" i="4"/>
  <c r="U793" i="4"/>
  <c r="U794" i="4"/>
  <c r="U795" i="4"/>
  <c r="U796" i="4"/>
  <c r="U797" i="4"/>
  <c r="U798" i="4"/>
  <c r="U799" i="4"/>
  <c r="U800" i="4"/>
  <c r="U801" i="4"/>
  <c r="U802" i="4"/>
  <c r="U803" i="4"/>
  <c r="U804" i="4"/>
  <c r="U805" i="4"/>
  <c r="U806" i="4"/>
  <c r="U807" i="4"/>
  <c r="U808" i="4"/>
  <c r="U809" i="4"/>
  <c r="U810" i="4"/>
  <c r="U811" i="4"/>
  <c r="U812" i="4"/>
  <c r="U813" i="4"/>
  <c r="U814" i="4"/>
  <c r="U815" i="4"/>
  <c r="U816" i="4"/>
  <c r="U817" i="4"/>
  <c r="U818" i="4"/>
  <c r="U819" i="4"/>
  <c r="U820" i="4"/>
  <c r="U821" i="4"/>
  <c r="U822" i="4"/>
  <c r="U823" i="4"/>
  <c r="U824" i="4"/>
  <c r="U825" i="4"/>
  <c r="U826" i="4"/>
  <c r="U827" i="4"/>
  <c r="U828" i="4"/>
  <c r="U829" i="4"/>
  <c r="U830" i="4"/>
  <c r="U831" i="4"/>
  <c r="U832" i="4"/>
  <c r="U833" i="4"/>
  <c r="U834" i="4"/>
  <c r="U835" i="4"/>
  <c r="U836" i="4"/>
  <c r="U837" i="4"/>
  <c r="U838" i="4"/>
  <c r="U839" i="4"/>
  <c r="U840" i="4"/>
  <c r="U841" i="4"/>
  <c r="U842" i="4"/>
  <c r="U843" i="4"/>
  <c r="U844" i="4"/>
  <c r="U845" i="4"/>
  <c r="U846" i="4"/>
  <c r="U847" i="4"/>
  <c r="U848" i="4"/>
  <c r="U849" i="4"/>
  <c r="U850" i="4"/>
  <c r="U851" i="4"/>
  <c r="U852" i="4"/>
  <c r="U853" i="4"/>
  <c r="U854" i="4"/>
  <c r="U855" i="4"/>
  <c r="U856" i="4"/>
  <c r="U857" i="4"/>
  <c r="U858" i="4"/>
  <c r="U859" i="4"/>
  <c r="U860" i="4"/>
  <c r="U861" i="4"/>
  <c r="U862" i="4"/>
  <c r="U863" i="4"/>
  <c r="U864" i="4"/>
  <c r="U865" i="4"/>
  <c r="U866" i="4"/>
  <c r="U867" i="4"/>
  <c r="U868" i="4"/>
  <c r="U869" i="4"/>
  <c r="U870" i="4"/>
  <c r="U871" i="4"/>
  <c r="U872" i="4"/>
  <c r="U873" i="4"/>
  <c r="U874" i="4"/>
  <c r="U875" i="4"/>
  <c r="U876" i="4"/>
  <c r="U877" i="4"/>
  <c r="U878" i="4"/>
  <c r="U879" i="4"/>
  <c r="U880" i="4"/>
  <c r="U881" i="4"/>
  <c r="U882" i="4"/>
  <c r="U883" i="4"/>
  <c r="U884" i="4"/>
  <c r="U885" i="4"/>
  <c r="U886" i="4"/>
  <c r="U887" i="4"/>
  <c r="U888" i="4"/>
  <c r="U889" i="4"/>
  <c r="U890" i="4"/>
  <c r="U891" i="4"/>
  <c r="U892" i="4"/>
  <c r="U893" i="4"/>
  <c r="U894" i="4"/>
  <c r="U895" i="4"/>
  <c r="U896" i="4"/>
  <c r="U897" i="4"/>
  <c r="U898" i="4"/>
  <c r="U899" i="4"/>
  <c r="U900" i="4"/>
  <c r="U901" i="4"/>
  <c r="U902" i="4"/>
  <c r="U903" i="4"/>
  <c r="U904" i="4"/>
  <c r="U905" i="4"/>
  <c r="U906" i="4"/>
  <c r="U907" i="4"/>
  <c r="U908" i="4"/>
  <c r="U909" i="4"/>
  <c r="U910" i="4"/>
  <c r="U911" i="4"/>
  <c r="U912" i="4"/>
  <c r="U12" i="4"/>
  <c r="U11" i="4"/>
  <c r="R13" i="4"/>
  <c r="R14" i="4"/>
  <c r="R15" i="4"/>
  <c r="R16" i="4"/>
  <c r="R17" i="4"/>
  <c r="R18" i="4"/>
  <c r="R19" i="4"/>
  <c r="R20" i="4"/>
  <c r="R21" i="4"/>
  <c r="R22" i="4"/>
  <c r="R23" i="4"/>
  <c r="R24" i="4"/>
  <c r="R25" i="4"/>
  <c r="R26" i="4"/>
  <c r="R27" i="4"/>
  <c r="R28" i="4"/>
  <c r="R29" i="4"/>
  <c r="R30" i="4"/>
  <c r="R31" i="4"/>
  <c r="R32" i="4"/>
  <c r="R33" i="4"/>
  <c r="R34" i="4"/>
  <c r="R35" i="4"/>
  <c r="R36" i="4"/>
  <c r="R37" i="4"/>
  <c r="R38" i="4"/>
  <c r="R39" i="4"/>
  <c r="R40" i="4"/>
  <c r="R41" i="4"/>
  <c r="R42" i="4"/>
  <c r="R43" i="4"/>
  <c r="R44" i="4"/>
  <c r="R45" i="4"/>
  <c r="R46" i="4"/>
  <c r="R47" i="4"/>
  <c r="R48" i="4"/>
  <c r="R49" i="4"/>
  <c r="R50" i="4"/>
  <c r="R51" i="4"/>
  <c r="R52" i="4"/>
  <c r="R53" i="4"/>
  <c r="R54" i="4"/>
  <c r="R55" i="4"/>
  <c r="R56" i="4"/>
  <c r="R57" i="4"/>
  <c r="R58" i="4"/>
  <c r="R59" i="4"/>
  <c r="R60" i="4"/>
  <c r="R61" i="4"/>
  <c r="R62" i="4"/>
  <c r="R63" i="4"/>
  <c r="R64" i="4"/>
  <c r="R65" i="4"/>
  <c r="R66" i="4"/>
  <c r="R67" i="4"/>
  <c r="R68" i="4"/>
  <c r="R69" i="4"/>
  <c r="R70" i="4"/>
  <c r="R71" i="4"/>
  <c r="R72" i="4"/>
  <c r="R73" i="4"/>
  <c r="R74" i="4"/>
  <c r="R75" i="4"/>
  <c r="R76" i="4"/>
  <c r="R77" i="4"/>
  <c r="R78" i="4"/>
  <c r="R79" i="4"/>
  <c r="R80" i="4"/>
  <c r="R81" i="4"/>
  <c r="R82" i="4"/>
  <c r="R83" i="4"/>
  <c r="R84" i="4"/>
  <c r="R85" i="4"/>
  <c r="R86" i="4"/>
  <c r="R87" i="4"/>
  <c r="R88" i="4"/>
  <c r="R89" i="4"/>
  <c r="R90" i="4"/>
  <c r="R91" i="4"/>
  <c r="R92" i="4"/>
  <c r="R93" i="4"/>
  <c r="R94" i="4"/>
  <c r="R95" i="4"/>
  <c r="R96" i="4"/>
  <c r="R97" i="4"/>
  <c r="R98" i="4"/>
  <c r="R99" i="4"/>
  <c r="R100" i="4"/>
  <c r="R101" i="4"/>
  <c r="R102" i="4"/>
  <c r="R103" i="4"/>
  <c r="R104" i="4"/>
  <c r="R105" i="4"/>
  <c r="R106" i="4"/>
  <c r="R107" i="4"/>
  <c r="R108" i="4"/>
  <c r="R109" i="4"/>
  <c r="R110" i="4"/>
  <c r="R111" i="4"/>
  <c r="R112" i="4"/>
  <c r="R113" i="4"/>
  <c r="R114" i="4"/>
  <c r="R115" i="4"/>
  <c r="R116" i="4"/>
  <c r="R117" i="4"/>
  <c r="R118" i="4"/>
  <c r="R119" i="4"/>
  <c r="R120" i="4"/>
  <c r="R121" i="4"/>
  <c r="R122" i="4"/>
  <c r="R123" i="4"/>
  <c r="R124" i="4"/>
  <c r="R125" i="4"/>
  <c r="R126" i="4"/>
  <c r="R127" i="4"/>
  <c r="R128" i="4"/>
  <c r="R129" i="4"/>
  <c r="R130" i="4"/>
  <c r="R131" i="4"/>
  <c r="R132" i="4"/>
  <c r="R133" i="4"/>
  <c r="R134" i="4"/>
  <c r="R135" i="4"/>
  <c r="R136" i="4"/>
  <c r="R137" i="4"/>
  <c r="R138" i="4"/>
  <c r="R139" i="4"/>
  <c r="R140" i="4"/>
  <c r="R141" i="4"/>
  <c r="R142" i="4"/>
  <c r="R143" i="4"/>
  <c r="R144" i="4"/>
  <c r="R145" i="4"/>
  <c r="R146" i="4"/>
  <c r="R147" i="4"/>
  <c r="R148" i="4"/>
  <c r="R149" i="4"/>
  <c r="R150" i="4"/>
  <c r="R151" i="4"/>
  <c r="R152" i="4"/>
  <c r="R153" i="4"/>
  <c r="R154" i="4"/>
  <c r="R155" i="4"/>
  <c r="R156" i="4"/>
  <c r="R157" i="4"/>
  <c r="R158" i="4"/>
  <c r="R159" i="4"/>
  <c r="R160" i="4"/>
  <c r="R161" i="4"/>
  <c r="R162" i="4"/>
  <c r="R163" i="4"/>
  <c r="R164" i="4"/>
  <c r="R165" i="4"/>
  <c r="R166" i="4"/>
  <c r="R167" i="4"/>
  <c r="R168" i="4"/>
  <c r="R169" i="4"/>
  <c r="R170" i="4"/>
  <c r="R171" i="4"/>
  <c r="R172" i="4"/>
  <c r="R173" i="4"/>
  <c r="R174" i="4"/>
  <c r="R175" i="4"/>
  <c r="R176" i="4"/>
  <c r="R177" i="4"/>
  <c r="R178" i="4"/>
  <c r="R179" i="4"/>
  <c r="R180" i="4"/>
  <c r="R181" i="4"/>
  <c r="R182" i="4"/>
  <c r="R183" i="4"/>
  <c r="R184" i="4"/>
  <c r="R185" i="4"/>
  <c r="R186" i="4"/>
  <c r="R187" i="4"/>
  <c r="R188" i="4"/>
  <c r="R189" i="4"/>
  <c r="R190" i="4"/>
  <c r="R191" i="4"/>
  <c r="R192" i="4"/>
  <c r="R193" i="4"/>
  <c r="R194" i="4"/>
  <c r="R195" i="4"/>
  <c r="R196" i="4"/>
  <c r="R197" i="4"/>
  <c r="R198" i="4"/>
  <c r="R199" i="4"/>
  <c r="R200" i="4"/>
  <c r="R201" i="4"/>
  <c r="R202" i="4"/>
  <c r="R203" i="4"/>
  <c r="R204" i="4"/>
  <c r="R205" i="4"/>
  <c r="R206" i="4"/>
  <c r="R207" i="4"/>
  <c r="R208" i="4"/>
  <c r="R209" i="4"/>
  <c r="R210" i="4"/>
  <c r="R211" i="4"/>
  <c r="R212" i="4"/>
  <c r="R213" i="4"/>
  <c r="R214" i="4"/>
  <c r="R215" i="4"/>
  <c r="R216" i="4"/>
  <c r="R217" i="4"/>
  <c r="R218" i="4"/>
  <c r="R219" i="4"/>
  <c r="R220" i="4"/>
  <c r="R221" i="4"/>
  <c r="R222" i="4"/>
  <c r="R223" i="4"/>
  <c r="R224" i="4"/>
  <c r="R225" i="4"/>
  <c r="R226" i="4"/>
  <c r="R227" i="4"/>
  <c r="R228" i="4"/>
  <c r="R229" i="4"/>
  <c r="R230" i="4"/>
  <c r="R231" i="4"/>
  <c r="R232" i="4"/>
  <c r="R233" i="4"/>
  <c r="R234" i="4"/>
  <c r="R235" i="4"/>
  <c r="R236" i="4"/>
  <c r="R237" i="4"/>
  <c r="R238" i="4"/>
  <c r="R239" i="4"/>
  <c r="R240" i="4"/>
  <c r="R241" i="4"/>
  <c r="R242" i="4"/>
  <c r="R243" i="4"/>
  <c r="R244" i="4"/>
  <c r="R245" i="4"/>
  <c r="R246" i="4"/>
  <c r="R247" i="4"/>
  <c r="R248" i="4"/>
  <c r="R249" i="4"/>
  <c r="R250" i="4"/>
  <c r="R251" i="4"/>
  <c r="R252" i="4"/>
  <c r="R253" i="4"/>
  <c r="R254" i="4"/>
  <c r="R255" i="4"/>
  <c r="R256" i="4"/>
  <c r="R257" i="4"/>
  <c r="R258" i="4"/>
  <c r="R259" i="4"/>
  <c r="R260" i="4"/>
  <c r="R261" i="4"/>
  <c r="R262" i="4"/>
  <c r="R263" i="4"/>
  <c r="R264" i="4"/>
  <c r="R265" i="4"/>
  <c r="R266" i="4"/>
  <c r="R267" i="4"/>
  <c r="R268" i="4"/>
  <c r="R269" i="4"/>
  <c r="R270" i="4"/>
  <c r="R271" i="4"/>
  <c r="R272" i="4"/>
  <c r="R273" i="4"/>
  <c r="R274" i="4"/>
  <c r="R275" i="4"/>
  <c r="R276" i="4"/>
  <c r="R277" i="4"/>
  <c r="R278" i="4"/>
  <c r="R279" i="4"/>
  <c r="R280" i="4"/>
  <c r="R281" i="4"/>
  <c r="R282" i="4"/>
  <c r="R283" i="4"/>
  <c r="R284" i="4"/>
  <c r="R285" i="4"/>
  <c r="R286" i="4"/>
  <c r="R287" i="4"/>
  <c r="R288" i="4"/>
  <c r="R289" i="4"/>
  <c r="R290" i="4"/>
  <c r="R291" i="4"/>
  <c r="R292" i="4"/>
  <c r="R293" i="4"/>
  <c r="R294" i="4"/>
  <c r="R295" i="4"/>
  <c r="R296" i="4"/>
  <c r="R297" i="4"/>
  <c r="R298" i="4"/>
  <c r="R299" i="4"/>
  <c r="R300" i="4"/>
  <c r="R301" i="4"/>
  <c r="R302" i="4"/>
  <c r="R303" i="4"/>
  <c r="R304" i="4"/>
  <c r="R305" i="4"/>
  <c r="R306" i="4"/>
  <c r="R307" i="4"/>
  <c r="R308" i="4"/>
  <c r="R309" i="4"/>
  <c r="R310" i="4"/>
  <c r="R311" i="4"/>
  <c r="R312" i="4"/>
  <c r="R313" i="4"/>
  <c r="R314" i="4"/>
  <c r="R315" i="4"/>
  <c r="R316" i="4"/>
  <c r="R317" i="4"/>
  <c r="R318" i="4"/>
  <c r="R319" i="4"/>
  <c r="R320" i="4"/>
  <c r="R321" i="4"/>
  <c r="R322" i="4"/>
  <c r="R323" i="4"/>
  <c r="R324" i="4"/>
  <c r="R325" i="4"/>
  <c r="R326" i="4"/>
  <c r="R327" i="4"/>
  <c r="R328" i="4"/>
  <c r="R329" i="4"/>
  <c r="R330" i="4"/>
  <c r="R331" i="4"/>
  <c r="R332" i="4"/>
  <c r="R333" i="4"/>
  <c r="R334" i="4"/>
  <c r="R335" i="4"/>
  <c r="R336" i="4"/>
  <c r="R337" i="4"/>
  <c r="R338" i="4"/>
  <c r="R339" i="4"/>
  <c r="R340" i="4"/>
  <c r="R341" i="4"/>
  <c r="R342" i="4"/>
  <c r="R343" i="4"/>
  <c r="R344" i="4"/>
  <c r="R345" i="4"/>
  <c r="R346" i="4"/>
  <c r="R347" i="4"/>
  <c r="R348" i="4"/>
  <c r="R349" i="4"/>
  <c r="R350" i="4"/>
  <c r="R351" i="4"/>
  <c r="R352" i="4"/>
  <c r="R353" i="4"/>
  <c r="R354" i="4"/>
  <c r="R355" i="4"/>
  <c r="R356" i="4"/>
  <c r="R357" i="4"/>
  <c r="R358" i="4"/>
  <c r="R359" i="4"/>
  <c r="R360" i="4"/>
  <c r="R361" i="4"/>
  <c r="R362" i="4"/>
  <c r="R363" i="4"/>
  <c r="R364" i="4"/>
  <c r="R365" i="4"/>
  <c r="R366" i="4"/>
  <c r="R367" i="4"/>
  <c r="R368" i="4"/>
  <c r="R369" i="4"/>
  <c r="R370" i="4"/>
  <c r="R371" i="4"/>
  <c r="R372" i="4"/>
  <c r="R373" i="4"/>
  <c r="R374" i="4"/>
  <c r="R375" i="4"/>
  <c r="R376" i="4"/>
  <c r="R377" i="4"/>
  <c r="R378" i="4"/>
  <c r="R379" i="4"/>
  <c r="R380" i="4"/>
  <c r="R381" i="4"/>
  <c r="R382" i="4"/>
  <c r="R383" i="4"/>
  <c r="R384" i="4"/>
  <c r="R385" i="4"/>
  <c r="R386" i="4"/>
  <c r="R387" i="4"/>
  <c r="R388" i="4"/>
  <c r="R389" i="4"/>
  <c r="R390" i="4"/>
  <c r="R391" i="4"/>
  <c r="R392" i="4"/>
  <c r="R393" i="4"/>
  <c r="R394" i="4"/>
  <c r="R395" i="4"/>
  <c r="R396" i="4"/>
  <c r="R397" i="4"/>
  <c r="R398" i="4"/>
  <c r="R399" i="4"/>
  <c r="R400" i="4"/>
  <c r="R401" i="4"/>
  <c r="R402" i="4"/>
  <c r="R403" i="4"/>
  <c r="R404" i="4"/>
  <c r="R405" i="4"/>
  <c r="R406" i="4"/>
  <c r="R407" i="4"/>
  <c r="R408" i="4"/>
  <c r="R409" i="4"/>
  <c r="R410" i="4"/>
  <c r="R411" i="4"/>
  <c r="R412" i="4"/>
  <c r="R413" i="4"/>
  <c r="R414" i="4"/>
  <c r="R415" i="4"/>
  <c r="R416" i="4"/>
  <c r="R417" i="4"/>
  <c r="R418" i="4"/>
  <c r="R419" i="4"/>
  <c r="R420" i="4"/>
  <c r="R421" i="4"/>
  <c r="R422" i="4"/>
  <c r="R423" i="4"/>
  <c r="R424" i="4"/>
  <c r="R425" i="4"/>
  <c r="R426" i="4"/>
  <c r="R427" i="4"/>
  <c r="R428" i="4"/>
  <c r="R429" i="4"/>
  <c r="R430" i="4"/>
  <c r="R431" i="4"/>
  <c r="R432" i="4"/>
  <c r="R433" i="4"/>
  <c r="R434" i="4"/>
  <c r="R435" i="4"/>
  <c r="R436" i="4"/>
  <c r="R437" i="4"/>
  <c r="R438" i="4"/>
  <c r="R439" i="4"/>
  <c r="R440" i="4"/>
  <c r="R441" i="4"/>
  <c r="R442" i="4"/>
  <c r="R443" i="4"/>
  <c r="R444" i="4"/>
  <c r="R445" i="4"/>
  <c r="R446" i="4"/>
  <c r="R447" i="4"/>
  <c r="R448" i="4"/>
  <c r="R449" i="4"/>
  <c r="R450" i="4"/>
  <c r="R451" i="4"/>
  <c r="R452" i="4"/>
  <c r="R453" i="4"/>
  <c r="R454" i="4"/>
  <c r="R455" i="4"/>
  <c r="R456" i="4"/>
  <c r="R457" i="4"/>
  <c r="R458" i="4"/>
  <c r="R459" i="4"/>
  <c r="R460" i="4"/>
  <c r="R461" i="4"/>
  <c r="R462" i="4"/>
  <c r="R463" i="4"/>
  <c r="R464" i="4"/>
  <c r="R465" i="4"/>
  <c r="R466" i="4"/>
  <c r="R467" i="4"/>
  <c r="R468" i="4"/>
  <c r="R469" i="4"/>
  <c r="R470" i="4"/>
  <c r="R471" i="4"/>
  <c r="R472" i="4"/>
  <c r="R473" i="4"/>
  <c r="R474" i="4"/>
  <c r="R475" i="4"/>
  <c r="R476" i="4"/>
  <c r="R477" i="4"/>
  <c r="R478" i="4"/>
  <c r="R479" i="4"/>
  <c r="R480" i="4"/>
  <c r="R481" i="4"/>
  <c r="R482" i="4"/>
  <c r="R483" i="4"/>
  <c r="R484" i="4"/>
  <c r="R485" i="4"/>
  <c r="R486" i="4"/>
  <c r="R487" i="4"/>
  <c r="R488" i="4"/>
  <c r="R489" i="4"/>
  <c r="R490" i="4"/>
  <c r="R491" i="4"/>
  <c r="R492" i="4"/>
  <c r="R493" i="4"/>
  <c r="R494" i="4"/>
  <c r="R495" i="4"/>
  <c r="R496" i="4"/>
  <c r="R497" i="4"/>
  <c r="R498" i="4"/>
  <c r="R499" i="4"/>
  <c r="R500" i="4"/>
  <c r="R501" i="4"/>
  <c r="R502" i="4"/>
  <c r="R503" i="4"/>
  <c r="R504" i="4"/>
  <c r="R505" i="4"/>
  <c r="R506" i="4"/>
  <c r="R507" i="4"/>
  <c r="R508" i="4"/>
  <c r="R509" i="4"/>
  <c r="R510" i="4"/>
  <c r="R511" i="4"/>
  <c r="R512" i="4"/>
  <c r="R513" i="4"/>
  <c r="R514" i="4"/>
  <c r="R515" i="4"/>
  <c r="R516" i="4"/>
  <c r="R517" i="4"/>
  <c r="R518" i="4"/>
  <c r="R519" i="4"/>
  <c r="R520" i="4"/>
  <c r="R521" i="4"/>
  <c r="R522" i="4"/>
  <c r="R523" i="4"/>
  <c r="R524" i="4"/>
  <c r="R525" i="4"/>
  <c r="R526" i="4"/>
  <c r="R527" i="4"/>
  <c r="R528" i="4"/>
  <c r="R529" i="4"/>
  <c r="R530" i="4"/>
  <c r="R531" i="4"/>
  <c r="R532" i="4"/>
  <c r="R533" i="4"/>
  <c r="R534" i="4"/>
  <c r="R535" i="4"/>
  <c r="R536" i="4"/>
  <c r="R537" i="4"/>
  <c r="R538" i="4"/>
  <c r="R539" i="4"/>
  <c r="R540" i="4"/>
  <c r="R541" i="4"/>
  <c r="R542" i="4"/>
  <c r="R543" i="4"/>
  <c r="R544" i="4"/>
  <c r="R545" i="4"/>
  <c r="R546" i="4"/>
  <c r="R547" i="4"/>
  <c r="R548" i="4"/>
  <c r="R549" i="4"/>
  <c r="R550" i="4"/>
  <c r="R551" i="4"/>
  <c r="R552" i="4"/>
  <c r="R553" i="4"/>
  <c r="R554" i="4"/>
  <c r="R555" i="4"/>
  <c r="R556" i="4"/>
  <c r="R557" i="4"/>
  <c r="R558" i="4"/>
  <c r="R559" i="4"/>
  <c r="R560" i="4"/>
  <c r="R561" i="4"/>
  <c r="R562" i="4"/>
  <c r="R563" i="4"/>
  <c r="R564" i="4"/>
  <c r="R565" i="4"/>
  <c r="R566" i="4"/>
  <c r="R567" i="4"/>
  <c r="R568" i="4"/>
  <c r="R569" i="4"/>
  <c r="R570" i="4"/>
  <c r="R571" i="4"/>
  <c r="R572" i="4"/>
  <c r="R573" i="4"/>
  <c r="R574" i="4"/>
  <c r="R575" i="4"/>
  <c r="R576" i="4"/>
  <c r="R577" i="4"/>
  <c r="R578" i="4"/>
  <c r="R579" i="4"/>
  <c r="R580" i="4"/>
  <c r="R581" i="4"/>
  <c r="R582" i="4"/>
  <c r="R583" i="4"/>
  <c r="R584" i="4"/>
  <c r="R585" i="4"/>
  <c r="R586" i="4"/>
  <c r="R587" i="4"/>
  <c r="R588" i="4"/>
  <c r="R589" i="4"/>
  <c r="R590" i="4"/>
  <c r="R591" i="4"/>
  <c r="R592" i="4"/>
  <c r="R593" i="4"/>
  <c r="R594" i="4"/>
  <c r="R595" i="4"/>
  <c r="R596" i="4"/>
  <c r="R597" i="4"/>
  <c r="R598" i="4"/>
  <c r="R599" i="4"/>
  <c r="R600" i="4"/>
  <c r="R601" i="4"/>
  <c r="R602" i="4"/>
  <c r="R603" i="4"/>
  <c r="R604" i="4"/>
  <c r="R605" i="4"/>
  <c r="R606" i="4"/>
  <c r="R607" i="4"/>
  <c r="R608" i="4"/>
  <c r="R609" i="4"/>
  <c r="R610" i="4"/>
  <c r="R611" i="4"/>
  <c r="R612" i="4"/>
  <c r="R613" i="4"/>
  <c r="R614" i="4"/>
  <c r="R615" i="4"/>
  <c r="R616" i="4"/>
  <c r="R617" i="4"/>
  <c r="R618" i="4"/>
  <c r="R619" i="4"/>
  <c r="R620" i="4"/>
  <c r="R621" i="4"/>
  <c r="R622" i="4"/>
  <c r="R623" i="4"/>
  <c r="R624" i="4"/>
  <c r="R625" i="4"/>
  <c r="R626" i="4"/>
  <c r="R627" i="4"/>
  <c r="R628" i="4"/>
  <c r="R629" i="4"/>
  <c r="R630" i="4"/>
  <c r="R631" i="4"/>
  <c r="R632" i="4"/>
  <c r="R633" i="4"/>
  <c r="R634" i="4"/>
  <c r="R635" i="4"/>
  <c r="R636" i="4"/>
  <c r="R637" i="4"/>
  <c r="R638" i="4"/>
  <c r="R639" i="4"/>
  <c r="R640" i="4"/>
  <c r="R641" i="4"/>
  <c r="R642" i="4"/>
  <c r="R643" i="4"/>
  <c r="R644" i="4"/>
  <c r="R645" i="4"/>
  <c r="R646" i="4"/>
  <c r="R647" i="4"/>
  <c r="R648" i="4"/>
  <c r="R649" i="4"/>
  <c r="R650" i="4"/>
  <c r="R651" i="4"/>
  <c r="R652" i="4"/>
  <c r="R653" i="4"/>
  <c r="R654" i="4"/>
  <c r="R655" i="4"/>
  <c r="R656" i="4"/>
  <c r="R657" i="4"/>
  <c r="R658" i="4"/>
  <c r="R659" i="4"/>
  <c r="R660" i="4"/>
  <c r="R661" i="4"/>
  <c r="R662" i="4"/>
  <c r="R663" i="4"/>
  <c r="R664" i="4"/>
  <c r="R665" i="4"/>
  <c r="R666" i="4"/>
  <c r="R667" i="4"/>
  <c r="R668" i="4"/>
  <c r="R669" i="4"/>
  <c r="R670" i="4"/>
  <c r="R671" i="4"/>
  <c r="R672" i="4"/>
  <c r="R673" i="4"/>
  <c r="R674" i="4"/>
  <c r="R675" i="4"/>
  <c r="R676" i="4"/>
  <c r="R677" i="4"/>
  <c r="R678" i="4"/>
  <c r="R679" i="4"/>
  <c r="R680" i="4"/>
  <c r="R681" i="4"/>
  <c r="R682" i="4"/>
  <c r="R683" i="4"/>
  <c r="R684" i="4"/>
  <c r="R685" i="4"/>
  <c r="R686" i="4"/>
  <c r="R687" i="4"/>
  <c r="R688" i="4"/>
  <c r="R689" i="4"/>
  <c r="R690" i="4"/>
  <c r="R691" i="4"/>
  <c r="R692" i="4"/>
  <c r="R693" i="4"/>
  <c r="R694" i="4"/>
  <c r="R695" i="4"/>
  <c r="R696" i="4"/>
  <c r="R697" i="4"/>
  <c r="R698" i="4"/>
  <c r="R699" i="4"/>
  <c r="R700" i="4"/>
  <c r="R701" i="4"/>
  <c r="R702" i="4"/>
  <c r="R703" i="4"/>
  <c r="R704" i="4"/>
  <c r="R705" i="4"/>
  <c r="R706" i="4"/>
  <c r="R707" i="4"/>
  <c r="R708" i="4"/>
  <c r="R709" i="4"/>
  <c r="R710" i="4"/>
  <c r="R711" i="4"/>
  <c r="R712" i="4"/>
  <c r="R713" i="4"/>
  <c r="R714" i="4"/>
  <c r="R715" i="4"/>
  <c r="R716" i="4"/>
  <c r="R717" i="4"/>
  <c r="R718" i="4"/>
  <c r="R719" i="4"/>
  <c r="R720" i="4"/>
  <c r="R721" i="4"/>
  <c r="R722" i="4"/>
  <c r="R723" i="4"/>
  <c r="R724" i="4"/>
  <c r="R725" i="4"/>
  <c r="R726" i="4"/>
  <c r="R727" i="4"/>
  <c r="R728" i="4"/>
  <c r="R729" i="4"/>
  <c r="R730" i="4"/>
  <c r="R731" i="4"/>
  <c r="R732" i="4"/>
  <c r="R733" i="4"/>
  <c r="R734" i="4"/>
  <c r="R735" i="4"/>
  <c r="R736" i="4"/>
  <c r="R737" i="4"/>
  <c r="R738" i="4"/>
  <c r="R739" i="4"/>
  <c r="R740" i="4"/>
  <c r="R741" i="4"/>
  <c r="R742" i="4"/>
  <c r="R743" i="4"/>
  <c r="R744" i="4"/>
  <c r="R745" i="4"/>
  <c r="R746" i="4"/>
  <c r="R747" i="4"/>
  <c r="R748" i="4"/>
  <c r="R749" i="4"/>
  <c r="R750" i="4"/>
  <c r="R751" i="4"/>
  <c r="R752" i="4"/>
  <c r="R753" i="4"/>
  <c r="R754" i="4"/>
  <c r="R755" i="4"/>
  <c r="R756" i="4"/>
  <c r="R757" i="4"/>
  <c r="R758" i="4"/>
  <c r="R759" i="4"/>
  <c r="R760" i="4"/>
  <c r="R761" i="4"/>
  <c r="R762" i="4"/>
  <c r="R763" i="4"/>
  <c r="R764" i="4"/>
  <c r="R765" i="4"/>
  <c r="R766" i="4"/>
  <c r="R767" i="4"/>
  <c r="R768" i="4"/>
  <c r="R769" i="4"/>
  <c r="R770" i="4"/>
  <c r="R771" i="4"/>
  <c r="R772" i="4"/>
  <c r="R773" i="4"/>
  <c r="R774" i="4"/>
  <c r="R775" i="4"/>
  <c r="R776" i="4"/>
  <c r="R777" i="4"/>
  <c r="R778" i="4"/>
  <c r="R779" i="4"/>
  <c r="R780" i="4"/>
  <c r="R781" i="4"/>
  <c r="R782" i="4"/>
  <c r="R783" i="4"/>
  <c r="R784" i="4"/>
  <c r="R785" i="4"/>
  <c r="R786" i="4"/>
  <c r="R787" i="4"/>
  <c r="R788" i="4"/>
  <c r="R789" i="4"/>
  <c r="R790" i="4"/>
  <c r="R791" i="4"/>
  <c r="R792" i="4"/>
  <c r="R793" i="4"/>
  <c r="R794" i="4"/>
  <c r="R795" i="4"/>
  <c r="R796" i="4"/>
  <c r="R797" i="4"/>
  <c r="R798" i="4"/>
  <c r="R799" i="4"/>
  <c r="R800" i="4"/>
  <c r="R801" i="4"/>
  <c r="R802" i="4"/>
  <c r="R803" i="4"/>
  <c r="R804" i="4"/>
  <c r="R805" i="4"/>
  <c r="R806" i="4"/>
  <c r="R807" i="4"/>
  <c r="R808" i="4"/>
  <c r="R809" i="4"/>
  <c r="R810" i="4"/>
  <c r="R811" i="4"/>
  <c r="R812" i="4"/>
  <c r="R813" i="4"/>
  <c r="R814" i="4"/>
  <c r="R815" i="4"/>
  <c r="R816" i="4"/>
  <c r="R817" i="4"/>
  <c r="R818" i="4"/>
  <c r="R819" i="4"/>
  <c r="R820" i="4"/>
  <c r="R821" i="4"/>
  <c r="R822" i="4"/>
  <c r="R823" i="4"/>
  <c r="R824" i="4"/>
  <c r="R825" i="4"/>
  <c r="R826" i="4"/>
  <c r="R827" i="4"/>
  <c r="R828" i="4"/>
  <c r="R829" i="4"/>
  <c r="R830" i="4"/>
  <c r="R831" i="4"/>
  <c r="R832" i="4"/>
  <c r="R833" i="4"/>
  <c r="R834" i="4"/>
  <c r="R835" i="4"/>
  <c r="R836" i="4"/>
  <c r="R837" i="4"/>
  <c r="R838" i="4"/>
  <c r="R839" i="4"/>
  <c r="R840" i="4"/>
  <c r="R841" i="4"/>
  <c r="R842" i="4"/>
  <c r="R843" i="4"/>
  <c r="R844" i="4"/>
  <c r="R845" i="4"/>
  <c r="R846" i="4"/>
  <c r="R847" i="4"/>
  <c r="R848" i="4"/>
  <c r="R849" i="4"/>
  <c r="R850" i="4"/>
  <c r="R851" i="4"/>
  <c r="R852" i="4"/>
  <c r="R853" i="4"/>
  <c r="R854" i="4"/>
  <c r="R855" i="4"/>
  <c r="R856" i="4"/>
  <c r="R857" i="4"/>
  <c r="R858" i="4"/>
  <c r="R859" i="4"/>
  <c r="R860" i="4"/>
  <c r="R861" i="4"/>
  <c r="R862" i="4"/>
  <c r="R863" i="4"/>
  <c r="R864" i="4"/>
  <c r="R865" i="4"/>
  <c r="R866" i="4"/>
  <c r="R867" i="4"/>
  <c r="R868" i="4"/>
  <c r="R869" i="4"/>
  <c r="R870" i="4"/>
  <c r="R871" i="4"/>
  <c r="R872" i="4"/>
  <c r="R873" i="4"/>
  <c r="R874" i="4"/>
  <c r="R875" i="4"/>
  <c r="R876" i="4"/>
  <c r="R877" i="4"/>
  <c r="R878" i="4"/>
  <c r="R879" i="4"/>
  <c r="R880" i="4"/>
  <c r="R881" i="4"/>
  <c r="R882" i="4"/>
  <c r="R883" i="4"/>
  <c r="R884" i="4"/>
  <c r="R885" i="4"/>
  <c r="R886" i="4"/>
  <c r="R887" i="4"/>
  <c r="R888" i="4"/>
  <c r="R889" i="4"/>
  <c r="R890" i="4"/>
  <c r="R891" i="4"/>
  <c r="R892" i="4"/>
  <c r="R893" i="4"/>
  <c r="R894" i="4"/>
  <c r="R895" i="4"/>
  <c r="R896" i="4"/>
  <c r="R897" i="4"/>
  <c r="R898" i="4"/>
  <c r="R899" i="4"/>
  <c r="R900" i="4"/>
  <c r="R901" i="4"/>
  <c r="R902" i="4"/>
  <c r="R903" i="4"/>
  <c r="R904" i="4"/>
  <c r="R905" i="4"/>
  <c r="R906" i="4"/>
  <c r="R907" i="4"/>
  <c r="R908" i="4"/>
  <c r="R909" i="4"/>
  <c r="R910" i="4"/>
  <c r="R911" i="4"/>
  <c r="R912" i="4"/>
  <c r="R12" i="4"/>
  <c r="R11" i="4"/>
  <c r="O13" i="4"/>
  <c r="O14" i="4"/>
  <c r="O15" i="4"/>
  <c r="O16" i="4"/>
  <c r="O17" i="4"/>
  <c r="O18" i="4"/>
  <c r="O19" i="4"/>
  <c r="O20" i="4"/>
  <c r="O21" i="4"/>
  <c r="O22" i="4"/>
  <c r="O23" i="4"/>
  <c r="O24" i="4"/>
  <c r="O25" i="4"/>
  <c r="O26" i="4"/>
  <c r="O27" i="4"/>
  <c r="O28" i="4"/>
  <c r="O29" i="4"/>
  <c r="O30" i="4"/>
  <c r="O31" i="4"/>
  <c r="O32" i="4"/>
  <c r="O33" i="4"/>
  <c r="O34" i="4"/>
  <c r="O35" i="4"/>
  <c r="O36" i="4"/>
  <c r="O37" i="4"/>
  <c r="O38" i="4"/>
  <c r="O39" i="4"/>
  <c r="O40" i="4"/>
  <c r="O41" i="4"/>
  <c r="O42" i="4"/>
  <c r="O43" i="4"/>
  <c r="O44" i="4"/>
  <c r="O45" i="4"/>
  <c r="O46" i="4"/>
  <c r="O47" i="4"/>
  <c r="O48" i="4"/>
  <c r="O49" i="4"/>
  <c r="O50" i="4"/>
  <c r="O51" i="4"/>
  <c r="O52" i="4"/>
  <c r="O53" i="4"/>
  <c r="O54" i="4"/>
  <c r="O55" i="4"/>
  <c r="O56" i="4"/>
  <c r="O57" i="4"/>
  <c r="O58" i="4"/>
  <c r="O59" i="4"/>
  <c r="O60" i="4"/>
  <c r="O61" i="4"/>
  <c r="O62" i="4"/>
  <c r="O63" i="4"/>
  <c r="O64" i="4"/>
  <c r="O65" i="4"/>
  <c r="O66" i="4"/>
  <c r="O67" i="4"/>
  <c r="O68" i="4"/>
  <c r="O69" i="4"/>
  <c r="O70" i="4"/>
  <c r="O71" i="4"/>
  <c r="O72" i="4"/>
  <c r="O73" i="4"/>
  <c r="O74" i="4"/>
  <c r="O75" i="4"/>
  <c r="O76" i="4"/>
  <c r="O77" i="4"/>
  <c r="O78" i="4"/>
  <c r="O79" i="4"/>
  <c r="O80" i="4"/>
  <c r="O81" i="4"/>
  <c r="O82" i="4"/>
  <c r="O83" i="4"/>
  <c r="O84" i="4"/>
  <c r="O85" i="4"/>
  <c r="O86" i="4"/>
  <c r="O87" i="4"/>
  <c r="O88" i="4"/>
  <c r="O89" i="4"/>
  <c r="O90" i="4"/>
  <c r="O91" i="4"/>
  <c r="O92" i="4"/>
  <c r="O93" i="4"/>
  <c r="O94" i="4"/>
  <c r="O95" i="4"/>
  <c r="O96" i="4"/>
  <c r="O97" i="4"/>
  <c r="O98" i="4"/>
  <c r="O99" i="4"/>
  <c r="O100" i="4"/>
  <c r="O101" i="4"/>
  <c r="O102" i="4"/>
  <c r="O103" i="4"/>
  <c r="O104" i="4"/>
  <c r="O105" i="4"/>
  <c r="O106" i="4"/>
  <c r="O107" i="4"/>
  <c r="O108" i="4"/>
  <c r="O109" i="4"/>
  <c r="O110" i="4"/>
  <c r="O111" i="4"/>
  <c r="O112" i="4"/>
  <c r="O113" i="4"/>
  <c r="O114" i="4"/>
  <c r="O115" i="4"/>
  <c r="O116" i="4"/>
  <c r="O117" i="4"/>
  <c r="O118" i="4"/>
  <c r="O119" i="4"/>
  <c r="O120" i="4"/>
  <c r="O121" i="4"/>
  <c r="O122" i="4"/>
  <c r="O123" i="4"/>
  <c r="O124" i="4"/>
  <c r="O125" i="4"/>
  <c r="O126" i="4"/>
  <c r="O127" i="4"/>
  <c r="O128" i="4"/>
  <c r="O129" i="4"/>
  <c r="O130" i="4"/>
  <c r="O131" i="4"/>
  <c r="O132" i="4"/>
  <c r="O133" i="4"/>
  <c r="O134" i="4"/>
  <c r="O135" i="4"/>
  <c r="O136" i="4"/>
  <c r="O137" i="4"/>
  <c r="O138" i="4"/>
  <c r="O139" i="4"/>
  <c r="O140" i="4"/>
  <c r="O141" i="4"/>
  <c r="O142" i="4"/>
  <c r="O143" i="4"/>
  <c r="O144" i="4"/>
  <c r="O145" i="4"/>
  <c r="O146" i="4"/>
  <c r="O147" i="4"/>
  <c r="O148" i="4"/>
  <c r="O149" i="4"/>
  <c r="O150" i="4"/>
  <c r="O151" i="4"/>
  <c r="O152" i="4"/>
  <c r="O153" i="4"/>
  <c r="O154" i="4"/>
  <c r="O155" i="4"/>
  <c r="O156" i="4"/>
  <c r="O157" i="4"/>
  <c r="O158" i="4"/>
  <c r="O159" i="4"/>
  <c r="O160" i="4"/>
  <c r="O161" i="4"/>
  <c r="O162" i="4"/>
  <c r="O163" i="4"/>
  <c r="O164" i="4"/>
  <c r="O165" i="4"/>
  <c r="O166" i="4"/>
  <c r="O167" i="4"/>
  <c r="O168" i="4"/>
  <c r="O169" i="4"/>
  <c r="O170" i="4"/>
  <c r="O171" i="4"/>
  <c r="O172" i="4"/>
  <c r="O173" i="4"/>
  <c r="O174" i="4"/>
  <c r="O175" i="4"/>
  <c r="O176" i="4"/>
  <c r="O177" i="4"/>
  <c r="O178" i="4"/>
  <c r="O179" i="4"/>
  <c r="O180" i="4"/>
  <c r="O181" i="4"/>
  <c r="O182" i="4"/>
  <c r="O183" i="4"/>
  <c r="O184" i="4"/>
  <c r="O185" i="4"/>
  <c r="O186" i="4"/>
  <c r="O187" i="4"/>
  <c r="O188" i="4"/>
  <c r="O189" i="4"/>
  <c r="O190" i="4"/>
  <c r="O191" i="4"/>
  <c r="O192" i="4"/>
  <c r="O193" i="4"/>
  <c r="O194" i="4"/>
  <c r="O195" i="4"/>
  <c r="O196" i="4"/>
  <c r="O197" i="4"/>
  <c r="O198" i="4"/>
  <c r="O199" i="4"/>
  <c r="O200" i="4"/>
  <c r="O201" i="4"/>
  <c r="O202" i="4"/>
  <c r="O203" i="4"/>
  <c r="O204" i="4"/>
  <c r="O205" i="4"/>
  <c r="O206" i="4"/>
  <c r="O207" i="4"/>
  <c r="O208" i="4"/>
  <c r="O209" i="4"/>
  <c r="O210" i="4"/>
  <c r="O211" i="4"/>
  <c r="O212" i="4"/>
  <c r="O213" i="4"/>
  <c r="O214" i="4"/>
  <c r="O215" i="4"/>
  <c r="O216" i="4"/>
  <c r="O217" i="4"/>
  <c r="O218" i="4"/>
  <c r="O219" i="4"/>
  <c r="O220" i="4"/>
  <c r="O221" i="4"/>
  <c r="O222" i="4"/>
  <c r="O223" i="4"/>
  <c r="O224" i="4"/>
  <c r="O225" i="4"/>
  <c r="O226" i="4"/>
  <c r="O227" i="4"/>
  <c r="O228" i="4"/>
  <c r="O229" i="4"/>
  <c r="O230" i="4"/>
  <c r="O231" i="4"/>
  <c r="O232" i="4"/>
  <c r="O233" i="4"/>
  <c r="O234" i="4"/>
  <c r="O235" i="4"/>
  <c r="O236" i="4"/>
  <c r="O237" i="4"/>
  <c r="O238" i="4"/>
  <c r="O239" i="4"/>
  <c r="O240" i="4"/>
  <c r="O241" i="4"/>
  <c r="O242" i="4"/>
  <c r="O243" i="4"/>
  <c r="O244" i="4"/>
  <c r="O245" i="4"/>
  <c r="O246" i="4"/>
  <c r="O247" i="4"/>
  <c r="O248" i="4"/>
  <c r="O249" i="4"/>
  <c r="O250" i="4"/>
  <c r="O251" i="4"/>
  <c r="O252" i="4"/>
  <c r="O253" i="4"/>
  <c r="O254" i="4"/>
  <c r="O255" i="4"/>
  <c r="O256" i="4"/>
  <c r="O257" i="4"/>
  <c r="O258" i="4"/>
  <c r="O259" i="4"/>
  <c r="O260" i="4"/>
  <c r="O261" i="4"/>
  <c r="O262" i="4"/>
  <c r="O263" i="4"/>
  <c r="O264" i="4"/>
  <c r="O265" i="4"/>
  <c r="O266" i="4"/>
  <c r="O267" i="4"/>
  <c r="O268" i="4"/>
  <c r="O269" i="4"/>
  <c r="O270" i="4"/>
  <c r="O271" i="4"/>
  <c r="O272" i="4"/>
  <c r="O273" i="4"/>
  <c r="O274" i="4"/>
  <c r="O275" i="4"/>
  <c r="O276" i="4"/>
  <c r="O277" i="4"/>
  <c r="O278" i="4"/>
  <c r="O279" i="4"/>
  <c r="O280" i="4"/>
  <c r="O281" i="4"/>
  <c r="O282" i="4"/>
  <c r="O283" i="4"/>
  <c r="O284" i="4"/>
  <c r="O285" i="4"/>
  <c r="O286" i="4"/>
  <c r="O287" i="4"/>
  <c r="O288" i="4"/>
  <c r="O289" i="4"/>
  <c r="O290" i="4"/>
  <c r="O291" i="4"/>
  <c r="O292" i="4"/>
  <c r="O293" i="4"/>
  <c r="O294" i="4"/>
  <c r="O295" i="4"/>
  <c r="O296" i="4"/>
  <c r="O297" i="4"/>
  <c r="O298" i="4"/>
  <c r="O299" i="4"/>
  <c r="O300" i="4"/>
  <c r="O301" i="4"/>
  <c r="O302" i="4"/>
  <c r="O303" i="4"/>
  <c r="O304" i="4"/>
  <c r="O305" i="4"/>
  <c r="O306" i="4"/>
  <c r="O307" i="4"/>
  <c r="O308" i="4"/>
  <c r="O309" i="4"/>
  <c r="O310" i="4"/>
  <c r="O311" i="4"/>
  <c r="O312" i="4"/>
  <c r="O313" i="4"/>
  <c r="O314" i="4"/>
  <c r="O315" i="4"/>
  <c r="O316" i="4"/>
  <c r="O317" i="4"/>
  <c r="O318" i="4"/>
  <c r="O319" i="4"/>
  <c r="O320" i="4"/>
  <c r="O321" i="4"/>
  <c r="O322" i="4"/>
  <c r="O323" i="4"/>
  <c r="O324" i="4"/>
  <c r="O325" i="4"/>
  <c r="O326" i="4"/>
  <c r="O327" i="4"/>
  <c r="O328" i="4"/>
  <c r="O329" i="4"/>
  <c r="O330" i="4"/>
  <c r="O331" i="4"/>
  <c r="O332" i="4"/>
  <c r="O333" i="4"/>
  <c r="O334" i="4"/>
  <c r="O335" i="4"/>
  <c r="O336" i="4"/>
  <c r="O337" i="4"/>
  <c r="O338" i="4"/>
  <c r="O339" i="4"/>
  <c r="O340" i="4"/>
  <c r="O341" i="4"/>
  <c r="O342" i="4"/>
  <c r="O343" i="4"/>
  <c r="O344" i="4"/>
  <c r="O345" i="4"/>
  <c r="O346" i="4"/>
  <c r="O347" i="4"/>
  <c r="O348" i="4"/>
  <c r="O349" i="4"/>
  <c r="O350" i="4"/>
  <c r="O351" i="4"/>
  <c r="O352" i="4"/>
  <c r="O353" i="4"/>
  <c r="O354" i="4"/>
  <c r="O355" i="4"/>
  <c r="O356" i="4"/>
  <c r="O357" i="4"/>
  <c r="O358" i="4"/>
  <c r="O359" i="4"/>
  <c r="O360" i="4"/>
  <c r="O361" i="4"/>
  <c r="O362" i="4"/>
  <c r="O363" i="4"/>
  <c r="O364" i="4"/>
  <c r="O365" i="4"/>
  <c r="O366" i="4"/>
  <c r="O367" i="4"/>
  <c r="O368" i="4"/>
  <c r="O369" i="4"/>
  <c r="O370" i="4"/>
  <c r="O371" i="4"/>
  <c r="O372" i="4"/>
  <c r="O373" i="4"/>
  <c r="O374" i="4"/>
  <c r="O375" i="4"/>
  <c r="O376" i="4"/>
  <c r="O377" i="4"/>
  <c r="O378" i="4"/>
  <c r="O379" i="4"/>
  <c r="O380" i="4"/>
  <c r="O381" i="4"/>
  <c r="O382" i="4"/>
  <c r="O383" i="4"/>
  <c r="O384" i="4"/>
  <c r="O385" i="4"/>
  <c r="O386" i="4"/>
  <c r="O387" i="4"/>
  <c r="O388" i="4"/>
  <c r="O389" i="4"/>
  <c r="O390" i="4"/>
  <c r="O391" i="4"/>
  <c r="O392" i="4"/>
  <c r="O393" i="4"/>
  <c r="O394" i="4"/>
  <c r="O395" i="4"/>
  <c r="O396" i="4"/>
  <c r="O397" i="4"/>
  <c r="O398" i="4"/>
  <c r="O399" i="4"/>
  <c r="O400" i="4"/>
  <c r="O401" i="4"/>
  <c r="O402" i="4"/>
  <c r="O403" i="4"/>
  <c r="O404" i="4"/>
  <c r="O405" i="4"/>
  <c r="O406" i="4"/>
  <c r="O407" i="4"/>
  <c r="O408" i="4"/>
  <c r="O409" i="4"/>
  <c r="O410" i="4"/>
  <c r="O411" i="4"/>
  <c r="O412" i="4"/>
  <c r="O413" i="4"/>
  <c r="O414" i="4"/>
  <c r="O415" i="4"/>
  <c r="O416" i="4"/>
  <c r="O417" i="4"/>
  <c r="O418" i="4"/>
  <c r="O419" i="4"/>
  <c r="O420" i="4"/>
  <c r="O421" i="4"/>
  <c r="O422" i="4"/>
  <c r="O423" i="4"/>
  <c r="O424" i="4"/>
  <c r="O425" i="4"/>
  <c r="O426" i="4"/>
  <c r="O427" i="4"/>
  <c r="O428" i="4"/>
  <c r="O429" i="4"/>
  <c r="O430" i="4"/>
  <c r="O431" i="4"/>
  <c r="O432" i="4"/>
  <c r="O433" i="4"/>
  <c r="O434" i="4"/>
  <c r="O435" i="4"/>
  <c r="O436" i="4"/>
  <c r="O437" i="4"/>
  <c r="O438" i="4"/>
  <c r="O439" i="4"/>
  <c r="O440" i="4"/>
  <c r="O441" i="4"/>
  <c r="O442" i="4"/>
  <c r="O443" i="4"/>
  <c r="O444" i="4"/>
  <c r="O445" i="4"/>
  <c r="O446" i="4"/>
  <c r="O447" i="4"/>
  <c r="O448" i="4"/>
  <c r="O449" i="4"/>
  <c r="O450" i="4"/>
  <c r="O451" i="4"/>
  <c r="O452" i="4"/>
  <c r="O453" i="4"/>
  <c r="O454" i="4"/>
  <c r="O455" i="4"/>
  <c r="O456" i="4"/>
  <c r="O457" i="4"/>
  <c r="O458" i="4"/>
  <c r="O459" i="4"/>
  <c r="O460" i="4"/>
  <c r="O461" i="4"/>
  <c r="O462" i="4"/>
  <c r="O463" i="4"/>
  <c r="O464" i="4"/>
  <c r="O465" i="4"/>
  <c r="O466" i="4"/>
  <c r="O467" i="4"/>
  <c r="O468" i="4"/>
  <c r="O469" i="4"/>
  <c r="O470" i="4"/>
  <c r="O471" i="4"/>
  <c r="O472" i="4"/>
  <c r="O473" i="4"/>
  <c r="O474" i="4"/>
  <c r="O475" i="4"/>
  <c r="O476" i="4"/>
  <c r="O477" i="4"/>
  <c r="O478" i="4"/>
  <c r="O479" i="4"/>
  <c r="O480" i="4"/>
  <c r="O481" i="4"/>
  <c r="O482" i="4"/>
  <c r="O483" i="4"/>
  <c r="O484" i="4"/>
  <c r="O485" i="4"/>
  <c r="O486" i="4"/>
  <c r="O487" i="4"/>
  <c r="O488" i="4"/>
  <c r="O489" i="4"/>
  <c r="O490" i="4"/>
  <c r="O491" i="4"/>
  <c r="O492" i="4"/>
  <c r="O493" i="4"/>
  <c r="O494" i="4"/>
  <c r="O495" i="4"/>
  <c r="O496" i="4"/>
  <c r="O497" i="4"/>
  <c r="O498" i="4"/>
  <c r="O499" i="4"/>
  <c r="O500" i="4"/>
  <c r="O501" i="4"/>
  <c r="O502" i="4"/>
  <c r="O503" i="4"/>
  <c r="O504" i="4"/>
  <c r="O505" i="4"/>
  <c r="O506" i="4"/>
  <c r="O507" i="4"/>
  <c r="O508" i="4"/>
  <c r="O509" i="4"/>
  <c r="O510" i="4"/>
  <c r="O511" i="4"/>
  <c r="O512" i="4"/>
  <c r="O513" i="4"/>
  <c r="O514" i="4"/>
  <c r="O515" i="4"/>
  <c r="O516" i="4"/>
  <c r="O517" i="4"/>
  <c r="O518" i="4"/>
  <c r="O519" i="4"/>
  <c r="O520" i="4"/>
  <c r="O521" i="4"/>
  <c r="O522" i="4"/>
  <c r="O523" i="4"/>
  <c r="O524" i="4"/>
  <c r="O525" i="4"/>
  <c r="O526" i="4"/>
  <c r="O527" i="4"/>
  <c r="O528" i="4"/>
  <c r="O529" i="4"/>
  <c r="O530" i="4"/>
  <c r="O531" i="4"/>
  <c r="O532" i="4"/>
  <c r="O533" i="4"/>
  <c r="O534" i="4"/>
  <c r="O535" i="4"/>
  <c r="O536" i="4"/>
  <c r="O537" i="4"/>
  <c r="O538" i="4"/>
  <c r="O539" i="4"/>
  <c r="O540" i="4"/>
  <c r="O541" i="4"/>
  <c r="O542" i="4"/>
  <c r="O543" i="4"/>
  <c r="O544" i="4"/>
  <c r="O545" i="4"/>
  <c r="O546" i="4"/>
  <c r="O547" i="4"/>
  <c r="O548" i="4"/>
  <c r="O549" i="4"/>
  <c r="O550" i="4"/>
  <c r="O551" i="4"/>
  <c r="O552" i="4"/>
  <c r="O553" i="4"/>
  <c r="O554" i="4"/>
  <c r="O555" i="4"/>
  <c r="O556" i="4"/>
  <c r="O557" i="4"/>
  <c r="O558" i="4"/>
  <c r="O559" i="4"/>
  <c r="O560" i="4"/>
  <c r="O561" i="4"/>
  <c r="O562" i="4"/>
  <c r="O563" i="4"/>
  <c r="O564" i="4"/>
  <c r="O565" i="4"/>
  <c r="O566" i="4"/>
  <c r="O567" i="4"/>
  <c r="O568" i="4"/>
  <c r="O569" i="4"/>
  <c r="O570" i="4"/>
  <c r="O571" i="4"/>
  <c r="O572" i="4"/>
  <c r="O573" i="4"/>
  <c r="O574" i="4"/>
  <c r="O575" i="4"/>
  <c r="O576" i="4"/>
  <c r="O577" i="4"/>
  <c r="O578" i="4"/>
  <c r="O579" i="4"/>
  <c r="O580" i="4"/>
  <c r="O581" i="4"/>
  <c r="O582" i="4"/>
  <c r="O583" i="4"/>
  <c r="O584" i="4"/>
  <c r="O585" i="4"/>
  <c r="O586" i="4"/>
  <c r="O587" i="4"/>
  <c r="O588" i="4"/>
  <c r="O589" i="4"/>
  <c r="O590" i="4"/>
  <c r="O591" i="4"/>
  <c r="O592" i="4"/>
  <c r="O593" i="4"/>
  <c r="O594" i="4"/>
  <c r="O595" i="4"/>
  <c r="O596" i="4"/>
  <c r="O597" i="4"/>
  <c r="O598" i="4"/>
  <c r="O599" i="4"/>
  <c r="O600" i="4"/>
  <c r="O601" i="4"/>
  <c r="O602" i="4"/>
  <c r="O603" i="4"/>
  <c r="O604" i="4"/>
  <c r="O605" i="4"/>
  <c r="O606" i="4"/>
  <c r="O607" i="4"/>
  <c r="O608" i="4"/>
  <c r="O609" i="4"/>
  <c r="O610" i="4"/>
  <c r="O611" i="4"/>
  <c r="O612" i="4"/>
  <c r="O613" i="4"/>
  <c r="O614" i="4"/>
  <c r="O615" i="4"/>
  <c r="O616" i="4"/>
  <c r="O617" i="4"/>
  <c r="O618" i="4"/>
  <c r="O619" i="4"/>
  <c r="O620" i="4"/>
  <c r="O621" i="4"/>
  <c r="O622" i="4"/>
  <c r="O623" i="4"/>
  <c r="O624" i="4"/>
  <c r="O625" i="4"/>
  <c r="O626" i="4"/>
  <c r="O627" i="4"/>
  <c r="O628" i="4"/>
  <c r="O629" i="4"/>
  <c r="O630" i="4"/>
  <c r="O631" i="4"/>
  <c r="O632" i="4"/>
  <c r="O633" i="4"/>
  <c r="O634" i="4"/>
  <c r="O635" i="4"/>
  <c r="O636" i="4"/>
  <c r="O637" i="4"/>
  <c r="O638" i="4"/>
  <c r="O639" i="4"/>
  <c r="O640" i="4"/>
  <c r="O641" i="4"/>
  <c r="O642" i="4"/>
  <c r="O643" i="4"/>
  <c r="O644" i="4"/>
  <c r="O645" i="4"/>
  <c r="O646" i="4"/>
  <c r="O647" i="4"/>
  <c r="O648" i="4"/>
  <c r="O649" i="4"/>
  <c r="O650" i="4"/>
  <c r="O651" i="4"/>
  <c r="O652" i="4"/>
  <c r="O653" i="4"/>
  <c r="O654" i="4"/>
  <c r="O655" i="4"/>
  <c r="O656" i="4"/>
  <c r="O657" i="4"/>
  <c r="O658" i="4"/>
  <c r="O659" i="4"/>
  <c r="O660" i="4"/>
  <c r="O661" i="4"/>
  <c r="O662" i="4"/>
  <c r="O663" i="4"/>
  <c r="O664" i="4"/>
  <c r="O665" i="4"/>
  <c r="O666" i="4"/>
  <c r="O667" i="4"/>
  <c r="O668" i="4"/>
  <c r="O669" i="4"/>
  <c r="O670" i="4"/>
  <c r="O671" i="4"/>
  <c r="O672" i="4"/>
  <c r="O673" i="4"/>
  <c r="O674" i="4"/>
  <c r="O675" i="4"/>
  <c r="O676" i="4"/>
  <c r="O677" i="4"/>
  <c r="O678" i="4"/>
  <c r="O679" i="4"/>
  <c r="O680" i="4"/>
  <c r="O681" i="4"/>
  <c r="O682" i="4"/>
  <c r="O683" i="4"/>
  <c r="O684" i="4"/>
  <c r="O685" i="4"/>
  <c r="O686" i="4"/>
  <c r="O687" i="4"/>
  <c r="O688" i="4"/>
  <c r="O689" i="4"/>
  <c r="O690" i="4"/>
  <c r="O691" i="4"/>
  <c r="O692" i="4"/>
  <c r="O693" i="4"/>
  <c r="O694" i="4"/>
  <c r="O695" i="4"/>
  <c r="O696" i="4"/>
  <c r="O697" i="4"/>
  <c r="O698" i="4"/>
  <c r="O699" i="4"/>
  <c r="O700" i="4"/>
  <c r="O701" i="4"/>
  <c r="O702" i="4"/>
  <c r="O703" i="4"/>
  <c r="O704" i="4"/>
  <c r="O705" i="4"/>
  <c r="O706" i="4"/>
  <c r="O707" i="4"/>
  <c r="O708" i="4"/>
  <c r="O709" i="4"/>
  <c r="O710" i="4"/>
  <c r="O711" i="4"/>
  <c r="O712" i="4"/>
  <c r="O713" i="4"/>
  <c r="O714" i="4"/>
  <c r="O715" i="4"/>
  <c r="O716" i="4"/>
  <c r="O717" i="4"/>
  <c r="O718" i="4"/>
  <c r="O719" i="4"/>
  <c r="O720" i="4"/>
  <c r="O721" i="4"/>
  <c r="O722" i="4"/>
  <c r="O723" i="4"/>
  <c r="O724" i="4"/>
  <c r="O725" i="4"/>
  <c r="O726" i="4"/>
  <c r="O727" i="4"/>
  <c r="O728" i="4"/>
  <c r="O729" i="4"/>
  <c r="O730" i="4"/>
  <c r="O731" i="4"/>
  <c r="O732" i="4"/>
  <c r="O733" i="4"/>
  <c r="O734" i="4"/>
  <c r="O735" i="4"/>
  <c r="O736" i="4"/>
  <c r="O737" i="4"/>
  <c r="O738" i="4"/>
  <c r="O739" i="4"/>
  <c r="O740" i="4"/>
  <c r="O741" i="4"/>
  <c r="O742" i="4"/>
  <c r="O743" i="4"/>
  <c r="O744" i="4"/>
  <c r="O745" i="4"/>
  <c r="O746" i="4"/>
  <c r="O747" i="4"/>
  <c r="O748" i="4"/>
  <c r="O749" i="4"/>
  <c r="O750" i="4"/>
  <c r="O751" i="4"/>
  <c r="O752" i="4"/>
  <c r="O753" i="4"/>
  <c r="O754" i="4"/>
  <c r="O755" i="4"/>
  <c r="O756" i="4"/>
  <c r="O757" i="4"/>
  <c r="O758" i="4"/>
  <c r="O759" i="4"/>
  <c r="O760" i="4"/>
  <c r="O761" i="4"/>
  <c r="O762" i="4"/>
  <c r="O763" i="4"/>
  <c r="O764" i="4"/>
  <c r="O765" i="4"/>
  <c r="O766" i="4"/>
  <c r="O767" i="4"/>
  <c r="O768" i="4"/>
  <c r="O769" i="4"/>
  <c r="O770" i="4"/>
  <c r="O771" i="4"/>
  <c r="O772" i="4"/>
  <c r="O773" i="4"/>
  <c r="O774" i="4"/>
  <c r="O775" i="4"/>
  <c r="O776" i="4"/>
  <c r="O777" i="4"/>
  <c r="O778" i="4"/>
  <c r="O779" i="4"/>
  <c r="O780" i="4"/>
  <c r="O781" i="4"/>
  <c r="O782" i="4"/>
  <c r="O783" i="4"/>
  <c r="O784" i="4"/>
  <c r="O785" i="4"/>
  <c r="O786" i="4"/>
  <c r="O787" i="4"/>
  <c r="O788" i="4"/>
  <c r="O789" i="4"/>
  <c r="O790" i="4"/>
  <c r="O791" i="4"/>
  <c r="O792" i="4"/>
  <c r="O793" i="4"/>
  <c r="O794" i="4"/>
  <c r="O795" i="4"/>
  <c r="O796" i="4"/>
  <c r="O797" i="4"/>
  <c r="O798" i="4"/>
  <c r="O799" i="4"/>
  <c r="O800" i="4"/>
  <c r="O801" i="4"/>
  <c r="O802" i="4"/>
  <c r="O803" i="4"/>
  <c r="O804" i="4"/>
  <c r="O805" i="4"/>
  <c r="O806" i="4"/>
  <c r="O807" i="4"/>
  <c r="O808" i="4"/>
  <c r="O809" i="4"/>
  <c r="O810" i="4"/>
  <c r="O811" i="4"/>
  <c r="O812" i="4"/>
  <c r="O813" i="4"/>
  <c r="O814" i="4"/>
  <c r="O815" i="4"/>
  <c r="O816" i="4"/>
  <c r="O817" i="4"/>
  <c r="O818" i="4"/>
  <c r="O819" i="4"/>
  <c r="O820" i="4"/>
  <c r="O821" i="4"/>
  <c r="O822" i="4"/>
  <c r="O823" i="4"/>
  <c r="O824" i="4"/>
  <c r="O825" i="4"/>
  <c r="O826" i="4"/>
  <c r="O827" i="4"/>
  <c r="O828" i="4"/>
  <c r="O829" i="4"/>
  <c r="O830" i="4"/>
  <c r="O831" i="4"/>
  <c r="O832" i="4"/>
  <c r="O833" i="4"/>
  <c r="O834" i="4"/>
  <c r="O835" i="4"/>
  <c r="O836" i="4"/>
  <c r="O837" i="4"/>
  <c r="O838" i="4"/>
  <c r="O839" i="4"/>
  <c r="O840" i="4"/>
  <c r="O841" i="4"/>
  <c r="O842" i="4"/>
  <c r="O843" i="4"/>
  <c r="O844" i="4"/>
  <c r="O845" i="4"/>
  <c r="O846" i="4"/>
  <c r="O847" i="4"/>
  <c r="O848" i="4"/>
  <c r="O849" i="4"/>
  <c r="O850" i="4"/>
  <c r="O851" i="4"/>
  <c r="O852" i="4"/>
  <c r="O853" i="4"/>
  <c r="O854" i="4"/>
  <c r="O855" i="4"/>
  <c r="O856" i="4"/>
  <c r="O857" i="4"/>
  <c r="O858" i="4"/>
  <c r="O859" i="4"/>
  <c r="O860" i="4"/>
  <c r="O861" i="4"/>
  <c r="O862" i="4"/>
  <c r="O863" i="4"/>
  <c r="O864" i="4"/>
  <c r="O865" i="4"/>
  <c r="O866" i="4"/>
  <c r="O867" i="4"/>
  <c r="O868" i="4"/>
  <c r="O869" i="4"/>
  <c r="O870" i="4"/>
  <c r="O871" i="4"/>
  <c r="O872" i="4"/>
  <c r="O873" i="4"/>
  <c r="O874" i="4"/>
  <c r="O875" i="4"/>
  <c r="O876" i="4"/>
  <c r="O877" i="4"/>
  <c r="O878" i="4"/>
  <c r="O879" i="4"/>
  <c r="O880" i="4"/>
  <c r="O881" i="4"/>
  <c r="O882" i="4"/>
  <c r="O883" i="4"/>
  <c r="O884" i="4"/>
  <c r="O885" i="4"/>
  <c r="O886" i="4"/>
  <c r="O887" i="4"/>
  <c r="O888" i="4"/>
  <c r="O889" i="4"/>
  <c r="O890" i="4"/>
  <c r="O891" i="4"/>
  <c r="O892" i="4"/>
  <c r="O893" i="4"/>
  <c r="O894" i="4"/>
  <c r="O895" i="4"/>
  <c r="O896" i="4"/>
  <c r="O897" i="4"/>
  <c r="O898" i="4"/>
  <c r="O899" i="4"/>
  <c r="O900" i="4"/>
  <c r="O901" i="4"/>
  <c r="O902" i="4"/>
  <c r="O903" i="4"/>
  <c r="O904" i="4"/>
  <c r="O905" i="4"/>
  <c r="O906" i="4"/>
  <c r="O907" i="4"/>
  <c r="O908" i="4"/>
  <c r="O909" i="4"/>
  <c r="O910" i="4"/>
  <c r="O911" i="4"/>
  <c r="O912" i="4"/>
  <c r="O12" i="4"/>
  <c r="O11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60" i="4"/>
  <c r="L61" i="4"/>
  <c r="L62" i="4"/>
  <c r="L63" i="4"/>
  <c r="L64" i="4"/>
  <c r="L65" i="4"/>
  <c r="L66" i="4"/>
  <c r="L67" i="4"/>
  <c r="L68" i="4"/>
  <c r="L69" i="4"/>
  <c r="L70" i="4"/>
  <c r="L71" i="4"/>
  <c r="L72" i="4"/>
  <c r="L73" i="4"/>
  <c r="L74" i="4"/>
  <c r="L75" i="4"/>
  <c r="L76" i="4"/>
  <c r="L77" i="4"/>
  <c r="L78" i="4"/>
  <c r="L79" i="4"/>
  <c r="L80" i="4"/>
  <c r="L81" i="4"/>
  <c r="L82" i="4"/>
  <c r="L83" i="4"/>
  <c r="L84" i="4"/>
  <c r="L85" i="4"/>
  <c r="L86" i="4"/>
  <c r="L87" i="4"/>
  <c r="L88" i="4"/>
  <c r="L89" i="4"/>
  <c r="L90" i="4"/>
  <c r="L91" i="4"/>
  <c r="L92" i="4"/>
  <c r="L93" i="4"/>
  <c r="L94" i="4"/>
  <c r="L95" i="4"/>
  <c r="L96" i="4"/>
  <c r="L97" i="4"/>
  <c r="L98" i="4"/>
  <c r="L99" i="4"/>
  <c r="L100" i="4"/>
  <c r="L101" i="4"/>
  <c r="L102" i="4"/>
  <c r="L103" i="4"/>
  <c r="L104" i="4"/>
  <c r="L105" i="4"/>
  <c r="L106" i="4"/>
  <c r="L107" i="4"/>
  <c r="L108" i="4"/>
  <c r="L109" i="4"/>
  <c r="L110" i="4"/>
  <c r="L111" i="4"/>
  <c r="L112" i="4"/>
  <c r="L113" i="4"/>
  <c r="L114" i="4"/>
  <c r="L115" i="4"/>
  <c r="L116" i="4"/>
  <c r="L117" i="4"/>
  <c r="L118" i="4"/>
  <c r="L119" i="4"/>
  <c r="L120" i="4"/>
  <c r="L121" i="4"/>
  <c r="L122" i="4"/>
  <c r="L123" i="4"/>
  <c r="L124" i="4"/>
  <c r="L125" i="4"/>
  <c r="L126" i="4"/>
  <c r="L127" i="4"/>
  <c r="L128" i="4"/>
  <c r="L129" i="4"/>
  <c r="L130" i="4"/>
  <c r="L131" i="4"/>
  <c r="L132" i="4"/>
  <c r="L133" i="4"/>
  <c r="L134" i="4"/>
  <c r="L135" i="4"/>
  <c r="L136" i="4"/>
  <c r="L137" i="4"/>
  <c r="L138" i="4"/>
  <c r="L139" i="4"/>
  <c r="L140" i="4"/>
  <c r="L141" i="4"/>
  <c r="L142" i="4"/>
  <c r="L143" i="4"/>
  <c r="L144" i="4"/>
  <c r="L145" i="4"/>
  <c r="L146" i="4"/>
  <c r="L147" i="4"/>
  <c r="L148" i="4"/>
  <c r="L149" i="4"/>
  <c r="L150" i="4"/>
  <c r="L151" i="4"/>
  <c r="L152" i="4"/>
  <c r="L153" i="4"/>
  <c r="L154" i="4"/>
  <c r="L155" i="4"/>
  <c r="L156" i="4"/>
  <c r="L157" i="4"/>
  <c r="L158" i="4"/>
  <c r="L159" i="4"/>
  <c r="L160" i="4"/>
  <c r="L161" i="4"/>
  <c r="L162" i="4"/>
  <c r="L163" i="4"/>
  <c r="L164" i="4"/>
  <c r="L165" i="4"/>
  <c r="L166" i="4"/>
  <c r="L167" i="4"/>
  <c r="L168" i="4"/>
  <c r="L169" i="4"/>
  <c r="L170" i="4"/>
  <c r="L171" i="4"/>
  <c r="L172" i="4"/>
  <c r="L173" i="4"/>
  <c r="L174" i="4"/>
  <c r="L175" i="4"/>
  <c r="L176" i="4"/>
  <c r="L177" i="4"/>
  <c r="L178" i="4"/>
  <c r="L179" i="4"/>
  <c r="L180" i="4"/>
  <c r="L181" i="4"/>
  <c r="L182" i="4"/>
  <c r="L183" i="4"/>
  <c r="L184" i="4"/>
  <c r="L185" i="4"/>
  <c r="L186" i="4"/>
  <c r="L187" i="4"/>
  <c r="L188" i="4"/>
  <c r="L189" i="4"/>
  <c r="L190" i="4"/>
  <c r="L191" i="4"/>
  <c r="L192" i="4"/>
  <c r="L193" i="4"/>
  <c r="L194" i="4"/>
  <c r="L195" i="4"/>
  <c r="L196" i="4"/>
  <c r="L197" i="4"/>
  <c r="L198" i="4"/>
  <c r="L199" i="4"/>
  <c r="L200" i="4"/>
  <c r="L201" i="4"/>
  <c r="L202" i="4"/>
  <c r="L203" i="4"/>
  <c r="L204" i="4"/>
  <c r="L205" i="4"/>
  <c r="L206" i="4"/>
  <c r="L207" i="4"/>
  <c r="L208" i="4"/>
  <c r="L209" i="4"/>
  <c r="L210" i="4"/>
  <c r="L211" i="4"/>
  <c r="L212" i="4"/>
  <c r="L213" i="4"/>
  <c r="L214" i="4"/>
  <c r="L215" i="4"/>
  <c r="L216" i="4"/>
  <c r="L217" i="4"/>
  <c r="L218" i="4"/>
  <c r="L219" i="4"/>
  <c r="L220" i="4"/>
  <c r="L221" i="4"/>
  <c r="L222" i="4"/>
  <c r="L223" i="4"/>
  <c r="L224" i="4"/>
  <c r="L225" i="4"/>
  <c r="L226" i="4"/>
  <c r="L227" i="4"/>
  <c r="L228" i="4"/>
  <c r="L229" i="4"/>
  <c r="L230" i="4"/>
  <c r="L231" i="4"/>
  <c r="L232" i="4"/>
  <c r="L233" i="4"/>
  <c r="L234" i="4"/>
  <c r="L235" i="4"/>
  <c r="L236" i="4"/>
  <c r="L237" i="4"/>
  <c r="L238" i="4"/>
  <c r="L239" i="4"/>
  <c r="L240" i="4"/>
  <c r="L241" i="4"/>
  <c r="L242" i="4"/>
  <c r="L243" i="4"/>
  <c r="L244" i="4"/>
  <c r="L245" i="4"/>
  <c r="L246" i="4"/>
  <c r="L247" i="4"/>
  <c r="L248" i="4"/>
  <c r="L249" i="4"/>
  <c r="L250" i="4"/>
  <c r="L251" i="4"/>
  <c r="L252" i="4"/>
  <c r="L253" i="4"/>
  <c r="L254" i="4"/>
  <c r="L255" i="4"/>
  <c r="L256" i="4"/>
  <c r="L257" i="4"/>
  <c r="L258" i="4"/>
  <c r="L259" i="4"/>
  <c r="L260" i="4"/>
  <c r="L261" i="4"/>
  <c r="L262" i="4"/>
  <c r="L263" i="4"/>
  <c r="L264" i="4"/>
  <c r="L265" i="4"/>
  <c r="L266" i="4"/>
  <c r="L267" i="4"/>
  <c r="L268" i="4"/>
  <c r="L269" i="4"/>
  <c r="L270" i="4"/>
  <c r="L271" i="4"/>
  <c r="L272" i="4"/>
  <c r="L273" i="4"/>
  <c r="L274" i="4"/>
  <c r="L275" i="4"/>
  <c r="L276" i="4"/>
  <c r="L277" i="4"/>
  <c r="L278" i="4"/>
  <c r="L279" i="4"/>
  <c r="L280" i="4"/>
  <c r="L281" i="4"/>
  <c r="L282" i="4"/>
  <c r="L283" i="4"/>
  <c r="L284" i="4"/>
  <c r="L285" i="4"/>
  <c r="L286" i="4"/>
  <c r="L287" i="4"/>
  <c r="L288" i="4"/>
  <c r="L289" i="4"/>
  <c r="L290" i="4"/>
  <c r="L291" i="4"/>
  <c r="L292" i="4"/>
  <c r="L293" i="4"/>
  <c r="L294" i="4"/>
  <c r="L295" i="4"/>
  <c r="L296" i="4"/>
  <c r="L297" i="4"/>
  <c r="L298" i="4"/>
  <c r="L299" i="4"/>
  <c r="L300" i="4"/>
  <c r="L301" i="4"/>
  <c r="L302" i="4"/>
  <c r="L303" i="4"/>
  <c r="L304" i="4"/>
  <c r="L305" i="4"/>
  <c r="L306" i="4"/>
  <c r="L307" i="4"/>
  <c r="L308" i="4"/>
  <c r="L309" i="4"/>
  <c r="L310" i="4"/>
  <c r="L311" i="4"/>
  <c r="L312" i="4"/>
  <c r="L313" i="4"/>
  <c r="L314" i="4"/>
  <c r="L315" i="4"/>
  <c r="L316" i="4"/>
  <c r="L317" i="4"/>
  <c r="L318" i="4"/>
  <c r="L319" i="4"/>
  <c r="L320" i="4"/>
  <c r="L321" i="4"/>
  <c r="L322" i="4"/>
  <c r="L323" i="4"/>
  <c r="L324" i="4"/>
  <c r="L325" i="4"/>
  <c r="L326" i="4"/>
  <c r="L327" i="4"/>
  <c r="L328" i="4"/>
  <c r="L329" i="4"/>
  <c r="L330" i="4"/>
  <c r="L331" i="4"/>
  <c r="L332" i="4"/>
  <c r="L333" i="4"/>
  <c r="L334" i="4"/>
  <c r="L335" i="4"/>
  <c r="L336" i="4"/>
  <c r="L337" i="4"/>
  <c r="L338" i="4"/>
  <c r="L339" i="4"/>
  <c r="L340" i="4"/>
  <c r="L341" i="4"/>
  <c r="L342" i="4"/>
  <c r="L343" i="4"/>
  <c r="L344" i="4"/>
  <c r="L345" i="4"/>
  <c r="L346" i="4"/>
  <c r="L347" i="4"/>
  <c r="L348" i="4"/>
  <c r="L349" i="4"/>
  <c r="L350" i="4"/>
  <c r="L351" i="4"/>
  <c r="L352" i="4"/>
  <c r="L353" i="4"/>
  <c r="L354" i="4"/>
  <c r="L355" i="4"/>
  <c r="L356" i="4"/>
  <c r="L357" i="4"/>
  <c r="L358" i="4"/>
  <c r="L359" i="4"/>
  <c r="L360" i="4"/>
  <c r="L361" i="4"/>
  <c r="L362" i="4"/>
  <c r="L363" i="4"/>
  <c r="L364" i="4"/>
  <c r="L365" i="4"/>
  <c r="L366" i="4"/>
  <c r="L367" i="4"/>
  <c r="L368" i="4"/>
  <c r="L369" i="4"/>
  <c r="L370" i="4"/>
  <c r="L371" i="4"/>
  <c r="L372" i="4"/>
  <c r="L373" i="4"/>
  <c r="L374" i="4"/>
  <c r="L375" i="4"/>
  <c r="L376" i="4"/>
  <c r="L377" i="4"/>
  <c r="L378" i="4"/>
  <c r="L379" i="4"/>
  <c r="L380" i="4"/>
  <c r="L381" i="4"/>
  <c r="L382" i="4"/>
  <c r="L383" i="4"/>
  <c r="L384" i="4"/>
  <c r="L385" i="4"/>
  <c r="L386" i="4"/>
  <c r="L387" i="4"/>
  <c r="L388" i="4"/>
  <c r="L389" i="4"/>
  <c r="L390" i="4"/>
  <c r="L391" i="4"/>
  <c r="L392" i="4"/>
  <c r="L393" i="4"/>
  <c r="L394" i="4"/>
  <c r="L395" i="4"/>
  <c r="L396" i="4"/>
  <c r="L397" i="4"/>
  <c r="L398" i="4"/>
  <c r="L399" i="4"/>
  <c r="L400" i="4"/>
  <c r="L401" i="4"/>
  <c r="L402" i="4"/>
  <c r="L403" i="4"/>
  <c r="L404" i="4"/>
  <c r="L405" i="4"/>
  <c r="L406" i="4"/>
  <c r="L407" i="4"/>
  <c r="L408" i="4"/>
  <c r="L409" i="4"/>
  <c r="L410" i="4"/>
  <c r="L411" i="4"/>
  <c r="L412" i="4"/>
  <c r="L413" i="4"/>
  <c r="L414" i="4"/>
  <c r="L415" i="4"/>
  <c r="L416" i="4"/>
  <c r="L417" i="4"/>
  <c r="L418" i="4"/>
  <c r="L419" i="4"/>
  <c r="L420" i="4"/>
  <c r="L421" i="4"/>
  <c r="L422" i="4"/>
  <c r="L423" i="4"/>
  <c r="L424" i="4"/>
  <c r="L425" i="4"/>
  <c r="L426" i="4"/>
  <c r="L427" i="4"/>
  <c r="L428" i="4"/>
  <c r="L429" i="4"/>
  <c r="L430" i="4"/>
  <c r="L431" i="4"/>
  <c r="L432" i="4"/>
  <c r="L433" i="4"/>
  <c r="L434" i="4"/>
  <c r="L435" i="4"/>
  <c r="L436" i="4"/>
  <c r="L437" i="4"/>
  <c r="L438" i="4"/>
  <c r="L439" i="4"/>
  <c r="L440" i="4"/>
  <c r="L441" i="4"/>
  <c r="L442" i="4"/>
  <c r="L443" i="4"/>
  <c r="L444" i="4"/>
  <c r="L445" i="4"/>
  <c r="L446" i="4"/>
  <c r="L447" i="4"/>
  <c r="L448" i="4"/>
  <c r="L449" i="4"/>
  <c r="L450" i="4"/>
  <c r="L451" i="4"/>
  <c r="L452" i="4"/>
  <c r="L453" i="4"/>
  <c r="L454" i="4"/>
  <c r="L455" i="4"/>
  <c r="L456" i="4"/>
  <c r="L457" i="4"/>
  <c r="L458" i="4"/>
  <c r="L459" i="4"/>
  <c r="L460" i="4"/>
  <c r="L461" i="4"/>
  <c r="L462" i="4"/>
  <c r="L463" i="4"/>
  <c r="L464" i="4"/>
  <c r="L465" i="4"/>
  <c r="L466" i="4"/>
  <c r="L467" i="4"/>
  <c r="L468" i="4"/>
  <c r="L469" i="4"/>
  <c r="L470" i="4"/>
  <c r="L471" i="4"/>
  <c r="L472" i="4"/>
  <c r="L473" i="4"/>
  <c r="L474" i="4"/>
  <c r="L475" i="4"/>
  <c r="L476" i="4"/>
  <c r="L477" i="4"/>
  <c r="L478" i="4"/>
  <c r="L479" i="4"/>
  <c r="L480" i="4"/>
  <c r="L481" i="4"/>
  <c r="L482" i="4"/>
  <c r="L483" i="4"/>
  <c r="L484" i="4"/>
  <c r="L485" i="4"/>
  <c r="L486" i="4"/>
  <c r="L487" i="4"/>
  <c r="L488" i="4"/>
  <c r="L489" i="4"/>
  <c r="L490" i="4"/>
  <c r="L491" i="4"/>
  <c r="L492" i="4"/>
  <c r="L493" i="4"/>
  <c r="L494" i="4"/>
  <c r="L495" i="4"/>
  <c r="L496" i="4"/>
  <c r="L497" i="4"/>
  <c r="L498" i="4"/>
  <c r="L499" i="4"/>
  <c r="L500" i="4"/>
  <c r="L501" i="4"/>
  <c r="L502" i="4"/>
  <c r="L503" i="4"/>
  <c r="L504" i="4"/>
  <c r="L505" i="4"/>
  <c r="L506" i="4"/>
  <c r="L507" i="4"/>
  <c r="L508" i="4"/>
  <c r="L509" i="4"/>
  <c r="L510" i="4"/>
  <c r="L511" i="4"/>
  <c r="L512" i="4"/>
  <c r="L513" i="4"/>
  <c r="L514" i="4"/>
  <c r="L515" i="4"/>
  <c r="L516" i="4"/>
  <c r="L517" i="4"/>
  <c r="L518" i="4"/>
  <c r="L519" i="4"/>
  <c r="L520" i="4"/>
  <c r="L521" i="4"/>
  <c r="L522" i="4"/>
  <c r="L523" i="4"/>
  <c r="L524" i="4"/>
  <c r="L525" i="4"/>
  <c r="L526" i="4"/>
  <c r="L527" i="4"/>
  <c r="L528" i="4"/>
  <c r="L529" i="4"/>
  <c r="L530" i="4"/>
  <c r="L531" i="4"/>
  <c r="L532" i="4"/>
  <c r="L533" i="4"/>
  <c r="L534" i="4"/>
  <c r="L535" i="4"/>
  <c r="L536" i="4"/>
  <c r="L537" i="4"/>
  <c r="L538" i="4"/>
  <c r="L539" i="4"/>
  <c r="L540" i="4"/>
  <c r="L541" i="4"/>
  <c r="L542" i="4"/>
  <c r="L543" i="4"/>
  <c r="L544" i="4"/>
  <c r="L545" i="4"/>
  <c r="L546" i="4"/>
  <c r="L547" i="4"/>
  <c r="L548" i="4"/>
  <c r="L549" i="4"/>
  <c r="L550" i="4"/>
  <c r="L551" i="4"/>
  <c r="L552" i="4"/>
  <c r="L553" i="4"/>
  <c r="L554" i="4"/>
  <c r="L555" i="4"/>
  <c r="L556" i="4"/>
  <c r="L557" i="4"/>
  <c r="L558" i="4"/>
  <c r="L559" i="4"/>
  <c r="L560" i="4"/>
  <c r="L561" i="4"/>
  <c r="L562" i="4"/>
  <c r="L563" i="4"/>
  <c r="L564" i="4"/>
  <c r="L565" i="4"/>
  <c r="L566" i="4"/>
  <c r="L567" i="4"/>
  <c r="L568" i="4"/>
  <c r="L569" i="4"/>
  <c r="L570" i="4"/>
  <c r="L571" i="4"/>
  <c r="L572" i="4"/>
  <c r="L573" i="4"/>
  <c r="L574" i="4"/>
  <c r="L575" i="4"/>
  <c r="L576" i="4"/>
  <c r="L577" i="4"/>
  <c r="L578" i="4"/>
  <c r="L579" i="4"/>
  <c r="L580" i="4"/>
  <c r="L581" i="4"/>
  <c r="L582" i="4"/>
  <c r="L583" i="4"/>
  <c r="L584" i="4"/>
  <c r="L585" i="4"/>
  <c r="L586" i="4"/>
  <c r="L587" i="4"/>
  <c r="L588" i="4"/>
  <c r="L589" i="4"/>
  <c r="L590" i="4"/>
  <c r="L591" i="4"/>
  <c r="L592" i="4"/>
  <c r="L593" i="4"/>
  <c r="L594" i="4"/>
  <c r="L595" i="4"/>
  <c r="L596" i="4"/>
  <c r="L597" i="4"/>
  <c r="L598" i="4"/>
  <c r="L599" i="4"/>
  <c r="L600" i="4"/>
  <c r="L601" i="4"/>
  <c r="L602" i="4"/>
  <c r="L603" i="4"/>
  <c r="L604" i="4"/>
  <c r="L605" i="4"/>
  <c r="L606" i="4"/>
  <c r="L607" i="4"/>
  <c r="L608" i="4"/>
  <c r="L609" i="4"/>
  <c r="L610" i="4"/>
  <c r="L611" i="4"/>
  <c r="L612" i="4"/>
  <c r="L613" i="4"/>
  <c r="L614" i="4"/>
  <c r="L615" i="4"/>
  <c r="L616" i="4"/>
  <c r="L617" i="4"/>
  <c r="L618" i="4"/>
  <c r="L619" i="4"/>
  <c r="L620" i="4"/>
  <c r="L621" i="4"/>
  <c r="L622" i="4"/>
  <c r="L623" i="4"/>
  <c r="L624" i="4"/>
  <c r="L625" i="4"/>
  <c r="L626" i="4"/>
  <c r="L627" i="4"/>
  <c r="L628" i="4"/>
  <c r="L629" i="4"/>
  <c r="L630" i="4"/>
  <c r="L631" i="4"/>
  <c r="L632" i="4"/>
  <c r="L633" i="4"/>
  <c r="L634" i="4"/>
  <c r="L635" i="4"/>
  <c r="L636" i="4"/>
  <c r="L637" i="4"/>
  <c r="L638" i="4"/>
  <c r="L639" i="4"/>
  <c r="L640" i="4"/>
  <c r="L641" i="4"/>
  <c r="L642" i="4"/>
  <c r="L643" i="4"/>
  <c r="L644" i="4"/>
  <c r="L645" i="4"/>
  <c r="L646" i="4"/>
  <c r="L647" i="4"/>
  <c r="L648" i="4"/>
  <c r="L649" i="4"/>
  <c r="L650" i="4"/>
  <c r="L651" i="4"/>
  <c r="L652" i="4"/>
  <c r="L653" i="4"/>
  <c r="L654" i="4"/>
  <c r="L655" i="4"/>
  <c r="L656" i="4"/>
  <c r="L657" i="4"/>
  <c r="L658" i="4"/>
  <c r="L659" i="4"/>
  <c r="L660" i="4"/>
  <c r="L661" i="4"/>
  <c r="L662" i="4"/>
  <c r="L663" i="4"/>
  <c r="L664" i="4"/>
  <c r="L665" i="4"/>
  <c r="L666" i="4"/>
  <c r="L667" i="4"/>
  <c r="L668" i="4"/>
  <c r="L669" i="4"/>
  <c r="L670" i="4"/>
  <c r="L671" i="4"/>
  <c r="L672" i="4"/>
  <c r="L673" i="4"/>
  <c r="L674" i="4"/>
  <c r="L675" i="4"/>
  <c r="L676" i="4"/>
  <c r="L677" i="4"/>
  <c r="L678" i="4"/>
  <c r="L679" i="4"/>
  <c r="L680" i="4"/>
  <c r="L681" i="4"/>
  <c r="L682" i="4"/>
  <c r="L683" i="4"/>
  <c r="L684" i="4"/>
  <c r="L685" i="4"/>
  <c r="L686" i="4"/>
  <c r="L687" i="4"/>
  <c r="L688" i="4"/>
  <c r="L689" i="4"/>
  <c r="L690" i="4"/>
  <c r="L691" i="4"/>
  <c r="L692" i="4"/>
  <c r="L693" i="4"/>
  <c r="L694" i="4"/>
  <c r="L695" i="4"/>
  <c r="L696" i="4"/>
  <c r="L697" i="4"/>
  <c r="L698" i="4"/>
  <c r="L699" i="4"/>
  <c r="L700" i="4"/>
  <c r="L701" i="4"/>
  <c r="L702" i="4"/>
  <c r="L703" i="4"/>
  <c r="L704" i="4"/>
  <c r="L705" i="4"/>
  <c r="L706" i="4"/>
  <c r="L707" i="4"/>
  <c r="L708" i="4"/>
  <c r="L709" i="4"/>
  <c r="L710" i="4"/>
  <c r="L711" i="4"/>
  <c r="L712" i="4"/>
  <c r="L713" i="4"/>
  <c r="L714" i="4"/>
  <c r="L715" i="4"/>
  <c r="L716" i="4"/>
  <c r="L717" i="4"/>
  <c r="L718" i="4"/>
  <c r="L719" i="4"/>
  <c r="L720" i="4"/>
  <c r="L721" i="4"/>
  <c r="L722" i="4"/>
  <c r="L723" i="4"/>
  <c r="L724" i="4"/>
  <c r="L725" i="4"/>
  <c r="L726" i="4"/>
  <c r="L727" i="4"/>
  <c r="L728" i="4"/>
  <c r="L729" i="4"/>
  <c r="L730" i="4"/>
  <c r="L731" i="4"/>
  <c r="L732" i="4"/>
  <c r="L733" i="4"/>
  <c r="L734" i="4"/>
  <c r="L735" i="4"/>
  <c r="L736" i="4"/>
  <c r="L737" i="4"/>
  <c r="L738" i="4"/>
  <c r="L739" i="4"/>
  <c r="L740" i="4"/>
  <c r="L741" i="4"/>
  <c r="L742" i="4"/>
  <c r="L743" i="4"/>
  <c r="L744" i="4"/>
  <c r="L745" i="4"/>
  <c r="L746" i="4"/>
  <c r="L747" i="4"/>
  <c r="L748" i="4"/>
  <c r="L749" i="4"/>
  <c r="L750" i="4"/>
  <c r="L751" i="4"/>
  <c r="L752" i="4"/>
  <c r="L753" i="4"/>
  <c r="L754" i="4"/>
  <c r="L755" i="4"/>
  <c r="L756" i="4"/>
  <c r="L757" i="4"/>
  <c r="L758" i="4"/>
  <c r="L759" i="4"/>
  <c r="L760" i="4"/>
  <c r="L761" i="4"/>
  <c r="L762" i="4"/>
  <c r="L763" i="4"/>
  <c r="L764" i="4"/>
  <c r="L765" i="4"/>
  <c r="L766" i="4"/>
  <c r="L767" i="4"/>
  <c r="L768" i="4"/>
  <c r="L769" i="4"/>
  <c r="L770" i="4"/>
  <c r="L771" i="4"/>
  <c r="L772" i="4"/>
  <c r="L773" i="4"/>
  <c r="L774" i="4"/>
  <c r="L775" i="4"/>
  <c r="L776" i="4"/>
  <c r="L777" i="4"/>
  <c r="L778" i="4"/>
  <c r="L779" i="4"/>
  <c r="L780" i="4"/>
  <c r="L781" i="4"/>
  <c r="L782" i="4"/>
  <c r="L783" i="4"/>
  <c r="L784" i="4"/>
  <c r="L785" i="4"/>
  <c r="L786" i="4"/>
  <c r="L787" i="4"/>
  <c r="L788" i="4"/>
  <c r="L789" i="4"/>
  <c r="L790" i="4"/>
  <c r="L791" i="4"/>
  <c r="L792" i="4"/>
  <c r="L793" i="4"/>
  <c r="L794" i="4"/>
  <c r="L795" i="4"/>
  <c r="L796" i="4"/>
  <c r="L797" i="4"/>
  <c r="L798" i="4"/>
  <c r="L799" i="4"/>
  <c r="L800" i="4"/>
  <c r="L801" i="4"/>
  <c r="L802" i="4"/>
  <c r="L803" i="4"/>
  <c r="L804" i="4"/>
  <c r="L805" i="4"/>
  <c r="L806" i="4"/>
  <c r="L807" i="4"/>
  <c r="L808" i="4"/>
  <c r="L809" i="4"/>
  <c r="L810" i="4"/>
  <c r="L811" i="4"/>
  <c r="L812" i="4"/>
  <c r="L813" i="4"/>
  <c r="L814" i="4"/>
  <c r="L815" i="4"/>
  <c r="L816" i="4"/>
  <c r="L817" i="4"/>
  <c r="L818" i="4"/>
  <c r="L819" i="4"/>
  <c r="L820" i="4"/>
  <c r="L821" i="4"/>
  <c r="L822" i="4"/>
  <c r="L823" i="4"/>
  <c r="L824" i="4"/>
  <c r="L825" i="4"/>
  <c r="L826" i="4"/>
  <c r="L827" i="4"/>
  <c r="L828" i="4"/>
  <c r="L829" i="4"/>
  <c r="L830" i="4"/>
  <c r="L831" i="4"/>
  <c r="L832" i="4"/>
  <c r="L833" i="4"/>
  <c r="L834" i="4"/>
  <c r="L835" i="4"/>
  <c r="L836" i="4"/>
  <c r="L837" i="4"/>
  <c r="L838" i="4"/>
  <c r="L839" i="4"/>
  <c r="L840" i="4"/>
  <c r="L841" i="4"/>
  <c r="L842" i="4"/>
  <c r="L843" i="4"/>
  <c r="L844" i="4"/>
  <c r="L845" i="4"/>
  <c r="L846" i="4"/>
  <c r="L847" i="4"/>
  <c r="L848" i="4"/>
  <c r="L849" i="4"/>
  <c r="L850" i="4"/>
  <c r="L851" i="4"/>
  <c r="L852" i="4"/>
  <c r="L853" i="4"/>
  <c r="L854" i="4"/>
  <c r="L855" i="4"/>
  <c r="L856" i="4"/>
  <c r="L857" i="4"/>
  <c r="L858" i="4"/>
  <c r="L859" i="4"/>
  <c r="L860" i="4"/>
  <c r="L861" i="4"/>
  <c r="L862" i="4"/>
  <c r="L863" i="4"/>
  <c r="L864" i="4"/>
  <c r="L865" i="4"/>
  <c r="L866" i="4"/>
  <c r="L867" i="4"/>
  <c r="L868" i="4"/>
  <c r="L869" i="4"/>
  <c r="L870" i="4"/>
  <c r="L871" i="4"/>
  <c r="L872" i="4"/>
  <c r="L873" i="4"/>
  <c r="L874" i="4"/>
  <c r="L875" i="4"/>
  <c r="L876" i="4"/>
  <c r="L877" i="4"/>
  <c r="L878" i="4"/>
  <c r="L879" i="4"/>
  <c r="L880" i="4"/>
  <c r="L881" i="4"/>
  <c r="L882" i="4"/>
  <c r="L883" i="4"/>
  <c r="L884" i="4"/>
  <c r="L885" i="4"/>
  <c r="L886" i="4"/>
  <c r="L887" i="4"/>
  <c r="L888" i="4"/>
  <c r="L889" i="4"/>
  <c r="L890" i="4"/>
  <c r="L891" i="4"/>
  <c r="L892" i="4"/>
  <c r="L893" i="4"/>
  <c r="L894" i="4"/>
  <c r="L895" i="4"/>
  <c r="L896" i="4"/>
  <c r="L897" i="4"/>
  <c r="L898" i="4"/>
  <c r="L899" i="4"/>
  <c r="L900" i="4"/>
  <c r="L901" i="4"/>
  <c r="L902" i="4"/>
  <c r="L903" i="4"/>
  <c r="L904" i="4"/>
  <c r="L905" i="4"/>
  <c r="L906" i="4"/>
  <c r="L907" i="4"/>
  <c r="L908" i="4"/>
  <c r="L909" i="4"/>
  <c r="L910" i="4"/>
  <c r="L911" i="4"/>
  <c r="L912" i="4"/>
  <c r="L12" i="4"/>
  <c r="L11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72" i="4"/>
  <c r="I73" i="4"/>
  <c r="I74" i="4"/>
  <c r="I75" i="4"/>
  <c r="I76" i="4"/>
  <c r="I77" i="4"/>
  <c r="I78" i="4"/>
  <c r="I79" i="4"/>
  <c r="I80" i="4"/>
  <c r="I81" i="4"/>
  <c r="I82" i="4"/>
  <c r="I83" i="4"/>
  <c r="I84" i="4"/>
  <c r="I85" i="4"/>
  <c r="I86" i="4"/>
  <c r="I87" i="4"/>
  <c r="I88" i="4"/>
  <c r="I89" i="4"/>
  <c r="I90" i="4"/>
  <c r="I91" i="4"/>
  <c r="I92" i="4"/>
  <c r="I93" i="4"/>
  <c r="I94" i="4"/>
  <c r="I95" i="4"/>
  <c r="I96" i="4"/>
  <c r="I97" i="4"/>
  <c r="I98" i="4"/>
  <c r="I99" i="4"/>
  <c r="I100" i="4"/>
  <c r="I101" i="4"/>
  <c r="I102" i="4"/>
  <c r="I103" i="4"/>
  <c r="I104" i="4"/>
  <c r="I105" i="4"/>
  <c r="I106" i="4"/>
  <c r="I107" i="4"/>
  <c r="I108" i="4"/>
  <c r="I109" i="4"/>
  <c r="I110" i="4"/>
  <c r="I111" i="4"/>
  <c r="I112" i="4"/>
  <c r="I113" i="4"/>
  <c r="I114" i="4"/>
  <c r="I115" i="4"/>
  <c r="I116" i="4"/>
  <c r="I117" i="4"/>
  <c r="I118" i="4"/>
  <c r="I119" i="4"/>
  <c r="I120" i="4"/>
  <c r="I121" i="4"/>
  <c r="I122" i="4"/>
  <c r="I123" i="4"/>
  <c r="I124" i="4"/>
  <c r="I125" i="4"/>
  <c r="I126" i="4"/>
  <c r="I127" i="4"/>
  <c r="I128" i="4"/>
  <c r="I129" i="4"/>
  <c r="I130" i="4"/>
  <c r="I131" i="4"/>
  <c r="I132" i="4"/>
  <c r="I133" i="4"/>
  <c r="I134" i="4"/>
  <c r="I135" i="4"/>
  <c r="I136" i="4"/>
  <c r="I137" i="4"/>
  <c r="I138" i="4"/>
  <c r="I139" i="4"/>
  <c r="I140" i="4"/>
  <c r="I141" i="4"/>
  <c r="I142" i="4"/>
  <c r="I143" i="4"/>
  <c r="I144" i="4"/>
  <c r="I145" i="4"/>
  <c r="I146" i="4"/>
  <c r="I147" i="4"/>
  <c r="I148" i="4"/>
  <c r="I149" i="4"/>
  <c r="I150" i="4"/>
  <c r="I151" i="4"/>
  <c r="I152" i="4"/>
  <c r="I153" i="4"/>
  <c r="I154" i="4"/>
  <c r="I155" i="4"/>
  <c r="I156" i="4"/>
  <c r="I157" i="4"/>
  <c r="I158" i="4"/>
  <c r="I159" i="4"/>
  <c r="I160" i="4"/>
  <c r="I161" i="4"/>
  <c r="I162" i="4"/>
  <c r="I163" i="4"/>
  <c r="I164" i="4"/>
  <c r="I165" i="4"/>
  <c r="I166" i="4"/>
  <c r="I167" i="4"/>
  <c r="I168" i="4"/>
  <c r="I169" i="4"/>
  <c r="I170" i="4"/>
  <c r="I171" i="4"/>
  <c r="I172" i="4"/>
  <c r="I173" i="4"/>
  <c r="I174" i="4"/>
  <c r="I175" i="4"/>
  <c r="I176" i="4"/>
  <c r="I177" i="4"/>
  <c r="I178" i="4"/>
  <c r="I179" i="4"/>
  <c r="I180" i="4"/>
  <c r="I181" i="4"/>
  <c r="I182" i="4"/>
  <c r="I183" i="4"/>
  <c r="I184" i="4"/>
  <c r="I185" i="4"/>
  <c r="I186" i="4"/>
  <c r="I187" i="4"/>
  <c r="I188" i="4"/>
  <c r="I189" i="4"/>
  <c r="I190" i="4"/>
  <c r="I191" i="4"/>
  <c r="I192" i="4"/>
  <c r="I193" i="4"/>
  <c r="I194" i="4"/>
  <c r="I195" i="4"/>
  <c r="I196" i="4"/>
  <c r="I197" i="4"/>
  <c r="I198" i="4"/>
  <c r="I199" i="4"/>
  <c r="I200" i="4"/>
  <c r="I201" i="4"/>
  <c r="I202" i="4"/>
  <c r="I203" i="4"/>
  <c r="I204" i="4"/>
  <c r="I205" i="4"/>
  <c r="I206" i="4"/>
  <c r="I207" i="4"/>
  <c r="I208" i="4"/>
  <c r="I209" i="4"/>
  <c r="I210" i="4"/>
  <c r="I211" i="4"/>
  <c r="I212" i="4"/>
  <c r="I213" i="4"/>
  <c r="I214" i="4"/>
  <c r="I215" i="4"/>
  <c r="I216" i="4"/>
  <c r="I217" i="4"/>
  <c r="I218" i="4"/>
  <c r="I219" i="4"/>
  <c r="I220" i="4"/>
  <c r="I221" i="4"/>
  <c r="I222" i="4"/>
  <c r="I223" i="4"/>
  <c r="I224" i="4"/>
  <c r="I225" i="4"/>
  <c r="I226" i="4"/>
  <c r="I227" i="4"/>
  <c r="I228" i="4"/>
  <c r="I229" i="4"/>
  <c r="I230" i="4"/>
  <c r="I231" i="4"/>
  <c r="I232" i="4"/>
  <c r="I233" i="4"/>
  <c r="I234" i="4"/>
  <c r="I235" i="4"/>
  <c r="I236" i="4"/>
  <c r="I237" i="4"/>
  <c r="I238" i="4"/>
  <c r="I239" i="4"/>
  <c r="I240" i="4"/>
  <c r="I241" i="4"/>
  <c r="I242" i="4"/>
  <c r="I243" i="4"/>
  <c r="I244" i="4"/>
  <c r="I245" i="4"/>
  <c r="I246" i="4"/>
  <c r="I247" i="4"/>
  <c r="I248" i="4"/>
  <c r="I249" i="4"/>
  <c r="I250" i="4"/>
  <c r="I251" i="4"/>
  <c r="I252" i="4"/>
  <c r="I253" i="4"/>
  <c r="I254" i="4"/>
  <c r="I255" i="4"/>
  <c r="I256" i="4"/>
  <c r="I257" i="4"/>
  <c r="I258" i="4"/>
  <c r="I259" i="4"/>
  <c r="I260" i="4"/>
  <c r="I261" i="4"/>
  <c r="I262" i="4"/>
  <c r="I263" i="4"/>
  <c r="I264" i="4"/>
  <c r="I265" i="4"/>
  <c r="I266" i="4"/>
  <c r="I267" i="4"/>
  <c r="I268" i="4"/>
  <c r="I269" i="4"/>
  <c r="I270" i="4"/>
  <c r="I271" i="4"/>
  <c r="I272" i="4"/>
  <c r="I273" i="4"/>
  <c r="I274" i="4"/>
  <c r="I275" i="4"/>
  <c r="I276" i="4"/>
  <c r="I277" i="4"/>
  <c r="I278" i="4"/>
  <c r="I279" i="4"/>
  <c r="I280" i="4"/>
  <c r="I281" i="4"/>
  <c r="I282" i="4"/>
  <c r="I283" i="4"/>
  <c r="I284" i="4"/>
  <c r="I285" i="4"/>
  <c r="I286" i="4"/>
  <c r="I287" i="4"/>
  <c r="I288" i="4"/>
  <c r="I289" i="4"/>
  <c r="I290" i="4"/>
  <c r="I291" i="4"/>
  <c r="I292" i="4"/>
  <c r="I293" i="4"/>
  <c r="I294" i="4"/>
  <c r="I295" i="4"/>
  <c r="I296" i="4"/>
  <c r="I297" i="4"/>
  <c r="I298" i="4"/>
  <c r="I299" i="4"/>
  <c r="I300" i="4"/>
  <c r="I301" i="4"/>
  <c r="I302" i="4"/>
  <c r="I303" i="4"/>
  <c r="I304" i="4"/>
  <c r="I305" i="4"/>
  <c r="I306" i="4"/>
  <c r="I307" i="4"/>
  <c r="I308" i="4"/>
  <c r="I309" i="4"/>
  <c r="I310" i="4"/>
  <c r="I311" i="4"/>
  <c r="I312" i="4"/>
  <c r="I313" i="4"/>
  <c r="I314" i="4"/>
  <c r="I315" i="4"/>
  <c r="I316" i="4"/>
  <c r="I317" i="4"/>
  <c r="I318" i="4"/>
  <c r="I319" i="4"/>
  <c r="I320" i="4"/>
  <c r="I321" i="4"/>
  <c r="I322" i="4"/>
  <c r="I323" i="4"/>
  <c r="I324" i="4"/>
  <c r="I325" i="4"/>
  <c r="I326" i="4"/>
  <c r="I327" i="4"/>
  <c r="I328" i="4"/>
  <c r="I329" i="4"/>
  <c r="I330" i="4"/>
  <c r="I331" i="4"/>
  <c r="I332" i="4"/>
  <c r="I333" i="4"/>
  <c r="I334" i="4"/>
  <c r="I335" i="4"/>
  <c r="I336" i="4"/>
  <c r="I337" i="4"/>
  <c r="I338" i="4"/>
  <c r="I339" i="4"/>
  <c r="I340" i="4"/>
  <c r="I341" i="4"/>
  <c r="I342" i="4"/>
  <c r="I343" i="4"/>
  <c r="I344" i="4"/>
  <c r="I345" i="4"/>
  <c r="I346" i="4"/>
  <c r="I347" i="4"/>
  <c r="I348" i="4"/>
  <c r="I349" i="4"/>
  <c r="I350" i="4"/>
  <c r="I351" i="4"/>
  <c r="I352" i="4"/>
  <c r="I353" i="4"/>
  <c r="I354" i="4"/>
  <c r="I355" i="4"/>
  <c r="I356" i="4"/>
  <c r="I357" i="4"/>
  <c r="I358" i="4"/>
  <c r="I359" i="4"/>
  <c r="I360" i="4"/>
  <c r="I361" i="4"/>
  <c r="I362" i="4"/>
  <c r="I363" i="4"/>
  <c r="I364" i="4"/>
  <c r="I365" i="4"/>
  <c r="I366" i="4"/>
  <c r="I367" i="4"/>
  <c r="I368" i="4"/>
  <c r="I369" i="4"/>
  <c r="I370" i="4"/>
  <c r="I371" i="4"/>
  <c r="I372" i="4"/>
  <c r="I373" i="4"/>
  <c r="I374" i="4"/>
  <c r="I375" i="4"/>
  <c r="I376" i="4"/>
  <c r="I377" i="4"/>
  <c r="I378" i="4"/>
  <c r="I379" i="4"/>
  <c r="I380" i="4"/>
  <c r="I381" i="4"/>
  <c r="I382" i="4"/>
  <c r="I383" i="4"/>
  <c r="I384" i="4"/>
  <c r="I385" i="4"/>
  <c r="I386" i="4"/>
  <c r="I387" i="4"/>
  <c r="I388" i="4"/>
  <c r="I389" i="4"/>
  <c r="I390" i="4"/>
  <c r="I391" i="4"/>
  <c r="I392" i="4"/>
  <c r="I393" i="4"/>
  <c r="I394" i="4"/>
  <c r="I395" i="4"/>
  <c r="I396" i="4"/>
  <c r="I397" i="4"/>
  <c r="I398" i="4"/>
  <c r="I399" i="4"/>
  <c r="I400" i="4"/>
  <c r="I401" i="4"/>
  <c r="I402" i="4"/>
  <c r="I403" i="4"/>
  <c r="I404" i="4"/>
  <c r="I405" i="4"/>
  <c r="I406" i="4"/>
  <c r="I407" i="4"/>
  <c r="I408" i="4"/>
  <c r="I409" i="4"/>
  <c r="I410" i="4"/>
  <c r="I411" i="4"/>
  <c r="I412" i="4"/>
  <c r="I413" i="4"/>
  <c r="I414" i="4"/>
  <c r="I415" i="4"/>
  <c r="I416" i="4"/>
  <c r="I417" i="4"/>
  <c r="I418" i="4"/>
  <c r="I419" i="4"/>
  <c r="I420" i="4"/>
  <c r="I421" i="4"/>
  <c r="I422" i="4"/>
  <c r="I423" i="4"/>
  <c r="I424" i="4"/>
  <c r="I425" i="4"/>
  <c r="I426" i="4"/>
  <c r="I427" i="4"/>
  <c r="I428" i="4"/>
  <c r="I429" i="4"/>
  <c r="I430" i="4"/>
  <c r="I431" i="4"/>
  <c r="I432" i="4"/>
  <c r="I433" i="4"/>
  <c r="I434" i="4"/>
  <c r="I435" i="4"/>
  <c r="I436" i="4"/>
  <c r="I437" i="4"/>
  <c r="I438" i="4"/>
  <c r="I439" i="4"/>
  <c r="I440" i="4"/>
  <c r="I441" i="4"/>
  <c r="I442" i="4"/>
  <c r="I443" i="4"/>
  <c r="I444" i="4"/>
  <c r="I445" i="4"/>
  <c r="I446" i="4"/>
  <c r="I447" i="4"/>
  <c r="I448" i="4"/>
  <c r="I449" i="4"/>
  <c r="I450" i="4"/>
  <c r="I451" i="4"/>
  <c r="I452" i="4"/>
  <c r="I453" i="4"/>
  <c r="I454" i="4"/>
  <c r="I455" i="4"/>
  <c r="I456" i="4"/>
  <c r="I457" i="4"/>
  <c r="I458" i="4"/>
  <c r="I459" i="4"/>
  <c r="I460" i="4"/>
  <c r="I461" i="4"/>
  <c r="I462" i="4"/>
  <c r="I463" i="4"/>
  <c r="I464" i="4"/>
  <c r="I465" i="4"/>
  <c r="I466" i="4"/>
  <c r="I467" i="4"/>
  <c r="I468" i="4"/>
  <c r="I469" i="4"/>
  <c r="I470" i="4"/>
  <c r="I471" i="4"/>
  <c r="I472" i="4"/>
  <c r="I473" i="4"/>
  <c r="I474" i="4"/>
  <c r="I475" i="4"/>
  <c r="I476" i="4"/>
  <c r="I477" i="4"/>
  <c r="I478" i="4"/>
  <c r="I479" i="4"/>
  <c r="I480" i="4"/>
  <c r="I481" i="4"/>
  <c r="I482" i="4"/>
  <c r="I483" i="4"/>
  <c r="I484" i="4"/>
  <c r="I485" i="4"/>
  <c r="I486" i="4"/>
  <c r="I487" i="4"/>
  <c r="I488" i="4"/>
  <c r="I489" i="4"/>
  <c r="I490" i="4"/>
  <c r="I491" i="4"/>
  <c r="I492" i="4"/>
  <c r="I493" i="4"/>
  <c r="I494" i="4"/>
  <c r="I495" i="4"/>
  <c r="I496" i="4"/>
  <c r="I497" i="4"/>
  <c r="I498" i="4"/>
  <c r="I499" i="4"/>
  <c r="I500" i="4"/>
  <c r="I501" i="4"/>
  <c r="I502" i="4"/>
  <c r="I503" i="4"/>
  <c r="I504" i="4"/>
  <c r="I505" i="4"/>
  <c r="I506" i="4"/>
  <c r="I507" i="4"/>
  <c r="I508" i="4"/>
  <c r="I509" i="4"/>
  <c r="I510" i="4"/>
  <c r="I511" i="4"/>
  <c r="I512" i="4"/>
  <c r="I513" i="4"/>
  <c r="I514" i="4"/>
  <c r="I515" i="4"/>
  <c r="I516" i="4"/>
  <c r="I517" i="4"/>
  <c r="I518" i="4"/>
  <c r="I519" i="4"/>
  <c r="I520" i="4"/>
  <c r="I521" i="4"/>
  <c r="I522" i="4"/>
  <c r="I523" i="4"/>
  <c r="I524" i="4"/>
  <c r="I525" i="4"/>
  <c r="I526" i="4"/>
  <c r="I527" i="4"/>
  <c r="I528" i="4"/>
  <c r="I529" i="4"/>
  <c r="I530" i="4"/>
  <c r="I531" i="4"/>
  <c r="I532" i="4"/>
  <c r="I533" i="4"/>
  <c r="I534" i="4"/>
  <c r="I535" i="4"/>
  <c r="I536" i="4"/>
  <c r="I537" i="4"/>
  <c r="I538" i="4"/>
  <c r="I539" i="4"/>
  <c r="I540" i="4"/>
  <c r="I541" i="4"/>
  <c r="I542" i="4"/>
  <c r="I543" i="4"/>
  <c r="I544" i="4"/>
  <c r="I545" i="4"/>
  <c r="I546" i="4"/>
  <c r="I547" i="4"/>
  <c r="I548" i="4"/>
  <c r="I549" i="4"/>
  <c r="I550" i="4"/>
  <c r="I551" i="4"/>
  <c r="I552" i="4"/>
  <c r="I553" i="4"/>
  <c r="I554" i="4"/>
  <c r="I555" i="4"/>
  <c r="I556" i="4"/>
  <c r="I557" i="4"/>
  <c r="I558" i="4"/>
  <c r="I559" i="4"/>
  <c r="I560" i="4"/>
  <c r="I561" i="4"/>
  <c r="I562" i="4"/>
  <c r="I563" i="4"/>
  <c r="I564" i="4"/>
  <c r="I565" i="4"/>
  <c r="I566" i="4"/>
  <c r="I567" i="4"/>
  <c r="I568" i="4"/>
  <c r="I569" i="4"/>
  <c r="I570" i="4"/>
  <c r="I571" i="4"/>
  <c r="I572" i="4"/>
  <c r="I573" i="4"/>
  <c r="I574" i="4"/>
  <c r="I575" i="4"/>
  <c r="I576" i="4"/>
  <c r="I577" i="4"/>
  <c r="I578" i="4"/>
  <c r="I579" i="4"/>
  <c r="I580" i="4"/>
  <c r="I581" i="4"/>
  <c r="I582" i="4"/>
  <c r="I583" i="4"/>
  <c r="I584" i="4"/>
  <c r="I585" i="4"/>
  <c r="I586" i="4"/>
  <c r="I587" i="4"/>
  <c r="I588" i="4"/>
  <c r="I589" i="4"/>
  <c r="I590" i="4"/>
  <c r="I591" i="4"/>
  <c r="I592" i="4"/>
  <c r="I593" i="4"/>
  <c r="I594" i="4"/>
  <c r="I595" i="4"/>
  <c r="I596" i="4"/>
  <c r="I597" i="4"/>
  <c r="I598" i="4"/>
  <c r="I599" i="4"/>
  <c r="I600" i="4"/>
  <c r="I601" i="4"/>
  <c r="I602" i="4"/>
  <c r="I603" i="4"/>
  <c r="I604" i="4"/>
  <c r="I605" i="4"/>
  <c r="I606" i="4"/>
  <c r="I607" i="4"/>
  <c r="I608" i="4"/>
  <c r="I609" i="4"/>
  <c r="I610" i="4"/>
  <c r="I611" i="4"/>
  <c r="I612" i="4"/>
  <c r="I613" i="4"/>
  <c r="I614" i="4"/>
  <c r="I615" i="4"/>
  <c r="I616" i="4"/>
  <c r="I617" i="4"/>
  <c r="I618" i="4"/>
  <c r="I619" i="4"/>
  <c r="I620" i="4"/>
  <c r="I621" i="4"/>
  <c r="I622" i="4"/>
  <c r="I623" i="4"/>
  <c r="I624" i="4"/>
  <c r="I625" i="4"/>
  <c r="I626" i="4"/>
  <c r="I627" i="4"/>
  <c r="I628" i="4"/>
  <c r="I629" i="4"/>
  <c r="I630" i="4"/>
  <c r="I631" i="4"/>
  <c r="I632" i="4"/>
  <c r="I633" i="4"/>
  <c r="I634" i="4"/>
  <c r="I635" i="4"/>
  <c r="I636" i="4"/>
  <c r="I637" i="4"/>
  <c r="I638" i="4"/>
  <c r="I639" i="4"/>
  <c r="I640" i="4"/>
  <c r="I641" i="4"/>
  <c r="I642" i="4"/>
  <c r="I643" i="4"/>
  <c r="I644" i="4"/>
  <c r="I645" i="4"/>
  <c r="I646" i="4"/>
  <c r="I647" i="4"/>
  <c r="I648" i="4"/>
  <c r="I649" i="4"/>
  <c r="I650" i="4"/>
  <c r="I651" i="4"/>
  <c r="I652" i="4"/>
  <c r="I653" i="4"/>
  <c r="I654" i="4"/>
  <c r="I655" i="4"/>
  <c r="I656" i="4"/>
  <c r="I657" i="4"/>
  <c r="I658" i="4"/>
  <c r="I659" i="4"/>
  <c r="I660" i="4"/>
  <c r="I661" i="4"/>
  <c r="I662" i="4"/>
  <c r="I663" i="4"/>
  <c r="I664" i="4"/>
  <c r="I665" i="4"/>
  <c r="I666" i="4"/>
  <c r="I667" i="4"/>
  <c r="I668" i="4"/>
  <c r="I669" i="4"/>
  <c r="I670" i="4"/>
  <c r="I671" i="4"/>
  <c r="I672" i="4"/>
  <c r="I673" i="4"/>
  <c r="I674" i="4"/>
  <c r="I675" i="4"/>
  <c r="I676" i="4"/>
  <c r="I677" i="4"/>
  <c r="I678" i="4"/>
  <c r="I679" i="4"/>
  <c r="I680" i="4"/>
  <c r="I681" i="4"/>
  <c r="I682" i="4"/>
  <c r="I683" i="4"/>
  <c r="I684" i="4"/>
  <c r="I685" i="4"/>
  <c r="I686" i="4"/>
  <c r="I687" i="4"/>
  <c r="I688" i="4"/>
  <c r="I689" i="4"/>
  <c r="I690" i="4"/>
  <c r="I691" i="4"/>
  <c r="I692" i="4"/>
  <c r="I693" i="4"/>
  <c r="I694" i="4"/>
  <c r="I695" i="4"/>
  <c r="I696" i="4"/>
  <c r="I697" i="4"/>
  <c r="I698" i="4"/>
  <c r="I699" i="4"/>
  <c r="I700" i="4"/>
  <c r="I701" i="4"/>
  <c r="I702" i="4"/>
  <c r="I703" i="4"/>
  <c r="I704" i="4"/>
  <c r="I705" i="4"/>
  <c r="I706" i="4"/>
  <c r="I707" i="4"/>
  <c r="I708" i="4"/>
  <c r="I709" i="4"/>
  <c r="I710" i="4"/>
  <c r="I711" i="4"/>
  <c r="I712" i="4"/>
  <c r="I713" i="4"/>
  <c r="I714" i="4"/>
  <c r="I715" i="4"/>
  <c r="I716" i="4"/>
  <c r="I717" i="4"/>
  <c r="I718" i="4"/>
  <c r="I719" i="4"/>
  <c r="I720" i="4"/>
  <c r="I721" i="4"/>
  <c r="I722" i="4"/>
  <c r="I723" i="4"/>
  <c r="I724" i="4"/>
  <c r="I725" i="4"/>
  <c r="I726" i="4"/>
  <c r="I727" i="4"/>
  <c r="I728" i="4"/>
  <c r="I729" i="4"/>
  <c r="I730" i="4"/>
  <c r="I731" i="4"/>
  <c r="I732" i="4"/>
  <c r="I733" i="4"/>
  <c r="I734" i="4"/>
  <c r="I735" i="4"/>
  <c r="I736" i="4"/>
  <c r="I737" i="4"/>
  <c r="I738" i="4"/>
  <c r="I739" i="4"/>
  <c r="I740" i="4"/>
  <c r="I741" i="4"/>
  <c r="I742" i="4"/>
  <c r="I743" i="4"/>
  <c r="I744" i="4"/>
  <c r="I745" i="4"/>
  <c r="I746" i="4"/>
  <c r="I747" i="4"/>
  <c r="I748" i="4"/>
  <c r="I749" i="4"/>
  <c r="I750" i="4"/>
  <c r="I751" i="4"/>
  <c r="I752" i="4"/>
  <c r="I753" i="4"/>
  <c r="I754" i="4"/>
  <c r="I755" i="4"/>
  <c r="I756" i="4"/>
  <c r="I757" i="4"/>
  <c r="I758" i="4"/>
  <c r="I759" i="4"/>
  <c r="I760" i="4"/>
  <c r="I761" i="4"/>
  <c r="I762" i="4"/>
  <c r="I763" i="4"/>
  <c r="I764" i="4"/>
  <c r="I765" i="4"/>
  <c r="I766" i="4"/>
  <c r="I767" i="4"/>
  <c r="I768" i="4"/>
  <c r="I769" i="4"/>
  <c r="I770" i="4"/>
  <c r="I771" i="4"/>
  <c r="I772" i="4"/>
  <c r="I773" i="4"/>
  <c r="I774" i="4"/>
  <c r="I775" i="4"/>
  <c r="I776" i="4"/>
  <c r="I777" i="4"/>
  <c r="I778" i="4"/>
  <c r="I779" i="4"/>
  <c r="I780" i="4"/>
  <c r="I781" i="4"/>
  <c r="I782" i="4"/>
  <c r="I783" i="4"/>
  <c r="I784" i="4"/>
  <c r="I785" i="4"/>
  <c r="I786" i="4"/>
  <c r="I787" i="4"/>
  <c r="I788" i="4"/>
  <c r="I789" i="4"/>
  <c r="I790" i="4"/>
  <c r="I791" i="4"/>
  <c r="I792" i="4"/>
  <c r="I793" i="4"/>
  <c r="I794" i="4"/>
  <c r="I795" i="4"/>
  <c r="I796" i="4"/>
  <c r="I797" i="4"/>
  <c r="I798" i="4"/>
  <c r="I799" i="4"/>
  <c r="I800" i="4"/>
  <c r="I801" i="4"/>
  <c r="I802" i="4"/>
  <c r="I803" i="4"/>
  <c r="I804" i="4"/>
  <c r="I805" i="4"/>
  <c r="I806" i="4"/>
  <c r="I807" i="4"/>
  <c r="I808" i="4"/>
  <c r="I809" i="4"/>
  <c r="I810" i="4"/>
  <c r="I811" i="4"/>
  <c r="I812" i="4"/>
  <c r="I813" i="4"/>
  <c r="I814" i="4"/>
  <c r="I815" i="4"/>
  <c r="I816" i="4"/>
  <c r="I817" i="4"/>
  <c r="I818" i="4"/>
  <c r="I819" i="4"/>
  <c r="I820" i="4"/>
  <c r="I821" i="4"/>
  <c r="I822" i="4"/>
  <c r="I823" i="4"/>
  <c r="I824" i="4"/>
  <c r="I825" i="4"/>
  <c r="I826" i="4"/>
  <c r="I827" i="4"/>
  <c r="I828" i="4"/>
  <c r="I829" i="4"/>
  <c r="I830" i="4"/>
  <c r="I831" i="4"/>
  <c r="I832" i="4"/>
  <c r="I833" i="4"/>
  <c r="I834" i="4"/>
  <c r="I835" i="4"/>
  <c r="I836" i="4"/>
  <c r="I837" i="4"/>
  <c r="I838" i="4"/>
  <c r="I839" i="4"/>
  <c r="I840" i="4"/>
  <c r="I841" i="4"/>
  <c r="I842" i="4"/>
  <c r="I843" i="4"/>
  <c r="I844" i="4"/>
  <c r="I845" i="4"/>
  <c r="I846" i="4"/>
  <c r="I847" i="4"/>
  <c r="I848" i="4"/>
  <c r="I849" i="4"/>
  <c r="I850" i="4"/>
  <c r="I851" i="4"/>
  <c r="I852" i="4"/>
  <c r="I853" i="4"/>
  <c r="I854" i="4"/>
  <c r="I855" i="4"/>
  <c r="I856" i="4"/>
  <c r="I857" i="4"/>
  <c r="I858" i="4"/>
  <c r="I859" i="4"/>
  <c r="I860" i="4"/>
  <c r="I861" i="4"/>
  <c r="I862" i="4"/>
  <c r="I863" i="4"/>
  <c r="I864" i="4"/>
  <c r="I865" i="4"/>
  <c r="I866" i="4"/>
  <c r="I867" i="4"/>
  <c r="I868" i="4"/>
  <c r="I869" i="4"/>
  <c r="I870" i="4"/>
  <c r="I871" i="4"/>
  <c r="I872" i="4"/>
  <c r="I873" i="4"/>
  <c r="I874" i="4"/>
  <c r="I875" i="4"/>
  <c r="I876" i="4"/>
  <c r="I877" i="4"/>
  <c r="I878" i="4"/>
  <c r="I879" i="4"/>
  <c r="I880" i="4"/>
  <c r="I881" i="4"/>
  <c r="I882" i="4"/>
  <c r="I883" i="4"/>
  <c r="I884" i="4"/>
  <c r="I885" i="4"/>
  <c r="I886" i="4"/>
  <c r="I887" i="4"/>
  <c r="I888" i="4"/>
  <c r="I889" i="4"/>
  <c r="I890" i="4"/>
  <c r="I891" i="4"/>
  <c r="I892" i="4"/>
  <c r="I893" i="4"/>
  <c r="I894" i="4"/>
  <c r="I895" i="4"/>
  <c r="I896" i="4"/>
  <c r="I897" i="4"/>
  <c r="I898" i="4"/>
  <c r="I899" i="4"/>
  <c r="I900" i="4"/>
  <c r="I901" i="4"/>
  <c r="I902" i="4"/>
  <c r="I903" i="4"/>
  <c r="I904" i="4"/>
  <c r="I905" i="4"/>
  <c r="I906" i="4"/>
  <c r="I907" i="4"/>
  <c r="I908" i="4"/>
  <c r="I909" i="4"/>
  <c r="I910" i="4"/>
  <c r="I911" i="4"/>
  <c r="I912" i="4"/>
  <c r="I12" i="4"/>
  <c r="I11" i="4"/>
  <c r="Z13" i="4"/>
  <c r="Z14" i="4"/>
  <c r="Z15" i="4"/>
  <c r="Z16" i="4"/>
  <c r="Z17" i="4"/>
  <c r="Z18" i="4"/>
  <c r="Z19" i="4"/>
  <c r="Z20" i="4"/>
  <c r="Z21" i="4"/>
  <c r="Z22" i="4"/>
  <c r="Z23" i="4"/>
  <c r="Z24" i="4"/>
  <c r="Z25" i="4"/>
  <c r="Z26" i="4"/>
  <c r="Z27" i="4"/>
  <c r="Z28" i="4"/>
  <c r="Z29" i="4"/>
  <c r="Z30" i="4"/>
  <c r="Z31" i="4"/>
  <c r="Z32" i="4"/>
  <c r="Z33" i="4"/>
  <c r="Z34" i="4"/>
  <c r="Z35" i="4"/>
  <c r="Z36" i="4"/>
  <c r="Z37" i="4"/>
  <c r="Z38" i="4"/>
  <c r="Z39" i="4"/>
  <c r="Z40" i="4"/>
  <c r="Z41" i="4"/>
  <c r="Z42" i="4"/>
  <c r="Z43" i="4"/>
  <c r="Z44" i="4"/>
  <c r="Z45" i="4"/>
  <c r="Z46" i="4"/>
  <c r="Z47" i="4"/>
  <c r="Z48" i="4"/>
  <c r="Z49" i="4"/>
  <c r="Z50" i="4"/>
  <c r="Z51" i="4"/>
  <c r="Z52" i="4"/>
  <c r="Z53" i="4"/>
  <c r="Z54" i="4"/>
  <c r="Z55" i="4"/>
  <c r="Z56" i="4"/>
  <c r="Z57" i="4"/>
  <c r="Z58" i="4"/>
  <c r="Z59" i="4"/>
  <c r="Z60" i="4"/>
  <c r="Z61" i="4"/>
  <c r="Z62" i="4"/>
  <c r="Z63" i="4"/>
  <c r="Z64" i="4"/>
  <c r="Z65" i="4"/>
  <c r="Z66" i="4"/>
  <c r="Z67" i="4"/>
  <c r="Z68" i="4"/>
  <c r="Z69" i="4"/>
  <c r="Z70" i="4"/>
  <c r="Z71" i="4"/>
  <c r="Z72" i="4"/>
  <c r="Z73" i="4"/>
  <c r="Z74" i="4"/>
  <c r="Z75" i="4"/>
  <c r="Z76" i="4"/>
  <c r="Z77" i="4"/>
  <c r="Z78" i="4"/>
  <c r="Z79" i="4"/>
  <c r="Z80" i="4"/>
  <c r="Z81" i="4"/>
  <c r="Z82" i="4"/>
  <c r="Z83" i="4"/>
  <c r="Z84" i="4"/>
  <c r="Z85" i="4"/>
  <c r="Z86" i="4"/>
  <c r="Z87" i="4"/>
  <c r="Z88" i="4"/>
  <c r="Z89" i="4"/>
  <c r="Z90" i="4"/>
  <c r="Z91" i="4"/>
  <c r="Z92" i="4"/>
  <c r="Z93" i="4"/>
  <c r="Z94" i="4"/>
  <c r="Z95" i="4"/>
  <c r="Z96" i="4"/>
  <c r="Z97" i="4"/>
  <c r="Z98" i="4"/>
  <c r="Z99" i="4"/>
  <c r="Z100" i="4"/>
  <c r="Z101" i="4"/>
  <c r="Z102" i="4"/>
  <c r="Z103" i="4"/>
  <c r="Z104" i="4"/>
  <c r="Z105" i="4"/>
  <c r="Z106" i="4"/>
  <c r="Z107" i="4"/>
  <c r="Z108" i="4"/>
  <c r="Z109" i="4"/>
  <c r="Z110" i="4"/>
  <c r="Z111" i="4"/>
  <c r="Z112" i="4"/>
  <c r="Z113" i="4"/>
  <c r="Z114" i="4"/>
  <c r="Z115" i="4"/>
  <c r="Z116" i="4"/>
  <c r="Z117" i="4"/>
  <c r="Z118" i="4"/>
  <c r="Z119" i="4"/>
  <c r="Z120" i="4"/>
  <c r="Z121" i="4"/>
  <c r="Z122" i="4"/>
  <c r="Z123" i="4"/>
  <c r="Z124" i="4"/>
  <c r="Z125" i="4"/>
  <c r="Z126" i="4"/>
  <c r="Z127" i="4"/>
  <c r="Z128" i="4"/>
  <c r="Z129" i="4"/>
  <c r="Z130" i="4"/>
  <c r="Z131" i="4"/>
  <c r="Z132" i="4"/>
  <c r="Z133" i="4"/>
  <c r="Z134" i="4"/>
  <c r="Z135" i="4"/>
  <c r="Z136" i="4"/>
  <c r="Z137" i="4"/>
  <c r="Z138" i="4"/>
  <c r="Z139" i="4"/>
  <c r="Z140" i="4"/>
  <c r="Z141" i="4"/>
  <c r="Z142" i="4"/>
  <c r="Z143" i="4"/>
  <c r="Z144" i="4"/>
  <c r="Z145" i="4"/>
  <c r="Z146" i="4"/>
  <c r="Z147" i="4"/>
  <c r="Z148" i="4"/>
  <c r="Z149" i="4"/>
  <c r="Z150" i="4"/>
  <c r="Z151" i="4"/>
  <c r="Z152" i="4"/>
  <c r="Z153" i="4"/>
  <c r="Z154" i="4"/>
  <c r="Z155" i="4"/>
  <c r="Z156" i="4"/>
  <c r="Z157" i="4"/>
  <c r="Z158" i="4"/>
  <c r="Z159" i="4"/>
  <c r="Z160" i="4"/>
  <c r="Z161" i="4"/>
  <c r="Z162" i="4"/>
  <c r="Z163" i="4"/>
  <c r="Z164" i="4"/>
  <c r="Z165" i="4"/>
  <c r="Z166" i="4"/>
  <c r="Z167" i="4"/>
  <c r="Z168" i="4"/>
  <c r="Z169" i="4"/>
  <c r="Z170" i="4"/>
  <c r="Z171" i="4"/>
  <c r="Z172" i="4"/>
  <c r="Z173" i="4"/>
  <c r="Z174" i="4"/>
  <c r="Z175" i="4"/>
  <c r="Z176" i="4"/>
  <c r="Z177" i="4"/>
  <c r="Z178" i="4"/>
  <c r="Z179" i="4"/>
  <c r="Z180" i="4"/>
  <c r="Z181" i="4"/>
  <c r="Z182" i="4"/>
  <c r="Z183" i="4"/>
  <c r="Z184" i="4"/>
  <c r="Z185" i="4"/>
  <c r="Z186" i="4"/>
  <c r="Z187" i="4"/>
  <c r="Z188" i="4"/>
  <c r="Z189" i="4"/>
  <c r="Z190" i="4"/>
  <c r="Z191" i="4"/>
  <c r="Z192" i="4"/>
  <c r="Z193" i="4"/>
  <c r="Z194" i="4"/>
  <c r="Z195" i="4"/>
  <c r="Z196" i="4"/>
  <c r="Z197" i="4"/>
  <c r="Z198" i="4"/>
  <c r="Z199" i="4"/>
  <c r="Z200" i="4"/>
  <c r="Z201" i="4"/>
  <c r="Z202" i="4"/>
  <c r="Z203" i="4"/>
  <c r="Z204" i="4"/>
  <c r="Z205" i="4"/>
  <c r="Z206" i="4"/>
  <c r="Z207" i="4"/>
  <c r="Z208" i="4"/>
  <c r="Z209" i="4"/>
  <c r="Z210" i="4"/>
  <c r="Z211" i="4"/>
  <c r="Z212" i="4"/>
  <c r="Z213" i="4"/>
  <c r="Z214" i="4"/>
  <c r="Z215" i="4"/>
  <c r="Z216" i="4"/>
  <c r="Z217" i="4"/>
  <c r="Z218" i="4"/>
  <c r="Z219" i="4"/>
  <c r="Z220" i="4"/>
  <c r="Z221" i="4"/>
  <c r="Z222" i="4"/>
  <c r="Z223" i="4"/>
  <c r="Z224" i="4"/>
  <c r="Z225" i="4"/>
  <c r="Z226" i="4"/>
  <c r="Z227" i="4"/>
  <c r="Z228" i="4"/>
  <c r="Z229" i="4"/>
  <c r="Z230" i="4"/>
  <c r="Z231" i="4"/>
  <c r="Z232" i="4"/>
  <c r="Z233" i="4"/>
  <c r="Z234" i="4"/>
  <c r="Z235" i="4"/>
  <c r="Z236" i="4"/>
  <c r="Z237" i="4"/>
  <c r="Z238" i="4"/>
  <c r="Z239" i="4"/>
  <c r="Z240" i="4"/>
  <c r="Z241" i="4"/>
  <c r="Z242" i="4"/>
  <c r="Z243" i="4"/>
  <c r="Z244" i="4"/>
  <c r="Z245" i="4"/>
  <c r="Z246" i="4"/>
  <c r="Z247" i="4"/>
  <c r="Z248" i="4"/>
  <c r="Z249" i="4"/>
  <c r="Z250" i="4"/>
  <c r="Z251" i="4"/>
  <c r="Z252" i="4"/>
  <c r="Z253" i="4"/>
  <c r="Z254" i="4"/>
  <c r="Z255" i="4"/>
  <c r="Z256" i="4"/>
  <c r="Z257" i="4"/>
  <c r="Z258" i="4"/>
  <c r="Z259" i="4"/>
  <c r="Z260" i="4"/>
  <c r="Z261" i="4"/>
  <c r="Z262" i="4"/>
  <c r="Z263" i="4"/>
  <c r="Z264" i="4"/>
  <c r="Z265" i="4"/>
  <c r="Z266" i="4"/>
  <c r="Z267" i="4"/>
  <c r="Z268" i="4"/>
  <c r="Z269" i="4"/>
  <c r="Z270" i="4"/>
  <c r="Z271" i="4"/>
  <c r="Z272" i="4"/>
  <c r="Z273" i="4"/>
  <c r="Z274" i="4"/>
  <c r="Z275" i="4"/>
  <c r="Z276" i="4"/>
  <c r="Z277" i="4"/>
  <c r="Z278" i="4"/>
  <c r="Z279" i="4"/>
  <c r="Z280" i="4"/>
  <c r="Z281" i="4"/>
  <c r="Z282" i="4"/>
  <c r="Z283" i="4"/>
  <c r="Z284" i="4"/>
  <c r="Z285" i="4"/>
  <c r="Z286" i="4"/>
  <c r="Z287" i="4"/>
  <c r="Z288" i="4"/>
  <c r="Z289" i="4"/>
  <c r="Z290" i="4"/>
  <c r="Z291" i="4"/>
  <c r="Z292" i="4"/>
  <c r="Z293" i="4"/>
  <c r="Z294" i="4"/>
  <c r="Z295" i="4"/>
  <c r="Z296" i="4"/>
  <c r="Z297" i="4"/>
  <c r="Z298" i="4"/>
  <c r="Z299" i="4"/>
  <c r="Z300" i="4"/>
  <c r="Z301" i="4"/>
  <c r="Z302" i="4"/>
  <c r="Z303" i="4"/>
  <c r="Z304" i="4"/>
  <c r="Z305" i="4"/>
  <c r="Z306" i="4"/>
  <c r="Z307" i="4"/>
  <c r="Z308" i="4"/>
  <c r="Z309" i="4"/>
  <c r="Z310" i="4"/>
  <c r="Z311" i="4"/>
  <c r="Z312" i="4"/>
  <c r="Z313" i="4"/>
  <c r="Z314" i="4"/>
  <c r="Z315" i="4"/>
  <c r="Z316" i="4"/>
  <c r="Z317" i="4"/>
  <c r="Z318" i="4"/>
  <c r="Z319" i="4"/>
  <c r="Z320" i="4"/>
  <c r="Z321" i="4"/>
  <c r="Z322" i="4"/>
  <c r="Z323" i="4"/>
  <c r="Z324" i="4"/>
  <c r="Z325" i="4"/>
  <c r="Z326" i="4"/>
  <c r="Z327" i="4"/>
  <c r="Z328" i="4"/>
  <c r="Z329" i="4"/>
  <c r="Z330" i="4"/>
  <c r="Z331" i="4"/>
  <c r="Z332" i="4"/>
  <c r="Z333" i="4"/>
  <c r="Z334" i="4"/>
  <c r="Z335" i="4"/>
  <c r="Z336" i="4"/>
  <c r="Z337" i="4"/>
  <c r="Z338" i="4"/>
  <c r="Z339" i="4"/>
  <c r="Z340" i="4"/>
  <c r="Z341" i="4"/>
  <c r="Z342" i="4"/>
  <c r="Z343" i="4"/>
  <c r="Z344" i="4"/>
  <c r="Z345" i="4"/>
  <c r="Z346" i="4"/>
  <c r="Z347" i="4"/>
  <c r="Z348" i="4"/>
  <c r="Z349" i="4"/>
  <c r="Z350" i="4"/>
  <c r="Z351" i="4"/>
  <c r="Z352" i="4"/>
  <c r="Z353" i="4"/>
  <c r="Z354" i="4"/>
  <c r="Z355" i="4"/>
  <c r="Z356" i="4"/>
  <c r="Z357" i="4"/>
  <c r="Z358" i="4"/>
  <c r="Z359" i="4"/>
  <c r="Z360" i="4"/>
  <c r="Z361" i="4"/>
  <c r="Z362" i="4"/>
  <c r="Z363" i="4"/>
  <c r="Z364" i="4"/>
  <c r="Z365" i="4"/>
  <c r="Z366" i="4"/>
  <c r="Z367" i="4"/>
  <c r="Z368" i="4"/>
  <c r="Z369" i="4"/>
  <c r="Z370" i="4"/>
  <c r="Z371" i="4"/>
  <c r="Z372" i="4"/>
  <c r="Z373" i="4"/>
  <c r="Z374" i="4"/>
  <c r="Z375" i="4"/>
  <c r="Z376" i="4"/>
  <c r="Z377" i="4"/>
  <c r="Z378" i="4"/>
  <c r="Z379" i="4"/>
  <c r="Z380" i="4"/>
  <c r="Z381" i="4"/>
  <c r="Z382" i="4"/>
  <c r="Z383" i="4"/>
  <c r="Z384" i="4"/>
  <c r="Z385" i="4"/>
  <c r="Z386" i="4"/>
  <c r="Z387" i="4"/>
  <c r="Z388" i="4"/>
  <c r="Z389" i="4"/>
  <c r="Z390" i="4"/>
  <c r="Z391" i="4"/>
  <c r="Z392" i="4"/>
  <c r="Z393" i="4"/>
  <c r="Z394" i="4"/>
  <c r="Z395" i="4"/>
  <c r="Z396" i="4"/>
  <c r="Z397" i="4"/>
  <c r="Z398" i="4"/>
  <c r="Z399" i="4"/>
  <c r="Z400" i="4"/>
  <c r="Z401" i="4"/>
  <c r="Z402" i="4"/>
  <c r="Z403" i="4"/>
  <c r="Z404" i="4"/>
  <c r="Z405" i="4"/>
  <c r="Z406" i="4"/>
  <c r="Z407" i="4"/>
  <c r="Z408" i="4"/>
  <c r="Z409" i="4"/>
  <c r="Z410" i="4"/>
  <c r="Z411" i="4"/>
  <c r="Z412" i="4"/>
  <c r="Z413" i="4"/>
  <c r="Z414" i="4"/>
  <c r="Z415" i="4"/>
  <c r="Z416" i="4"/>
  <c r="Z417" i="4"/>
  <c r="Z418" i="4"/>
  <c r="Z419" i="4"/>
  <c r="Z420" i="4"/>
  <c r="Z421" i="4"/>
  <c r="Z422" i="4"/>
  <c r="Z423" i="4"/>
  <c r="Z424" i="4"/>
  <c r="Z425" i="4"/>
  <c r="Z426" i="4"/>
  <c r="Z427" i="4"/>
  <c r="Z428" i="4"/>
  <c r="Z429" i="4"/>
  <c r="Z430" i="4"/>
  <c r="Z431" i="4"/>
  <c r="Z432" i="4"/>
  <c r="Z433" i="4"/>
  <c r="Z434" i="4"/>
  <c r="Z435" i="4"/>
  <c r="Z436" i="4"/>
  <c r="Z437" i="4"/>
  <c r="Z438" i="4"/>
  <c r="Z439" i="4"/>
  <c r="Z440" i="4"/>
  <c r="Z441" i="4"/>
  <c r="Z442" i="4"/>
  <c r="Z443" i="4"/>
  <c r="Z444" i="4"/>
  <c r="Z445" i="4"/>
  <c r="Z446" i="4"/>
  <c r="Z447" i="4"/>
  <c r="Z448" i="4"/>
  <c r="Z449" i="4"/>
  <c r="Z450" i="4"/>
  <c r="Z451" i="4"/>
  <c r="Z452" i="4"/>
  <c r="Z453" i="4"/>
  <c r="Z454" i="4"/>
  <c r="Z455" i="4"/>
  <c r="Z456" i="4"/>
  <c r="Z457" i="4"/>
  <c r="Z458" i="4"/>
  <c r="Z459" i="4"/>
  <c r="Z460" i="4"/>
  <c r="Z461" i="4"/>
  <c r="Z462" i="4"/>
  <c r="Z463" i="4"/>
  <c r="Z464" i="4"/>
  <c r="Z465" i="4"/>
  <c r="Z466" i="4"/>
  <c r="Z467" i="4"/>
  <c r="Z468" i="4"/>
  <c r="Z469" i="4"/>
  <c r="Z470" i="4"/>
  <c r="Z471" i="4"/>
  <c r="Z472" i="4"/>
  <c r="Z473" i="4"/>
  <c r="Z474" i="4"/>
  <c r="Z475" i="4"/>
  <c r="Z476" i="4"/>
  <c r="Z477" i="4"/>
  <c r="Z478" i="4"/>
  <c r="Z479" i="4"/>
  <c r="Z480" i="4"/>
  <c r="Z481" i="4"/>
  <c r="Z482" i="4"/>
  <c r="Z483" i="4"/>
  <c r="Z484" i="4"/>
  <c r="Z485" i="4"/>
  <c r="Z486" i="4"/>
  <c r="Z487" i="4"/>
  <c r="Z488" i="4"/>
  <c r="Z489" i="4"/>
  <c r="Z490" i="4"/>
  <c r="Z491" i="4"/>
  <c r="Z492" i="4"/>
  <c r="Z493" i="4"/>
  <c r="Z494" i="4"/>
  <c r="Z495" i="4"/>
  <c r="Z496" i="4"/>
  <c r="Z497" i="4"/>
  <c r="Z498" i="4"/>
  <c r="Z499" i="4"/>
  <c r="Z500" i="4"/>
  <c r="Z501" i="4"/>
  <c r="Z502" i="4"/>
  <c r="Z503" i="4"/>
  <c r="Z504" i="4"/>
  <c r="Z505" i="4"/>
  <c r="Z506" i="4"/>
  <c r="Z507" i="4"/>
  <c r="Z508" i="4"/>
  <c r="Z509" i="4"/>
  <c r="Z510" i="4"/>
  <c r="Z511" i="4"/>
  <c r="Z512" i="4"/>
  <c r="Z513" i="4"/>
  <c r="Z514" i="4"/>
  <c r="Z515" i="4"/>
  <c r="Z516" i="4"/>
  <c r="Z517" i="4"/>
  <c r="Z518" i="4"/>
  <c r="Z519" i="4"/>
  <c r="Z520" i="4"/>
  <c r="Z521" i="4"/>
  <c r="Z522" i="4"/>
  <c r="Z523" i="4"/>
  <c r="Z524" i="4"/>
  <c r="Z525" i="4"/>
  <c r="Z526" i="4"/>
  <c r="Z527" i="4"/>
  <c r="Z528" i="4"/>
  <c r="Z529" i="4"/>
  <c r="Z530" i="4"/>
  <c r="Z531" i="4"/>
  <c r="Z532" i="4"/>
  <c r="Z533" i="4"/>
  <c r="Z534" i="4"/>
  <c r="Z535" i="4"/>
  <c r="Z536" i="4"/>
  <c r="Z537" i="4"/>
  <c r="Z538" i="4"/>
  <c r="Z539" i="4"/>
  <c r="Z540" i="4"/>
  <c r="Z541" i="4"/>
  <c r="Z542" i="4"/>
  <c r="Z543" i="4"/>
  <c r="Z544" i="4"/>
  <c r="Z545" i="4"/>
  <c r="Z546" i="4"/>
  <c r="Z547" i="4"/>
  <c r="Z548" i="4"/>
  <c r="Z549" i="4"/>
  <c r="Z550" i="4"/>
  <c r="Z551" i="4"/>
  <c r="Z552" i="4"/>
  <c r="Z553" i="4"/>
  <c r="Z554" i="4"/>
  <c r="Z555" i="4"/>
  <c r="Z556" i="4"/>
  <c r="Z557" i="4"/>
  <c r="Z558" i="4"/>
  <c r="Z559" i="4"/>
  <c r="Z560" i="4"/>
  <c r="Z561" i="4"/>
  <c r="Z562" i="4"/>
  <c r="Z563" i="4"/>
  <c r="Z564" i="4"/>
  <c r="Z565" i="4"/>
  <c r="Z566" i="4"/>
  <c r="Z567" i="4"/>
  <c r="Z568" i="4"/>
  <c r="Z569" i="4"/>
  <c r="Z570" i="4"/>
  <c r="Z571" i="4"/>
  <c r="Z572" i="4"/>
  <c r="Z573" i="4"/>
  <c r="Z574" i="4"/>
  <c r="Z575" i="4"/>
  <c r="Z576" i="4"/>
  <c r="Z577" i="4"/>
  <c r="Z578" i="4"/>
  <c r="Z579" i="4"/>
  <c r="Z580" i="4"/>
  <c r="Z581" i="4"/>
  <c r="Z582" i="4"/>
  <c r="Z583" i="4"/>
  <c r="Z584" i="4"/>
  <c r="Z585" i="4"/>
  <c r="Z586" i="4"/>
  <c r="Z587" i="4"/>
  <c r="Z588" i="4"/>
  <c r="Z589" i="4"/>
  <c r="Z590" i="4"/>
  <c r="Z591" i="4"/>
  <c r="Z592" i="4"/>
  <c r="Z593" i="4"/>
  <c r="Z594" i="4"/>
  <c r="Z595" i="4"/>
  <c r="Z596" i="4"/>
  <c r="Z597" i="4"/>
  <c r="Z598" i="4"/>
  <c r="Z599" i="4"/>
  <c r="Z600" i="4"/>
  <c r="Z601" i="4"/>
  <c r="Z602" i="4"/>
  <c r="Z603" i="4"/>
  <c r="Z604" i="4"/>
  <c r="Z605" i="4"/>
  <c r="Z606" i="4"/>
  <c r="Z607" i="4"/>
  <c r="Z608" i="4"/>
  <c r="Z609" i="4"/>
  <c r="Z610" i="4"/>
  <c r="Z611" i="4"/>
  <c r="Z612" i="4"/>
  <c r="Z613" i="4"/>
  <c r="Z614" i="4"/>
  <c r="Z615" i="4"/>
  <c r="Z616" i="4"/>
  <c r="Z617" i="4"/>
  <c r="Z618" i="4"/>
  <c r="Z619" i="4"/>
  <c r="Z620" i="4"/>
  <c r="Z621" i="4"/>
  <c r="Z622" i="4"/>
  <c r="Z623" i="4"/>
  <c r="Z624" i="4"/>
  <c r="Z625" i="4"/>
  <c r="Z626" i="4"/>
  <c r="Z627" i="4"/>
  <c r="Z628" i="4"/>
  <c r="Z629" i="4"/>
  <c r="Z630" i="4"/>
  <c r="Z631" i="4"/>
  <c r="Z632" i="4"/>
  <c r="Z633" i="4"/>
  <c r="Z634" i="4"/>
  <c r="Z635" i="4"/>
  <c r="Z636" i="4"/>
  <c r="Z637" i="4"/>
  <c r="Z638" i="4"/>
  <c r="Z639" i="4"/>
  <c r="Z640" i="4"/>
  <c r="Z641" i="4"/>
  <c r="Z642" i="4"/>
  <c r="Z643" i="4"/>
  <c r="Z644" i="4"/>
  <c r="Z645" i="4"/>
  <c r="Z646" i="4"/>
  <c r="Z647" i="4"/>
  <c r="Z648" i="4"/>
  <c r="Z649" i="4"/>
  <c r="Z650" i="4"/>
  <c r="Z651" i="4"/>
  <c r="Z652" i="4"/>
  <c r="Z653" i="4"/>
  <c r="Z654" i="4"/>
  <c r="Z655" i="4"/>
  <c r="Z656" i="4"/>
  <c r="Z657" i="4"/>
  <c r="Z658" i="4"/>
  <c r="Z659" i="4"/>
  <c r="Z660" i="4"/>
  <c r="Z661" i="4"/>
  <c r="Z662" i="4"/>
  <c r="Z663" i="4"/>
  <c r="Z664" i="4"/>
  <c r="Z665" i="4"/>
  <c r="Z666" i="4"/>
  <c r="Z667" i="4"/>
  <c r="Z668" i="4"/>
  <c r="Z669" i="4"/>
  <c r="Z670" i="4"/>
  <c r="Z671" i="4"/>
  <c r="Z672" i="4"/>
  <c r="Z673" i="4"/>
  <c r="Z674" i="4"/>
  <c r="Z675" i="4"/>
  <c r="Z676" i="4"/>
  <c r="Z677" i="4"/>
  <c r="Z678" i="4"/>
  <c r="Z679" i="4"/>
  <c r="Z680" i="4"/>
  <c r="Z681" i="4"/>
  <c r="Z682" i="4"/>
  <c r="Z683" i="4"/>
  <c r="Z684" i="4"/>
  <c r="Z685" i="4"/>
  <c r="Z686" i="4"/>
  <c r="Z687" i="4"/>
  <c r="Z688" i="4"/>
  <c r="Z689" i="4"/>
  <c r="Z690" i="4"/>
  <c r="Z691" i="4"/>
  <c r="Z692" i="4"/>
  <c r="Z693" i="4"/>
  <c r="Z694" i="4"/>
  <c r="Z695" i="4"/>
  <c r="Z696" i="4"/>
  <c r="Z697" i="4"/>
  <c r="Z698" i="4"/>
  <c r="Z699" i="4"/>
  <c r="Z700" i="4"/>
  <c r="Z701" i="4"/>
  <c r="Z702" i="4"/>
  <c r="Z703" i="4"/>
  <c r="Z704" i="4"/>
  <c r="Z705" i="4"/>
  <c r="Z706" i="4"/>
  <c r="Z707" i="4"/>
  <c r="Z708" i="4"/>
  <c r="Z709" i="4"/>
  <c r="Z710" i="4"/>
  <c r="Z711" i="4"/>
  <c r="Z712" i="4"/>
  <c r="Z713" i="4"/>
  <c r="Z714" i="4"/>
  <c r="Z715" i="4"/>
  <c r="Z716" i="4"/>
  <c r="Z717" i="4"/>
  <c r="Z718" i="4"/>
  <c r="Z719" i="4"/>
  <c r="Z720" i="4"/>
  <c r="Z721" i="4"/>
  <c r="Z722" i="4"/>
  <c r="Z723" i="4"/>
  <c r="Z724" i="4"/>
  <c r="Z725" i="4"/>
  <c r="Z726" i="4"/>
  <c r="Z727" i="4"/>
  <c r="Z728" i="4"/>
  <c r="Z729" i="4"/>
  <c r="Z730" i="4"/>
  <c r="Z731" i="4"/>
  <c r="Z732" i="4"/>
  <c r="Z733" i="4"/>
  <c r="Z734" i="4"/>
  <c r="Z735" i="4"/>
  <c r="Z736" i="4"/>
  <c r="Z737" i="4"/>
  <c r="Z738" i="4"/>
  <c r="Z739" i="4"/>
  <c r="Z740" i="4"/>
  <c r="Z741" i="4"/>
  <c r="Z742" i="4"/>
  <c r="Z743" i="4"/>
  <c r="Z744" i="4"/>
  <c r="Z745" i="4"/>
  <c r="Z746" i="4"/>
  <c r="Z747" i="4"/>
  <c r="Z748" i="4"/>
  <c r="Z749" i="4"/>
  <c r="Z750" i="4"/>
  <c r="Z751" i="4"/>
  <c r="Z752" i="4"/>
  <c r="Z753" i="4"/>
  <c r="Z754" i="4"/>
  <c r="Z755" i="4"/>
  <c r="Z756" i="4"/>
  <c r="Z757" i="4"/>
  <c r="Z758" i="4"/>
  <c r="Z759" i="4"/>
  <c r="Z760" i="4"/>
  <c r="Z761" i="4"/>
  <c r="Z762" i="4"/>
  <c r="Z763" i="4"/>
  <c r="Z764" i="4"/>
  <c r="Z765" i="4"/>
  <c r="Z766" i="4"/>
  <c r="Z767" i="4"/>
  <c r="Z768" i="4"/>
  <c r="Z769" i="4"/>
  <c r="Z770" i="4"/>
  <c r="Z771" i="4"/>
  <c r="Z772" i="4"/>
  <c r="Z773" i="4"/>
  <c r="Z774" i="4"/>
  <c r="Z775" i="4"/>
  <c r="Z776" i="4"/>
  <c r="Z777" i="4"/>
  <c r="Z778" i="4"/>
  <c r="Z779" i="4"/>
  <c r="Z780" i="4"/>
  <c r="Z781" i="4"/>
  <c r="Z782" i="4"/>
  <c r="Z783" i="4"/>
  <c r="Z784" i="4"/>
  <c r="Z785" i="4"/>
  <c r="Z786" i="4"/>
  <c r="Z787" i="4"/>
  <c r="Z788" i="4"/>
  <c r="Z789" i="4"/>
  <c r="Z790" i="4"/>
  <c r="Z791" i="4"/>
  <c r="Z792" i="4"/>
  <c r="Z793" i="4"/>
  <c r="Z794" i="4"/>
  <c r="Z795" i="4"/>
  <c r="Z796" i="4"/>
  <c r="Z797" i="4"/>
  <c r="Z798" i="4"/>
  <c r="Z799" i="4"/>
  <c r="Z800" i="4"/>
  <c r="Z801" i="4"/>
  <c r="Z802" i="4"/>
  <c r="Z803" i="4"/>
  <c r="Z804" i="4"/>
  <c r="Z805" i="4"/>
  <c r="Z806" i="4"/>
  <c r="Z807" i="4"/>
  <c r="Z808" i="4"/>
  <c r="Z809" i="4"/>
  <c r="Z810" i="4"/>
  <c r="Z811" i="4"/>
  <c r="Z812" i="4"/>
  <c r="Z813" i="4"/>
  <c r="Z814" i="4"/>
  <c r="Z815" i="4"/>
  <c r="Z816" i="4"/>
  <c r="Z817" i="4"/>
  <c r="Z818" i="4"/>
  <c r="Z819" i="4"/>
  <c r="Z820" i="4"/>
  <c r="Z821" i="4"/>
  <c r="Z822" i="4"/>
  <c r="Z823" i="4"/>
  <c r="Z824" i="4"/>
  <c r="Z825" i="4"/>
  <c r="Z826" i="4"/>
  <c r="Z827" i="4"/>
  <c r="Z828" i="4"/>
  <c r="Z829" i="4"/>
  <c r="Z830" i="4"/>
  <c r="Z831" i="4"/>
  <c r="Z832" i="4"/>
  <c r="Z833" i="4"/>
  <c r="Z834" i="4"/>
  <c r="Z835" i="4"/>
  <c r="Z836" i="4"/>
  <c r="Z837" i="4"/>
  <c r="Z838" i="4"/>
  <c r="Z839" i="4"/>
  <c r="Z840" i="4"/>
  <c r="Z841" i="4"/>
  <c r="Z842" i="4"/>
  <c r="Z843" i="4"/>
  <c r="Z844" i="4"/>
  <c r="Z845" i="4"/>
  <c r="Z846" i="4"/>
  <c r="Z847" i="4"/>
  <c r="Z848" i="4"/>
  <c r="Z849" i="4"/>
  <c r="Z850" i="4"/>
  <c r="Z851" i="4"/>
  <c r="Z852" i="4"/>
  <c r="Z853" i="4"/>
  <c r="Z854" i="4"/>
  <c r="Z855" i="4"/>
  <c r="Z856" i="4"/>
  <c r="Z857" i="4"/>
  <c r="Z858" i="4"/>
  <c r="Z859" i="4"/>
  <c r="Z860" i="4"/>
  <c r="Z861" i="4"/>
  <c r="Z862" i="4"/>
  <c r="Z863" i="4"/>
  <c r="Z864" i="4"/>
  <c r="Z865" i="4"/>
  <c r="Z866" i="4"/>
  <c r="Z867" i="4"/>
  <c r="Z868" i="4"/>
  <c r="Z869" i="4"/>
  <c r="Z870" i="4"/>
  <c r="Z871" i="4"/>
  <c r="Z872" i="4"/>
  <c r="Z873" i="4"/>
  <c r="Z874" i="4"/>
  <c r="Z875" i="4"/>
  <c r="Z876" i="4"/>
  <c r="Z877" i="4"/>
  <c r="Z878" i="4"/>
  <c r="Z879" i="4"/>
  <c r="Z880" i="4"/>
  <c r="Z881" i="4"/>
  <c r="Z882" i="4"/>
  <c r="Z883" i="4"/>
  <c r="Z884" i="4"/>
  <c r="Z885" i="4"/>
  <c r="Z886" i="4"/>
  <c r="Z887" i="4"/>
  <c r="Z888" i="4"/>
  <c r="Z889" i="4"/>
  <c r="Z890" i="4"/>
  <c r="Z891" i="4"/>
  <c r="Z892" i="4"/>
  <c r="Z893" i="4"/>
  <c r="Z894" i="4"/>
  <c r="Z895" i="4"/>
  <c r="Z896" i="4"/>
  <c r="Z897" i="4"/>
  <c r="Z898" i="4"/>
  <c r="Z899" i="4"/>
  <c r="Z900" i="4"/>
  <c r="Z901" i="4"/>
  <c r="Z902" i="4"/>
  <c r="Z903" i="4"/>
  <c r="Z904" i="4"/>
  <c r="Z905" i="4"/>
  <c r="Z906" i="4"/>
  <c r="Z907" i="4"/>
  <c r="Z908" i="4"/>
  <c r="Z909" i="4"/>
  <c r="Z910" i="4"/>
  <c r="Z911" i="4"/>
  <c r="Z912" i="4"/>
  <c r="Z12" i="4"/>
  <c r="W13" i="4"/>
  <c r="W14" i="4"/>
  <c r="W15" i="4"/>
  <c r="W16" i="4"/>
  <c r="W17" i="4"/>
  <c r="W18" i="4"/>
  <c r="W19" i="4"/>
  <c r="W20" i="4"/>
  <c r="W21" i="4"/>
  <c r="W22" i="4"/>
  <c r="W23" i="4"/>
  <c r="W24" i="4"/>
  <c r="W25" i="4"/>
  <c r="W26" i="4"/>
  <c r="W27" i="4"/>
  <c r="W28" i="4"/>
  <c r="W29" i="4"/>
  <c r="W30" i="4"/>
  <c r="W31" i="4"/>
  <c r="W32" i="4"/>
  <c r="W33" i="4"/>
  <c r="W34" i="4"/>
  <c r="W35" i="4"/>
  <c r="W36" i="4"/>
  <c r="W37" i="4"/>
  <c r="W38" i="4"/>
  <c r="W39" i="4"/>
  <c r="W40" i="4"/>
  <c r="W41" i="4"/>
  <c r="W42" i="4"/>
  <c r="W43" i="4"/>
  <c r="W44" i="4"/>
  <c r="W45" i="4"/>
  <c r="W46" i="4"/>
  <c r="W47" i="4"/>
  <c r="W48" i="4"/>
  <c r="W49" i="4"/>
  <c r="W50" i="4"/>
  <c r="W51" i="4"/>
  <c r="W52" i="4"/>
  <c r="W53" i="4"/>
  <c r="W54" i="4"/>
  <c r="W55" i="4"/>
  <c r="W56" i="4"/>
  <c r="W57" i="4"/>
  <c r="W58" i="4"/>
  <c r="W59" i="4"/>
  <c r="W60" i="4"/>
  <c r="W61" i="4"/>
  <c r="W62" i="4"/>
  <c r="W63" i="4"/>
  <c r="W64" i="4"/>
  <c r="W65" i="4"/>
  <c r="W66" i="4"/>
  <c r="W67" i="4"/>
  <c r="W68" i="4"/>
  <c r="W69" i="4"/>
  <c r="W70" i="4"/>
  <c r="W71" i="4"/>
  <c r="W72" i="4"/>
  <c r="W73" i="4"/>
  <c r="W74" i="4"/>
  <c r="W75" i="4"/>
  <c r="W76" i="4"/>
  <c r="W77" i="4"/>
  <c r="W78" i="4"/>
  <c r="W79" i="4"/>
  <c r="W80" i="4"/>
  <c r="W81" i="4"/>
  <c r="W82" i="4"/>
  <c r="W83" i="4"/>
  <c r="W84" i="4"/>
  <c r="W85" i="4"/>
  <c r="W86" i="4"/>
  <c r="W87" i="4"/>
  <c r="W88" i="4"/>
  <c r="W89" i="4"/>
  <c r="W90" i="4"/>
  <c r="W91" i="4"/>
  <c r="W92" i="4"/>
  <c r="W93" i="4"/>
  <c r="W94" i="4"/>
  <c r="W95" i="4"/>
  <c r="W96" i="4"/>
  <c r="W97" i="4"/>
  <c r="W98" i="4"/>
  <c r="W99" i="4"/>
  <c r="W100" i="4"/>
  <c r="W101" i="4"/>
  <c r="W102" i="4"/>
  <c r="W103" i="4"/>
  <c r="W104" i="4"/>
  <c r="W105" i="4"/>
  <c r="W106" i="4"/>
  <c r="W107" i="4"/>
  <c r="W108" i="4"/>
  <c r="W109" i="4"/>
  <c r="W110" i="4"/>
  <c r="W111" i="4"/>
  <c r="W112" i="4"/>
  <c r="W113" i="4"/>
  <c r="W114" i="4"/>
  <c r="W115" i="4"/>
  <c r="W116" i="4"/>
  <c r="W117" i="4"/>
  <c r="W118" i="4"/>
  <c r="W119" i="4"/>
  <c r="W120" i="4"/>
  <c r="W121" i="4"/>
  <c r="W122" i="4"/>
  <c r="W123" i="4"/>
  <c r="W124" i="4"/>
  <c r="W125" i="4"/>
  <c r="W126" i="4"/>
  <c r="W127" i="4"/>
  <c r="W128" i="4"/>
  <c r="W129" i="4"/>
  <c r="W130" i="4"/>
  <c r="W131" i="4"/>
  <c r="W132" i="4"/>
  <c r="W133" i="4"/>
  <c r="W134" i="4"/>
  <c r="W135" i="4"/>
  <c r="W136" i="4"/>
  <c r="W137" i="4"/>
  <c r="W138" i="4"/>
  <c r="W139" i="4"/>
  <c r="W140" i="4"/>
  <c r="W141" i="4"/>
  <c r="W142" i="4"/>
  <c r="W143" i="4"/>
  <c r="W144" i="4"/>
  <c r="W145" i="4"/>
  <c r="W146" i="4"/>
  <c r="W147" i="4"/>
  <c r="W148" i="4"/>
  <c r="W149" i="4"/>
  <c r="W150" i="4"/>
  <c r="W151" i="4"/>
  <c r="W152" i="4"/>
  <c r="W153" i="4"/>
  <c r="W154" i="4"/>
  <c r="W155" i="4"/>
  <c r="W156" i="4"/>
  <c r="W157" i="4"/>
  <c r="W158" i="4"/>
  <c r="W159" i="4"/>
  <c r="W160" i="4"/>
  <c r="W161" i="4"/>
  <c r="W162" i="4"/>
  <c r="W163" i="4"/>
  <c r="W164" i="4"/>
  <c r="W165" i="4"/>
  <c r="W166" i="4"/>
  <c r="W167" i="4"/>
  <c r="W168" i="4"/>
  <c r="W169" i="4"/>
  <c r="W170" i="4"/>
  <c r="W171" i="4"/>
  <c r="W172" i="4"/>
  <c r="W173" i="4"/>
  <c r="W174" i="4"/>
  <c r="W175" i="4"/>
  <c r="W176" i="4"/>
  <c r="W177" i="4"/>
  <c r="W178" i="4"/>
  <c r="W179" i="4"/>
  <c r="W180" i="4"/>
  <c r="W181" i="4"/>
  <c r="W182" i="4"/>
  <c r="W183" i="4"/>
  <c r="W184" i="4"/>
  <c r="W185" i="4"/>
  <c r="W186" i="4"/>
  <c r="W187" i="4"/>
  <c r="W188" i="4"/>
  <c r="W189" i="4"/>
  <c r="W190" i="4"/>
  <c r="W191" i="4"/>
  <c r="W192" i="4"/>
  <c r="W193" i="4"/>
  <c r="W194" i="4"/>
  <c r="W195" i="4"/>
  <c r="W196" i="4"/>
  <c r="W197" i="4"/>
  <c r="W198" i="4"/>
  <c r="W199" i="4"/>
  <c r="W200" i="4"/>
  <c r="W201" i="4"/>
  <c r="W202" i="4"/>
  <c r="W203" i="4"/>
  <c r="W204" i="4"/>
  <c r="W205" i="4"/>
  <c r="W206" i="4"/>
  <c r="W207" i="4"/>
  <c r="W208" i="4"/>
  <c r="W209" i="4"/>
  <c r="W210" i="4"/>
  <c r="W211" i="4"/>
  <c r="W212" i="4"/>
  <c r="W213" i="4"/>
  <c r="W214" i="4"/>
  <c r="W215" i="4"/>
  <c r="W216" i="4"/>
  <c r="W217" i="4"/>
  <c r="W218" i="4"/>
  <c r="W219" i="4"/>
  <c r="W220" i="4"/>
  <c r="W221" i="4"/>
  <c r="W222" i="4"/>
  <c r="W223" i="4"/>
  <c r="W224" i="4"/>
  <c r="W225" i="4"/>
  <c r="W226" i="4"/>
  <c r="W227" i="4"/>
  <c r="W228" i="4"/>
  <c r="W229" i="4"/>
  <c r="W230" i="4"/>
  <c r="W231" i="4"/>
  <c r="W232" i="4"/>
  <c r="W233" i="4"/>
  <c r="W234" i="4"/>
  <c r="W235" i="4"/>
  <c r="W236" i="4"/>
  <c r="W237" i="4"/>
  <c r="W238" i="4"/>
  <c r="W239" i="4"/>
  <c r="W240" i="4"/>
  <c r="W241" i="4"/>
  <c r="W242" i="4"/>
  <c r="W243" i="4"/>
  <c r="W244" i="4"/>
  <c r="W245" i="4"/>
  <c r="W246" i="4"/>
  <c r="W247" i="4"/>
  <c r="W248" i="4"/>
  <c r="W249" i="4"/>
  <c r="W250" i="4"/>
  <c r="W251" i="4"/>
  <c r="W252" i="4"/>
  <c r="W253" i="4"/>
  <c r="W254" i="4"/>
  <c r="W255" i="4"/>
  <c r="W256" i="4"/>
  <c r="W257" i="4"/>
  <c r="W258" i="4"/>
  <c r="W259" i="4"/>
  <c r="W260" i="4"/>
  <c r="W261" i="4"/>
  <c r="W262" i="4"/>
  <c r="W263" i="4"/>
  <c r="W264" i="4"/>
  <c r="W265" i="4"/>
  <c r="W266" i="4"/>
  <c r="W267" i="4"/>
  <c r="W268" i="4"/>
  <c r="W269" i="4"/>
  <c r="W270" i="4"/>
  <c r="W271" i="4"/>
  <c r="W272" i="4"/>
  <c r="W273" i="4"/>
  <c r="W274" i="4"/>
  <c r="W275" i="4"/>
  <c r="W276" i="4"/>
  <c r="W277" i="4"/>
  <c r="W278" i="4"/>
  <c r="W279" i="4"/>
  <c r="W280" i="4"/>
  <c r="W281" i="4"/>
  <c r="W282" i="4"/>
  <c r="W283" i="4"/>
  <c r="W284" i="4"/>
  <c r="W285" i="4"/>
  <c r="W286" i="4"/>
  <c r="W287" i="4"/>
  <c r="W288" i="4"/>
  <c r="W289" i="4"/>
  <c r="W290" i="4"/>
  <c r="W291" i="4"/>
  <c r="W292" i="4"/>
  <c r="W293" i="4"/>
  <c r="W294" i="4"/>
  <c r="W295" i="4"/>
  <c r="W296" i="4"/>
  <c r="W297" i="4"/>
  <c r="W298" i="4"/>
  <c r="W299" i="4"/>
  <c r="W300" i="4"/>
  <c r="W301" i="4"/>
  <c r="W302" i="4"/>
  <c r="W303" i="4"/>
  <c r="W304" i="4"/>
  <c r="W305" i="4"/>
  <c r="W306" i="4"/>
  <c r="W307" i="4"/>
  <c r="W308" i="4"/>
  <c r="W309" i="4"/>
  <c r="W310" i="4"/>
  <c r="W311" i="4"/>
  <c r="W312" i="4"/>
  <c r="W313" i="4"/>
  <c r="W314" i="4"/>
  <c r="W315" i="4"/>
  <c r="W316" i="4"/>
  <c r="W317" i="4"/>
  <c r="W318" i="4"/>
  <c r="W319" i="4"/>
  <c r="W320" i="4"/>
  <c r="W321" i="4"/>
  <c r="W322" i="4"/>
  <c r="W323" i="4"/>
  <c r="W324" i="4"/>
  <c r="W325" i="4"/>
  <c r="W326" i="4"/>
  <c r="W327" i="4"/>
  <c r="W328" i="4"/>
  <c r="W329" i="4"/>
  <c r="W330" i="4"/>
  <c r="W331" i="4"/>
  <c r="W332" i="4"/>
  <c r="W333" i="4"/>
  <c r="W334" i="4"/>
  <c r="W335" i="4"/>
  <c r="W336" i="4"/>
  <c r="W337" i="4"/>
  <c r="W338" i="4"/>
  <c r="W339" i="4"/>
  <c r="W340" i="4"/>
  <c r="W341" i="4"/>
  <c r="W342" i="4"/>
  <c r="W343" i="4"/>
  <c r="W344" i="4"/>
  <c r="W345" i="4"/>
  <c r="W346" i="4"/>
  <c r="W347" i="4"/>
  <c r="W348" i="4"/>
  <c r="W349" i="4"/>
  <c r="W350" i="4"/>
  <c r="W351" i="4"/>
  <c r="W352" i="4"/>
  <c r="W353" i="4"/>
  <c r="W354" i="4"/>
  <c r="W355" i="4"/>
  <c r="W356" i="4"/>
  <c r="W357" i="4"/>
  <c r="W358" i="4"/>
  <c r="W359" i="4"/>
  <c r="W360" i="4"/>
  <c r="W361" i="4"/>
  <c r="W362" i="4"/>
  <c r="W363" i="4"/>
  <c r="W364" i="4"/>
  <c r="W365" i="4"/>
  <c r="W366" i="4"/>
  <c r="W367" i="4"/>
  <c r="W368" i="4"/>
  <c r="W369" i="4"/>
  <c r="W370" i="4"/>
  <c r="W371" i="4"/>
  <c r="W372" i="4"/>
  <c r="W373" i="4"/>
  <c r="W374" i="4"/>
  <c r="W375" i="4"/>
  <c r="W376" i="4"/>
  <c r="W377" i="4"/>
  <c r="W378" i="4"/>
  <c r="W379" i="4"/>
  <c r="W380" i="4"/>
  <c r="W381" i="4"/>
  <c r="W382" i="4"/>
  <c r="W383" i="4"/>
  <c r="W384" i="4"/>
  <c r="W385" i="4"/>
  <c r="W386" i="4"/>
  <c r="W387" i="4"/>
  <c r="W388" i="4"/>
  <c r="W389" i="4"/>
  <c r="W390" i="4"/>
  <c r="W391" i="4"/>
  <c r="W392" i="4"/>
  <c r="W393" i="4"/>
  <c r="W394" i="4"/>
  <c r="W395" i="4"/>
  <c r="W396" i="4"/>
  <c r="W397" i="4"/>
  <c r="W398" i="4"/>
  <c r="W399" i="4"/>
  <c r="W400" i="4"/>
  <c r="W401" i="4"/>
  <c r="W402" i="4"/>
  <c r="W403" i="4"/>
  <c r="W404" i="4"/>
  <c r="W405" i="4"/>
  <c r="W406" i="4"/>
  <c r="W407" i="4"/>
  <c r="W408" i="4"/>
  <c r="W409" i="4"/>
  <c r="W410" i="4"/>
  <c r="W411" i="4"/>
  <c r="W412" i="4"/>
  <c r="W413" i="4"/>
  <c r="W414" i="4"/>
  <c r="W415" i="4"/>
  <c r="W416" i="4"/>
  <c r="W417" i="4"/>
  <c r="W418" i="4"/>
  <c r="W419" i="4"/>
  <c r="W420" i="4"/>
  <c r="W421" i="4"/>
  <c r="W422" i="4"/>
  <c r="W423" i="4"/>
  <c r="W424" i="4"/>
  <c r="W425" i="4"/>
  <c r="W426" i="4"/>
  <c r="W427" i="4"/>
  <c r="W428" i="4"/>
  <c r="W429" i="4"/>
  <c r="W430" i="4"/>
  <c r="W431" i="4"/>
  <c r="W432" i="4"/>
  <c r="W433" i="4"/>
  <c r="W434" i="4"/>
  <c r="W435" i="4"/>
  <c r="W436" i="4"/>
  <c r="W437" i="4"/>
  <c r="W438" i="4"/>
  <c r="W439" i="4"/>
  <c r="W440" i="4"/>
  <c r="W441" i="4"/>
  <c r="W442" i="4"/>
  <c r="W443" i="4"/>
  <c r="W444" i="4"/>
  <c r="W445" i="4"/>
  <c r="W446" i="4"/>
  <c r="W447" i="4"/>
  <c r="W448" i="4"/>
  <c r="W449" i="4"/>
  <c r="W450" i="4"/>
  <c r="W451" i="4"/>
  <c r="W452" i="4"/>
  <c r="W453" i="4"/>
  <c r="W454" i="4"/>
  <c r="W455" i="4"/>
  <c r="W456" i="4"/>
  <c r="W457" i="4"/>
  <c r="W458" i="4"/>
  <c r="W459" i="4"/>
  <c r="W460" i="4"/>
  <c r="W461" i="4"/>
  <c r="W462" i="4"/>
  <c r="W463" i="4"/>
  <c r="W464" i="4"/>
  <c r="W465" i="4"/>
  <c r="W466" i="4"/>
  <c r="W467" i="4"/>
  <c r="W468" i="4"/>
  <c r="W469" i="4"/>
  <c r="W470" i="4"/>
  <c r="W471" i="4"/>
  <c r="W472" i="4"/>
  <c r="W473" i="4"/>
  <c r="W474" i="4"/>
  <c r="W475" i="4"/>
  <c r="W476" i="4"/>
  <c r="W477" i="4"/>
  <c r="W478" i="4"/>
  <c r="W479" i="4"/>
  <c r="W480" i="4"/>
  <c r="W481" i="4"/>
  <c r="W482" i="4"/>
  <c r="W483" i="4"/>
  <c r="W484" i="4"/>
  <c r="W485" i="4"/>
  <c r="W486" i="4"/>
  <c r="W487" i="4"/>
  <c r="W488" i="4"/>
  <c r="W489" i="4"/>
  <c r="W490" i="4"/>
  <c r="W491" i="4"/>
  <c r="W492" i="4"/>
  <c r="W493" i="4"/>
  <c r="W494" i="4"/>
  <c r="W495" i="4"/>
  <c r="W496" i="4"/>
  <c r="W497" i="4"/>
  <c r="W498" i="4"/>
  <c r="W499" i="4"/>
  <c r="W500" i="4"/>
  <c r="W501" i="4"/>
  <c r="W502" i="4"/>
  <c r="W503" i="4"/>
  <c r="W504" i="4"/>
  <c r="W505" i="4"/>
  <c r="W506" i="4"/>
  <c r="W507" i="4"/>
  <c r="W508" i="4"/>
  <c r="W509" i="4"/>
  <c r="W510" i="4"/>
  <c r="W511" i="4"/>
  <c r="W512" i="4"/>
  <c r="W513" i="4"/>
  <c r="W514" i="4"/>
  <c r="W515" i="4"/>
  <c r="W516" i="4"/>
  <c r="W517" i="4"/>
  <c r="W518" i="4"/>
  <c r="W519" i="4"/>
  <c r="W520" i="4"/>
  <c r="W521" i="4"/>
  <c r="W522" i="4"/>
  <c r="W523" i="4"/>
  <c r="W524" i="4"/>
  <c r="W525" i="4"/>
  <c r="W526" i="4"/>
  <c r="W527" i="4"/>
  <c r="W528" i="4"/>
  <c r="W529" i="4"/>
  <c r="W530" i="4"/>
  <c r="W531" i="4"/>
  <c r="W532" i="4"/>
  <c r="W533" i="4"/>
  <c r="W534" i="4"/>
  <c r="W535" i="4"/>
  <c r="W536" i="4"/>
  <c r="W537" i="4"/>
  <c r="W538" i="4"/>
  <c r="W539" i="4"/>
  <c r="W540" i="4"/>
  <c r="W541" i="4"/>
  <c r="W542" i="4"/>
  <c r="W543" i="4"/>
  <c r="W544" i="4"/>
  <c r="W545" i="4"/>
  <c r="W546" i="4"/>
  <c r="W547" i="4"/>
  <c r="W548" i="4"/>
  <c r="W549" i="4"/>
  <c r="W550" i="4"/>
  <c r="W551" i="4"/>
  <c r="W552" i="4"/>
  <c r="W553" i="4"/>
  <c r="W554" i="4"/>
  <c r="W555" i="4"/>
  <c r="W556" i="4"/>
  <c r="W557" i="4"/>
  <c r="W558" i="4"/>
  <c r="W559" i="4"/>
  <c r="W560" i="4"/>
  <c r="W561" i="4"/>
  <c r="W562" i="4"/>
  <c r="W563" i="4"/>
  <c r="W564" i="4"/>
  <c r="W565" i="4"/>
  <c r="W566" i="4"/>
  <c r="W567" i="4"/>
  <c r="W568" i="4"/>
  <c r="W569" i="4"/>
  <c r="W570" i="4"/>
  <c r="W571" i="4"/>
  <c r="W572" i="4"/>
  <c r="W573" i="4"/>
  <c r="W574" i="4"/>
  <c r="W575" i="4"/>
  <c r="W576" i="4"/>
  <c r="W577" i="4"/>
  <c r="W578" i="4"/>
  <c r="W579" i="4"/>
  <c r="W580" i="4"/>
  <c r="W581" i="4"/>
  <c r="W582" i="4"/>
  <c r="W583" i="4"/>
  <c r="W584" i="4"/>
  <c r="W585" i="4"/>
  <c r="W586" i="4"/>
  <c r="W587" i="4"/>
  <c r="W588" i="4"/>
  <c r="W589" i="4"/>
  <c r="W590" i="4"/>
  <c r="W591" i="4"/>
  <c r="W592" i="4"/>
  <c r="W593" i="4"/>
  <c r="W594" i="4"/>
  <c r="W595" i="4"/>
  <c r="W596" i="4"/>
  <c r="W597" i="4"/>
  <c r="W598" i="4"/>
  <c r="W599" i="4"/>
  <c r="W600" i="4"/>
  <c r="W601" i="4"/>
  <c r="W602" i="4"/>
  <c r="W603" i="4"/>
  <c r="W604" i="4"/>
  <c r="W605" i="4"/>
  <c r="W606" i="4"/>
  <c r="W607" i="4"/>
  <c r="W608" i="4"/>
  <c r="W609" i="4"/>
  <c r="W610" i="4"/>
  <c r="W611" i="4"/>
  <c r="W612" i="4"/>
  <c r="W613" i="4"/>
  <c r="W614" i="4"/>
  <c r="W615" i="4"/>
  <c r="W616" i="4"/>
  <c r="W617" i="4"/>
  <c r="W618" i="4"/>
  <c r="W619" i="4"/>
  <c r="W620" i="4"/>
  <c r="W621" i="4"/>
  <c r="W622" i="4"/>
  <c r="W623" i="4"/>
  <c r="W624" i="4"/>
  <c r="W625" i="4"/>
  <c r="W626" i="4"/>
  <c r="W627" i="4"/>
  <c r="W628" i="4"/>
  <c r="W629" i="4"/>
  <c r="W630" i="4"/>
  <c r="W631" i="4"/>
  <c r="W632" i="4"/>
  <c r="W633" i="4"/>
  <c r="W634" i="4"/>
  <c r="W635" i="4"/>
  <c r="W636" i="4"/>
  <c r="W637" i="4"/>
  <c r="W638" i="4"/>
  <c r="W639" i="4"/>
  <c r="W640" i="4"/>
  <c r="W641" i="4"/>
  <c r="W642" i="4"/>
  <c r="W643" i="4"/>
  <c r="W644" i="4"/>
  <c r="W645" i="4"/>
  <c r="W646" i="4"/>
  <c r="W647" i="4"/>
  <c r="W648" i="4"/>
  <c r="W649" i="4"/>
  <c r="W650" i="4"/>
  <c r="W651" i="4"/>
  <c r="W652" i="4"/>
  <c r="W653" i="4"/>
  <c r="W654" i="4"/>
  <c r="W655" i="4"/>
  <c r="W656" i="4"/>
  <c r="W657" i="4"/>
  <c r="W658" i="4"/>
  <c r="W659" i="4"/>
  <c r="W660" i="4"/>
  <c r="W661" i="4"/>
  <c r="W662" i="4"/>
  <c r="W663" i="4"/>
  <c r="W664" i="4"/>
  <c r="W665" i="4"/>
  <c r="W666" i="4"/>
  <c r="W667" i="4"/>
  <c r="W668" i="4"/>
  <c r="W669" i="4"/>
  <c r="W670" i="4"/>
  <c r="W671" i="4"/>
  <c r="W672" i="4"/>
  <c r="W673" i="4"/>
  <c r="W674" i="4"/>
  <c r="W675" i="4"/>
  <c r="W676" i="4"/>
  <c r="W677" i="4"/>
  <c r="W678" i="4"/>
  <c r="W679" i="4"/>
  <c r="W680" i="4"/>
  <c r="W681" i="4"/>
  <c r="W682" i="4"/>
  <c r="W683" i="4"/>
  <c r="W684" i="4"/>
  <c r="W685" i="4"/>
  <c r="W686" i="4"/>
  <c r="W687" i="4"/>
  <c r="W688" i="4"/>
  <c r="W689" i="4"/>
  <c r="W690" i="4"/>
  <c r="W691" i="4"/>
  <c r="W692" i="4"/>
  <c r="W693" i="4"/>
  <c r="W694" i="4"/>
  <c r="W695" i="4"/>
  <c r="W696" i="4"/>
  <c r="W697" i="4"/>
  <c r="W698" i="4"/>
  <c r="W699" i="4"/>
  <c r="W700" i="4"/>
  <c r="W701" i="4"/>
  <c r="W702" i="4"/>
  <c r="W703" i="4"/>
  <c r="W704" i="4"/>
  <c r="W705" i="4"/>
  <c r="W706" i="4"/>
  <c r="W707" i="4"/>
  <c r="W708" i="4"/>
  <c r="W709" i="4"/>
  <c r="W710" i="4"/>
  <c r="W711" i="4"/>
  <c r="W712" i="4"/>
  <c r="W713" i="4"/>
  <c r="W714" i="4"/>
  <c r="W715" i="4"/>
  <c r="W716" i="4"/>
  <c r="W717" i="4"/>
  <c r="W718" i="4"/>
  <c r="W719" i="4"/>
  <c r="W720" i="4"/>
  <c r="W721" i="4"/>
  <c r="W722" i="4"/>
  <c r="W723" i="4"/>
  <c r="W724" i="4"/>
  <c r="W725" i="4"/>
  <c r="W726" i="4"/>
  <c r="W727" i="4"/>
  <c r="W728" i="4"/>
  <c r="W729" i="4"/>
  <c r="W730" i="4"/>
  <c r="W731" i="4"/>
  <c r="W732" i="4"/>
  <c r="W733" i="4"/>
  <c r="W734" i="4"/>
  <c r="W735" i="4"/>
  <c r="W736" i="4"/>
  <c r="W737" i="4"/>
  <c r="W738" i="4"/>
  <c r="W739" i="4"/>
  <c r="W740" i="4"/>
  <c r="W741" i="4"/>
  <c r="W742" i="4"/>
  <c r="W743" i="4"/>
  <c r="W744" i="4"/>
  <c r="W745" i="4"/>
  <c r="W746" i="4"/>
  <c r="W747" i="4"/>
  <c r="W748" i="4"/>
  <c r="W749" i="4"/>
  <c r="W750" i="4"/>
  <c r="W751" i="4"/>
  <c r="W752" i="4"/>
  <c r="W753" i="4"/>
  <c r="W754" i="4"/>
  <c r="W755" i="4"/>
  <c r="W756" i="4"/>
  <c r="W757" i="4"/>
  <c r="W758" i="4"/>
  <c r="W759" i="4"/>
  <c r="W760" i="4"/>
  <c r="W761" i="4"/>
  <c r="W762" i="4"/>
  <c r="W763" i="4"/>
  <c r="W764" i="4"/>
  <c r="W765" i="4"/>
  <c r="W766" i="4"/>
  <c r="W767" i="4"/>
  <c r="W768" i="4"/>
  <c r="W769" i="4"/>
  <c r="W770" i="4"/>
  <c r="W771" i="4"/>
  <c r="W772" i="4"/>
  <c r="W773" i="4"/>
  <c r="W774" i="4"/>
  <c r="W775" i="4"/>
  <c r="W776" i="4"/>
  <c r="W777" i="4"/>
  <c r="W778" i="4"/>
  <c r="W779" i="4"/>
  <c r="W780" i="4"/>
  <c r="W781" i="4"/>
  <c r="W782" i="4"/>
  <c r="W783" i="4"/>
  <c r="W784" i="4"/>
  <c r="W785" i="4"/>
  <c r="W786" i="4"/>
  <c r="W787" i="4"/>
  <c r="W788" i="4"/>
  <c r="W789" i="4"/>
  <c r="W790" i="4"/>
  <c r="W791" i="4"/>
  <c r="W792" i="4"/>
  <c r="W793" i="4"/>
  <c r="W794" i="4"/>
  <c r="W795" i="4"/>
  <c r="W796" i="4"/>
  <c r="W797" i="4"/>
  <c r="W798" i="4"/>
  <c r="W799" i="4"/>
  <c r="W800" i="4"/>
  <c r="W801" i="4"/>
  <c r="W802" i="4"/>
  <c r="W803" i="4"/>
  <c r="W804" i="4"/>
  <c r="W805" i="4"/>
  <c r="W806" i="4"/>
  <c r="W807" i="4"/>
  <c r="W808" i="4"/>
  <c r="W809" i="4"/>
  <c r="W810" i="4"/>
  <c r="W811" i="4"/>
  <c r="W812" i="4"/>
  <c r="W813" i="4"/>
  <c r="W814" i="4"/>
  <c r="W815" i="4"/>
  <c r="W816" i="4"/>
  <c r="W817" i="4"/>
  <c r="W818" i="4"/>
  <c r="W819" i="4"/>
  <c r="W820" i="4"/>
  <c r="W821" i="4"/>
  <c r="W822" i="4"/>
  <c r="W823" i="4"/>
  <c r="W824" i="4"/>
  <c r="W825" i="4"/>
  <c r="W826" i="4"/>
  <c r="W827" i="4"/>
  <c r="W828" i="4"/>
  <c r="W829" i="4"/>
  <c r="W830" i="4"/>
  <c r="W831" i="4"/>
  <c r="W832" i="4"/>
  <c r="W833" i="4"/>
  <c r="W834" i="4"/>
  <c r="W835" i="4"/>
  <c r="W836" i="4"/>
  <c r="W837" i="4"/>
  <c r="W838" i="4"/>
  <c r="W839" i="4"/>
  <c r="W840" i="4"/>
  <c r="W841" i="4"/>
  <c r="W842" i="4"/>
  <c r="W843" i="4"/>
  <c r="W844" i="4"/>
  <c r="W845" i="4"/>
  <c r="W846" i="4"/>
  <c r="W847" i="4"/>
  <c r="W848" i="4"/>
  <c r="W849" i="4"/>
  <c r="W850" i="4"/>
  <c r="W851" i="4"/>
  <c r="W852" i="4"/>
  <c r="W853" i="4"/>
  <c r="W854" i="4"/>
  <c r="W855" i="4"/>
  <c r="W856" i="4"/>
  <c r="W857" i="4"/>
  <c r="W858" i="4"/>
  <c r="W859" i="4"/>
  <c r="W860" i="4"/>
  <c r="W861" i="4"/>
  <c r="W862" i="4"/>
  <c r="W863" i="4"/>
  <c r="W864" i="4"/>
  <c r="W865" i="4"/>
  <c r="W866" i="4"/>
  <c r="W867" i="4"/>
  <c r="W868" i="4"/>
  <c r="W869" i="4"/>
  <c r="W870" i="4"/>
  <c r="W871" i="4"/>
  <c r="W872" i="4"/>
  <c r="W873" i="4"/>
  <c r="W874" i="4"/>
  <c r="W875" i="4"/>
  <c r="W876" i="4"/>
  <c r="W877" i="4"/>
  <c r="W878" i="4"/>
  <c r="W879" i="4"/>
  <c r="W880" i="4"/>
  <c r="W881" i="4"/>
  <c r="W882" i="4"/>
  <c r="W883" i="4"/>
  <c r="W884" i="4"/>
  <c r="W885" i="4"/>
  <c r="W886" i="4"/>
  <c r="W887" i="4"/>
  <c r="W888" i="4"/>
  <c r="W889" i="4"/>
  <c r="W890" i="4"/>
  <c r="W891" i="4"/>
  <c r="W892" i="4"/>
  <c r="W893" i="4"/>
  <c r="W894" i="4"/>
  <c r="W895" i="4"/>
  <c r="W896" i="4"/>
  <c r="W897" i="4"/>
  <c r="W898" i="4"/>
  <c r="W899" i="4"/>
  <c r="W900" i="4"/>
  <c r="W901" i="4"/>
  <c r="W902" i="4"/>
  <c r="W903" i="4"/>
  <c r="W904" i="4"/>
  <c r="W905" i="4"/>
  <c r="W906" i="4"/>
  <c r="W907" i="4"/>
  <c r="W908" i="4"/>
  <c r="W909" i="4"/>
  <c r="W910" i="4"/>
  <c r="W911" i="4"/>
  <c r="W912" i="4"/>
  <c r="W12" i="4"/>
  <c r="T13" i="4"/>
  <c r="T14" i="4"/>
  <c r="T15" i="4"/>
  <c r="T16" i="4"/>
  <c r="T17" i="4"/>
  <c r="T18" i="4"/>
  <c r="T19" i="4"/>
  <c r="T20" i="4"/>
  <c r="T21" i="4"/>
  <c r="T22" i="4"/>
  <c r="T23" i="4"/>
  <c r="T24" i="4"/>
  <c r="T25" i="4"/>
  <c r="T26" i="4"/>
  <c r="T27" i="4"/>
  <c r="T28" i="4"/>
  <c r="T29" i="4"/>
  <c r="T30" i="4"/>
  <c r="T31" i="4"/>
  <c r="T32" i="4"/>
  <c r="T33" i="4"/>
  <c r="T34" i="4"/>
  <c r="T35" i="4"/>
  <c r="T36" i="4"/>
  <c r="T37" i="4"/>
  <c r="T38" i="4"/>
  <c r="T39" i="4"/>
  <c r="T40" i="4"/>
  <c r="T41" i="4"/>
  <c r="T42" i="4"/>
  <c r="T43" i="4"/>
  <c r="T44" i="4"/>
  <c r="T45" i="4"/>
  <c r="T46" i="4"/>
  <c r="T47" i="4"/>
  <c r="T48" i="4"/>
  <c r="T49" i="4"/>
  <c r="T50" i="4"/>
  <c r="T51" i="4"/>
  <c r="T52" i="4"/>
  <c r="T53" i="4"/>
  <c r="T54" i="4"/>
  <c r="T55" i="4"/>
  <c r="T56" i="4"/>
  <c r="T57" i="4"/>
  <c r="T58" i="4"/>
  <c r="T59" i="4"/>
  <c r="T60" i="4"/>
  <c r="T61" i="4"/>
  <c r="T62" i="4"/>
  <c r="T63" i="4"/>
  <c r="T64" i="4"/>
  <c r="T65" i="4"/>
  <c r="T66" i="4"/>
  <c r="T67" i="4"/>
  <c r="T68" i="4"/>
  <c r="T69" i="4"/>
  <c r="T70" i="4"/>
  <c r="T71" i="4"/>
  <c r="T72" i="4"/>
  <c r="T73" i="4"/>
  <c r="T74" i="4"/>
  <c r="T75" i="4"/>
  <c r="T76" i="4"/>
  <c r="T77" i="4"/>
  <c r="T78" i="4"/>
  <c r="T79" i="4"/>
  <c r="T80" i="4"/>
  <c r="T81" i="4"/>
  <c r="T82" i="4"/>
  <c r="T83" i="4"/>
  <c r="T84" i="4"/>
  <c r="T85" i="4"/>
  <c r="T86" i="4"/>
  <c r="T87" i="4"/>
  <c r="T88" i="4"/>
  <c r="T89" i="4"/>
  <c r="T90" i="4"/>
  <c r="T91" i="4"/>
  <c r="T92" i="4"/>
  <c r="T93" i="4"/>
  <c r="T94" i="4"/>
  <c r="T95" i="4"/>
  <c r="T96" i="4"/>
  <c r="T97" i="4"/>
  <c r="T98" i="4"/>
  <c r="T99" i="4"/>
  <c r="T100" i="4"/>
  <c r="T101" i="4"/>
  <c r="T102" i="4"/>
  <c r="T103" i="4"/>
  <c r="T104" i="4"/>
  <c r="T105" i="4"/>
  <c r="T106" i="4"/>
  <c r="T107" i="4"/>
  <c r="T108" i="4"/>
  <c r="T109" i="4"/>
  <c r="T110" i="4"/>
  <c r="T111" i="4"/>
  <c r="T112" i="4"/>
  <c r="T113" i="4"/>
  <c r="T114" i="4"/>
  <c r="T115" i="4"/>
  <c r="T116" i="4"/>
  <c r="T117" i="4"/>
  <c r="T118" i="4"/>
  <c r="T119" i="4"/>
  <c r="T120" i="4"/>
  <c r="T121" i="4"/>
  <c r="T122" i="4"/>
  <c r="T123" i="4"/>
  <c r="T124" i="4"/>
  <c r="T125" i="4"/>
  <c r="T126" i="4"/>
  <c r="T127" i="4"/>
  <c r="T128" i="4"/>
  <c r="T129" i="4"/>
  <c r="T130" i="4"/>
  <c r="T131" i="4"/>
  <c r="T132" i="4"/>
  <c r="T133" i="4"/>
  <c r="T134" i="4"/>
  <c r="T135" i="4"/>
  <c r="T136" i="4"/>
  <c r="T137" i="4"/>
  <c r="T138" i="4"/>
  <c r="T139" i="4"/>
  <c r="T140" i="4"/>
  <c r="T141" i="4"/>
  <c r="T142" i="4"/>
  <c r="T143" i="4"/>
  <c r="T144" i="4"/>
  <c r="T145" i="4"/>
  <c r="T146" i="4"/>
  <c r="T147" i="4"/>
  <c r="T148" i="4"/>
  <c r="T149" i="4"/>
  <c r="T150" i="4"/>
  <c r="T151" i="4"/>
  <c r="T152" i="4"/>
  <c r="T153" i="4"/>
  <c r="T154" i="4"/>
  <c r="T155" i="4"/>
  <c r="T156" i="4"/>
  <c r="T157" i="4"/>
  <c r="T158" i="4"/>
  <c r="T159" i="4"/>
  <c r="T160" i="4"/>
  <c r="T161" i="4"/>
  <c r="T162" i="4"/>
  <c r="T163" i="4"/>
  <c r="T164" i="4"/>
  <c r="T165" i="4"/>
  <c r="T166" i="4"/>
  <c r="T167" i="4"/>
  <c r="T168" i="4"/>
  <c r="T169" i="4"/>
  <c r="T170" i="4"/>
  <c r="T171" i="4"/>
  <c r="T172" i="4"/>
  <c r="T173" i="4"/>
  <c r="T174" i="4"/>
  <c r="T175" i="4"/>
  <c r="T176" i="4"/>
  <c r="T177" i="4"/>
  <c r="T178" i="4"/>
  <c r="T179" i="4"/>
  <c r="T180" i="4"/>
  <c r="T181" i="4"/>
  <c r="T182" i="4"/>
  <c r="T183" i="4"/>
  <c r="T184" i="4"/>
  <c r="T185" i="4"/>
  <c r="T186" i="4"/>
  <c r="T187" i="4"/>
  <c r="T188" i="4"/>
  <c r="T189" i="4"/>
  <c r="T190" i="4"/>
  <c r="T191" i="4"/>
  <c r="T192" i="4"/>
  <c r="T193" i="4"/>
  <c r="T194" i="4"/>
  <c r="T195" i="4"/>
  <c r="T196" i="4"/>
  <c r="T197" i="4"/>
  <c r="T198" i="4"/>
  <c r="T199" i="4"/>
  <c r="T200" i="4"/>
  <c r="T201" i="4"/>
  <c r="T202" i="4"/>
  <c r="T203" i="4"/>
  <c r="T204" i="4"/>
  <c r="T205" i="4"/>
  <c r="T206" i="4"/>
  <c r="T207" i="4"/>
  <c r="T208" i="4"/>
  <c r="T209" i="4"/>
  <c r="T210" i="4"/>
  <c r="T211" i="4"/>
  <c r="T212" i="4"/>
  <c r="T213" i="4"/>
  <c r="T214" i="4"/>
  <c r="T215" i="4"/>
  <c r="T216" i="4"/>
  <c r="T217" i="4"/>
  <c r="T218" i="4"/>
  <c r="T219" i="4"/>
  <c r="T220" i="4"/>
  <c r="T221" i="4"/>
  <c r="T222" i="4"/>
  <c r="T223" i="4"/>
  <c r="T224" i="4"/>
  <c r="T225" i="4"/>
  <c r="T226" i="4"/>
  <c r="T227" i="4"/>
  <c r="T228" i="4"/>
  <c r="T229" i="4"/>
  <c r="T230" i="4"/>
  <c r="T231" i="4"/>
  <c r="T232" i="4"/>
  <c r="T233" i="4"/>
  <c r="T234" i="4"/>
  <c r="T235" i="4"/>
  <c r="T236" i="4"/>
  <c r="T237" i="4"/>
  <c r="T238" i="4"/>
  <c r="T239" i="4"/>
  <c r="T240" i="4"/>
  <c r="T241" i="4"/>
  <c r="T242" i="4"/>
  <c r="T243" i="4"/>
  <c r="T244" i="4"/>
  <c r="T245" i="4"/>
  <c r="T246" i="4"/>
  <c r="T247" i="4"/>
  <c r="T248" i="4"/>
  <c r="T249" i="4"/>
  <c r="T250" i="4"/>
  <c r="T251" i="4"/>
  <c r="T252" i="4"/>
  <c r="T253" i="4"/>
  <c r="T254" i="4"/>
  <c r="T255" i="4"/>
  <c r="T256" i="4"/>
  <c r="T257" i="4"/>
  <c r="T258" i="4"/>
  <c r="T259" i="4"/>
  <c r="T260" i="4"/>
  <c r="T261" i="4"/>
  <c r="T262" i="4"/>
  <c r="T263" i="4"/>
  <c r="T264" i="4"/>
  <c r="T265" i="4"/>
  <c r="T266" i="4"/>
  <c r="T267" i="4"/>
  <c r="T268" i="4"/>
  <c r="T269" i="4"/>
  <c r="T270" i="4"/>
  <c r="T271" i="4"/>
  <c r="T272" i="4"/>
  <c r="T273" i="4"/>
  <c r="T274" i="4"/>
  <c r="T275" i="4"/>
  <c r="T276" i="4"/>
  <c r="T277" i="4"/>
  <c r="T278" i="4"/>
  <c r="T279" i="4"/>
  <c r="T280" i="4"/>
  <c r="T281" i="4"/>
  <c r="T282" i="4"/>
  <c r="T283" i="4"/>
  <c r="T284" i="4"/>
  <c r="T285" i="4"/>
  <c r="T286" i="4"/>
  <c r="T287" i="4"/>
  <c r="T288" i="4"/>
  <c r="T289" i="4"/>
  <c r="T290" i="4"/>
  <c r="T291" i="4"/>
  <c r="T292" i="4"/>
  <c r="T293" i="4"/>
  <c r="T294" i="4"/>
  <c r="T295" i="4"/>
  <c r="T296" i="4"/>
  <c r="T297" i="4"/>
  <c r="T298" i="4"/>
  <c r="T299" i="4"/>
  <c r="T300" i="4"/>
  <c r="T301" i="4"/>
  <c r="T302" i="4"/>
  <c r="T303" i="4"/>
  <c r="T304" i="4"/>
  <c r="T305" i="4"/>
  <c r="T306" i="4"/>
  <c r="T307" i="4"/>
  <c r="T308" i="4"/>
  <c r="T309" i="4"/>
  <c r="T310" i="4"/>
  <c r="T311" i="4"/>
  <c r="T312" i="4"/>
  <c r="T313" i="4"/>
  <c r="T314" i="4"/>
  <c r="T315" i="4"/>
  <c r="T316" i="4"/>
  <c r="T317" i="4"/>
  <c r="T318" i="4"/>
  <c r="T319" i="4"/>
  <c r="T320" i="4"/>
  <c r="T321" i="4"/>
  <c r="T322" i="4"/>
  <c r="T323" i="4"/>
  <c r="T324" i="4"/>
  <c r="T325" i="4"/>
  <c r="T326" i="4"/>
  <c r="T327" i="4"/>
  <c r="T328" i="4"/>
  <c r="T329" i="4"/>
  <c r="T330" i="4"/>
  <c r="T331" i="4"/>
  <c r="T332" i="4"/>
  <c r="T333" i="4"/>
  <c r="T334" i="4"/>
  <c r="T335" i="4"/>
  <c r="T336" i="4"/>
  <c r="T337" i="4"/>
  <c r="T338" i="4"/>
  <c r="T339" i="4"/>
  <c r="T340" i="4"/>
  <c r="T341" i="4"/>
  <c r="T342" i="4"/>
  <c r="T343" i="4"/>
  <c r="T344" i="4"/>
  <c r="T345" i="4"/>
  <c r="T346" i="4"/>
  <c r="T347" i="4"/>
  <c r="T348" i="4"/>
  <c r="T349" i="4"/>
  <c r="T350" i="4"/>
  <c r="T351" i="4"/>
  <c r="T352" i="4"/>
  <c r="T353" i="4"/>
  <c r="T354" i="4"/>
  <c r="T355" i="4"/>
  <c r="T356" i="4"/>
  <c r="T357" i="4"/>
  <c r="T358" i="4"/>
  <c r="T359" i="4"/>
  <c r="T360" i="4"/>
  <c r="T361" i="4"/>
  <c r="T362" i="4"/>
  <c r="T363" i="4"/>
  <c r="T364" i="4"/>
  <c r="T365" i="4"/>
  <c r="T366" i="4"/>
  <c r="T367" i="4"/>
  <c r="T368" i="4"/>
  <c r="T369" i="4"/>
  <c r="T370" i="4"/>
  <c r="T371" i="4"/>
  <c r="T372" i="4"/>
  <c r="T373" i="4"/>
  <c r="T374" i="4"/>
  <c r="T375" i="4"/>
  <c r="T376" i="4"/>
  <c r="T377" i="4"/>
  <c r="T378" i="4"/>
  <c r="T379" i="4"/>
  <c r="T380" i="4"/>
  <c r="T381" i="4"/>
  <c r="T382" i="4"/>
  <c r="T383" i="4"/>
  <c r="T384" i="4"/>
  <c r="T385" i="4"/>
  <c r="T386" i="4"/>
  <c r="T387" i="4"/>
  <c r="T388" i="4"/>
  <c r="T389" i="4"/>
  <c r="T390" i="4"/>
  <c r="T391" i="4"/>
  <c r="T392" i="4"/>
  <c r="T393" i="4"/>
  <c r="T394" i="4"/>
  <c r="T395" i="4"/>
  <c r="T396" i="4"/>
  <c r="T397" i="4"/>
  <c r="T398" i="4"/>
  <c r="T399" i="4"/>
  <c r="T400" i="4"/>
  <c r="T401" i="4"/>
  <c r="T402" i="4"/>
  <c r="T403" i="4"/>
  <c r="T404" i="4"/>
  <c r="T405" i="4"/>
  <c r="T406" i="4"/>
  <c r="T407" i="4"/>
  <c r="T408" i="4"/>
  <c r="T409" i="4"/>
  <c r="T410" i="4"/>
  <c r="T411" i="4"/>
  <c r="T412" i="4"/>
  <c r="T413" i="4"/>
  <c r="T414" i="4"/>
  <c r="T415" i="4"/>
  <c r="T416" i="4"/>
  <c r="T417" i="4"/>
  <c r="T418" i="4"/>
  <c r="T419" i="4"/>
  <c r="T420" i="4"/>
  <c r="T421" i="4"/>
  <c r="T422" i="4"/>
  <c r="T423" i="4"/>
  <c r="T424" i="4"/>
  <c r="T425" i="4"/>
  <c r="T426" i="4"/>
  <c r="T427" i="4"/>
  <c r="T428" i="4"/>
  <c r="T429" i="4"/>
  <c r="T430" i="4"/>
  <c r="T431" i="4"/>
  <c r="T432" i="4"/>
  <c r="T433" i="4"/>
  <c r="T434" i="4"/>
  <c r="T435" i="4"/>
  <c r="T436" i="4"/>
  <c r="T437" i="4"/>
  <c r="T438" i="4"/>
  <c r="T439" i="4"/>
  <c r="T440" i="4"/>
  <c r="T441" i="4"/>
  <c r="T442" i="4"/>
  <c r="T443" i="4"/>
  <c r="T444" i="4"/>
  <c r="T445" i="4"/>
  <c r="T446" i="4"/>
  <c r="T447" i="4"/>
  <c r="T448" i="4"/>
  <c r="T449" i="4"/>
  <c r="T450" i="4"/>
  <c r="T451" i="4"/>
  <c r="T452" i="4"/>
  <c r="T453" i="4"/>
  <c r="T454" i="4"/>
  <c r="T455" i="4"/>
  <c r="T456" i="4"/>
  <c r="T457" i="4"/>
  <c r="T458" i="4"/>
  <c r="T459" i="4"/>
  <c r="T460" i="4"/>
  <c r="T461" i="4"/>
  <c r="T462" i="4"/>
  <c r="T463" i="4"/>
  <c r="T464" i="4"/>
  <c r="T465" i="4"/>
  <c r="T466" i="4"/>
  <c r="T467" i="4"/>
  <c r="T468" i="4"/>
  <c r="T469" i="4"/>
  <c r="T470" i="4"/>
  <c r="T471" i="4"/>
  <c r="T472" i="4"/>
  <c r="T473" i="4"/>
  <c r="T474" i="4"/>
  <c r="T475" i="4"/>
  <c r="T476" i="4"/>
  <c r="T477" i="4"/>
  <c r="T478" i="4"/>
  <c r="T479" i="4"/>
  <c r="T480" i="4"/>
  <c r="T481" i="4"/>
  <c r="T482" i="4"/>
  <c r="T483" i="4"/>
  <c r="T484" i="4"/>
  <c r="T485" i="4"/>
  <c r="T486" i="4"/>
  <c r="T487" i="4"/>
  <c r="T488" i="4"/>
  <c r="T489" i="4"/>
  <c r="T490" i="4"/>
  <c r="T491" i="4"/>
  <c r="T492" i="4"/>
  <c r="T493" i="4"/>
  <c r="T494" i="4"/>
  <c r="T495" i="4"/>
  <c r="T496" i="4"/>
  <c r="T497" i="4"/>
  <c r="T498" i="4"/>
  <c r="T499" i="4"/>
  <c r="T500" i="4"/>
  <c r="T501" i="4"/>
  <c r="T502" i="4"/>
  <c r="T503" i="4"/>
  <c r="T504" i="4"/>
  <c r="T505" i="4"/>
  <c r="T506" i="4"/>
  <c r="T507" i="4"/>
  <c r="T508" i="4"/>
  <c r="T509" i="4"/>
  <c r="T510" i="4"/>
  <c r="T511" i="4"/>
  <c r="T512" i="4"/>
  <c r="T513" i="4"/>
  <c r="T514" i="4"/>
  <c r="T515" i="4"/>
  <c r="T516" i="4"/>
  <c r="T517" i="4"/>
  <c r="T518" i="4"/>
  <c r="T519" i="4"/>
  <c r="T520" i="4"/>
  <c r="T521" i="4"/>
  <c r="T522" i="4"/>
  <c r="T523" i="4"/>
  <c r="T524" i="4"/>
  <c r="T525" i="4"/>
  <c r="T526" i="4"/>
  <c r="T527" i="4"/>
  <c r="T528" i="4"/>
  <c r="T529" i="4"/>
  <c r="T530" i="4"/>
  <c r="T531" i="4"/>
  <c r="T532" i="4"/>
  <c r="T533" i="4"/>
  <c r="T534" i="4"/>
  <c r="T535" i="4"/>
  <c r="T536" i="4"/>
  <c r="T537" i="4"/>
  <c r="T538" i="4"/>
  <c r="T539" i="4"/>
  <c r="T540" i="4"/>
  <c r="T541" i="4"/>
  <c r="T542" i="4"/>
  <c r="T543" i="4"/>
  <c r="T544" i="4"/>
  <c r="T545" i="4"/>
  <c r="T546" i="4"/>
  <c r="T547" i="4"/>
  <c r="T548" i="4"/>
  <c r="T549" i="4"/>
  <c r="T550" i="4"/>
  <c r="T551" i="4"/>
  <c r="T552" i="4"/>
  <c r="T553" i="4"/>
  <c r="T554" i="4"/>
  <c r="T555" i="4"/>
  <c r="T556" i="4"/>
  <c r="T557" i="4"/>
  <c r="T558" i="4"/>
  <c r="T559" i="4"/>
  <c r="T560" i="4"/>
  <c r="T561" i="4"/>
  <c r="T562" i="4"/>
  <c r="T563" i="4"/>
  <c r="T564" i="4"/>
  <c r="T565" i="4"/>
  <c r="T566" i="4"/>
  <c r="T567" i="4"/>
  <c r="T568" i="4"/>
  <c r="T569" i="4"/>
  <c r="T570" i="4"/>
  <c r="T571" i="4"/>
  <c r="T572" i="4"/>
  <c r="T573" i="4"/>
  <c r="T574" i="4"/>
  <c r="T575" i="4"/>
  <c r="T576" i="4"/>
  <c r="T577" i="4"/>
  <c r="T578" i="4"/>
  <c r="T579" i="4"/>
  <c r="T580" i="4"/>
  <c r="T581" i="4"/>
  <c r="T582" i="4"/>
  <c r="T583" i="4"/>
  <c r="T584" i="4"/>
  <c r="T585" i="4"/>
  <c r="T586" i="4"/>
  <c r="T587" i="4"/>
  <c r="T588" i="4"/>
  <c r="T589" i="4"/>
  <c r="T590" i="4"/>
  <c r="T591" i="4"/>
  <c r="T592" i="4"/>
  <c r="T593" i="4"/>
  <c r="T594" i="4"/>
  <c r="T595" i="4"/>
  <c r="T596" i="4"/>
  <c r="T597" i="4"/>
  <c r="T598" i="4"/>
  <c r="T599" i="4"/>
  <c r="T600" i="4"/>
  <c r="T601" i="4"/>
  <c r="T602" i="4"/>
  <c r="T603" i="4"/>
  <c r="T604" i="4"/>
  <c r="T605" i="4"/>
  <c r="T606" i="4"/>
  <c r="T607" i="4"/>
  <c r="T608" i="4"/>
  <c r="T609" i="4"/>
  <c r="T610" i="4"/>
  <c r="T611" i="4"/>
  <c r="T612" i="4"/>
  <c r="T613" i="4"/>
  <c r="T614" i="4"/>
  <c r="T615" i="4"/>
  <c r="T616" i="4"/>
  <c r="T617" i="4"/>
  <c r="T618" i="4"/>
  <c r="T619" i="4"/>
  <c r="T620" i="4"/>
  <c r="T621" i="4"/>
  <c r="T622" i="4"/>
  <c r="T623" i="4"/>
  <c r="T624" i="4"/>
  <c r="T625" i="4"/>
  <c r="T626" i="4"/>
  <c r="T627" i="4"/>
  <c r="T628" i="4"/>
  <c r="T629" i="4"/>
  <c r="T630" i="4"/>
  <c r="T631" i="4"/>
  <c r="T632" i="4"/>
  <c r="T633" i="4"/>
  <c r="T634" i="4"/>
  <c r="T635" i="4"/>
  <c r="T636" i="4"/>
  <c r="T637" i="4"/>
  <c r="T638" i="4"/>
  <c r="T639" i="4"/>
  <c r="T640" i="4"/>
  <c r="T641" i="4"/>
  <c r="T642" i="4"/>
  <c r="T643" i="4"/>
  <c r="T644" i="4"/>
  <c r="T645" i="4"/>
  <c r="T646" i="4"/>
  <c r="T647" i="4"/>
  <c r="T648" i="4"/>
  <c r="T649" i="4"/>
  <c r="T650" i="4"/>
  <c r="T651" i="4"/>
  <c r="T652" i="4"/>
  <c r="T653" i="4"/>
  <c r="T654" i="4"/>
  <c r="T655" i="4"/>
  <c r="T656" i="4"/>
  <c r="T657" i="4"/>
  <c r="T658" i="4"/>
  <c r="T659" i="4"/>
  <c r="T660" i="4"/>
  <c r="T661" i="4"/>
  <c r="T662" i="4"/>
  <c r="T663" i="4"/>
  <c r="T664" i="4"/>
  <c r="T665" i="4"/>
  <c r="T666" i="4"/>
  <c r="T667" i="4"/>
  <c r="T668" i="4"/>
  <c r="T669" i="4"/>
  <c r="T670" i="4"/>
  <c r="T671" i="4"/>
  <c r="T672" i="4"/>
  <c r="T673" i="4"/>
  <c r="T674" i="4"/>
  <c r="T675" i="4"/>
  <c r="T676" i="4"/>
  <c r="T677" i="4"/>
  <c r="T678" i="4"/>
  <c r="T679" i="4"/>
  <c r="T680" i="4"/>
  <c r="T681" i="4"/>
  <c r="T682" i="4"/>
  <c r="T683" i="4"/>
  <c r="T684" i="4"/>
  <c r="T685" i="4"/>
  <c r="T686" i="4"/>
  <c r="T687" i="4"/>
  <c r="T688" i="4"/>
  <c r="T689" i="4"/>
  <c r="T690" i="4"/>
  <c r="T691" i="4"/>
  <c r="T692" i="4"/>
  <c r="T693" i="4"/>
  <c r="T694" i="4"/>
  <c r="T695" i="4"/>
  <c r="T696" i="4"/>
  <c r="T697" i="4"/>
  <c r="T698" i="4"/>
  <c r="T699" i="4"/>
  <c r="T700" i="4"/>
  <c r="T701" i="4"/>
  <c r="T702" i="4"/>
  <c r="T703" i="4"/>
  <c r="T704" i="4"/>
  <c r="T705" i="4"/>
  <c r="T706" i="4"/>
  <c r="T707" i="4"/>
  <c r="T708" i="4"/>
  <c r="T709" i="4"/>
  <c r="T710" i="4"/>
  <c r="T711" i="4"/>
  <c r="T712" i="4"/>
  <c r="T713" i="4"/>
  <c r="T714" i="4"/>
  <c r="T715" i="4"/>
  <c r="T716" i="4"/>
  <c r="T717" i="4"/>
  <c r="T718" i="4"/>
  <c r="T719" i="4"/>
  <c r="T720" i="4"/>
  <c r="T721" i="4"/>
  <c r="T722" i="4"/>
  <c r="T723" i="4"/>
  <c r="T724" i="4"/>
  <c r="T725" i="4"/>
  <c r="T726" i="4"/>
  <c r="T727" i="4"/>
  <c r="T728" i="4"/>
  <c r="T729" i="4"/>
  <c r="T730" i="4"/>
  <c r="T731" i="4"/>
  <c r="T732" i="4"/>
  <c r="T733" i="4"/>
  <c r="T734" i="4"/>
  <c r="T735" i="4"/>
  <c r="T736" i="4"/>
  <c r="T737" i="4"/>
  <c r="T738" i="4"/>
  <c r="T739" i="4"/>
  <c r="T740" i="4"/>
  <c r="T741" i="4"/>
  <c r="T742" i="4"/>
  <c r="T743" i="4"/>
  <c r="T744" i="4"/>
  <c r="T745" i="4"/>
  <c r="T746" i="4"/>
  <c r="T747" i="4"/>
  <c r="T748" i="4"/>
  <c r="T749" i="4"/>
  <c r="T750" i="4"/>
  <c r="T751" i="4"/>
  <c r="T752" i="4"/>
  <c r="T753" i="4"/>
  <c r="T754" i="4"/>
  <c r="T755" i="4"/>
  <c r="T756" i="4"/>
  <c r="T757" i="4"/>
  <c r="T758" i="4"/>
  <c r="T759" i="4"/>
  <c r="T760" i="4"/>
  <c r="T761" i="4"/>
  <c r="T762" i="4"/>
  <c r="T763" i="4"/>
  <c r="T764" i="4"/>
  <c r="T765" i="4"/>
  <c r="T766" i="4"/>
  <c r="T767" i="4"/>
  <c r="T768" i="4"/>
  <c r="T769" i="4"/>
  <c r="T770" i="4"/>
  <c r="T771" i="4"/>
  <c r="T772" i="4"/>
  <c r="T773" i="4"/>
  <c r="T774" i="4"/>
  <c r="T775" i="4"/>
  <c r="T776" i="4"/>
  <c r="T777" i="4"/>
  <c r="T778" i="4"/>
  <c r="T779" i="4"/>
  <c r="T780" i="4"/>
  <c r="T781" i="4"/>
  <c r="T782" i="4"/>
  <c r="T783" i="4"/>
  <c r="T784" i="4"/>
  <c r="T785" i="4"/>
  <c r="T786" i="4"/>
  <c r="T787" i="4"/>
  <c r="T788" i="4"/>
  <c r="T789" i="4"/>
  <c r="T790" i="4"/>
  <c r="T791" i="4"/>
  <c r="T792" i="4"/>
  <c r="T793" i="4"/>
  <c r="T794" i="4"/>
  <c r="T795" i="4"/>
  <c r="T796" i="4"/>
  <c r="T797" i="4"/>
  <c r="T798" i="4"/>
  <c r="T799" i="4"/>
  <c r="T800" i="4"/>
  <c r="T801" i="4"/>
  <c r="T802" i="4"/>
  <c r="T803" i="4"/>
  <c r="T804" i="4"/>
  <c r="T805" i="4"/>
  <c r="T806" i="4"/>
  <c r="T807" i="4"/>
  <c r="T808" i="4"/>
  <c r="T809" i="4"/>
  <c r="T810" i="4"/>
  <c r="T811" i="4"/>
  <c r="T812" i="4"/>
  <c r="T813" i="4"/>
  <c r="T814" i="4"/>
  <c r="T815" i="4"/>
  <c r="T816" i="4"/>
  <c r="T817" i="4"/>
  <c r="T818" i="4"/>
  <c r="T819" i="4"/>
  <c r="T820" i="4"/>
  <c r="T821" i="4"/>
  <c r="T822" i="4"/>
  <c r="T823" i="4"/>
  <c r="T824" i="4"/>
  <c r="T825" i="4"/>
  <c r="T826" i="4"/>
  <c r="T827" i="4"/>
  <c r="T828" i="4"/>
  <c r="T829" i="4"/>
  <c r="T830" i="4"/>
  <c r="T831" i="4"/>
  <c r="T832" i="4"/>
  <c r="T833" i="4"/>
  <c r="T834" i="4"/>
  <c r="T835" i="4"/>
  <c r="T836" i="4"/>
  <c r="T837" i="4"/>
  <c r="T838" i="4"/>
  <c r="T839" i="4"/>
  <c r="T840" i="4"/>
  <c r="T841" i="4"/>
  <c r="T842" i="4"/>
  <c r="T843" i="4"/>
  <c r="T844" i="4"/>
  <c r="T845" i="4"/>
  <c r="T846" i="4"/>
  <c r="T847" i="4"/>
  <c r="T848" i="4"/>
  <c r="T849" i="4"/>
  <c r="T850" i="4"/>
  <c r="T851" i="4"/>
  <c r="T852" i="4"/>
  <c r="T853" i="4"/>
  <c r="T854" i="4"/>
  <c r="T855" i="4"/>
  <c r="T856" i="4"/>
  <c r="T857" i="4"/>
  <c r="T858" i="4"/>
  <c r="T859" i="4"/>
  <c r="T860" i="4"/>
  <c r="T861" i="4"/>
  <c r="T862" i="4"/>
  <c r="T863" i="4"/>
  <c r="T864" i="4"/>
  <c r="T865" i="4"/>
  <c r="T866" i="4"/>
  <c r="T867" i="4"/>
  <c r="T868" i="4"/>
  <c r="T869" i="4"/>
  <c r="T870" i="4"/>
  <c r="T871" i="4"/>
  <c r="T872" i="4"/>
  <c r="T873" i="4"/>
  <c r="T874" i="4"/>
  <c r="T875" i="4"/>
  <c r="T876" i="4"/>
  <c r="T877" i="4"/>
  <c r="T878" i="4"/>
  <c r="T879" i="4"/>
  <c r="T880" i="4"/>
  <c r="T881" i="4"/>
  <c r="T882" i="4"/>
  <c r="T883" i="4"/>
  <c r="T884" i="4"/>
  <c r="T885" i="4"/>
  <c r="T886" i="4"/>
  <c r="T887" i="4"/>
  <c r="T888" i="4"/>
  <c r="T889" i="4"/>
  <c r="T890" i="4"/>
  <c r="T891" i="4"/>
  <c r="T892" i="4"/>
  <c r="T893" i="4"/>
  <c r="T894" i="4"/>
  <c r="T895" i="4"/>
  <c r="T896" i="4"/>
  <c r="T897" i="4"/>
  <c r="T898" i="4"/>
  <c r="T899" i="4"/>
  <c r="T900" i="4"/>
  <c r="T901" i="4"/>
  <c r="T902" i="4"/>
  <c r="T903" i="4"/>
  <c r="T904" i="4"/>
  <c r="T905" i="4"/>
  <c r="T906" i="4"/>
  <c r="T907" i="4"/>
  <c r="T908" i="4"/>
  <c r="T909" i="4"/>
  <c r="T910" i="4"/>
  <c r="T911" i="4"/>
  <c r="T912" i="4"/>
  <c r="T12" i="4"/>
  <c r="Q13" i="4"/>
  <c r="Q14" i="4"/>
  <c r="Q15" i="4"/>
  <c r="Q16" i="4"/>
  <c r="Q17" i="4"/>
  <c r="Q18" i="4"/>
  <c r="Q19" i="4"/>
  <c r="Q20" i="4"/>
  <c r="Q21" i="4"/>
  <c r="Q22" i="4"/>
  <c r="Q23" i="4"/>
  <c r="Q24" i="4"/>
  <c r="Q25" i="4"/>
  <c r="Q26" i="4"/>
  <c r="Q27" i="4"/>
  <c r="Q28" i="4"/>
  <c r="Q29" i="4"/>
  <c r="Q30" i="4"/>
  <c r="Q31" i="4"/>
  <c r="Q32" i="4"/>
  <c r="Q33" i="4"/>
  <c r="Q34" i="4"/>
  <c r="Q35" i="4"/>
  <c r="Q36" i="4"/>
  <c r="Q37" i="4"/>
  <c r="Q38" i="4"/>
  <c r="Q39" i="4"/>
  <c r="Q40" i="4"/>
  <c r="Q41" i="4"/>
  <c r="Q42" i="4"/>
  <c r="Q43" i="4"/>
  <c r="Q44" i="4"/>
  <c r="Q45" i="4"/>
  <c r="Q46" i="4"/>
  <c r="Q47" i="4"/>
  <c r="Q48" i="4"/>
  <c r="Q49" i="4"/>
  <c r="Q50" i="4"/>
  <c r="Q51" i="4"/>
  <c r="Q52" i="4"/>
  <c r="Q53" i="4"/>
  <c r="Q54" i="4"/>
  <c r="Q55" i="4"/>
  <c r="Q56" i="4"/>
  <c r="Q57" i="4"/>
  <c r="Q58" i="4"/>
  <c r="Q59" i="4"/>
  <c r="Q60" i="4"/>
  <c r="Q61" i="4"/>
  <c r="Q62" i="4"/>
  <c r="Q63" i="4"/>
  <c r="Q64" i="4"/>
  <c r="Q65" i="4"/>
  <c r="Q66" i="4"/>
  <c r="Q67" i="4"/>
  <c r="Q68" i="4"/>
  <c r="Q69" i="4"/>
  <c r="Q70" i="4"/>
  <c r="Q71" i="4"/>
  <c r="Q72" i="4"/>
  <c r="Q73" i="4"/>
  <c r="Q74" i="4"/>
  <c r="Q75" i="4"/>
  <c r="Q76" i="4"/>
  <c r="Q77" i="4"/>
  <c r="Q78" i="4"/>
  <c r="Q79" i="4"/>
  <c r="Q80" i="4"/>
  <c r="Q81" i="4"/>
  <c r="Q82" i="4"/>
  <c r="Q83" i="4"/>
  <c r="Q84" i="4"/>
  <c r="Q85" i="4"/>
  <c r="Q86" i="4"/>
  <c r="Q87" i="4"/>
  <c r="Q88" i="4"/>
  <c r="Q89" i="4"/>
  <c r="Q90" i="4"/>
  <c r="Q91" i="4"/>
  <c r="Q92" i="4"/>
  <c r="Q93" i="4"/>
  <c r="Q94" i="4"/>
  <c r="Q95" i="4"/>
  <c r="Q96" i="4"/>
  <c r="Q97" i="4"/>
  <c r="Q98" i="4"/>
  <c r="Q99" i="4"/>
  <c r="Q100" i="4"/>
  <c r="Q101" i="4"/>
  <c r="Q102" i="4"/>
  <c r="Q103" i="4"/>
  <c r="Q104" i="4"/>
  <c r="Q105" i="4"/>
  <c r="Q106" i="4"/>
  <c r="Q107" i="4"/>
  <c r="Q108" i="4"/>
  <c r="Q109" i="4"/>
  <c r="Q110" i="4"/>
  <c r="Q111" i="4"/>
  <c r="Q112" i="4"/>
  <c r="Q113" i="4"/>
  <c r="Q114" i="4"/>
  <c r="Q115" i="4"/>
  <c r="Q116" i="4"/>
  <c r="Q117" i="4"/>
  <c r="Q118" i="4"/>
  <c r="Q119" i="4"/>
  <c r="Q120" i="4"/>
  <c r="Q121" i="4"/>
  <c r="Q122" i="4"/>
  <c r="Q123" i="4"/>
  <c r="Q124" i="4"/>
  <c r="Q125" i="4"/>
  <c r="Q126" i="4"/>
  <c r="Q127" i="4"/>
  <c r="Q128" i="4"/>
  <c r="Q129" i="4"/>
  <c r="Q130" i="4"/>
  <c r="Q131" i="4"/>
  <c r="Q132" i="4"/>
  <c r="Q133" i="4"/>
  <c r="Q134" i="4"/>
  <c r="Q135" i="4"/>
  <c r="Q136" i="4"/>
  <c r="Q137" i="4"/>
  <c r="Q138" i="4"/>
  <c r="Q139" i="4"/>
  <c r="Q140" i="4"/>
  <c r="Q141" i="4"/>
  <c r="Q142" i="4"/>
  <c r="Q143" i="4"/>
  <c r="Q144" i="4"/>
  <c r="Q145" i="4"/>
  <c r="Q146" i="4"/>
  <c r="Q147" i="4"/>
  <c r="Q148" i="4"/>
  <c r="Q149" i="4"/>
  <c r="Q150" i="4"/>
  <c r="Q151" i="4"/>
  <c r="Q152" i="4"/>
  <c r="Q153" i="4"/>
  <c r="Q154" i="4"/>
  <c r="Q155" i="4"/>
  <c r="Q156" i="4"/>
  <c r="Q157" i="4"/>
  <c r="Q158" i="4"/>
  <c r="Q159" i="4"/>
  <c r="Q160" i="4"/>
  <c r="Q161" i="4"/>
  <c r="Q162" i="4"/>
  <c r="Q163" i="4"/>
  <c r="Q164" i="4"/>
  <c r="Q165" i="4"/>
  <c r="Q166" i="4"/>
  <c r="Q167" i="4"/>
  <c r="Q168" i="4"/>
  <c r="Q169" i="4"/>
  <c r="Q170" i="4"/>
  <c r="Q171" i="4"/>
  <c r="Q172" i="4"/>
  <c r="Q173" i="4"/>
  <c r="Q174" i="4"/>
  <c r="Q175" i="4"/>
  <c r="Q176" i="4"/>
  <c r="Q177" i="4"/>
  <c r="Q178" i="4"/>
  <c r="Q179" i="4"/>
  <c r="Q180" i="4"/>
  <c r="Q181" i="4"/>
  <c r="Q182" i="4"/>
  <c r="Q183" i="4"/>
  <c r="Q184" i="4"/>
  <c r="Q185" i="4"/>
  <c r="Q186" i="4"/>
  <c r="Q187" i="4"/>
  <c r="Q188" i="4"/>
  <c r="Q189" i="4"/>
  <c r="Q190" i="4"/>
  <c r="Q191" i="4"/>
  <c r="Q192" i="4"/>
  <c r="Q193" i="4"/>
  <c r="Q194" i="4"/>
  <c r="Q195" i="4"/>
  <c r="Q196" i="4"/>
  <c r="Q197" i="4"/>
  <c r="Q198" i="4"/>
  <c r="Q199" i="4"/>
  <c r="Q200" i="4"/>
  <c r="Q201" i="4"/>
  <c r="Q202" i="4"/>
  <c r="Q203" i="4"/>
  <c r="Q204" i="4"/>
  <c r="Q205" i="4"/>
  <c r="Q206" i="4"/>
  <c r="Q207" i="4"/>
  <c r="Q208" i="4"/>
  <c r="Q209" i="4"/>
  <c r="Q210" i="4"/>
  <c r="Q211" i="4"/>
  <c r="Q212" i="4"/>
  <c r="Q213" i="4"/>
  <c r="Q214" i="4"/>
  <c r="Q215" i="4"/>
  <c r="Q216" i="4"/>
  <c r="Q217" i="4"/>
  <c r="Q218" i="4"/>
  <c r="Q219" i="4"/>
  <c r="Q220" i="4"/>
  <c r="Q221" i="4"/>
  <c r="Q222" i="4"/>
  <c r="Q223" i="4"/>
  <c r="Q224" i="4"/>
  <c r="Q225" i="4"/>
  <c r="Q226" i="4"/>
  <c r="Q227" i="4"/>
  <c r="Q228" i="4"/>
  <c r="Q229" i="4"/>
  <c r="Q230" i="4"/>
  <c r="Q231" i="4"/>
  <c r="Q232" i="4"/>
  <c r="Q233" i="4"/>
  <c r="Q234" i="4"/>
  <c r="Q235" i="4"/>
  <c r="Q236" i="4"/>
  <c r="Q237" i="4"/>
  <c r="Q238" i="4"/>
  <c r="Q239" i="4"/>
  <c r="Q240" i="4"/>
  <c r="Q241" i="4"/>
  <c r="Q242" i="4"/>
  <c r="Q243" i="4"/>
  <c r="Q244" i="4"/>
  <c r="Q245" i="4"/>
  <c r="Q246" i="4"/>
  <c r="Q247" i="4"/>
  <c r="Q248" i="4"/>
  <c r="Q249" i="4"/>
  <c r="Q250" i="4"/>
  <c r="Q251" i="4"/>
  <c r="Q252" i="4"/>
  <c r="Q253" i="4"/>
  <c r="Q254" i="4"/>
  <c r="Q255" i="4"/>
  <c r="Q256" i="4"/>
  <c r="Q257" i="4"/>
  <c r="Q258" i="4"/>
  <c r="Q259" i="4"/>
  <c r="Q260" i="4"/>
  <c r="Q261" i="4"/>
  <c r="Q262" i="4"/>
  <c r="Q263" i="4"/>
  <c r="Q264" i="4"/>
  <c r="Q265" i="4"/>
  <c r="Q266" i="4"/>
  <c r="Q267" i="4"/>
  <c r="Q268" i="4"/>
  <c r="Q269" i="4"/>
  <c r="Q270" i="4"/>
  <c r="Q271" i="4"/>
  <c r="Q272" i="4"/>
  <c r="Q273" i="4"/>
  <c r="Q274" i="4"/>
  <c r="Q275" i="4"/>
  <c r="Q276" i="4"/>
  <c r="Q277" i="4"/>
  <c r="Q278" i="4"/>
  <c r="Q279" i="4"/>
  <c r="Q280" i="4"/>
  <c r="Q281" i="4"/>
  <c r="Q282" i="4"/>
  <c r="Q283" i="4"/>
  <c r="Q284" i="4"/>
  <c r="Q285" i="4"/>
  <c r="Q286" i="4"/>
  <c r="Q287" i="4"/>
  <c r="Q288" i="4"/>
  <c r="Q289" i="4"/>
  <c r="Q290" i="4"/>
  <c r="Q291" i="4"/>
  <c r="Q292" i="4"/>
  <c r="Q293" i="4"/>
  <c r="Q294" i="4"/>
  <c r="Q295" i="4"/>
  <c r="Q296" i="4"/>
  <c r="Q297" i="4"/>
  <c r="Q298" i="4"/>
  <c r="Q299" i="4"/>
  <c r="Q300" i="4"/>
  <c r="Q301" i="4"/>
  <c r="Q302" i="4"/>
  <c r="Q303" i="4"/>
  <c r="Q304" i="4"/>
  <c r="Q305" i="4"/>
  <c r="Q306" i="4"/>
  <c r="Q307" i="4"/>
  <c r="Q308" i="4"/>
  <c r="Q309" i="4"/>
  <c r="Q310" i="4"/>
  <c r="Q311" i="4"/>
  <c r="Q312" i="4"/>
  <c r="Q313" i="4"/>
  <c r="Q314" i="4"/>
  <c r="Q315" i="4"/>
  <c r="Q316" i="4"/>
  <c r="Q317" i="4"/>
  <c r="Q318" i="4"/>
  <c r="Q319" i="4"/>
  <c r="Q320" i="4"/>
  <c r="Q321" i="4"/>
  <c r="Q322" i="4"/>
  <c r="Q323" i="4"/>
  <c r="Q324" i="4"/>
  <c r="Q325" i="4"/>
  <c r="Q326" i="4"/>
  <c r="Q327" i="4"/>
  <c r="Q328" i="4"/>
  <c r="Q329" i="4"/>
  <c r="Q330" i="4"/>
  <c r="Q331" i="4"/>
  <c r="Q332" i="4"/>
  <c r="Q333" i="4"/>
  <c r="Q334" i="4"/>
  <c r="Q335" i="4"/>
  <c r="Q336" i="4"/>
  <c r="Q337" i="4"/>
  <c r="Q338" i="4"/>
  <c r="Q339" i="4"/>
  <c r="Q340" i="4"/>
  <c r="Q341" i="4"/>
  <c r="Q342" i="4"/>
  <c r="Q343" i="4"/>
  <c r="Q344" i="4"/>
  <c r="Q345" i="4"/>
  <c r="Q346" i="4"/>
  <c r="Q347" i="4"/>
  <c r="Q348" i="4"/>
  <c r="Q349" i="4"/>
  <c r="Q350" i="4"/>
  <c r="Q351" i="4"/>
  <c r="Q352" i="4"/>
  <c r="Q353" i="4"/>
  <c r="Q354" i="4"/>
  <c r="Q355" i="4"/>
  <c r="Q356" i="4"/>
  <c r="Q357" i="4"/>
  <c r="Q358" i="4"/>
  <c r="Q359" i="4"/>
  <c r="Q360" i="4"/>
  <c r="Q361" i="4"/>
  <c r="Q362" i="4"/>
  <c r="Q363" i="4"/>
  <c r="Q364" i="4"/>
  <c r="Q365" i="4"/>
  <c r="Q366" i="4"/>
  <c r="Q367" i="4"/>
  <c r="Q368" i="4"/>
  <c r="Q369" i="4"/>
  <c r="Q370" i="4"/>
  <c r="Q371" i="4"/>
  <c r="Q372" i="4"/>
  <c r="Q373" i="4"/>
  <c r="Q374" i="4"/>
  <c r="Q375" i="4"/>
  <c r="Q376" i="4"/>
  <c r="Q377" i="4"/>
  <c r="Q378" i="4"/>
  <c r="Q379" i="4"/>
  <c r="Q380" i="4"/>
  <c r="Q381" i="4"/>
  <c r="Q382" i="4"/>
  <c r="Q383" i="4"/>
  <c r="Q384" i="4"/>
  <c r="Q385" i="4"/>
  <c r="Q386" i="4"/>
  <c r="Q387" i="4"/>
  <c r="Q388" i="4"/>
  <c r="Q389" i="4"/>
  <c r="Q390" i="4"/>
  <c r="Q391" i="4"/>
  <c r="Q392" i="4"/>
  <c r="Q393" i="4"/>
  <c r="Q394" i="4"/>
  <c r="Q395" i="4"/>
  <c r="Q396" i="4"/>
  <c r="Q397" i="4"/>
  <c r="Q398" i="4"/>
  <c r="Q399" i="4"/>
  <c r="Q400" i="4"/>
  <c r="Q401" i="4"/>
  <c r="Q402" i="4"/>
  <c r="Q403" i="4"/>
  <c r="Q404" i="4"/>
  <c r="Q405" i="4"/>
  <c r="Q406" i="4"/>
  <c r="Q407" i="4"/>
  <c r="Q408" i="4"/>
  <c r="Q409" i="4"/>
  <c r="Q410" i="4"/>
  <c r="Q411" i="4"/>
  <c r="Q412" i="4"/>
  <c r="Q413" i="4"/>
  <c r="Q414" i="4"/>
  <c r="Q415" i="4"/>
  <c r="Q416" i="4"/>
  <c r="Q417" i="4"/>
  <c r="Q418" i="4"/>
  <c r="Q419" i="4"/>
  <c r="Q420" i="4"/>
  <c r="Q421" i="4"/>
  <c r="Q422" i="4"/>
  <c r="Q423" i="4"/>
  <c r="Q424" i="4"/>
  <c r="Q425" i="4"/>
  <c r="Q426" i="4"/>
  <c r="Q427" i="4"/>
  <c r="Q428" i="4"/>
  <c r="Q429" i="4"/>
  <c r="Q430" i="4"/>
  <c r="Q431" i="4"/>
  <c r="Q432" i="4"/>
  <c r="Q433" i="4"/>
  <c r="Q434" i="4"/>
  <c r="Q435" i="4"/>
  <c r="Q436" i="4"/>
  <c r="Q437" i="4"/>
  <c r="Q438" i="4"/>
  <c r="Q439" i="4"/>
  <c r="Q440" i="4"/>
  <c r="Q441" i="4"/>
  <c r="Q442" i="4"/>
  <c r="Q443" i="4"/>
  <c r="Q444" i="4"/>
  <c r="Q445" i="4"/>
  <c r="Q446" i="4"/>
  <c r="Q447" i="4"/>
  <c r="Q448" i="4"/>
  <c r="Q449" i="4"/>
  <c r="Q450" i="4"/>
  <c r="Q451" i="4"/>
  <c r="Q452" i="4"/>
  <c r="Q453" i="4"/>
  <c r="Q454" i="4"/>
  <c r="Q455" i="4"/>
  <c r="Q456" i="4"/>
  <c r="Q457" i="4"/>
  <c r="Q458" i="4"/>
  <c r="Q459" i="4"/>
  <c r="Q460" i="4"/>
  <c r="Q461" i="4"/>
  <c r="Q462" i="4"/>
  <c r="Q463" i="4"/>
  <c r="Q464" i="4"/>
  <c r="Q465" i="4"/>
  <c r="Q466" i="4"/>
  <c r="Q467" i="4"/>
  <c r="Q468" i="4"/>
  <c r="Q469" i="4"/>
  <c r="Q470" i="4"/>
  <c r="Q471" i="4"/>
  <c r="Q472" i="4"/>
  <c r="Q473" i="4"/>
  <c r="Q474" i="4"/>
  <c r="Q475" i="4"/>
  <c r="Q476" i="4"/>
  <c r="Q477" i="4"/>
  <c r="Q478" i="4"/>
  <c r="Q479" i="4"/>
  <c r="Q480" i="4"/>
  <c r="Q481" i="4"/>
  <c r="Q482" i="4"/>
  <c r="Q483" i="4"/>
  <c r="Q484" i="4"/>
  <c r="Q485" i="4"/>
  <c r="Q486" i="4"/>
  <c r="Q487" i="4"/>
  <c r="Q488" i="4"/>
  <c r="Q489" i="4"/>
  <c r="Q490" i="4"/>
  <c r="Q491" i="4"/>
  <c r="Q492" i="4"/>
  <c r="Q493" i="4"/>
  <c r="Q494" i="4"/>
  <c r="Q495" i="4"/>
  <c r="Q496" i="4"/>
  <c r="Q497" i="4"/>
  <c r="Q498" i="4"/>
  <c r="Q499" i="4"/>
  <c r="Q500" i="4"/>
  <c r="Q501" i="4"/>
  <c r="Q502" i="4"/>
  <c r="Q503" i="4"/>
  <c r="Q504" i="4"/>
  <c r="Q505" i="4"/>
  <c r="Q506" i="4"/>
  <c r="Q507" i="4"/>
  <c r="Q508" i="4"/>
  <c r="Q509" i="4"/>
  <c r="Q510" i="4"/>
  <c r="Q511" i="4"/>
  <c r="Q512" i="4"/>
  <c r="Q513" i="4"/>
  <c r="Q514" i="4"/>
  <c r="Q515" i="4"/>
  <c r="Q516" i="4"/>
  <c r="Q517" i="4"/>
  <c r="Q518" i="4"/>
  <c r="Q519" i="4"/>
  <c r="Q520" i="4"/>
  <c r="Q521" i="4"/>
  <c r="Q522" i="4"/>
  <c r="Q523" i="4"/>
  <c r="Q524" i="4"/>
  <c r="Q525" i="4"/>
  <c r="Q526" i="4"/>
  <c r="Q527" i="4"/>
  <c r="Q528" i="4"/>
  <c r="Q529" i="4"/>
  <c r="Q530" i="4"/>
  <c r="Q531" i="4"/>
  <c r="Q532" i="4"/>
  <c r="Q533" i="4"/>
  <c r="Q534" i="4"/>
  <c r="Q535" i="4"/>
  <c r="Q536" i="4"/>
  <c r="Q537" i="4"/>
  <c r="Q538" i="4"/>
  <c r="Q539" i="4"/>
  <c r="Q540" i="4"/>
  <c r="Q541" i="4"/>
  <c r="Q542" i="4"/>
  <c r="Q543" i="4"/>
  <c r="Q544" i="4"/>
  <c r="Q545" i="4"/>
  <c r="Q546" i="4"/>
  <c r="Q547" i="4"/>
  <c r="Q548" i="4"/>
  <c r="Q549" i="4"/>
  <c r="Q550" i="4"/>
  <c r="Q551" i="4"/>
  <c r="Q552" i="4"/>
  <c r="Q553" i="4"/>
  <c r="Q554" i="4"/>
  <c r="Q555" i="4"/>
  <c r="Q556" i="4"/>
  <c r="Q557" i="4"/>
  <c r="Q558" i="4"/>
  <c r="Q559" i="4"/>
  <c r="Q560" i="4"/>
  <c r="Q561" i="4"/>
  <c r="Q562" i="4"/>
  <c r="Q563" i="4"/>
  <c r="Q564" i="4"/>
  <c r="Q565" i="4"/>
  <c r="Q566" i="4"/>
  <c r="Q567" i="4"/>
  <c r="Q568" i="4"/>
  <c r="Q569" i="4"/>
  <c r="Q570" i="4"/>
  <c r="Q571" i="4"/>
  <c r="Q572" i="4"/>
  <c r="Q573" i="4"/>
  <c r="Q574" i="4"/>
  <c r="Q575" i="4"/>
  <c r="Q576" i="4"/>
  <c r="Q577" i="4"/>
  <c r="Q578" i="4"/>
  <c r="Q579" i="4"/>
  <c r="Q580" i="4"/>
  <c r="Q581" i="4"/>
  <c r="Q582" i="4"/>
  <c r="Q583" i="4"/>
  <c r="Q584" i="4"/>
  <c r="Q585" i="4"/>
  <c r="Q586" i="4"/>
  <c r="Q587" i="4"/>
  <c r="Q588" i="4"/>
  <c r="Q589" i="4"/>
  <c r="Q590" i="4"/>
  <c r="Q591" i="4"/>
  <c r="Q592" i="4"/>
  <c r="Q593" i="4"/>
  <c r="Q594" i="4"/>
  <c r="Q595" i="4"/>
  <c r="Q596" i="4"/>
  <c r="Q597" i="4"/>
  <c r="Q598" i="4"/>
  <c r="Q599" i="4"/>
  <c r="Q600" i="4"/>
  <c r="Q601" i="4"/>
  <c r="Q602" i="4"/>
  <c r="Q603" i="4"/>
  <c r="Q604" i="4"/>
  <c r="Q605" i="4"/>
  <c r="Q606" i="4"/>
  <c r="Q607" i="4"/>
  <c r="Q608" i="4"/>
  <c r="Q609" i="4"/>
  <c r="Q610" i="4"/>
  <c r="Q611" i="4"/>
  <c r="Q612" i="4"/>
  <c r="Q613" i="4"/>
  <c r="Q614" i="4"/>
  <c r="Q615" i="4"/>
  <c r="Q616" i="4"/>
  <c r="Q617" i="4"/>
  <c r="Q618" i="4"/>
  <c r="Q619" i="4"/>
  <c r="Q620" i="4"/>
  <c r="Q621" i="4"/>
  <c r="Q622" i="4"/>
  <c r="Q623" i="4"/>
  <c r="Q624" i="4"/>
  <c r="Q625" i="4"/>
  <c r="Q626" i="4"/>
  <c r="Q627" i="4"/>
  <c r="Q628" i="4"/>
  <c r="Q629" i="4"/>
  <c r="Q630" i="4"/>
  <c r="Q631" i="4"/>
  <c r="Q632" i="4"/>
  <c r="Q633" i="4"/>
  <c r="Q634" i="4"/>
  <c r="Q635" i="4"/>
  <c r="Q636" i="4"/>
  <c r="Q637" i="4"/>
  <c r="Q638" i="4"/>
  <c r="Q639" i="4"/>
  <c r="Q640" i="4"/>
  <c r="Q641" i="4"/>
  <c r="Q642" i="4"/>
  <c r="Q643" i="4"/>
  <c r="Q644" i="4"/>
  <c r="Q645" i="4"/>
  <c r="Q646" i="4"/>
  <c r="Q647" i="4"/>
  <c r="Q648" i="4"/>
  <c r="Q649" i="4"/>
  <c r="Q650" i="4"/>
  <c r="Q651" i="4"/>
  <c r="Q652" i="4"/>
  <c r="Q653" i="4"/>
  <c r="Q654" i="4"/>
  <c r="Q655" i="4"/>
  <c r="Q656" i="4"/>
  <c r="Q657" i="4"/>
  <c r="Q658" i="4"/>
  <c r="Q659" i="4"/>
  <c r="Q660" i="4"/>
  <c r="Q661" i="4"/>
  <c r="Q662" i="4"/>
  <c r="Q663" i="4"/>
  <c r="Q664" i="4"/>
  <c r="Q665" i="4"/>
  <c r="Q666" i="4"/>
  <c r="Q667" i="4"/>
  <c r="Q668" i="4"/>
  <c r="Q669" i="4"/>
  <c r="Q670" i="4"/>
  <c r="Q671" i="4"/>
  <c r="Q672" i="4"/>
  <c r="Q673" i="4"/>
  <c r="Q674" i="4"/>
  <c r="Q675" i="4"/>
  <c r="Q676" i="4"/>
  <c r="Q677" i="4"/>
  <c r="Q678" i="4"/>
  <c r="Q679" i="4"/>
  <c r="Q680" i="4"/>
  <c r="Q681" i="4"/>
  <c r="Q682" i="4"/>
  <c r="Q683" i="4"/>
  <c r="Q684" i="4"/>
  <c r="Q685" i="4"/>
  <c r="Q686" i="4"/>
  <c r="Q687" i="4"/>
  <c r="Q688" i="4"/>
  <c r="Q689" i="4"/>
  <c r="Q690" i="4"/>
  <c r="Q691" i="4"/>
  <c r="Q692" i="4"/>
  <c r="Q693" i="4"/>
  <c r="Q694" i="4"/>
  <c r="Q695" i="4"/>
  <c r="Q696" i="4"/>
  <c r="Q697" i="4"/>
  <c r="Q698" i="4"/>
  <c r="Q699" i="4"/>
  <c r="Q700" i="4"/>
  <c r="Q701" i="4"/>
  <c r="Q702" i="4"/>
  <c r="Q703" i="4"/>
  <c r="Q704" i="4"/>
  <c r="Q705" i="4"/>
  <c r="Q706" i="4"/>
  <c r="Q707" i="4"/>
  <c r="Q708" i="4"/>
  <c r="Q709" i="4"/>
  <c r="Q710" i="4"/>
  <c r="Q711" i="4"/>
  <c r="Q712" i="4"/>
  <c r="Q713" i="4"/>
  <c r="Q714" i="4"/>
  <c r="Q715" i="4"/>
  <c r="Q716" i="4"/>
  <c r="Q717" i="4"/>
  <c r="Q718" i="4"/>
  <c r="Q719" i="4"/>
  <c r="Q720" i="4"/>
  <c r="Q721" i="4"/>
  <c r="Q722" i="4"/>
  <c r="Q723" i="4"/>
  <c r="Q724" i="4"/>
  <c r="Q725" i="4"/>
  <c r="Q726" i="4"/>
  <c r="Q727" i="4"/>
  <c r="Q728" i="4"/>
  <c r="Q729" i="4"/>
  <c r="Q730" i="4"/>
  <c r="Q731" i="4"/>
  <c r="Q732" i="4"/>
  <c r="Q733" i="4"/>
  <c r="Q734" i="4"/>
  <c r="Q735" i="4"/>
  <c r="Q736" i="4"/>
  <c r="Q737" i="4"/>
  <c r="Q738" i="4"/>
  <c r="Q739" i="4"/>
  <c r="Q740" i="4"/>
  <c r="Q741" i="4"/>
  <c r="Q742" i="4"/>
  <c r="Q743" i="4"/>
  <c r="Q744" i="4"/>
  <c r="Q745" i="4"/>
  <c r="Q746" i="4"/>
  <c r="Q747" i="4"/>
  <c r="Q748" i="4"/>
  <c r="Q749" i="4"/>
  <c r="Q750" i="4"/>
  <c r="Q751" i="4"/>
  <c r="Q752" i="4"/>
  <c r="Q753" i="4"/>
  <c r="Q754" i="4"/>
  <c r="Q755" i="4"/>
  <c r="Q756" i="4"/>
  <c r="Q757" i="4"/>
  <c r="Q758" i="4"/>
  <c r="Q759" i="4"/>
  <c r="Q760" i="4"/>
  <c r="Q761" i="4"/>
  <c r="Q762" i="4"/>
  <c r="Q763" i="4"/>
  <c r="Q764" i="4"/>
  <c r="Q765" i="4"/>
  <c r="Q766" i="4"/>
  <c r="Q767" i="4"/>
  <c r="Q768" i="4"/>
  <c r="Q769" i="4"/>
  <c r="Q770" i="4"/>
  <c r="Q771" i="4"/>
  <c r="Q772" i="4"/>
  <c r="Q773" i="4"/>
  <c r="Q774" i="4"/>
  <c r="Q775" i="4"/>
  <c r="Q776" i="4"/>
  <c r="Q777" i="4"/>
  <c r="Q778" i="4"/>
  <c r="Q779" i="4"/>
  <c r="Q780" i="4"/>
  <c r="Q781" i="4"/>
  <c r="Q782" i="4"/>
  <c r="Q783" i="4"/>
  <c r="Q784" i="4"/>
  <c r="Q785" i="4"/>
  <c r="Q786" i="4"/>
  <c r="Q787" i="4"/>
  <c r="Q788" i="4"/>
  <c r="Q789" i="4"/>
  <c r="Q790" i="4"/>
  <c r="Q791" i="4"/>
  <c r="Q792" i="4"/>
  <c r="Q793" i="4"/>
  <c r="Q794" i="4"/>
  <c r="Q795" i="4"/>
  <c r="Q796" i="4"/>
  <c r="Q797" i="4"/>
  <c r="Q798" i="4"/>
  <c r="Q799" i="4"/>
  <c r="Q800" i="4"/>
  <c r="Q801" i="4"/>
  <c r="Q802" i="4"/>
  <c r="Q803" i="4"/>
  <c r="Q804" i="4"/>
  <c r="Q805" i="4"/>
  <c r="Q806" i="4"/>
  <c r="Q807" i="4"/>
  <c r="Q808" i="4"/>
  <c r="Q809" i="4"/>
  <c r="Q810" i="4"/>
  <c r="Q811" i="4"/>
  <c r="Q812" i="4"/>
  <c r="Q813" i="4"/>
  <c r="Q814" i="4"/>
  <c r="Q815" i="4"/>
  <c r="Q816" i="4"/>
  <c r="Q817" i="4"/>
  <c r="Q818" i="4"/>
  <c r="Q819" i="4"/>
  <c r="Q820" i="4"/>
  <c r="Q821" i="4"/>
  <c r="Q822" i="4"/>
  <c r="Q823" i="4"/>
  <c r="Q824" i="4"/>
  <c r="Q825" i="4"/>
  <c r="Q826" i="4"/>
  <c r="Q827" i="4"/>
  <c r="Q828" i="4"/>
  <c r="Q829" i="4"/>
  <c r="Q830" i="4"/>
  <c r="Q831" i="4"/>
  <c r="Q832" i="4"/>
  <c r="Q833" i="4"/>
  <c r="Q834" i="4"/>
  <c r="Q835" i="4"/>
  <c r="Q836" i="4"/>
  <c r="Q837" i="4"/>
  <c r="Q838" i="4"/>
  <c r="Q839" i="4"/>
  <c r="Q840" i="4"/>
  <c r="Q841" i="4"/>
  <c r="Q842" i="4"/>
  <c r="Q843" i="4"/>
  <c r="Q844" i="4"/>
  <c r="Q845" i="4"/>
  <c r="Q846" i="4"/>
  <c r="Q847" i="4"/>
  <c r="Q848" i="4"/>
  <c r="Q849" i="4"/>
  <c r="Q850" i="4"/>
  <c r="Q851" i="4"/>
  <c r="Q852" i="4"/>
  <c r="Q853" i="4"/>
  <c r="Q854" i="4"/>
  <c r="Q855" i="4"/>
  <c r="Q856" i="4"/>
  <c r="Q857" i="4"/>
  <c r="Q858" i="4"/>
  <c r="Q859" i="4"/>
  <c r="Q860" i="4"/>
  <c r="Q861" i="4"/>
  <c r="Q862" i="4"/>
  <c r="Q863" i="4"/>
  <c r="Q864" i="4"/>
  <c r="Q865" i="4"/>
  <c r="Q866" i="4"/>
  <c r="Q867" i="4"/>
  <c r="Q868" i="4"/>
  <c r="Q869" i="4"/>
  <c r="Q870" i="4"/>
  <c r="Q871" i="4"/>
  <c r="Q872" i="4"/>
  <c r="Q873" i="4"/>
  <c r="Q874" i="4"/>
  <c r="Q875" i="4"/>
  <c r="Q876" i="4"/>
  <c r="Q877" i="4"/>
  <c r="Q878" i="4"/>
  <c r="Q879" i="4"/>
  <c r="Q880" i="4"/>
  <c r="Q881" i="4"/>
  <c r="Q882" i="4"/>
  <c r="Q883" i="4"/>
  <c r="Q884" i="4"/>
  <c r="Q885" i="4"/>
  <c r="Q886" i="4"/>
  <c r="Q887" i="4"/>
  <c r="Q888" i="4"/>
  <c r="Q889" i="4"/>
  <c r="Q890" i="4"/>
  <c r="Q891" i="4"/>
  <c r="Q892" i="4"/>
  <c r="Q893" i="4"/>
  <c r="Q894" i="4"/>
  <c r="Q895" i="4"/>
  <c r="Q896" i="4"/>
  <c r="Q897" i="4"/>
  <c r="Q898" i="4"/>
  <c r="Q899" i="4"/>
  <c r="Q900" i="4"/>
  <c r="Q901" i="4"/>
  <c r="Q902" i="4"/>
  <c r="Q903" i="4"/>
  <c r="Q904" i="4"/>
  <c r="Q905" i="4"/>
  <c r="Q906" i="4"/>
  <c r="Q907" i="4"/>
  <c r="Q908" i="4"/>
  <c r="Q909" i="4"/>
  <c r="Q910" i="4"/>
  <c r="Q911" i="4"/>
  <c r="Q912" i="4"/>
  <c r="Q12" i="4"/>
  <c r="N13" i="4"/>
  <c r="N14" i="4"/>
  <c r="N15" i="4"/>
  <c r="N16" i="4"/>
  <c r="N17" i="4"/>
  <c r="N18" i="4"/>
  <c r="N19" i="4"/>
  <c r="N20" i="4"/>
  <c r="N21" i="4"/>
  <c r="N22" i="4"/>
  <c r="N23" i="4"/>
  <c r="N24" i="4"/>
  <c r="N25" i="4"/>
  <c r="N26" i="4"/>
  <c r="N27" i="4"/>
  <c r="N28" i="4"/>
  <c r="N29" i="4"/>
  <c r="N30" i="4"/>
  <c r="N31" i="4"/>
  <c r="N32" i="4"/>
  <c r="N33" i="4"/>
  <c r="N34" i="4"/>
  <c r="N35" i="4"/>
  <c r="N36" i="4"/>
  <c r="N37" i="4"/>
  <c r="N38" i="4"/>
  <c r="N39" i="4"/>
  <c r="N40" i="4"/>
  <c r="N41" i="4"/>
  <c r="N42" i="4"/>
  <c r="N43" i="4"/>
  <c r="N44" i="4"/>
  <c r="N45" i="4"/>
  <c r="N46" i="4"/>
  <c r="N47" i="4"/>
  <c r="N48" i="4"/>
  <c r="N49" i="4"/>
  <c r="N50" i="4"/>
  <c r="N51" i="4"/>
  <c r="N52" i="4"/>
  <c r="N53" i="4"/>
  <c r="N54" i="4"/>
  <c r="N55" i="4"/>
  <c r="N56" i="4"/>
  <c r="N57" i="4"/>
  <c r="N58" i="4"/>
  <c r="N59" i="4"/>
  <c r="N60" i="4"/>
  <c r="N61" i="4"/>
  <c r="N62" i="4"/>
  <c r="N63" i="4"/>
  <c r="N64" i="4"/>
  <c r="N65" i="4"/>
  <c r="N66" i="4"/>
  <c r="N67" i="4"/>
  <c r="N68" i="4"/>
  <c r="N69" i="4"/>
  <c r="N70" i="4"/>
  <c r="N71" i="4"/>
  <c r="N72" i="4"/>
  <c r="N73" i="4"/>
  <c r="N74" i="4"/>
  <c r="N75" i="4"/>
  <c r="N76" i="4"/>
  <c r="N77" i="4"/>
  <c r="N78" i="4"/>
  <c r="N79" i="4"/>
  <c r="N80" i="4"/>
  <c r="N81" i="4"/>
  <c r="N82" i="4"/>
  <c r="N83" i="4"/>
  <c r="N84" i="4"/>
  <c r="N85" i="4"/>
  <c r="N86" i="4"/>
  <c r="N87" i="4"/>
  <c r="N88" i="4"/>
  <c r="N89" i="4"/>
  <c r="N90" i="4"/>
  <c r="N91" i="4"/>
  <c r="N92" i="4"/>
  <c r="N93" i="4"/>
  <c r="N94" i="4"/>
  <c r="N95" i="4"/>
  <c r="N96" i="4"/>
  <c r="N97" i="4"/>
  <c r="N98" i="4"/>
  <c r="N99" i="4"/>
  <c r="N100" i="4"/>
  <c r="N101" i="4"/>
  <c r="N102" i="4"/>
  <c r="N103" i="4"/>
  <c r="N104" i="4"/>
  <c r="N105" i="4"/>
  <c r="N106" i="4"/>
  <c r="N107" i="4"/>
  <c r="N108" i="4"/>
  <c r="N109" i="4"/>
  <c r="N110" i="4"/>
  <c r="N111" i="4"/>
  <c r="N112" i="4"/>
  <c r="N113" i="4"/>
  <c r="N114" i="4"/>
  <c r="N115" i="4"/>
  <c r="N116" i="4"/>
  <c r="N117" i="4"/>
  <c r="N118" i="4"/>
  <c r="N119" i="4"/>
  <c r="N120" i="4"/>
  <c r="N121" i="4"/>
  <c r="N122" i="4"/>
  <c r="N123" i="4"/>
  <c r="N124" i="4"/>
  <c r="N125" i="4"/>
  <c r="N126" i="4"/>
  <c r="N127" i="4"/>
  <c r="N128" i="4"/>
  <c r="N129" i="4"/>
  <c r="N130" i="4"/>
  <c r="N131" i="4"/>
  <c r="N132" i="4"/>
  <c r="N133" i="4"/>
  <c r="N134" i="4"/>
  <c r="N135" i="4"/>
  <c r="N136" i="4"/>
  <c r="N137" i="4"/>
  <c r="N138" i="4"/>
  <c r="N139" i="4"/>
  <c r="N140" i="4"/>
  <c r="N141" i="4"/>
  <c r="N142" i="4"/>
  <c r="N143" i="4"/>
  <c r="N144" i="4"/>
  <c r="N145" i="4"/>
  <c r="N146" i="4"/>
  <c r="N147" i="4"/>
  <c r="N148" i="4"/>
  <c r="N149" i="4"/>
  <c r="N150" i="4"/>
  <c r="N151" i="4"/>
  <c r="N152" i="4"/>
  <c r="N153" i="4"/>
  <c r="N154" i="4"/>
  <c r="N155" i="4"/>
  <c r="N156" i="4"/>
  <c r="N157" i="4"/>
  <c r="N158" i="4"/>
  <c r="N159" i="4"/>
  <c r="N160" i="4"/>
  <c r="N161" i="4"/>
  <c r="N162" i="4"/>
  <c r="N163" i="4"/>
  <c r="N164" i="4"/>
  <c r="N165" i="4"/>
  <c r="N166" i="4"/>
  <c r="N167" i="4"/>
  <c r="N168" i="4"/>
  <c r="N169" i="4"/>
  <c r="N170" i="4"/>
  <c r="N171" i="4"/>
  <c r="N172" i="4"/>
  <c r="N173" i="4"/>
  <c r="N174" i="4"/>
  <c r="N175" i="4"/>
  <c r="N176" i="4"/>
  <c r="N177" i="4"/>
  <c r="N178" i="4"/>
  <c r="N179" i="4"/>
  <c r="N180" i="4"/>
  <c r="N181" i="4"/>
  <c r="N182" i="4"/>
  <c r="N183" i="4"/>
  <c r="N184" i="4"/>
  <c r="N185" i="4"/>
  <c r="N186" i="4"/>
  <c r="N187" i="4"/>
  <c r="N188" i="4"/>
  <c r="N189" i="4"/>
  <c r="N190" i="4"/>
  <c r="N191" i="4"/>
  <c r="N192" i="4"/>
  <c r="N193" i="4"/>
  <c r="N194" i="4"/>
  <c r="N195" i="4"/>
  <c r="N196" i="4"/>
  <c r="N197" i="4"/>
  <c r="N198" i="4"/>
  <c r="N199" i="4"/>
  <c r="N200" i="4"/>
  <c r="N201" i="4"/>
  <c r="N202" i="4"/>
  <c r="N203" i="4"/>
  <c r="N204" i="4"/>
  <c r="N205" i="4"/>
  <c r="N206" i="4"/>
  <c r="N207" i="4"/>
  <c r="N208" i="4"/>
  <c r="N209" i="4"/>
  <c r="N210" i="4"/>
  <c r="N211" i="4"/>
  <c r="N212" i="4"/>
  <c r="N213" i="4"/>
  <c r="N214" i="4"/>
  <c r="N215" i="4"/>
  <c r="N216" i="4"/>
  <c r="N217" i="4"/>
  <c r="N218" i="4"/>
  <c r="N219" i="4"/>
  <c r="N220" i="4"/>
  <c r="N221" i="4"/>
  <c r="N222" i="4"/>
  <c r="N223" i="4"/>
  <c r="N224" i="4"/>
  <c r="N225" i="4"/>
  <c r="N226" i="4"/>
  <c r="N227" i="4"/>
  <c r="N228" i="4"/>
  <c r="N229" i="4"/>
  <c r="N230" i="4"/>
  <c r="N231" i="4"/>
  <c r="N232" i="4"/>
  <c r="N233" i="4"/>
  <c r="N234" i="4"/>
  <c r="N235" i="4"/>
  <c r="N236" i="4"/>
  <c r="N237" i="4"/>
  <c r="N238" i="4"/>
  <c r="N239" i="4"/>
  <c r="N240" i="4"/>
  <c r="N241" i="4"/>
  <c r="N242" i="4"/>
  <c r="N243" i="4"/>
  <c r="N244" i="4"/>
  <c r="N245" i="4"/>
  <c r="N246" i="4"/>
  <c r="N247" i="4"/>
  <c r="N248" i="4"/>
  <c r="N249" i="4"/>
  <c r="N250" i="4"/>
  <c r="N251" i="4"/>
  <c r="N252" i="4"/>
  <c r="N253" i="4"/>
  <c r="N254" i="4"/>
  <c r="N255" i="4"/>
  <c r="N256" i="4"/>
  <c r="N257" i="4"/>
  <c r="N258" i="4"/>
  <c r="N259" i="4"/>
  <c r="N260" i="4"/>
  <c r="N261" i="4"/>
  <c r="N262" i="4"/>
  <c r="N263" i="4"/>
  <c r="N264" i="4"/>
  <c r="N265" i="4"/>
  <c r="N266" i="4"/>
  <c r="N267" i="4"/>
  <c r="N268" i="4"/>
  <c r="N269" i="4"/>
  <c r="N270" i="4"/>
  <c r="N271" i="4"/>
  <c r="N272" i="4"/>
  <c r="N273" i="4"/>
  <c r="N274" i="4"/>
  <c r="N275" i="4"/>
  <c r="N276" i="4"/>
  <c r="N277" i="4"/>
  <c r="N278" i="4"/>
  <c r="N279" i="4"/>
  <c r="N280" i="4"/>
  <c r="N281" i="4"/>
  <c r="N282" i="4"/>
  <c r="N283" i="4"/>
  <c r="N284" i="4"/>
  <c r="N285" i="4"/>
  <c r="N286" i="4"/>
  <c r="N287" i="4"/>
  <c r="N288" i="4"/>
  <c r="N289" i="4"/>
  <c r="N290" i="4"/>
  <c r="N291" i="4"/>
  <c r="N292" i="4"/>
  <c r="N293" i="4"/>
  <c r="N294" i="4"/>
  <c r="N295" i="4"/>
  <c r="N296" i="4"/>
  <c r="N297" i="4"/>
  <c r="N298" i="4"/>
  <c r="N299" i="4"/>
  <c r="N300" i="4"/>
  <c r="N301" i="4"/>
  <c r="N302" i="4"/>
  <c r="N303" i="4"/>
  <c r="N304" i="4"/>
  <c r="N305" i="4"/>
  <c r="N306" i="4"/>
  <c r="N307" i="4"/>
  <c r="N308" i="4"/>
  <c r="N309" i="4"/>
  <c r="N310" i="4"/>
  <c r="N311" i="4"/>
  <c r="N312" i="4"/>
  <c r="N313" i="4"/>
  <c r="N314" i="4"/>
  <c r="N315" i="4"/>
  <c r="N316" i="4"/>
  <c r="N317" i="4"/>
  <c r="N318" i="4"/>
  <c r="N319" i="4"/>
  <c r="N320" i="4"/>
  <c r="N321" i="4"/>
  <c r="N322" i="4"/>
  <c r="N323" i="4"/>
  <c r="N324" i="4"/>
  <c r="N325" i="4"/>
  <c r="N326" i="4"/>
  <c r="N327" i="4"/>
  <c r="N328" i="4"/>
  <c r="N329" i="4"/>
  <c r="N330" i="4"/>
  <c r="N331" i="4"/>
  <c r="N332" i="4"/>
  <c r="N333" i="4"/>
  <c r="N334" i="4"/>
  <c r="N335" i="4"/>
  <c r="N336" i="4"/>
  <c r="N337" i="4"/>
  <c r="N338" i="4"/>
  <c r="N339" i="4"/>
  <c r="N340" i="4"/>
  <c r="N341" i="4"/>
  <c r="N342" i="4"/>
  <c r="N343" i="4"/>
  <c r="N344" i="4"/>
  <c r="N345" i="4"/>
  <c r="N346" i="4"/>
  <c r="N347" i="4"/>
  <c r="N348" i="4"/>
  <c r="N349" i="4"/>
  <c r="N350" i="4"/>
  <c r="N351" i="4"/>
  <c r="N352" i="4"/>
  <c r="N353" i="4"/>
  <c r="N354" i="4"/>
  <c r="N355" i="4"/>
  <c r="N356" i="4"/>
  <c r="N357" i="4"/>
  <c r="N358" i="4"/>
  <c r="N359" i="4"/>
  <c r="N360" i="4"/>
  <c r="N361" i="4"/>
  <c r="N362" i="4"/>
  <c r="N363" i="4"/>
  <c r="N364" i="4"/>
  <c r="N365" i="4"/>
  <c r="N366" i="4"/>
  <c r="N367" i="4"/>
  <c r="N368" i="4"/>
  <c r="N369" i="4"/>
  <c r="N370" i="4"/>
  <c r="N371" i="4"/>
  <c r="N372" i="4"/>
  <c r="N373" i="4"/>
  <c r="N374" i="4"/>
  <c r="N375" i="4"/>
  <c r="N376" i="4"/>
  <c r="N377" i="4"/>
  <c r="N378" i="4"/>
  <c r="N379" i="4"/>
  <c r="N380" i="4"/>
  <c r="N381" i="4"/>
  <c r="N382" i="4"/>
  <c r="N383" i="4"/>
  <c r="N384" i="4"/>
  <c r="N385" i="4"/>
  <c r="N386" i="4"/>
  <c r="N387" i="4"/>
  <c r="N388" i="4"/>
  <c r="N389" i="4"/>
  <c r="N390" i="4"/>
  <c r="N391" i="4"/>
  <c r="N392" i="4"/>
  <c r="N393" i="4"/>
  <c r="N394" i="4"/>
  <c r="N395" i="4"/>
  <c r="N396" i="4"/>
  <c r="N397" i="4"/>
  <c r="N398" i="4"/>
  <c r="N399" i="4"/>
  <c r="N400" i="4"/>
  <c r="N401" i="4"/>
  <c r="N402" i="4"/>
  <c r="N403" i="4"/>
  <c r="N404" i="4"/>
  <c r="N405" i="4"/>
  <c r="N406" i="4"/>
  <c r="N407" i="4"/>
  <c r="N408" i="4"/>
  <c r="N409" i="4"/>
  <c r="N410" i="4"/>
  <c r="N411" i="4"/>
  <c r="N412" i="4"/>
  <c r="N413" i="4"/>
  <c r="N414" i="4"/>
  <c r="N415" i="4"/>
  <c r="N416" i="4"/>
  <c r="N417" i="4"/>
  <c r="N418" i="4"/>
  <c r="N419" i="4"/>
  <c r="N420" i="4"/>
  <c r="N421" i="4"/>
  <c r="N422" i="4"/>
  <c r="N423" i="4"/>
  <c r="N424" i="4"/>
  <c r="N425" i="4"/>
  <c r="N426" i="4"/>
  <c r="N427" i="4"/>
  <c r="N428" i="4"/>
  <c r="N429" i="4"/>
  <c r="N430" i="4"/>
  <c r="N431" i="4"/>
  <c r="N432" i="4"/>
  <c r="N433" i="4"/>
  <c r="N434" i="4"/>
  <c r="N435" i="4"/>
  <c r="N436" i="4"/>
  <c r="N437" i="4"/>
  <c r="N438" i="4"/>
  <c r="N439" i="4"/>
  <c r="N440" i="4"/>
  <c r="N441" i="4"/>
  <c r="N442" i="4"/>
  <c r="N443" i="4"/>
  <c r="N444" i="4"/>
  <c r="N445" i="4"/>
  <c r="N446" i="4"/>
  <c r="N447" i="4"/>
  <c r="N448" i="4"/>
  <c r="N449" i="4"/>
  <c r="N450" i="4"/>
  <c r="N451" i="4"/>
  <c r="N452" i="4"/>
  <c r="N453" i="4"/>
  <c r="N454" i="4"/>
  <c r="N455" i="4"/>
  <c r="N456" i="4"/>
  <c r="N457" i="4"/>
  <c r="N458" i="4"/>
  <c r="N459" i="4"/>
  <c r="N460" i="4"/>
  <c r="N461" i="4"/>
  <c r="N462" i="4"/>
  <c r="N463" i="4"/>
  <c r="N464" i="4"/>
  <c r="N465" i="4"/>
  <c r="N466" i="4"/>
  <c r="N467" i="4"/>
  <c r="N468" i="4"/>
  <c r="N469" i="4"/>
  <c r="N470" i="4"/>
  <c r="N471" i="4"/>
  <c r="N472" i="4"/>
  <c r="N473" i="4"/>
  <c r="N474" i="4"/>
  <c r="N475" i="4"/>
  <c r="N476" i="4"/>
  <c r="N477" i="4"/>
  <c r="N478" i="4"/>
  <c r="N479" i="4"/>
  <c r="N480" i="4"/>
  <c r="N481" i="4"/>
  <c r="N482" i="4"/>
  <c r="N483" i="4"/>
  <c r="N484" i="4"/>
  <c r="N485" i="4"/>
  <c r="N486" i="4"/>
  <c r="N487" i="4"/>
  <c r="N488" i="4"/>
  <c r="N489" i="4"/>
  <c r="N490" i="4"/>
  <c r="N491" i="4"/>
  <c r="N492" i="4"/>
  <c r="N493" i="4"/>
  <c r="N494" i="4"/>
  <c r="N495" i="4"/>
  <c r="N496" i="4"/>
  <c r="N497" i="4"/>
  <c r="N498" i="4"/>
  <c r="N499" i="4"/>
  <c r="N500" i="4"/>
  <c r="N501" i="4"/>
  <c r="N502" i="4"/>
  <c r="N503" i="4"/>
  <c r="N504" i="4"/>
  <c r="N505" i="4"/>
  <c r="N506" i="4"/>
  <c r="N507" i="4"/>
  <c r="N508" i="4"/>
  <c r="N509" i="4"/>
  <c r="N510" i="4"/>
  <c r="N511" i="4"/>
  <c r="N512" i="4"/>
  <c r="N513" i="4"/>
  <c r="N514" i="4"/>
  <c r="N515" i="4"/>
  <c r="N516" i="4"/>
  <c r="N517" i="4"/>
  <c r="N518" i="4"/>
  <c r="N519" i="4"/>
  <c r="N520" i="4"/>
  <c r="N521" i="4"/>
  <c r="N522" i="4"/>
  <c r="N523" i="4"/>
  <c r="N524" i="4"/>
  <c r="N525" i="4"/>
  <c r="N526" i="4"/>
  <c r="N527" i="4"/>
  <c r="N528" i="4"/>
  <c r="N529" i="4"/>
  <c r="N530" i="4"/>
  <c r="N531" i="4"/>
  <c r="N532" i="4"/>
  <c r="N533" i="4"/>
  <c r="N534" i="4"/>
  <c r="N535" i="4"/>
  <c r="N536" i="4"/>
  <c r="N537" i="4"/>
  <c r="N538" i="4"/>
  <c r="N539" i="4"/>
  <c r="N540" i="4"/>
  <c r="N541" i="4"/>
  <c r="N542" i="4"/>
  <c r="N543" i="4"/>
  <c r="N544" i="4"/>
  <c r="N545" i="4"/>
  <c r="N546" i="4"/>
  <c r="N547" i="4"/>
  <c r="N548" i="4"/>
  <c r="N549" i="4"/>
  <c r="N550" i="4"/>
  <c r="N551" i="4"/>
  <c r="N552" i="4"/>
  <c r="N553" i="4"/>
  <c r="N554" i="4"/>
  <c r="N555" i="4"/>
  <c r="N556" i="4"/>
  <c r="N557" i="4"/>
  <c r="N558" i="4"/>
  <c r="N559" i="4"/>
  <c r="N560" i="4"/>
  <c r="N561" i="4"/>
  <c r="N562" i="4"/>
  <c r="N563" i="4"/>
  <c r="N564" i="4"/>
  <c r="N565" i="4"/>
  <c r="N566" i="4"/>
  <c r="N567" i="4"/>
  <c r="N568" i="4"/>
  <c r="N569" i="4"/>
  <c r="N570" i="4"/>
  <c r="N571" i="4"/>
  <c r="N572" i="4"/>
  <c r="N573" i="4"/>
  <c r="N574" i="4"/>
  <c r="N575" i="4"/>
  <c r="N576" i="4"/>
  <c r="N577" i="4"/>
  <c r="N578" i="4"/>
  <c r="N579" i="4"/>
  <c r="N580" i="4"/>
  <c r="N581" i="4"/>
  <c r="N582" i="4"/>
  <c r="N583" i="4"/>
  <c r="N584" i="4"/>
  <c r="N585" i="4"/>
  <c r="N586" i="4"/>
  <c r="N587" i="4"/>
  <c r="N588" i="4"/>
  <c r="N589" i="4"/>
  <c r="N590" i="4"/>
  <c r="N591" i="4"/>
  <c r="N592" i="4"/>
  <c r="N593" i="4"/>
  <c r="N594" i="4"/>
  <c r="N595" i="4"/>
  <c r="N596" i="4"/>
  <c r="N597" i="4"/>
  <c r="N598" i="4"/>
  <c r="N599" i="4"/>
  <c r="N600" i="4"/>
  <c r="N601" i="4"/>
  <c r="N602" i="4"/>
  <c r="N603" i="4"/>
  <c r="N604" i="4"/>
  <c r="N605" i="4"/>
  <c r="N606" i="4"/>
  <c r="N607" i="4"/>
  <c r="N608" i="4"/>
  <c r="N609" i="4"/>
  <c r="N610" i="4"/>
  <c r="N611" i="4"/>
  <c r="N612" i="4"/>
  <c r="N613" i="4"/>
  <c r="N614" i="4"/>
  <c r="N615" i="4"/>
  <c r="N616" i="4"/>
  <c r="N617" i="4"/>
  <c r="N618" i="4"/>
  <c r="N619" i="4"/>
  <c r="N620" i="4"/>
  <c r="N621" i="4"/>
  <c r="N622" i="4"/>
  <c r="N623" i="4"/>
  <c r="N624" i="4"/>
  <c r="N625" i="4"/>
  <c r="N626" i="4"/>
  <c r="N627" i="4"/>
  <c r="N628" i="4"/>
  <c r="N629" i="4"/>
  <c r="N630" i="4"/>
  <c r="N631" i="4"/>
  <c r="N632" i="4"/>
  <c r="N633" i="4"/>
  <c r="N634" i="4"/>
  <c r="N635" i="4"/>
  <c r="N636" i="4"/>
  <c r="N637" i="4"/>
  <c r="N638" i="4"/>
  <c r="N639" i="4"/>
  <c r="N640" i="4"/>
  <c r="N641" i="4"/>
  <c r="N642" i="4"/>
  <c r="N643" i="4"/>
  <c r="N644" i="4"/>
  <c r="N645" i="4"/>
  <c r="N646" i="4"/>
  <c r="N647" i="4"/>
  <c r="N648" i="4"/>
  <c r="N649" i="4"/>
  <c r="N650" i="4"/>
  <c r="N651" i="4"/>
  <c r="N652" i="4"/>
  <c r="N653" i="4"/>
  <c r="N654" i="4"/>
  <c r="N655" i="4"/>
  <c r="N656" i="4"/>
  <c r="N657" i="4"/>
  <c r="N658" i="4"/>
  <c r="N659" i="4"/>
  <c r="N660" i="4"/>
  <c r="N661" i="4"/>
  <c r="N662" i="4"/>
  <c r="N663" i="4"/>
  <c r="N664" i="4"/>
  <c r="N665" i="4"/>
  <c r="N666" i="4"/>
  <c r="N667" i="4"/>
  <c r="N668" i="4"/>
  <c r="N669" i="4"/>
  <c r="N670" i="4"/>
  <c r="N671" i="4"/>
  <c r="N672" i="4"/>
  <c r="N673" i="4"/>
  <c r="N674" i="4"/>
  <c r="N675" i="4"/>
  <c r="N676" i="4"/>
  <c r="N677" i="4"/>
  <c r="N678" i="4"/>
  <c r="N679" i="4"/>
  <c r="N680" i="4"/>
  <c r="N681" i="4"/>
  <c r="N682" i="4"/>
  <c r="N683" i="4"/>
  <c r="N684" i="4"/>
  <c r="N685" i="4"/>
  <c r="N686" i="4"/>
  <c r="N687" i="4"/>
  <c r="N688" i="4"/>
  <c r="N689" i="4"/>
  <c r="N690" i="4"/>
  <c r="N691" i="4"/>
  <c r="N692" i="4"/>
  <c r="N693" i="4"/>
  <c r="N694" i="4"/>
  <c r="N695" i="4"/>
  <c r="N696" i="4"/>
  <c r="N697" i="4"/>
  <c r="N698" i="4"/>
  <c r="N699" i="4"/>
  <c r="N700" i="4"/>
  <c r="N701" i="4"/>
  <c r="N702" i="4"/>
  <c r="N703" i="4"/>
  <c r="N704" i="4"/>
  <c r="N705" i="4"/>
  <c r="N706" i="4"/>
  <c r="N707" i="4"/>
  <c r="N708" i="4"/>
  <c r="N709" i="4"/>
  <c r="N710" i="4"/>
  <c r="N711" i="4"/>
  <c r="N712" i="4"/>
  <c r="N713" i="4"/>
  <c r="N714" i="4"/>
  <c r="N715" i="4"/>
  <c r="N716" i="4"/>
  <c r="N717" i="4"/>
  <c r="N718" i="4"/>
  <c r="N719" i="4"/>
  <c r="N720" i="4"/>
  <c r="N721" i="4"/>
  <c r="N722" i="4"/>
  <c r="N723" i="4"/>
  <c r="N724" i="4"/>
  <c r="N725" i="4"/>
  <c r="N726" i="4"/>
  <c r="N727" i="4"/>
  <c r="N728" i="4"/>
  <c r="N729" i="4"/>
  <c r="N730" i="4"/>
  <c r="N731" i="4"/>
  <c r="N732" i="4"/>
  <c r="N733" i="4"/>
  <c r="N734" i="4"/>
  <c r="N735" i="4"/>
  <c r="N736" i="4"/>
  <c r="N737" i="4"/>
  <c r="N738" i="4"/>
  <c r="N739" i="4"/>
  <c r="N740" i="4"/>
  <c r="N741" i="4"/>
  <c r="N742" i="4"/>
  <c r="N743" i="4"/>
  <c r="N744" i="4"/>
  <c r="N745" i="4"/>
  <c r="N746" i="4"/>
  <c r="N747" i="4"/>
  <c r="N748" i="4"/>
  <c r="N749" i="4"/>
  <c r="N750" i="4"/>
  <c r="N751" i="4"/>
  <c r="N752" i="4"/>
  <c r="N753" i="4"/>
  <c r="N754" i="4"/>
  <c r="N755" i="4"/>
  <c r="N756" i="4"/>
  <c r="N757" i="4"/>
  <c r="N758" i="4"/>
  <c r="N759" i="4"/>
  <c r="N760" i="4"/>
  <c r="N761" i="4"/>
  <c r="N762" i="4"/>
  <c r="N763" i="4"/>
  <c r="N764" i="4"/>
  <c r="N765" i="4"/>
  <c r="N766" i="4"/>
  <c r="N767" i="4"/>
  <c r="N768" i="4"/>
  <c r="N769" i="4"/>
  <c r="N770" i="4"/>
  <c r="N771" i="4"/>
  <c r="N772" i="4"/>
  <c r="N773" i="4"/>
  <c r="N774" i="4"/>
  <c r="N775" i="4"/>
  <c r="N776" i="4"/>
  <c r="N777" i="4"/>
  <c r="N778" i="4"/>
  <c r="N779" i="4"/>
  <c r="N780" i="4"/>
  <c r="N781" i="4"/>
  <c r="N782" i="4"/>
  <c r="N783" i="4"/>
  <c r="N784" i="4"/>
  <c r="N785" i="4"/>
  <c r="N786" i="4"/>
  <c r="N787" i="4"/>
  <c r="N788" i="4"/>
  <c r="N789" i="4"/>
  <c r="N790" i="4"/>
  <c r="N791" i="4"/>
  <c r="N792" i="4"/>
  <c r="N793" i="4"/>
  <c r="N794" i="4"/>
  <c r="N795" i="4"/>
  <c r="N796" i="4"/>
  <c r="N797" i="4"/>
  <c r="N798" i="4"/>
  <c r="N799" i="4"/>
  <c r="N800" i="4"/>
  <c r="N801" i="4"/>
  <c r="N802" i="4"/>
  <c r="N803" i="4"/>
  <c r="N804" i="4"/>
  <c r="N805" i="4"/>
  <c r="N806" i="4"/>
  <c r="N807" i="4"/>
  <c r="N808" i="4"/>
  <c r="N809" i="4"/>
  <c r="N810" i="4"/>
  <c r="N811" i="4"/>
  <c r="N812" i="4"/>
  <c r="N813" i="4"/>
  <c r="N814" i="4"/>
  <c r="N815" i="4"/>
  <c r="N816" i="4"/>
  <c r="N817" i="4"/>
  <c r="N818" i="4"/>
  <c r="N819" i="4"/>
  <c r="N820" i="4"/>
  <c r="N821" i="4"/>
  <c r="N822" i="4"/>
  <c r="N823" i="4"/>
  <c r="N824" i="4"/>
  <c r="N825" i="4"/>
  <c r="N826" i="4"/>
  <c r="N827" i="4"/>
  <c r="N828" i="4"/>
  <c r="N829" i="4"/>
  <c r="N830" i="4"/>
  <c r="N831" i="4"/>
  <c r="N832" i="4"/>
  <c r="N833" i="4"/>
  <c r="N834" i="4"/>
  <c r="N835" i="4"/>
  <c r="N836" i="4"/>
  <c r="N837" i="4"/>
  <c r="N838" i="4"/>
  <c r="N839" i="4"/>
  <c r="N840" i="4"/>
  <c r="N841" i="4"/>
  <c r="N842" i="4"/>
  <c r="N843" i="4"/>
  <c r="N844" i="4"/>
  <c r="N845" i="4"/>
  <c r="N846" i="4"/>
  <c r="N847" i="4"/>
  <c r="N848" i="4"/>
  <c r="N849" i="4"/>
  <c r="N850" i="4"/>
  <c r="N851" i="4"/>
  <c r="N852" i="4"/>
  <c r="N853" i="4"/>
  <c r="N854" i="4"/>
  <c r="N855" i="4"/>
  <c r="N856" i="4"/>
  <c r="N857" i="4"/>
  <c r="N858" i="4"/>
  <c r="N859" i="4"/>
  <c r="N860" i="4"/>
  <c r="N861" i="4"/>
  <c r="N862" i="4"/>
  <c r="N863" i="4"/>
  <c r="N864" i="4"/>
  <c r="N865" i="4"/>
  <c r="N866" i="4"/>
  <c r="N867" i="4"/>
  <c r="N868" i="4"/>
  <c r="N869" i="4"/>
  <c r="N870" i="4"/>
  <c r="N871" i="4"/>
  <c r="N872" i="4"/>
  <c r="N873" i="4"/>
  <c r="N874" i="4"/>
  <c r="N875" i="4"/>
  <c r="N876" i="4"/>
  <c r="N877" i="4"/>
  <c r="N878" i="4"/>
  <c r="N879" i="4"/>
  <c r="N880" i="4"/>
  <c r="N881" i="4"/>
  <c r="N882" i="4"/>
  <c r="N883" i="4"/>
  <c r="N884" i="4"/>
  <c r="N885" i="4"/>
  <c r="N886" i="4"/>
  <c r="N887" i="4"/>
  <c r="N888" i="4"/>
  <c r="N889" i="4"/>
  <c r="N890" i="4"/>
  <c r="N891" i="4"/>
  <c r="N892" i="4"/>
  <c r="N893" i="4"/>
  <c r="N894" i="4"/>
  <c r="N895" i="4"/>
  <c r="N896" i="4"/>
  <c r="N897" i="4"/>
  <c r="N898" i="4"/>
  <c r="N899" i="4"/>
  <c r="N900" i="4"/>
  <c r="N901" i="4"/>
  <c r="N902" i="4"/>
  <c r="N903" i="4"/>
  <c r="N904" i="4"/>
  <c r="N905" i="4"/>
  <c r="N906" i="4"/>
  <c r="N907" i="4"/>
  <c r="N908" i="4"/>
  <c r="N909" i="4"/>
  <c r="N910" i="4"/>
  <c r="N911" i="4"/>
  <c r="N912" i="4"/>
  <c r="N12" i="4"/>
  <c r="K13" i="4"/>
  <c r="K14" i="4"/>
  <c r="K15" i="4"/>
  <c r="K16" i="4"/>
  <c r="K17" i="4"/>
  <c r="K18" i="4"/>
  <c r="K19" i="4"/>
  <c r="K20" i="4"/>
  <c r="K21" i="4"/>
  <c r="K22" i="4"/>
  <c r="K23" i="4"/>
  <c r="K24" i="4"/>
  <c r="K25" i="4"/>
  <c r="K26" i="4"/>
  <c r="K27" i="4"/>
  <c r="K28" i="4"/>
  <c r="K29" i="4"/>
  <c r="K30" i="4"/>
  <c r="K31" i="4"/>
  <c r="K32" i="4"/>
  <c r="K33" i="4"/>
  <c r="K34" i="4"/>
  <c r="K35" i="4"/>
  <c r="K36" i="4"/>
  <c r="K37" i="4"/>
  <c r="K38" i="4"/>
  <c r="K39" i="4"/>
  <c r="K40" i="4"/>
  <c r="K41" i="4"/>
  <c r="K42" i="4"/>
  <c r="K43" i="4"/>
  <c r="K44" i="4"/>
  <c r="K45" i="4"/>
  <c r="K46" i="4"/>
  <c r="K47" i="4"/>
  <c r="K48" i="4"/>
  <c r="K49" i="4"/>
  <c r="K50" i="4"/>
  <c r="K51" i="4"/>
  <c r="K52" i="4"/>
  <c r="K53" i="4"/>
  <c r="K54" i="4"/>
  <c r="K55" i="4"/>
  <c r="K56" i="4"/>
  <c r="K57" i="4"/>
  <c r="K58" i="4"/>
  <c r="K59" i="4"/>
  <c r="K60" i="4"/>
  <c r="K61" i="4"/>
  <c r="K62" i="4"/>
  <c r="K63" i="4"/>
  <c r="K64" i="4"/>
  <c r="K65" i="4"/>
  <c r="K66" i="4"/>
  <c r="K67" i="4"/>
  <c r="K68" i="4"/>
  <c r="K69" i="4"/>
  <c r="K70" i="4"/>
  <c r="K71" i="4"/>
  <c r="K72" i="4"/>
  <c r="K73" i="4"/>
  <c r="K74" i="4"/>
  <c r="K75" i="4"/>
  <c r="K76" i="4"/>
  <c r="K77" i="4"/>
  <c r="K78" i="4"/>
  <c r="K79" i="4"/>
  <c r="K80" i="4"/>
  <c r="K81" i="4"/>
  <c r="K82" i="4"/>
  <c r="K83" i="4"/>
  <c r="K84" i="4"/>
  <c r="K85" i="4"/>
  <c r="K86" i="4"/>
  <c r="K87" i="4"/>
  <c r="K88" i="4"/>
  <c r="K89" i="4"/>
  <c r="K90" i="4"/>
  <c r="K91" i="4"/>
  <c r="K92" i="4"/>
  <c r="K93" i="4"/>
  <c r="K94" i="4"/>
  <c r="K95" i="4"/>
  <c r="K96" i="4"/>
  <c r="K97" i="4"/>
  <c r="K98" i="4"/>
  <c r="K99" i="4"/>
  <c r="K100" i="4"/>
  <c r="K101" i="4"/>
  <c r="K102" i="4"/>
  <c r="K103" i="4"/>
  <c r="K104" i="4"/>
  <c r="K105" i="4"/>
  <c r="K106" i="4"/>
  <c r="K107" i="4"/>
  <c r="K108" i="4"/>
  <c r="K109" i="4"/>
  <c r="K110" i="4"/>
  <c r="K111" i="4"/>
  <c r="K112" i="4"/>
  <c r="K113" i="4"/>
  <c r="K114" i="4"/>
  <c r="K115" i="4"/>
  <c r="K116" i="4"/>
  <c r="K117" i="4"/>
  <c r="K118" i="4"/>
  <c r="K119" i="4"/>
  <c r="K120" i="4"/>
  <c r="K121" i="4"/>
  <c r="K122" i="4"/>
  <c r="K123" i="4"/>
  <c r="K124" i="4"/>
  <c r="K125" i="4"/>
  <c r="K126" i="4"/>
  <c r="K127" i="4"/>
  <c r="K128" i="4"/>
  <c r="K129" i="4"/>
  <c r="K130" i="4"/>
  <c r="K131" i="4"/>
  <c r="K132" i="4"/>
  <c r="K133" i="4"/>
  <c r="K134" i="4"/>
  <c r="K135" i="4"/>
  <c r="K136" i="4"/>
  <c r="K137" i="4"/>
  <c r="K138" i="4"/>
  <c r="K139" i="4"/>
  <c r="K140" i="4"/>
  <c r="K141" i="4"/>
  <c r="K142" i="4"/>
  <c r="K143" i="4"/>
  <c r="K144" i="4"/>
  <c r="K145" i="4"/>
  <c r="K146" i="4"/>
  <c r="K147" i="4"/>
  <c r="K148" i="4"/>
  <c r="K149" i="4"/>
  <c r="K150" i="4"/>
  <c r="K151" i="4"/>
  <c r="K152" i="4"/>
  <c r="K153" i="4"/>
  <c r="K154" i="4"/>
  <c r="K155" i="4"/>
  <c r="K156" i="4"/>
  <c r="K157" i="4"/>
  <c r="K158" i="4"/>
  <c r="K159" i="4"/>
  <c r="K160" i="4"/>
  <c r="K161" i="4"/>
  <c r="K162" i="4"/>
  <c r="K163" i="4"/>
  <c r="K164" i="4"/>
  <c r="K165" i="4"/>
  <c r="K166" i="4"/>
  <c r="K167" i="4"/>
  <c r="K168" i="4"/>
  <c r="K169" i="4"/>
  <c r="K170" i="4"/>
  <c r="K171" i="4"/>
  <c r="K172" i="4"/>
  <c r="K173" i="4"/>
  <c r="K174" i="4"/>
  <c r="K175" i="4"/>
  <c r="K176" i="4"/>
  <c r="K177" i="4"/>
  <c r="K178" i="4"/>
  <c r="K179" i="4"/>
  <c r="K180" i="4"/>
  <c r="K181" i="4"/>
  <c r="K182" i="4"/>
  <c r="K183" i="4"/>
  <c r="K184" i="4"/>
  <c r="K185" i="4"/>
  <c r="K186" i="4"/>
  <c r="K187" i="4"/>
  <c r="K188" i="4"/>
  <c r="K189" i="4"/>
  <c r="K190" i="4"/>
  <c r="K191" i="4"/>
  <c r="K192" i="4"/>
  <c r="K193" i="4"/>
  <c r="K194" i="4"/>
  <c r="K195" i="4"/>
  <c r="K196" i="4"/>
  <c r="K197" i="4"/>
  <c r="K198" i="4"/>
  <c r="K199" i="4"/>
  <c r="K200" i="4"/>
  <c r="K201" i="4"/>
  <c r="K202" i="4"/>
  <c r="K203" i="4"/>
  <c r="K204" i="4"/>
  <c r="K205" i="4"/>
  <c r="K206" i="4"/>
  <c r="K207" i="4"/>
  <c r="K208" i="4"/>
  <c r="K209" i="4"/>
  <c r="K210" i="4"/>
  <c r="K211" i="4"/>
  <c r="K212" i="4"/>
  <c r="K213" i="4"/>
  <c r="K214" i="4"/>
  <c r="K215" i="4"/>
  <c r="K216" i="4"/>
  <c r="K217" i="4"/>
  <c r="K218" i="4"/>
  <c r="K219" i="4"/>
  <c r="K220" i="4"/>
  <c r="K221" i="4"/>
  <c r="K222" i="4"/>
  <c r="K223" i="4"/>
  <c r="K224" i="4"/>
  <c r="K225" i="4"/>
  <c r="K226" i="4"/>
  <c r="K227" i="4"/>
  <c r="K228" i="4"/>
  <c r="K229" i="4"/>
  <c r="K230" i="4"/>
  <c r="K231" i="4"/>
  <c r="K232" i="4"/>
  <c r="K233" i="4"/>
  <c r="K234" i="4"/>
  <c r="K235" i="4"/>
  <c r="K236" i="4"/>
  <c r="K237" i="4"/>
  <c r="K238" i="4"/>
  <c r="K239" i="4"/>
  <c r="K240" i="4"/>
  <c r="K241" i="4"/>
  <c r="K242" i="4"/>
  <c r="K243" i="4"/>
  <c r="K244" i="4"/>
  <c r="K245" i="4"/>
  <c r="K246" i="4"/>
  <c r="K247" i="4"/>
  <c r="K248" i="4"/>
  <c r="K249" i="4"/>
  <c r="K250" i="4"/>
  <c r="K251" i="4"/>
  <c r="K252" i="4"/>
  <c r="K253" i="4"/>
  <c r="K254" i="4"/>
  <c r="K255" i="4"/>
  <c r="K256" i="4"/>
  <c r="K257" i="4"/>
  <c r="K258" i="4"/>
  <c r="K259" i="4"/>
  <c r="K260" i="4"/>
  <c r="K261" i="4"/>
  <c r="K262" i="4"/>
  <c r="K263" i="4"/>
  <c r="K264" i="4"/>
  <c r="K265" i="4"/>
  <c r="K266" i="4"/>
  <c r="K267" i="4"/>
  <c r="K268" i="4"/>
  <c r="K269" i="4"/>
  <c r="K270" i="4"/>
  <c r="K271" i="4"/>
  <c r="K272" i="4"/>
  <c r="K273" i="4"/>
  <c r="K274" i="4"/>
  <c r="K275" i="4"/>
  <c r="K276" i="4"/>
  <c r="K277" i="4"/>
  <c r="K278" i="4"/>
  <c r="K279" i="4"/>
  <c r="K280" i="4"/>
  <c r="K281" i="4"/>
  <c r="K282" i="4"/>
  <c r="K283" i="4"/>
  <c r="K284" i="4"/>
  <c r="K285" i="4"/>
  <c r="K286" i="4"/>
  <c r="K287" i="4"/>
  <c r="K288" i="4"/>
  <c r="K289" i="4"/>
  <c r="K290" i="4"/>
  <c r="K291" i="4"/>
  <c r="K292" i="4"/>
  <c r="K293" i="4"/>
  <c r="K294" i="4"/>
  <c r="K295" i="4"/>
  <c r="K296" i="4"/>
  <c r="K297" i="4"/>
  <c r="K298" i="4"/>
  <c r="K299" i="4"/>
  <c r="K300" i="4"/>
  <c r="K301" i="4"/>
  <c r="K302" i="4"/>
  <c r="K303" i="4"/>
  <c r="K304" i="4"/>
  <c r="K305" i="4"/>
  <c r="K306" i="4"/>
  <c r="K307" i="4"/>
  <c r="K308" i="4"/>
  <c r="K309" i="4"/>
  <c r="K310" i="4"/>
  <c r="K311" i="4"/>
  <c r="K312" i="4"/>
  <c r="K313" i="4"/>
  <c r="K314" i="4"/>
  <c r="K315" i="4"/>
  <c r="K316" i="4"/>
  <c r="K317" i="4"/>
  <c r="K318" i="4"/>
  <c r="K319" i="4"/>
  <c r="K320" i="4"/>
  <c r="K321" i="4"/>
  <c r="K322" i="4"/>
  <c r="K323" i="4"/>
  <c r="K324" i="4"/>
  <c r="K325" i="4"/>
  <c r="K326" i="4"/>
  <c r="K327" i="4"/>
  <c r="K328" i="4"/>
  <c r="K329" i="4"/>
  <c r="K330" i="4"/>
  <c r="K331" i="4"/>
  <c r="K332" i="4"/>
  <c r="K333" i="4"/>
  <c r="K334" i="4"/>
  <c r="K335" i="4"/>
  <c r="K336" i="4"/>
  <c r="K337" i="4"/>
  <c r="K338" i="4"/>
  <c r="K339" i="4"/>
  <c r="K340" i="4"/>
  <c r="K341" i="4"/>
  <c r="K342" i="4"/>
  <c r="K343" i="4"/>
  <c r="K344" i="4"/>
  <c r="K345" i="4"/>
  <c r="K346" i="4"/>
  <c r="K347" i="4"/>
  <c r="K348" i="4"/>
  <c r="K349" i="4"/>
  <c r="K350" i="4"/>
  <c r="K351" i="4"/>
  <c r="K352" i="4"/>
  <c r="K353" i="4"/>
  <c r="K354" i="4"/>
  <c r="K355" i="4"/>
  <c r="K356" i="4"/>
  <c r="K357" i="4"/>
  <c r="K358" i="4"/>
  <c r="K359" i="4"/>
  <c r="K360" i="4"/>
  <c r="K361" i="4"/>
  <c r="K362" i="4"/>
  <c r="K363" i="4"/>
  <c r="K364" i="4"/>
  <c r="K365" i="4"/>
  <c r="K366" i="4"/>
  <c r="K367" i="4"/>
  <c r="K368" i="4"/>
  <c r="K369" i="4"/>
  <c r="K370" i="4"/>
  <c r="K371" i="4"/>
  <c r="K372" i="4"/>
  <c r="K373" i="4"/>
  <c r="K374" i="4"/>
  <c r="K375" i="4"/>
  <c r="K376" i="4"/>
  <c r="K377" i="4"/>
  <c r="K378" i="4"/>
  <c r="K379" i="4"/>
  <c r="K380" i="4"/>
  <c r="K381" i="4"/>
  <c r="K382" i="4"/>
  <c r="K383" i="4"/>
  <c r="K384" i="4"/>
  <c r="K385" i="4"/>
  <c r="K386" i="4"/>
  <c r="K387" i="4"/>
  <c r="K388" i="4"/>
  <c r="K389" i="4"/>
  <c r="K390" i="4"/>
  <c r="K391" i="4"/>
  <c r="K392" i="4"/>
  <c r="K393" i="4"/>
  <c r="K394" i="4"/>
  <c r="K395" i="4"/>
  <c r="K396" i="4"/>
  <c r="K397" i="4"/>
  <c r="K398" i="4"/>
  <c r="K399" i="4"/>
  <c r="K400" i="4"/>
  <c r="K401" i="4"/>
  <c r="K402" i="4"/>
  <c r="K403" i="4"/>
  <c r="K404" i="4"/>
  <c r="K405" i="4"/>
  <c r="K406" i="4"/>
  <c r="K407" i="4"/>
  <c r="K408" i="4"/>
  <c r="K409" i="4"/>
  <c r="K410" i="4"/>
  <c r="K411" i="4"/>
  <c r="K412" i="4"/>
  <c r="K413" i="4"/>
  <c r="K414" i="4"/>
  <c r="K415" i="4"/>
  <c r="K416" i="4"/>
  <c r="K417" i="4"/>
  <c r="K418" i="4"/>
  <c r="K419" i="4"/>
  <c r="K420" i="4"/>
  <c r="K421" i="4"/>
  <c r="K422" i="4"/>
  <c r="K423" i="4"/>
  <c r="K424" i="4"/>
  <c r="K425" i="4"/>
  <c r="K426" i="4"/>
  <c r="K427" i="4"/>
  <c r="K428" i="4"/>
  <c r="K429" i="4"/>
  <c r="K430" i="4"/>
  <c r="K431" i="4"/>
  <c r="K432" i="4"/>
  <c r="K433" i="4"/>
  <c r="K434" i="4"/>
  <c r="K435" i="4"/>
  <c r="K436" i="4"/>
  <c r="K437" i="4"/>
  <c r="K438" i="4"/>
  <c r="K439" i="4"/>
  <c r="K440" i="4"/>
  <c r="K441" i="4"/>
  <c r="K442" i="4"/>
  <c r="K443" i="4"/>
  <c r="K444" i="4"/>
  <c r="K445" i="4"/>
  <c r="K446" i="4"/>
  <c r="K447" i="4"/>
  <c r="K448" i="4"/>
  <c r="K449" i="4"/>
  <c r="K450" i="4"/>
  <c r="K451" i="4"/>
  <c r="K452" i="4"/>
  <c r="K453" i="4"/>
  <c r="K454" i="4"/>
  <c r="K455" i="4"/>
  <c r="K456" i="4"/>
  <c r="K457" i="4"/>
  <c r="K458" i="4"/>
  <c r="K459" i="4"/>
  <c r="K460" i="4"/>
  <c r="K461" i="4"/>
  <c r="K462" i="4"/>
  <c r="K463" i="4"/>
  <c r="K464" i="4"/>
  <c r="K465" i="4"/>
  <c r="K466" i="4"/>
  <c r="K467" i="4"/>
  <c r="K468" i="4"/>
  <c r="K469" i="4"/>
  <c r="K470" i="4"/>
  <c r="K471" i="4"/>
  <c r="K472" i="4"/>
  <c r="K473" i="4"/>
  <c r="K474" i="4"/>
  <c r="K475" i="4"/>
  <c r="K476" i="4"/>
  <c r="K477" i="4"/>
  <c r="K478" i="4"/>
  <c r="K479" i="4"/>
  <c r="K480" i="4"/>
  <c r="K481" i="4"/>
  <c r="K482" i="4"/>
  <c r="K483" i="4"/>
  <c r="K484" i="4"/>
  <c r="K485" i="4"/>
  <c r="K486" i="4"/>
  <c r="K487" i="4"/>
  <c r="K488" i="4"/>
  <c r="K489" i="4"/>
  <c r="K490" i="4"/>
  <c r="K491" i="4"/>
  <c r="K492" i="4"/>
  <c r="K493" i="4"/>
  <c r="K494" i="4"/>
  <c r="K495" i="4"/>
  <c r="K496" i="4"/>
  <c r="K497" i="4"/>
  <c r="K498" i="4"/>
  <c r="K499" i="4"/>
  <c r="K500" i="4"/>
  <c r="K501" i="4"/>
  <c r="K502" i="4"/>
  <c r="K503" i="4"/>
  <c r="K504" i="4"/>
  <c r="K505" i="4"/>
  <c r="K506" i="4"/>
  <c r="K507" i="4"/>
  <c r="K508" i="4"/>
  <c r="K509" i="4"/>
  <c r="K510" i="4"/>
  <c r="K511" i="4"/>
  <c r="K512" i="4"/>
  <c r="K513" i="4"/>
  <c r="K514" i="4"/>
  <c r="K515" i="4"/>
  <c r="K516" i="4"/>
  <c r="K517" i="4"/>
  <c r="K518" i="4"/>
  <c r="K519" i="4"/>
  <c r="K520" i="4"/>
  <c r="K521" i="4"/>
  <c r="K522" i="4"/>
  <c r="K523" i="4"/>
  <c r="K524" i="4"/>
  <c r="K525" i="4"/>
  <c r="K526" i="4"/>
  <c r="K527" i="4"/>
  <c r="K528" i="4"/>
  <c r="K529" i="4"/>
  <c r="K530" i="4"/>
  <c r="K531" i="4"/>
  <c r="K532" i="4"/>
  <c r="K533" i="4"/>
  <c r="K534" i="4"/>
  <c r="K535" i="4"/>
  <c r="K536" i="4"/>
  <c r="K537" i="4"/>
  <c r="K538" i="4"/>
  <c r="K539" i="4"/>
  <c r="K540" i="4"/>
  <c r="K541" i="4"/>
  <c r="K542" i="4"/>
  <c r="K543" i="4"/>
  <c r="K544" i="4"/>
  <c r="K545" i="4"/>
  <c r="K546" i="4"/>
  <c r="K547" i="4"/>
  <c r="K548" i="4"/>
  <c r="K549" i="4"/>
  <c r="K550" i="4"/>
  <c r="K551" i="4"/>
  <c r="K552" i="4"/>
  <c r="K553" i="4"/>
  <c r="K554" i="4"/>
  <c r="K555" i="4"/>
  <c r="K556" i="4"/>
  <c r="K557" i="4"/>
  <c r="K558" i="4"/>
  <c r="K559" i="4"/>
  <c r="K560" i="4"/>
  <c r="K561" i="4"/>
  <c r="K562" i="4"/>
  <c r="K563" i="4"/>
  <c r="K564" i="4"/>
  <c r="K565" i="4"/>
  <c r="K566" i="4"/>
  <c r="K567" i="4"/>
  <c r="K568" i="4"/>
  <c r="K569" i="4"/>
  <c r="K570" i="4"/>
  <c r="K571" i="4"/>
  <c r="K572" i="4"/>
  <c r="K573" i="4"/>
  <c r="K574" i="4"/>
  <c r="K575" i="4"/>
  <c r="K576" i="4"/>
  <c r="K577" i="4"/>
  <c r="K578" i="4"/>
  <c r="K579" i="4"/>
  <c r="K580" i="4"/>
  <c r="K581" i="4"/>
  <c r="K582" i="4"/>
  <c r="K583" i="4"/>
  <c r="K584" i="4"/>
  <c r="K585" i="4"/>
  <c r="K586" i="4"/>
  <c r="K587" i="4"/>
  <c r="K588" i="4"/>
  <c r="K589" i="4"/>
  <c r="K590" i="4"/>
  <c r="K591" i="4"/>
  <c r="K592" i="4"/>
  <c r="K593" i="4"/>
  <c r="K594" i="4"/>
  <c r="K595" i="4"/>
  <c r="K596" i="4"/>
  <c r="K597" i="4"/>
  <c r="K598" i="4"/>
  <c r="K599" i="4"/>
  <c r="K600" i="4"/>
  <c r="K601" i="4"/>
  <c r="K602" i="4"/>
  <c r="K603" i="4"/>
  <c r="K604" i="4"/>
  <c r="K605" i="4"/>
  <c r="K606" i="4"/>
  <c r="K607" i="4"/>
  <c r="K608" i="4"/>
  <c r="K609" i="4"/>
  <c r="K610" i="4"/>
  <c r="K611" i="4"/>
  <c r="K612" i="4"/>
  <c r="K613" i="4"/>
  <c r="K614" i="4"/>
  <c r="K615" i="4"/>
  <c r="K616" i="4"/>
  <c r="K617" i="4"/>
  <c r="K618" i="4"/>
  <c r="K619" i="4"/>
  <c r="K620" i="4"/>
  <c r="K621" i="4"/>
  <c r="K622" i="4"/>
  <c r="K623" i="4"/>
  <c r="K624" i="4"/>
  <c r="K625" i="4"/>
  <c r="K626" i="4"/>
  <c r="K627" i="4"/>
  <c r="K628" i="4"/>
  <c r="K629" i="4"/>
  <c r="K630" i="4"/>
  <c r="K631" i="4"/>
  <c r="K632" i="4"/>
  <c r="K633" i="4"/>
  <c r="K634" i="4"/>
  <c r="K635" i="4"/>
  <c r="K636" i="4"/>
  <c r="K637" i="4"/>
  <c r="K638" i="4"/>
  <c r="K639" i="4"/>
  <c r="K640" i="4"/>
  <c r="K641" i="4"/>
  <c r="K642" i="4"/>
  <c r="K643" i="4"/>
  <c r="K644" i="4"/>
  <c r="K645" i="4"/>
  <c r="K646" i="4"/>
  <c r="K647" i="4"/>
  <c r="K648" i="4"/>
  <c r="K649" i="4"/>
  <c r="K650" i="4"/>
  <c r="K651" i="4"/>
  <c r="K652" i="4"/>
  <c r="K653" i="4"/>
  <c r="K654" i="4"/>
  <c r="K655" i="4"/>
  <c r="K656" i="4"/>
  <c r="K657" i="4"/>
  <c r="K658" i="4"/>
  <c r="K659" i="4"/>
  <c r="K660" i="4"/>
  <c r="K661" i="4"/>
  <c r="K662" i="4"/>
  <c r="K663" i="4"/>
  <c r="K664" i="4"/>
  <c r="K665" i="4"/>
  <c r="K666" i="4"/>
  <c r="K667" i="4"/>
  <c r="K668" i="4"/>
  <c r="K669" i="4"/>
  <c r="K670" i="4"/>
  <c r="K671" i="4"/>
  <c r="K672" i="4"/>
  <c r="K673" i="4"/>
  <c r="K674" i="4"/>
  <c r="K675" i="4"/>
  <c r="K676" i="4"/>
  <c r="K677" i="4"/>
  <c r="K678" i="4"/>
  <c r="K679" i="4"/>
  <c r="K680" i="4"/>
  <c r="K681" i="4"/>
  <c r="K682" i="4"/>
  <c r="K683" i="4"/>
  <c r="K684" i="4"/>
  <c r="K685" i="4"/>
  <c r="K686" i="4"/>
  <c r="K687" i="4"/>
  <c r="K688" i="4"/>
  <c r="K689" i="4"/>
  <c r="K690" i="4"/>
  <c r="K691" i="4"/>
  <c r="K692" i="4"/>
  <c r="K693" i="4"/>
  <c r="K694" i="4"/>
  <c r="K695" i="4"/>
  <c r="K696" i="4"/>
  <c r="K697" i="4"/>
  <c r="K698" i="4"/>
  <c r="K699" i="4"/>
  <c r="K700" i="4"/>
  <c r="K701" i="4"/>
  <c r="K702" i="4"/>
  <c r="K703" i="4"/>
  <c r="K704" i="4"/>
  <c r="K705" i="4"/>
  <c r="K706" i="4"/>
  <c r="K707" i="4"/>
  <c r="K708" i="4"/>
  <c r="K709" i="4"/>
  <c r="K710" i="4"/>
  <c r="K711" i="4"/>
  <c r="K712" i="4"/>
  <c r="K713" i="4"/>
  <c r="K714" i="4"/>
  <c r="K715" i="4"/>
  <c r="K716" i="4"/>
  <c r="K717" i="4"/>
  <c r="K718" i="4"/>
  <c r="K719" i="4"/>
  <c r="K720" i="4"/>
  <c r="K721" i="4"/>
  <c r="K722" i="4"/>
  <c r="K723" i="4"/>
  <c r="K724" i="4"/>
  <c r="K725" i="4"/>
  <c r="K726" i="4"/>
  <c r="K727" i="4"/>
  <c r="K728" i="4"/>
  <c r="K729" i="4"/>
  <c r="K730" i="4"/>
  <c r="K731" i="4"/>
  <c r="K732" i="4"/>
  <c r="K733" i="4"/>
  <c r="K734" i="4"/>
  <c r="K735" i="4"/>
  <c r="K736" i="4"/>
  <c r="K737" i="4"/>
  <c r="K738" i="4"/>
  <c r="K739" i="4"/>
  <c r="K740" i="4"/>
  <c r="K741" i="4"/>
  <c r="K742" i="4"/>
  <c r="K743" i="4"/>
  <c r="K744" i="4"/>
  <c r="K745" i="4"/>
  <c r="K746" i="4"/>
  <c r="K747" i="4"/>
  <c r="K748" i="4"/>
  <c r="K749" i="4"/>
  <c r="K750" i="4"/>
  <c r="K751" i="4"/>
  <c r="K752" i="4"/>
  <c r="K753" i="4"/>
  <c r="K754" i="4"/>
  <c r="K755" i="4"/>
  <c r="K756" i="4"/>
  <c r="K757" i="4"/>
  <c r="K758" i="4"/>
  <c r="K759" i="4"/>
  <c r="K760" i="4"/>
  <c r="K761" i="4"/>
  <c r="K762" i="4"/>
  <c r="K763" i="4"/>
  <c r="K764" i="4"/>
  <c r="K765" i="4"/>
  <c r="K766" i="4"/>
  <c r="K767" i="4"/>
  <c r="K768" i="4"/>
  <c r="K769" i="4"/>
  <c r="K770" i="4"/>
  <c r="K771" i="4"/>
  <c r="K772" i="4"/>
  <c r="K773" i="4"/>
  <c r="K774" i="4"/>
  <c r="K775" i="4"/>
  <c r="K776" i="4"/>
  <c r="K777" i="4"/>
  <c r="K778" i="4"/>
  <c r="K779" i="4"/>
  <c r="K780" i="4"/>
  <c r="K781" i="4"/>
  <c r="K782" i="4"/>
  <c r="K783" i="4"/>
  <c r="K784" i="4"/>
  <c r="K785" i="4"/>
  <c r="K786" i="4"/>
  <c r="K787" i="4"/>
  <c r="K788" i="4"/>
  <c r="K789" i="4"/>
  <c r="K790" i="4"/>
  <c r="K791" i="4"/>
  <c r="K792" i="4"/>
  <c r="K793" i="4"/>
  <c r="K794" i="4"/>
  <c r="K795" i="4"/>
  <c r="K796" i="4"/>
  <c r="K797" i="4"/>
  <c r="K798" i="4"/>
  <c r="K799" i="4"/>
  <c r="K800" i="4"/>
  <c r="K801" i="4"/>
  <c r="K802" i="4"/>
  <c r="K803" i="4"/>
  <c r="K804" i="4"/>
  <c r="K805" i="4"/>
  <c r="K806" i="4"/>
  <c r="K807" i="4"/>
  <c r="K808" i="4"/>
  <c r="K809" i="4"/>
  <c r="K810" i="4"/>
  <c r="K811" i="4"/>
  <c r="K812" i="4"/>
  <c r="K813" i="4"/>
  <c r="K814" i="4"/>
  <c r="K815" i="4"/>
  <c r="K816" i="4"/>
  <c r="K817" i="4"/>
  <c r="K818" i="4"/>
  <c r="K819" i="4"/>
  <c r="K820" i="4"/>
  <c r="K821" i="4"/>
  <c r="K822" i="4"/>
  <c r="K823" i="4"/>
  <c r="K824" i="4"/>
  <c r="K825" i="4"/>
  <c r="K826" i="4"/>
  <c r="K827" i="4"/>
  <c r="K828" i="4"/>
  <c r="K829" i="4"/>
  <c r="K830" i="4"/>
  <c r="K831" i="4"/>
  <c r="K832" i="4"/>
  <c r="K833" i="4"/>
  <c r="K834" i="4"/>
  <c r="K835" i="4"/>
  <c r="K836" i="4"/>
  <c r="K837" i="4"/>
  <c r="K838" i="4"/>
  <c r="K839" i="4"/>
  <c r="K840" i="4"/>
  <c r="K841" i="4"/>
  <c r="K842" i="4"/>
  <c r="K843" i="4"/>
  <c r="K844" i="4"/>
  <c r="K845" i="4"/>
  <c r="K846" i="4"/>
  <c r="K847" i="4"/>
  <c r="K848" i="4"/>
  <c r="K849" i="4"/>
  <c r="K850" i="4"/>
  <c r="K851" i="4"/>
  <c r="K852" i="4"/>
  <c r="K853" i="4"/>
  <c r="K854" i="4"/>
  <c r="K855" i="4"/>
  <c r="K856" i="4"/>
  <c r="K857" i="4"/>
  <c r="K858" i="4"/>
  <c r="K859" i="4"/>
  <c r="K860" i="4"/>
  <c r="K861" i="4"/>
  <c r="K862" i="4"/>
  <c r="K863" i="4"/>
  <c r="K864" i="4"/>
  <c r="K865" i="4"/>
  <c r="K866" i="4"/>
  <c r="K867" i="4"/>
  <c r="K868" i="4"/>
  <c r="K869" i="4"/>
  <c r="K870" i="4"/>
  <c r="K871" i="4"/>
  <c r="K872" i="4"/>
  <c r="K873" i="4"/>
  <c r="K874" i="4"/>
  <c r="K875" i="4"/>
  <c r="K876" i="4"/>
  <c r="K877" i="4"/>
  <c r="K878" i="4"/>
  <c r="K879" i="4"/>
  <c r="K880" i="4"/>
  <c r="K881" i="4"/>
  <c r="K882" i="4"/>
  <c r="K883" i="4"/>
  <c r="K884" i="4"/>
  <c r="K885" i="4"/>
  <c r="K886" i="4"/>
  <c r="K887" i="4"/>
  <c r="K888" i="4"/>
  <c r="K889" i="4"/>
  <c r="K890" i="4"/>
  <c r="K891" i="4"/>
  <c r="K892" i="4"/>
  <c r="K893" i="4"/>
  <c r="K894" i="4"/>
  <c r="K895" i="4"/>
  <c r="K896" i="4"/>
  <c r="K897" i="4"/>
  <c r="K898" i="4"/>
  <c r="K899" i="4"/>
  <c r="K900" i="4"/>
  <c r="K901" i="4"/>
  <c r="K902" i="4"/>
  <c r="K903" i="4"/>
  <c r="K904" i="4"/>
  <c r="K905" i="4"/>
  <c r="K906" i="4"/>
  <c r="K907" i="4"/>
  <c r="K908" i="4"/>
  <c r="K909" i="4"/>
  <c r="K910" i="4"/>
  <c r="K911" i="4"/>
  <c r="K912" i="4"/>
  <c r="K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69" i="4"/>
  <c r="H70" i="4"/>
  <c r="H71" i="4"/>
  <c r="H72" i="4"/>
  <c r="H73" i="4"/>
  <c r="H74" i="4"/>
  <c r="H75" i="4"/>
  <c r="H76" i="4"/>
  <c r="H77" i="4"/>
  <c r="H78" i="4"/>
  <c r="H79" i="4"/>
  <c r="H80" i="4"/>
  <c r="H81" i="4"/>
  <c r="H82" i="4"/>
  <c r="H83" i="4"/>
  <c r="H84" i="4"/>
  <c r="H85" i="4"/>
  <c r="H86" i="4"/>
  <c r="H87" i="4"/>
  <c r="H88" i="4"/>
  <c r="H89" i="4"/>
  <c r="H90" i="4"/>
  <c r="H91" i="4"/>
  <c r="H92" i="4"/>
  <c r="H93" i="4"/>
  <c r="H94" i="4"/>
  <c r="H95" i="4"/>
  <c r="H96" i="4"/>
  <c r="H97" i="4"/>
  <c r="H98" i="4"/>
  <c r="H99" i="4"/>
  <c r="H100" i="4"/>
  <c r="H101" i="4"/>
  <c r="H102" i="4"/>
  <c r="H103" i="4"/>
  <c r="H104" i="4"/>
  <c r="H105" i="4"/>
  <c r="H106" i="4"/>
  <c r="H107" i="4"/>
  <c r="H108" i="4"/>
  <c r="H109" i="4"/>
  <c r="H110" i="4"/>
  <c r="H111" i="4"/>
  <c r="H112" i="4"/>
  <c r="H113" i="4"/>
  <c r="H114" i="4"/>
  <c r="H115" i="4"/>
  <c r="H116" i="4"/>
  <c r="H117" i="4"/>
  <c r="H118" i="4"/>
  <c r="H119" i="4"/>
  <c r="H120" i="4"/>
  <c r="H121" i="4"/>
  <c r="H122" i="4"/>
  <c r="H123" i="4"/>
  <c r="H124" i="4"/>
  <c r="H125" i="4"/>
  <c r="H126" i="4"/>
  <c r="H127" i="4"/>
  <c r="H128" i="4"/>
  <c r="H129" i="4"/>
  <c r="H130" i="4"/>
  <c r="H131" i="4"/>
  <c r="H132" i="4"/>
  <c r="H133" i="4"/>
  <c r="H134" i="4"/>
  <c r="H135" i="4"/>
  <c r="H136" i="4"/>
  <c r="H137" i="4"/>
  <c r="H138" i="4"/>
  <c r="H139" i="4"/>
  <c r="H140" i="4"/>
  <c r="H141" i="4"/>
  <c r="H142" i="4"/>
  <c r="H143" i="4"/>
  <c r="H144" i="4"/>
  <c r="H145" i="4"/>
  <c r="H146" i="4"/>
  <c r="H147" i="4"/>
  <c r="H148" i="4"/>
  <c r="H149" i="4"/>
  <c r="H150" i="4"/>
  <c r="H151" i="4"/>
  <c r="H152" i="4"/>
  <c r="H153" i="4"/>
  <c r="H154" i="4"/>
  <c r="H155" i="4"/>
  <c r="H156" i="4"/>
  <c r="H157" i="4"/>
  <c r="H158" i="4"/>
  <c r="H159" i="4"/>
  <c r="H160" i="4"/>
  <c r="H161" i="4"/>
  <c r="H162" i="4"/>
  <c r="H163" i="4"/>
  <c r="H164" i="4"/>
  <c r="H165" i="4"/>
  <c r="H166" i="4"/>
  <c r="H167" i="4"/>
  <c r="H168" i="4"/>
  <c r="H169" i="4"/>
  <c r="H170" i="4"/>
  <c r="H171" i="4"/>
  <c r="H172" i="4"/>
  <c r="H173" i="4"/>
  <c r="H174" i="4"/>
  <c r="H175" i="4"/>
  <c r="H176" i="4"/>
  <c r="H177" i="4"/>
  <c r="H178" i="4"/>
  <c r="H179" i="4"/>
  <c r="H180" i="4"/>
  <c r="H181" i="4"/>
  <c r="H182" i="4"/>
  <c r="H183" i="4"/>
  <c r="H184" i="4"/>
  <c r="H185" i="4"/>
  <c r="H186" i="4"/>
  <c r="H187" i="4"/>
  <c r="H188" i="4"/>
  <c r="H189" i="4"/>
  <c r="H190" i="4"/>
  <c r="H191" i="4"/>
  <c r="H192" i="4"/>
  <c r="H193" i="4"/>
  <c r="H194" i="4"/>
  <c r="H195" i="4"/>
  <c r="H196" i="4"/>
  <c r="H197" i="4"/>
  <c r="H198" i="4"/>
  <c r="H199" i="4"/>
  <c r="H200" i="4"/>
  <c r="H201" i="4"/>
  <c r="H202" i="4"/>
  <c r="H203" i="4"/>
  <c r="H204" i="4"/>
  <c r="H205" i="4"/>
  <c r="H206" i="4"/>
  <c r="H207" i="4"/>
  <c r="H208" i="4"/>
  <c r="H209" i="4"/>
  <c r="H210" i="4"/>
  <c r="H211" i="4"/>
  <c r="H212" i="4"/>
  <c r="H213" i="4"/>
  <c r="H214" i="4"/>
  <c r="H215" i="4"/>
  <c r="H216" i="4"/>
  <c r="H217" i="4"/>
  <c r="H218" i="4"/>
  <c r="H219" i="4"/>
  <c r="H220" i="4"/>
  <c r="H221" i="4"/>
  <c r="H222" i="4"/>
  <c r="H223" i="4"/>
  <c r="H224" i="4"/>
  <c r="H225" i="4"/>
  <c r="H226" i="4"/>
  <c r="H227" i="4"/>
  <c r="H228" i="4"/>
  <c r="H229" i="4"/>
  <c r="H230" i="4"/>
  <c r="H231" i="4"/>
  <c r="H232" i="4"/>
  <c r="H233" i="4"/>
  <c r="H234" i="4"/>
  <c r="H235" i="4"/>
  <c r="H236" i="4"/>
  <c r="H237" i="4"/>
  <c r="H238" i="4"/>
  <c r="H239" i="4"/>
  <c r="H240" i="4"/>
  <c r="H241" i="4"/>
  <c r="H242" i="4"/>
  <c r="H243" i="4"/>
  <c r="H244" i="4"/>
  <c r="H245" i="4"/>
  <c r="H246" i="4"/>
  <c r="H247" i="4"/>
  <c r="H248" i="4"/>
  <c r="H249" i="4"/>
  <c r="H250" i="4"/>
  <c r="H251" i="4"/>
  <c r="H252" i="4"/>
  <c r="H253" i="4"/>
  <c r="H254" i="4"/>
  <c r="H255" i="4"/>
  <c r="H256" i="4"/>
  <c r="H257" i="4"/>
  <c r="H258" i="4"/>
  <c r="H259" i="4"/>
  <c r="H260" i="4"/>
  <c r="H261" i="4"/>
  <c r="H262" i="4"/>
  <c r="H263" i="4"/>
  <c r="H264" i="4"/>
  <c r="H265" i="4"/>
  <c r="H266" i="4"/>
  <c r="H267" i="4"/>
  <c r="H268" i="4"/>
  <c r="H269" i="4"/>
  <c r="H270" i="4"/>
  <c r="H271" i="4"/>
  <c r="H272" i="4"/>
  <c r="H273" i="4"/>
  <c r="H274" i="4"/>
  <c r="H275" i="4"/>
  <c r="H276" i="4"/>
  <c r="H277" i="4"/>
  <c r="H278" i="4"/>
  <c r="H279" i="4"/>
  <c r="H280" i="4"/>
  <c r="H281" i="4"/>
  <c r="H282" i="4"/>
  <c r="H283" i="4"/>
  <c r="H284" i="4"/>
  <c r="H285" i="4"/>
  <c r="H286" i="4"/>
  <c r="H287" i="4"/>
  <c r="H288" i="4"/>
  <c r="H289" i="4"/>
  <c r="H290" i="4"/>
  <c r="H291" i="4"/>
  <c r="H292" i="4"/>
  <c r="H293" i="4"/>
  <c r="H294" i="4"/>
  <c r="H295" i="4"/>
  <c r="H296" i="4"/>
  <c r="H297" i="4"/>
  <c r="H298" i="4"/>
  <c r="H299" i="4"/>
  <c r="H300" i="4"/>
  <c r="H301" i="4"/>
  <c r="H302" i="4"/>
  <c r="H303" i="4"/>
  <c r="H304" i="4"/>
  <c r="H305" i="4"/>
  <c r="H306" i="4"/>
  <c r="H307" i="4"/>
  <c r="H308" i="4"/>
  <c r="H309" i="4"/>
  <c r="H310" i="4"/>
  <c r="H311" i="4"/>
  <c r="H312" i="4"/>
  <c r="H313" i="4"/>
  <c r="H314" i="4"/>
  <c r="H315" i="4"/>
  <c r="H316" i="4"/>
  <c r="H317" i="4"/>
  <c r="H318" i="4"/>
  <c r="H319" i="4"/>
  <c r="H320" i="4"/>
  <c r="H321" i="4"/>
  <c r="H322" i="4"/>
  <c r="H323" i="4"/>
  <c r="H324" i="4"/>
  <c r="H325" i="4"/>
  <c r="H326" i="4"/>
  <c r="H327" i="4"/>
  <c r="H328" i="4"/>
  <c r="H329" i="4"/>
  <c r="H330" i="4"/>
  <c r="H331" i="4"/>
  <c r="H332" i="4"/>
  <c r="H333" i="4"/>
  <c r="H334" i="4"/>
  <c r="H335" i="4"/>
  <c r="H336" i="4"/>
  <c r="H337" i="4"/>
  <c r="H338" i="4"/>
  <c r="H339" i="4"/>
  <c r="H340" i="4"/>
  <c r="H341" i="4"/>
  <c r="H342" i="4"/>
  <c r="H343" i="4"/>
  <c r="H344" i="4"/>
  <c r="H345" i="4"/>
  <c r="H346" i="4"/>
  <c r="H347" i="4"/>
  <c r="H348" i="4"/>
  <c r="H349" i="4"/>
  <c r="H350" i="4"/>
  <c r="H351" i="4"/>
  <c r="H352" i="4"/>
  <c r="H353" i="4"/>
  <c r="H354" i="4"/>
  <c r="H355" i="4"/>
  <c r="H356" i="4"/>
  <c r="H357" i="4"/>
  <c r="H358" i="4"/>
  <c r="H359" i="4"/>
  <c r="H360" i="4"/>
  <c r="H361" i="4"/>
  <c r="H362" i="4"/>
  <c r="H363" i="4"/>
  <c r="H364" i="4"/>
  <c r="H365" i="4"/>
  <c r="H366" i="4"/>
  <c r="H367" i="4"/>
  <c r="H368" i="4"/>
  <c r="H369" i="4"/>
  <c r="H370" i="4"/>
  <c r="H371" i="4"/>
  <c r="H372" i="4"/>
  <c r="H373" i="4"/>
  <c r="H374" i="4"/>
  <c r="H375" i="4"/>
  <c r="H376" i="4"/>
  <c r="H377" i="4"/>
  <c r="H378" i="4"/>
  <c r="H379" i="4"/>
  <c r="H380" i="4"/>
  <c r="H381" i="4"/>
  <c r="H382" i="4"/>
  <c r="H383" i="4"/>
  <c r="H384" i="4"/>
  <c r="H385" i="4"/>
  <c r="H386" i="4"/>
  <c r="H387" i="4"/>
  <c r="H388" i="4"/>
  <c r="H389" i="4"/>
  <c r="H390" i="4"/>
  <c r="H391" i="4"/>
  <c r="H392" i="4"/>
  <c r="H393" i="4"/>
  <c r="H394" i="4"/>
  <c r="H395" i="4"/>
  <c r="H396" i="4"/>
  <c r="H397" i="4"/>
  <c r="H398" i="4"/>
  <c r="H399" i="4"/>
  <c r="H400" i="4"/>
  <c r="H401" i="4"/>
  <c r="H402" i="4"/>
  <c r="H403" i="4"/>
  <c r="H404" i="4"/>
  <c r="H405" i="4"/>
  <c r="H406" i="4"/>
  <c r="H407" i="4"/>
  <c r="H408" i="4"/>
  <c r="H409" i="4"/>
  <c r="H410" i="4"/>
  <c r="H411" i="4"/>
  <c r="H412" i="4"/>
  <c r="H413" i="4"/>
  <c r="H414" i="4"/>
  <c r="H415" i="4"/>
  <c r="H416" i="4"/>
  <c r="H417" i="4"/>
  <c r="H418" i="4"/>
  <c r="H419" i="4"/>
  <c r="H420" i="4"/>
  <c r="H421" i="4"/>
  <c r="H422" i="4"/>
  <c r="H423" i="4"/>
  <c r="H424" i="4"/>
  <c r="H425" i="4"/>
  <c r="H426" i="4"/>
  <c r="H427" i="4"/>
  <c r="H428" i="4"/>
  <c r="H429" i="4"/>
  <c r="H430" i="4"/>
  <c r="H431" i="4"/>
  <c r="H432" i="4"/>
  <c r="H433" i="4"/>
  <c r="H434" i="4"/>
  <c r="H435" i="4"/>
  <c r="H436" i="4"/>
  <c r="H437" i="4"/>
  <c r="H438" i="4"/>
  <c r="H439" i="4"/>
  <c r="H440" i="4"/>
  <c r="H441" i="4"/>
  <c r="H442" i="4"/>
  <c r="H443" i="4"/>
  <c r="H444" i="4"/>
  <c r="H445" i="4"/>
  <c r="H446" i="4"/>
  <c r="H447" i="4"/>
  <c r="H448" i="4"/>
  <c r="H449" i="4"/>
  <c r="H450" i="4"/>
  <c r="H451" i="4"/>
  <c r="H452" i="4"/>
  <c r="H453" i="4"/>
  <c r="H454" i="4"/>
  <c r="H455" i="4"/>
  <c r="H456" i="4"/>
  <c r="H457" i="4"/>
  <c r="H458" i="4"/>
  <c r="H459" i="4"/>
  <c r="H460" i="4"/>
  <c r="H461" i="4"/>
  <c r="H462" i="4"/>
  <c r="H463" i="4"/>
  <c r="H464" i="4"/>
  <c r="H465" i="4"/>
  <c r="H466" i="4"/>
  <c r="H467" i="4"/>
  <c r="H468" i="4"/>
  <c r="H469" i="4"/>
  <c r="H470" i="4"/>
  <c r="H471" i="4"/>
  <c r="H472" i="4"/>
  <c r="H473" i="4"/>
  <c r="H474" i="4"/>
  <c r="H475" i="4"/>
  <c r="H476" i="4"/>
  <c r="H477" i="4"/>
  <c r="H478" i="4"/>
  <c r="H479" i="4"/>
  <c r="H480" i="4"/>
  <c r="H481" i="4"/>
  <c r="H482" i="4"/>
  <c r="H483" i="4"/>
  <c r="H484" i="4"/>
  <c r="H485" i="4"/>
  <c r="H486" i="4"/>
  <c r="H487" i="4"/>
  <c r="H488" i="4"/>
  <c r="H489" i="4"/>
  <c r="H490" i="4"/>
  <c r="H491" i="4"/>
  <c r="H492" i="4"/>
  <c r="H493" i="4"/>
  <c r="H494" i="4"/>
  <c r="H495" i="4"/>
  <c r="H496" i="4"/>
  <c r="H497" i="4"/>
  <c r="H498" i="4"/>
  <c r="H499" i="4"/>
  <c r="H500" i="4"/>
  <c r="H501" i="4"/>
  <c r="H502" i="4"/>
  <c r="H503" i="4"/>
  <c r="H504" i="4"/>
  <c r="H505" i="4"/>
  <c r="H506" i="4"/>
  <c r="H507" i="4"/>
  <c r="H508" i="4"/>
  <c r="H509" i="4"/>
  <c r="H510" i="4"/>
  <c r="H511" i="4"/>
  <c r="H512" i="4"/>
  <c r="H513" i="4"/>
  <c r="H514" i="4"/>
  <c r="H515" i="4"/>
  <c r="H516" i="4"/>
  <c r="H517" i="4"/>
  <c r="H518" i="4"/>
  <c r="H519" i="4"/>
  <c r="H520" i="4"/>
  <c r="H521" i="4"/>
  <c r="H522" i="4"/>
  <c r="H523" i="4"/>
  <c r="H524" i="4"/>
  <c r="H525" i="4"/>
  <c r="H526" i="4"/>
  <c r="H527" i="4"/>
  <c r="H528" i="4"/>
  <c r="H529" i="4"/>
  <c r="H530" i="4"/>
  <c r="H531" i="4"/>
  <c r="H532" i="4"/>
  <c r="H533" i="4"/>
  <c r="H534" i="4"/>
  <c r="H535" i="4"/>
  <c r="H536" i="4"/>
  <c r="H537" i="4"/>
  <c r="H538" i="4"/>
  <c r="H539" i="4"/>
  <c r="H540" i="4"/>
  <c r="H541" i="4"/>
  <c r="H542" i="4"/>
  <c r="H543" i="4"/>
  <c r="H544" i="4"/>
  <c r="H545" i="4"/>
  <c r="H546" i="4"/>
  <c r="H547" i="4"/>
  <c r="H548" i="4"/>
  <c r="H549" i="4"/>
  <c r="H550" i="4"/>
  <c r="H551" i="4"/>
  <c r="H552" i="4"/>
  <c r="H553" i="4"/>
  <c r="H554" i="4"/>
  <c r="H555" i="4"/>
  <c r="H556" i="4"/>
  <c r="H557" i="4"/>
  <c r="H558" i="4"/>
  <c r="H559" i="4"/>
  <c r="H560" i="4"/>
  <c r="H561" i="4"/>
  <c r="H562" i="4"/>
  <c r="H563" i="4"/>
  <c r="H564" i="4"/>
  <c r="H565" i="4"/>
  <c r="H566" i="4"/>
  <c r="H567" i="4"/>
  <c r="H568" i="4"/>
  <c r="H569" i="4"/>
  <c r="H570" i="4"/>
  <c r="H571" i="4"/>
  <c r="H572" i="4"/>
  <c r="H573" i="4"/>
  <c r="H574" i="4"/>
  <c r="H575" i="4"/>
  <c r="H576" i="4"/>
  <c r="H577" i="4"/>
  <c r="H578" i="4"/>
  <c r="H579" i="4"/>
  <c r="H580" i="4"/>
  <c r="H581" i="4"/>
  <c r="H582" i="4"/>
  <c r="H583" i="4"/>
  <c r="H584" i="4"/>
  <c r="H585" i="4"/>
  <c r="H586" i="4"/>
  <c r="H587" i="4"/>
  <c r="H588" i="4"/>
  <c r="H589" i="4"/>
  <c r="H590" i="4"/>
  <c r="H591" i="4"/>
  <c r="H592" i="4"/>
  <c r="H593" i="4"/>
  <c r="H594" i="4"/>
  <c r="H595" i="4"/>
  <c r="H596" i="4"/>
  <c r="H597" i="4"/>
  <c r="H598" i="4"/>
  <c r="H599" i="4"/>
  <c r="H600" i="4"/>
  <c r="H601" i="4"/>
  <c r="H602" i="4"/>
  <c r="H603" i="4"/>
  <c r="H604" i="4"/>
  <c r="H605" i="4"/>
  <c r="H606" i="4"/>
  <c r="H607" i="4"/>
  <c r="H608" i="4"/>
  <c r="H609" i="4"/>
  <c r="H610" i="4"/>
  <c r="H611" i="4"/>
  <c r="H612" i="4"/>
  <c r="H613" i="4"/>
  <c r="H614" i="4"/>
  <c r="H615" i="4"/>
  <c r="H616" i="4"/>
  <c r="H617" i="4"/>
  <c r="H618" i="4"/>
  <c r="H619" i="4"/>
  <c r="H620" i="4"/>
  <c r="H621" i="4"/>
  <c r="H622" i="4"/>
  <c r="H623" i="4"/>
  <c r="H624" i="4"/>
  <c r="H625" i="4"/>
  <c r="H626" i="4"/>
  <c r="H627" i="4"/>
  <c r="H628" i="4"/>
  <c r="H629" i="4"/>
  <c r="H630" i="4"/>
  <c r="H631" i="4"/>
  <c r="H632" i="4"/>
  <c r="H633" i="4"/>
  <c r="H634" i="4"/>
  <c r="H635" i="4"/>
  <c r="H636" i="4"/>
  <c r="H637" i="4"/>
  <c r="H638" i="4"/>
  <c r="H639" i="4"/>
  <c r="H640" i="4"/>
  <c r="H641" i="4"/>
  <c r="H642" i="4"/>
  <c r="H643" i="4"/>
  <c r="H644" i="4"/>
  <c r="H645" i="4"/>
  <c r="H646" i="4"/>
  <c r="H647" i="4"/>
  <c r="H648" i="4"/>
  <c r="H649" i="4"/>
  <c r="H650" i="4"/>
  <c r="H651" i="4"/>
  <c r="H652" i="4"/>
  <c r="H653" i="4"/>
  <c r="H654" i="4"/>
  <c r="H655" i="4"/>
  <c r="H656" i="4"/>
  <c r="H657" i="4"/>
  <c r="H658" i="4"/>
  <c r="H659" i="4"/>
  <c r="H660" i="4"/>
  <c r="H661" i="4"/>
  <c r="H662" i="4"/>
  <c r="H663" i="4"/>
  <c r="H664" i="4"/>
  <c r="H665" i="4"/>
  <c r="H666" i="4"/>
  <c r="H667" i="4"/>
  <c r="H668" i="4"/>
  <c r="H669" i="4"/>
  <c r="H670" i="4"/>
  <c r="H671" i="4"/>
  <c r="H672" i="4"/>
  <c r="H673" i="4"/>
  <c r="H674" i="4"/>
  <c r="H675" i="4"/>
  <c r="H676" i="4"/>
  <c r="H677" i="4"/>
  <c r="H678" i="4"/>
  <c r="H679" i="4"/>
  <c r="H680" i="4"/>
  <c r="H681" i="4"/>
  <c r="H682" i="4"/>
  <c r="H683" i="4"/>
  <c r="H684" i="4"/>
  <c r="H685" i="4"/>
  <c r="H686" i="4"/>
  <c r="H687" i="4"/>
  <c r="H688" i="4"/>
  <c r="H689" i="4"/>
  <c r="H690" i="4"/>
  <c r="H691" i="4"/>
  <c r="H692" i="4"/>
  <c r="H693" i="4"/>
  <c r="H694" i="4"/>
  <c r="H695" i="4"/>
  <c r="H696" i="4"/>
  <c r="H697" i="4"/>
  <c r="H698" i="4"/>
  <c r="H699" i="4"/>
  <c r="H700" i="4"/>
  <c r="H701" i="4"/>
  <c r="H702" i="4"/>
  <c r="H703" i="4"/>
  <c r="H704" i="4"/>
  <c r="H705" i="4"/>
  <c r="H706" i="4"/>
  <c r="H707" i="4"/>
  <c r="H708" i="4"/>
  <c r="H709" i="4"/>
  <c r="H710" i="4"/>
  <c r="H711" i="4"/>
  <c r="H712" i="4"/>
  <c r="H713" i="4"/>
  <c r="H714" i="4"/>
  <c r="H715" i="4"/>
  <c r="H716" i="4"/>
  <c r="H717" i="4"/>
  <c r="H718" i="4"/>
  <c r="H719" i="4"/>
  <c r="H720" i="4"/>
  <c r="H721" i="4"/>
  <c r="H722" i="4"/>
  <c r="H723" i="4"/>
  <c r="H724" i="4"/>
  <c r="H725" i="4"/>
  <c r="H726" i="4"/>
  <c r="H727" i="4"/>
  <c r="H728" i="4"/>
  <c r="H729" i="4"/>
  <c r="H730" i="4"/>
  <c r="H731" i="4"/>
  <c r="H732" i="4"/>
  <c r="H733" i="4"/>
  <c r="H734" i="4"/>
  <c r="H735" i="4"/>
  <c r="H736" i="4"/>
  <c r="H737" i="4"/>
  <c r="H738" i="4"/>
  <c r="H739" i="4"/>
  <c r="H740" i="4"/>
  <c r="H741" i="4"/>
  <c r="H742" i="4"/>
  <c r="H743" i="4"/>
  <c r="H744" i="4"/>
  <c r="H745" i="4"/>
  <c r="H746" i="4"/>
  <c r="H747" i="4"/>
  <c r="H748" i="4"/>
  <c r="H749" i="4"/>
  <c r="H750" i="4"/>
  <c r="H751" i="4"/>
  <c r="H752" i="4"/>
  <c r="H753" i="4"/>
  <c r="H754" i="4"/>
  <c r="H755" i="4"/>
  <c r="H756" i="4"/>
  <c r="H757" i="4"/>
  <c r="H758" i="4"/>
  <c r="H759" i="4"/>
  <c r="H760" i="4"/>
  <c r="H761" i="4"/>
  <c r="H762" i="4"/>
  <c r="H763" i="4"/>
  <c r="H764" i="4"/>
  <c r="H765" i="4"/>
  <c r="H766" i="4"/>
  <c r="H767" i="4"/>
  <c r="H768" i="4"/>
  <c r="H769" i="4"/>
  <c r="H770" i="4"/>
  <c r="H771" i="4"/>
  <c r="H772" i="4"/>
  <c r="H773" i="4"/>
  <c r="H774" i="4"/>
  <c r="H775" i="4"/>
  <c r="H776" i="4"/>
  <c r="H777" i="4"/>
  <c r="H778" i="4"/>
  <c r="H779" i="4"/>
  <c r="H780" i="4"/>
  <c r="H781" i="4"/>
  <c r="H782" i="4"/>
  <c r="H783" i="4"/>
  <c r="H784" i="4"/>
  <c r="H785" i="4"/>
  <c r="H786" i="4"/>
  <c r="H787" i="4"/>
  <c r="H788" i="4"/>
  <c r="H789" i="4"/>
  <c r="H790" i="4"/>
  <c r="H791" i="4"/>
  <c r="H792" i="4"/>
  <c r="H793" i="4"/>
  <c r="H794" i="4"/>
  <c r="H795" i="4"/>
  <c r="H796" i="4"/>
  <c r="H797" i="4"/>
  <c r="H798" i="4"/>
  <c r="H799" i="4"/>
  <c r="H800" i="4"/>
  <c r="H801" i="4"/>
  <c r="H802" i="4"/>
  <c r="H803" i="4"/>
  <c r="H804" i="4"/>
  <c r="H805" i="4"/>
  <c r="H806" i="4"/>
  <c r="H807" i="4"/>
  <c r="H808" i="4"/>
  <c r="H809" i="4"/>
  <c r="H810" i="4"/>
  <c r="H811" i="4"/>
  <c r="H812" i="4"/>
  <c r="H813" i="4"/>
  <c r="H814" i="4"/>
  <c r="H815" i="4"/>
  <c r="H816" i="4"/>
  <c r="H817" i="4"/>
  <c r="H818" i="4"/>
  <c r="H819" i="4"/>
  <c r="H820" i="4"/>
  <c r="H821" i="4"/>
  <c r="H822" i="4"/>
  <c r="H823" i="4"/>
  <c r="H824" i="4"/>
  <c r="H825" i="4"/>
  <c r="H826" i="4"/>
  <c r="H827" i="4"/>
  <c r="H828" i="4"/>
  <c r="H829" i="4"/>
  <c r="H830" i="4"/>
  <c r="H831" i="4"/>
  <c r="H832" i="4"/>
  <c r="H833" i="4"/>
  <c r="H834" i="4"/>
  <c r="H835" i="4"/>
  <c r="H836" i="4"/>
  <c r="H837" i="4"/>
  <c r="H838" i="4"/>
  <c r="H839" i="4"/>
  <c r="H840" i="4"/>
  <c r="H841" i="4"/>
  <c r="H842" i="4"/>
  <c r="H843" i="4"/>
  <c r="H844" i="4"/>
  <c r="H845" i="4"/>
  <c r="H846" i="4"/>
  <c r="H847" i="4"/>
  <c r="H848" i="4"/>
  <c r="H849" i="4"/>
  <c r="H850" i="4"/>
  <c r="H851" i="4"/>
  <c r="H852" i="4"/>
  <c r="H853" i="4"/>
  <c r="H854" i="4"/>
  <c r="H855" i="4"/>
  <c r="H856" i="4"/>
  <c r="H857" i="4"/>
  <c r="H858" i="4"/>
  <c r="H859" i="4"/>
  <c r="H860" i="4"/>
  <c r="H861" i="4"/>
  <c r="H862" i="4"/>
  <c r="H863" i="4"/>
  <c r="H864" i="4"/>
  <c r="H865" i="4"/>
  <c r="H866" i="4"/>
  <c r="H867" i="4"/>
  <c r="H868" i="4"/>
  <c r="H869" i="4"/>
  <c r="H870" i="4"/>
  <c r="H871" i="4"/>
  <c r="H872" i="4"/>
  <c r="H873" i="4"/>
  <c r="H874" i="4"/>
  <c r="H875" i="4"/>
  <c r="H876" i="4"/>
  <c r="H877" i="4"/>
  <c r="H878" i="4"/>
  <c r="H879" i="4"/>
  <c r="H880" i="4"/>
  <c r="H881" i="4"/>
  <c r="H882" i="4"/>
  <c r="H883" i="4"/>
  <c r="H884" i="4"/>
  <c r="H885" i="4"/>
  <c r="H886" i="4"/>
  <c r="H887" i="4"/>
  <c r="H888" i="4"/>
  <c r="H889" i="4"/>
  <c r="H890" i="4"/>
  <c r="H891" i="4"/>
  <c r="H892" i="4"/>
  <c r="H893" i="4"/>
  <c r="H894" i="4"/>
  <c r="H895" i="4"/>
  <c r="H896" i="4"/>
  <c r="H897" i="4"/>
  <c r="H898" i="4"/>
  <c r="H899" i="4"/>
  <c r="H900" i="4"/>
  <c r="H901" i="4"/>
  <c r="H902" i="4"/>
  <c r="H903" i="4"/>
  <c r="H904" i="4"/>
  <c r="H905" i="4"/>
  <c r="H906" i="4"/>
  <c r="H907" i="4"/>
  <c r="H908" i="4"/>
  <c r="H909" i="4"/>
  <c r="H910" i="4"/>
  <c r="H911" i="4"/>
  <c r="H912" i="4"/>
  <c r="H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F54" i="4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68" i="4"/>
  <c r="F69" i="4"/>
  <c r="F70" i="4"/>
  <c r="F71" i="4"/>
  <c r="F72" i="4"/>
  <c r="F73" i="4"/>
  <c r="F74" i="4"/>
  <c r="F75" i="4"/>
  <c r="F76" i="4"/>
  <c r="F77" i="4"/>
  <c r="F78" i="4"/>
  <c r="F79" i="4"/>
  <c r="F80" i="4"/>
  <c r="F81" i="4"/>
  <c r="F82" i="4"/>
  <c r="F83" i="4"/>
  <c r="F84" i="4"/>
  <c r="F85" i="4"/>
  <c r="F86" i="4"/>
  <c r="F87" i="4"/>
  <c r="F88" i="4"/>
  <c r="F89" i="4"/>
  <c r="F90" i="4"/>
  <c r="F91" i="4"/>
  <c r="F92" i="4"/>
  <c r="F93" i="4"/>
  <c r="F94" i="4"/>
  <c r="F95" i="4"/>
  <c r="F96" i="4"/>
  <c r="F97" i="4"/>
  <c r="F98" i="4"/>
  <c r="F99" i="4"/>
  <c r="F100" i="4"/>
  <c r="F101" i="4"/>
  <c r="F102" i="4"/>
  <c r="F103" i="4"/>
  <c r="F104" i="4"/>
  <c r="F105" i="4"/>
  <c r="F106" i="4"/>
  <c r="F107" i="4"/>
  <c r="F108" i="4"/>
  <c r="F109" i="4"/>
  <c r="F110" i="4"/>
  <c r="F111" i="4"/>
  <c r="F112" i="4"/>
  <c r="F113" i="4"/>
  <c r="F114" i="4"/>
  <c r="F115" i="4"/>
  <c r="F116" i="4"/>
  <c r="F117" i="4"/>
  <c r="F118" i="4"/>
  <c r="F119" i="4"/>
  <c r="F120" i="4"/>
  <c r="F121" i="4"/>
  <c r="F122" i="4"/>
  <c r="F123" i="4"/>
  <c r="F124" i="4"/>
  <c r="F125" i="4"/>
  <c r="F126" i="4"/>
  <c r="F127" i="4"/>
  <c r="F128" i="4"/>
  <c r="F129" i="4"/>
  <c r="F130" i="4"/>
  <c r="F131" i="4"/>
  <c r="F132" i="4"/>
  <c r="F133" i="4"/>
  <c r="F134" i="4"/>
  <c r="F135" i="4"/>
  <c r="F136" i="4"/>
  <c r="F137" i="4"/>
  <c r="F138" i="4"/>
  <c r="F139" i="4"/>
  <c r="F140" i="4"/>
  <c r="F141" i="4"/>
  <c r="F142" i="4"/>
  <c r="F143" i="4"/>
  <c r="F144" i="4"/>
  <c r="F145" i="4"/>
  <c r="F146" i="4"/>
  <c r="F147" i="4"/>
  <c r="F148" i="4"/>
  <c r="F149" i="4"/>
  <c r="F150" i="4"/>
  <c r="F151" i="4"/>
  <c r="F152" i="4"/>
  <c r="F153" i="4"/>
  <c r="F154" i="4"/>
  <c r="F155" i="4"/>
  <c r="F156" i="4"/>
  <c r="F157" i="4"/>
  <c r="F158" i="4"/>
  <c r="F159" i="4"/>
  <c r="F160" i="4"/>
  <c r="F161" i="4"/>
  <c r="F162" i="4"/>
  <c r="F163" i="4"/>
  <c r="F164" i="4"/>
  <c r="F165" i="4"/>
  <c r="F166" i="4"/>
  <c r="F167" i="4"/>
  <c r="F168" i="4"/>
  <c r="F169" i="4"/>
  <c r="F170" i="4"/>
  <c r="F171" i="4"/>
  <c r="F172" i="4"/>
  <c r="F173" i="4"/>
  <c r="F174" i="4"/>
  <c r="F175" i="4"/>
  <c r="F176" i="4"/>
  <c r="F177" i="4"/>
  <c r="F178" i="4"/>
  <c r="F179" i="4"/>
  <c r="F180" i="4"/>
  <c r="F181" i="4"/>
  <c r="F182" i="4"/>
  <c r="F183" i="4"/>
  <c r="F184" i="4"/>
  <c r="F185" i="4"/>
  <c r="F186" i="4"/>
  <c r="F187" i="4"/>
  <c r="F188" i="4"/>
  <c r="F189" i="4"/>
  <c r="F190" i="4"/>
  <c r="F191" i="4"/>
  <c r="F192" i="4"/>
  <c r="F193" i="4"/>
  <c r="F194" i="4"/>
  <c r="F195" i="4"/>
  <c r="F196" i="4"/>
  <c r="F197" i="4"/>
  <c r="F198" i="4"/>
  <c r="F199" i="4"/>
  <c r="F200" i="4"/>
  <c r="F201" i="4"/>
  <c r="F202" i="4"/>
  <c r="F203" i="4"/>
  <c r="F204" i="4"/>
  <c r="F205" i="4"/>
  <c r="F206" i="4"/>
  <c r="F207" i="4"/>
  <c r="F208" i="4"/>
  <c r="F209" i="4"/>
  <c r="F210" i="4"/>
  <c r="F211" i="4"/>
  <c r="F212" i="4"/>
  <c r="F213" i="4"/>
  <c r="F214" i="4"/>
  <c r="F215" i="4"/>
  <c r="F216" i="4"/>
  <c r="F217" i="4"/>
  <c r="F218" i="4"/>
  <c r="F219" i="4"/>
  <c r="F220" i="4"/>
  <c r="F221" i="4"/>
  <c r="F222" i="4"/>
  <c r="F223" i="4"/>
  <c r="F224" i="4"/>
  <c r="F225" i="4"/>
  <c r="F226" i="4"/>
  <c r="F227" i="4"/>
  <c r="F228" i="4"/>
  <c r="F229" i="4"/>
  <c r="F230" i="4"/>
  <c r="F231" i="4"/>
  <c r="F232" i="4"/>
  <c r="F233" i="4"/>
  <c r="F234" i="4"/>
  <c r="F235" i="4"/>
  <c r="F236" i="4"/>
  <c r="F237" i="4"/>
  <c r="F238" i="4"/>
  <c r="F239" i="4"/>
  <c r="F240" i="4"/>
  <c r="F241" i="4"/>
  <c r="F242" i="4"/>
  <c r="F243" i="4"/>
  <c r="F244" i="4"/>
  <c r="F245" i="4"/>
  <c r="F246" i="4"/>
  <c r="F247" i="4"/>
  <c r="F248" i="4"/>
  <c r="F249" i="4"/>
  <c r="F250" i="4"/>
  <c r="F251" i="4"/>
  <c r="F252" i="4"/>
  <c r="F253" i="4"/>
  <c r="F254" i="4"/>
  <c r="F255" i="4"/>
  <c r="F256" i="4"/>
  <c r="F257" i="4"/>
  <c r="F258" i="4"/>
  <c r="F259" i="4"/>
  <c r="F260" i="4"/>
  <c r="F261" i="4"/>
  <c r="F262" i="4"/>
  <c r="F263" i="4"/>
  <c r="F264" i="4"/>
  <c r="F265" i="4"/>
  <c r="F266" i="4"/>
  <c r="F267" i="4"/>
  <c r="F268" i="4"/>
  <c r="F269" i="4"/>
  <c r="F270" i="4"/>
  <c r="F271" i="4"/>
  <c r="F272" i="4"/>
  <c r="F273" i="4"/>
  <c r="F274" i="4"/>
  <c r="F275" i="4"/>
  <c r="F276" i="4"/>
  <c r="F277" i="4"/>
  <c r="F278" i="4"/>
  <c r="F279" i="4"/>
  <c r="F280" i="4"/>
  <c r="F281" i="4"/>
  <c r="F282" i="4"/>
  <c r="F283" i="4"/>
  <c r="F284" i="4"/>
  <c r="F285" i="4"/>
  <c r="F286" i="4"/>
  <c r="F287" i="4"/>
  <c r="F288" i="4"/>
  <c r="F289" i="4"/>
  <c r="F290" i="4"/>
  <c r="F291" i="4"/>
  <c r="F292" i="4"/>
  <c r="F293" i="4"/>
  <c r="F294" i="4"/>
  <c r="F295" i="4"/>
  <c r="F296" i="4"/>
  <c r="F297" i="4"/>
  <c r="F298" i="4"/>
  <c r="F299" i="4"/>
  <c r="F300" i="4"/>
  <c r="F301" i="4"/>
  <c r="F302" i="4"/>
  <c r="F303" i="4"/>
  <c r="F304" i="4"/>
  <c r="F305" i="4"/>
  <c r="F306" i="4"/>
  <c r="F307" i="4"/>
  <c r="F308" i="4"/>
  <c r="F309" i="4"/>
  <c r="F310" i="4"/>
  <c r="F311" i="4"/>
  <c r="F312" i="4"/>
  <c r="F313" i="4"/>
  <c r="F314" i="4"/>
  <c r="F315" i="4"/>
  <c r="F316" i="4"/>
  <c r="F317" i="4"/>
  <c r="F318" i="4"/>
  <c r="F319" i="4"/>
  <c r="F320" i="4"/>
  <c r="F321" i="4"/>
  <c r="F322" i="4"/>
  <c r="F323" i="4"/>
  <c r="F324" i="4"/>
  <c r="F325" i="4"/>
  <c r="F326" i="4"/>
  <c r="F327" i="4"/>
  <c r="F328" i="4"/>
  <c r="F329" i="4"/>
  <c r="F330" i="4"/>
  <c r="F331" i="4"/>
  <c r="F332" i="4"/>
  <c r="F333" i="4"/>
  <c r="F334" i="4"/>
  <c r="F335" i="4"/>
  <c r="F336" i="4"/>
  <c r="F337" i="4"/>
  <c r="F338" i="4"/>
  <c r="F339" i="4"/>
  <c r="F340" i="4"/>
  <c r="F341" i="4"/>
  <c r="F342" i="4"/>
  <c r="F343" i="4"/>
  <c r="F344" i="4"/>
  <c r="F345" i="4"/>
  <c r="F346" i="4"/>
  <c r="F347" i="4"/>
  <c r="F348" i="4"/>
  <c r="F349" i="4"/>
  <c r="F350" i="4"/>
  <c r="F351" i="4"/>
  <c r="F352" i="4"/>
  <c r="F353" i="4"/>
  <c r="F354" i="4"/>
  <c r="F355" i="4"/>
  <c r="F356" i="4"/>
  <c r="F357" i="4"/>
  <c r="F358" i="4"/>
  <c r="F359" i="4"/>
  <c r="F360" i="4"/>
  <c r="F361" i="4"/>
  <c r="F362" i="4"/>
  <c r="F363" i="4"/>
  <c r="F364" i="4"/>
  <c r="F365" i="4"/>
  <c r="F366" i="4"/>
  <c r="F367" i="4"/>
  <c r="F368" i="4"/>
  <c r="F369" i="4"/>
  <c r="F370" i="4"/>
  <c r="F371" i="4"/>
  <c r="F372" i="4"/>
  <c r="F373" i="4"/>
  <c r="F374" i="4"/>
  <c r="F375" i="4"/>
  <c r="F376" i="4"/>
  <c r="F377" i="4"/>
  <c r="F378" i="4"/>
  <c r="F379" i="4"/>
  <c r="F380" i="4"/>
  <c r="F381" i="4"/>
  <c r="F382" i="4"/>
  <c r="F383" i="4"/>
  <c r="F384" i="4"/>
  <c r="F385" i="4"/>
  <c r="F386" i="4"/>
  <c r="F387" i="4"/>
  <c r="F388" i="4"/>
  <c r="F389" i="4"/>
  <c r="F390" i="4"/>
  <c r="F391" i="4"/>
  <c r="F392" i="4"/>
  <c r="F393" i="4"/>
  <c r="F394" i="4"/>
  <c r="F395" i="4"/>
  <c r="F396" i="4"/>
  <c r="F397" i="4"/>
  <c r="F398" i="4"/>
  <c r="F399" i="4"/>
  <c r="F400" i="4"/>
  <c r="F401" i="4"/>
  <c r="F402" i="4"/>
  <c r="F403" i="4"/>
  <c r="F404" i="4"/>
  <c r="F405" i="4"/>
  <c r="F406" i="4"/>
  <c r="F407" i="4"/>
  <c r="F408" i="4"/>
  <c r="F409" i="4"/>
  <c r="F410" i="4"/>
  <c r="F411" i="4"/>
  <c r="F412" i="4"/>
  <c r="F413" i="4"/>
  <c r="F414" i="4"/>
  <c r="F415" i="4"/>
  <c r="F416" i="4"/>
  <c r="F417" i="4"/>
  <c r="F418" i="4"/>
  <c r="F419" i="4"/>
  <c r="F420" i="4"/>
  <c r="F421" i="4"/>
  <c r="F422" i="4"/>
  <c r="F423" i="4"/>
  <c r="F424" i="4"/>
  <c r="F425" i="4"/>
  <c r="F426" i="4"/>
  <c r="F427" i="4"/>
  <c r="F428" i="4"/>
  <c r="F429" i="4"/>
  <c r="F430" i="4"/>
  <c r="F431" i="4"/>
  <c r="F432" i="4"/>
  <c r="F433" i="4"/>
  <c r="F434" i="4"/>
  <c r="F435" i="4"/>
  <c r="F436" i="4"/>
  <c r="F437" i="4"/>
  <c r="F438" i="4"/>
  <c r="F439" i="4"/>
  <c r="F440" i="4"/>
  <c r="F441" i="4"/>
  <c r="F442" i="4"/>
  <c r="F443" i="4"/>
  <c r="F444" i="4"/>
  <c r="F445" i="4"/>
  <c r="F446" i="4"/>
  <c r="F447" i="4"/>
  <c r="F448" i="4"/>
  <c r="F449" i="4"/>
  <c r="F450" i="4"/>
  <c r="F451" i="4"/>
  <c r="F452" i="4"/>
  <c r="F453" i="4"/>
  <c r="F454" i="4"/>
  <c r="F455" i="4"/>
  <c r="F456" i="4"/>
  <c r="F457" i="4"/>
  <c r="F458" i="4"/>
  <c r="F459" i="4"/>
  <c r="F460" i="4"/>
  <c r="F461" i="4"/>
  <c r="F462" i="4"/>
  <c r="F463" i="4"/>
  <c r="F464" i="4"/>
  <c r="F465" i="4"/>
  <c r="F466" i="4"/>
  <c r="F467" i="4"/>
  <c r="F468" i="4"/>
  <c r="F469" i="4"/>
  <c r="F470" i="4"/>
  <c r="F471" i="4"/>
  <c r="F472" i="4"/>
  <c r="F473" i="4"/>
  <c r="F474" i="4"/>
  <c r="F475" i="4"/>
  <c r="F476" i="4"/>
  <c r="F477" i="4"/>
  <c r="F478" i="4"/>
  <c r="F479" i="4"/>
  <c r="F480" i="4"/>
  <c r="F481" i="4"/>
  <c r="F482" i="4"/>
  <c r="F483" i="4"/>
  <c r="F484" i="4"/>
  <c r="F485" i="4"/>
  <c r="F486" i="4"/>
  <c r="F487" i="4"/>
  <c r="F488" i="4"/>
  <c r="F489" i="4"/>
  <c r="F490" i="4"/>
  <c r="F491" i="4"/>
  <c r="F492" i="4"/>
  <c r="F493" i="4"/>
  <c r="F494" i="4"/>
  <c r="F495" i="4"/>
  <c r="F496" i="4"/>
  <c r="F497" i="4"/>
  <c r="F498" i="4"/>
  <c r="F499" i="4"/>
  <c r="F500" i="4"/>
  <c r="F501" i="4"/>
  <c r="F502" i="4"/>
  <c r="F503" i="4"/>
  <c r="F504" i="4"/>
  <c r="F505" i="4"/>
  <c r="F506" i="4"/>
  <c r="F507" i="4"/>
  <c r="F508" i="4"/>
  <c r="F509" i="4"/>
  <c r="F510" i="4"/>
  <c r="F511" i="4"/>
  <c r="F512" i="4"/>
  <c r="F513" i="4"/>
  <c r="F514" i="4"/>
  <c r="F515" i="4"/>
  <c r="F516" i="4"/>
  <c r="F517" i="4"/>
  <c r="F518" i="4"/>
  <c r="F519" i="4"/>
  <c r="F520" i="4"/>
  <c r="F521" i="4"/>
  <c r="F522" i="4"/>
  <c r="F523" i="4"/>
  <c r="F524" i="4"/>
  <c r="F525" i="4"/>
  <c r="F526" i="4"/>
  <c r="F527" i="4"/>
  <c r="F528" i="4"/>
  <c r="F529" i="4"/>
  <c r="F530" i="4"/>
  <c r="F531" i="4"/>
  <c r="F532" i="4"/>
  <c r="F533" i="4"/>
  <c r="F534" i="4"/>
  <c r="F535" i="4"/>
  <c r="F536" i="4"/>
  <c r="F537" i="4"/>
  <c r="F538" i="4"/>
  <c r="F539" i="4"/>
  <c r="F540" i="4"/>
  <c r="F541" i="4"/>
  <c r="F542" i="4"/>
  <c r="F543" i="4"/>
  <c r="F544" i="4"/>
  <c r="F545" i="4"/>
  <c r="F546" i="4"/>
  <c r="F547" i="4"/>
  <c r="F548" i="4"/>
  <c r="F549" i="4"/>
  <c r="F550" i="4"/>
  <c r="F551" i="4"/>
  <c r="F552" i="4"/>
  <c r="F553" i="4"/>
  <c r="F554" i="4"/>
  <c r="F555" i="4"/>
  <c r="F556" i="4"/>
  <c r="F557" i="4"/>
  <c r="F558" i="4"/>
  <c r="F559" i="4"/>
  <c r="F560" i="4"/>
  <c r="F561" i="4"/>
  <c r="F562" i="4"/>
  <c r="F563" i="4"/>
  <c r="F564" i="4"/>
  <c r="F565" i="4"/>
  <c r="F566" i="4"/>
  <c r="F567" i="4"/>
  <c r="F568" i="4"/>
  <c r="F569" i="4"/>
  <c r="F570" i="4"/>
  <c r="F571" i="4"/>
  <c r="F572" i="4"/>
  <c r="F573" i="4"/>
  <c r="F574" i="4"/>
  <c r="F575" i="4"/>
  <c r="F576" i="4"/>
  <c r="F577" i="4"/>
  <c r="F578" i="4"/>
  <c r="F579" i="4"/>
  <c r="F580" i="4"/>
  <c r="F581" i="4"/>
  <c r="F582" i="4"/>
  <c r="F583" i="4"/>
  <c r="F584" i="4"/>
  <c r="F585" i="4"/>
  <c r="F586" i="4"/>
  <c r="F587" i="4"/>
  <c r="F588" i="4"/>
  <c r="F589" i="4"/>
  <c r="F590" i="4"/>
  <c r="F591" i="4"/>
  <c r="F592" i="4"/>
  <c r="F593" i="4"/>
  <c r="F594" i="4"/>
  <c r="F595" i="4"/>
  <c r="F596" i="4"/>
  <c r="F597" i="4"/>
  <c r="F598" i="4"/>
  <c r="F599" i="4"/>
  <c r="F600" i="4"/>
  <c r="F601" i="4"/>
  <c r="F602" i="4"/>
  <c r="F603" i="4"/>
  <c r="F604" i="4"/>
  <c r="F605" i="4"/>
  <c r="F606" i="4"/>
  <c r="F607" i="4"/>
  <c r="F608" i="4"/>
  <c r="F609" i="4"/>
  <c r="F610" i="4"/>
  <c r="F611" i="4"/>
  <c r="F612" i="4"/>
  <c r="F613" i="4"/>
  <c r="F614" i="4"/>
  <c r="F615" i="4"/>
  <c r="F616" i="4"/>
  <c r="F617" i="4"/>
  <c r="F618" i="4"/>
  <c r="F619" i="4"/>
  <c r="F620" i="4"/>
  <c r="F621" i="4"/>
  <c r="F622" i="4"/>
  <c r="F623" i="4"/>
  <c r="F624" i="4"/>
  <c r="F625" i="4"/>
  <c r="F626" i="4"/>
  <c r="F627" i="4"/>
  <c r="F628" i="4"/>
  <c r="F629" i="4"/>
  <c r="F630" i="4"/>
  <c r="F631" i="4"/>
  <c r="F632" i="4"/>
  <c r="F633" i="4"/>
  <c r="F634" i="4"/>
  <c r="F635" i="4"/>
  <c r="F636" i="4"/>
  <c r="F637" i="4"/>
  <c r="F638" i="4"/>
  <c r="F639" i="4"/>
  <c r="F640" i="4"/>
  <c r="F641" i="4"/>
  <c r="F642" i="4"/>
  <c r="F643" i="4"/>
  <c r="F644" i="4"/>
  <c r="F645" i="4"/>
  <c r="F646" i="4"/>
  <c r="F647" i="4"/>
  <c r="F648" i="4"/>
  <c r="F649" i="4"/>
  <c r="F650" i="4"/>
  <c r="F651" i="4"/>
  <c r="F652" i="4"/>
  <c r="F653" i="4"/>
  <c r="F654" i="4"/>
  <c r="F655" i="4"/>
  <c r="F656" i="4"/>
  <c r="F657" i="4"/>
  <c r="F658" i="4"/>
  <c r="F659" i="4"/>
  <c r="F660" i="4"/>
  <c r="F661" i="4"/>
  <c r="F662" i="4"/>
  <c r="F663" i="4"/>
  <c r="F664" i="4"/>
  <c r="F665" i="4"/>
  <c r="F666" i="4"/>
  <c r="F667" i="4"/>
  <c r="F668" i="4"/>
  <c r="F669" i="4"/>
  <c r="F670" i="4"/>
  <c r="F671" i="4"/>
  <c r="F672" i="4"/>
  <c r="F673" i="4"/>
  <c r="F674" i="4"/>
  <c r="F675" i="4"/>
  <c r="F676" i="4"/>
  <c r="F677" i="4"/>
  <c r="F678" i="4"/>
  <c r="F679" i="4"/>
  <c r="F680" i="4"/>
  <c r="F681" i="4"/>
  <c r="F682" i="4"/>
  <c r="F683" i="4"/>
  <c r="F684" i="4"/>
  <c r="F685" i="4"/>
  <c r="F686" i="4"/>
  <c r="F687" i="4"/>
  <c r="F688" i="4"/>
  <c r="F689" i="4"/>
  <c r="F690" i="4"/>
  <c r="F691" i="4"/>
  <c r="F692" i="4"/>
  <c r="F693" i="4"/>
  <c r="F694" i="4"/>
  <c r="F695" i="4"/>
  <c r="F696" i="4"/>
  <c r="F697" i="4"/>
  <c r="F698" i="4"/>
  <c r="F699" i="4"/>
  <c r="F700" i="4"/>
  <c r="F701" i="4"/>
  <c r="F702" i="4"/>
  <c r="F703" i="4"/>
  <c r="F704" i="4"/>
  <c r="F705" i="4"/>
  <c r="F706" i="4"/>
  <c r="F707" i="4"/>
  <c r="F708" i="4"/>
  <c r="F709" i="4"/>
  <c r="F710" i="4"/>
  <c r="F711" i="4"/>
  <c r="F712" i="4"/>
  <c r="F713" i="4"/>
  <c r="F714" i="4"/>
  <c r="F715" i="4"/>
  <c r="F716" i="4"/>
  <c r="F717" i="4"/>
  <c r="F718" i="4"/>
  <c r="F719" i="4"/>
  <c r="F720" i="4"/>
  <c r="F721" i="4"/>
  <c r="F722" i="4"/>
  <c r="F723" i="4"/>
  <c r="F724" i="4"/>
  <c r="F725" i="4"/>
  <c r="F726" i="4"/>
  <c r="F727" i="4"/>
  <c r="F728" i="4"/>
  <c r="F729" i="4"/>
  <c r="F730" i="4"/>
  <c r="F731" i="4"/>
  <c r="F732" i="4"/>
  <c r="F733" i="4"/>
  <c r="F734" i="4"/>
  <c r="F735" i="4"/>
  <c r="F736" i="4"/>
  <c r="F737" i="4"/>
  <c r="F738" i="4"/>
  <c r="F739" i="4"/>
  <c r="F740" i="4"/>
  <c r="F741" i="4"/>
  <c r="F742" i="4"/>
  <c r="F743" i="4"/>
  <c r="F744" i="4"/>
  <c r="F745" i="4"/>
  <c r="F746" i="4"/>
  <c r="F747" i="4"/>
  <c r="F748" i="4"/>
  <c r="F749" i="4"/>
  <c r="F750" i="4"/>
  <c r="F751" i="4"/>
  <c r="F752" i="4"/>
  <c r="F753" i="4"/>
  <c r="F754" i="4"/>
  <c r="F755" i="4"/>
  <c r="F756" i="4"/>
  <c r="F757" i="4"/>
  <c r="F758" i="4"/>
  <c r="F759" i="4"/>
  <c r="F760" i="4"/>
  <c r="F761" i="4"/>
  <c r="F762" i="4"/>
  <c r="F763" i="4"/>
  <c r="F764" i="4"/>
  <c r="F765" i="4"/>
  <c r="F766" i="4"/>
  <c r="F767" i="4"/>
  <c r="F768" i="4"/>
  <c r="F769" i="4"/>
  <c r="F770" i="4"/>
  <c r="F771" i="4"/>
  <c r="F772" i="4"/>
  <c r="F773" i="4"/>
  <c r="F774" i="4"/>
  <c r="F775" i="4"/>
  <c r="F776" i="4"/>
  <c r="F777" i="4"/>
  <c r="F778" i="4"/>
  <c r="F779" i="4"/>
  <c r="F780" i="4"/>
  <c r="F781" i="4"/>
  <c r="F782" i="4"/>
  <c r="F783" i="4"/>
  <c r="F784" i="4"/>
  <c r="F785" i="4"/>
  <c r="F786" i="4"/>
  <c r="F787" i="4"/>
  <c r="F788" i="4"/>
  <c r="F789" i="4"/>
  <c r="F790" i="4"/>
  <c r="F791" i="4"/>
  <c r="F792" i="4"/>
  <c r="F793" i="4"/>
  <c r="F794" i="4"/>
  <c r="F795" i="4"/>
  <c r="F796" i="4"/>
  <c r="F797" i="4"/>
  <c r="F798" i="4"/>
  <c r="F799" i="4"/>
  <c r="F800" i="4"/>
  <c r="F801" i="4"/>
  <c r="F802" i="4"/>
  <c r="F803" i="4"/>
  <c r="F804" i="4"/>
  <c r="F805" i="4"/>
  <c r="F806" i="4"/>
  <c r="F807" i="4"/>
  <c r="F808" i="4"/>
  <c r="F809" i="4"/>
  <c r="F810" i="4"/>
  <c r="F811" i="4"/>
  <c r="F812" i="4"/>
  <c r="F813" i="4"/>
  <c r="F814" i="4"/>
  <c r="F815" i="4"/>
  <c r="F816" i="4"/>
  <c r="F817" i="4"/>
  <c r="F818" i="4"/>
  <c r="F819" i="4"/>
  <c r="F820" i="4"/>
  <c r="F821" i="4"/>
  <c r="F822" i="4"/>
  <c r="F823" i="4"/>
  <c r="F824" i="4"/>
  <c r="F825" i="4"/>
  <c r="F826" i="4"/>
  <c r="F827" i="4"/>
  <c r="F828" i="4"/>
  <c r="F829" i="4"/>
  <c r="F830" i="4"/>
  <c r="F831" i="4"/>
  <c r="F832" i="4"/>
  <c r="F833" i="4"/>
  <c r="F834" i="4"/>
  <c r="F835" i="4"/>
  <c r="F836" i="4"/>
  <c r="F837" i="4"/>
  <c r="F838" i="4"/>
  <c r="F839" i="4"/>
  <c r="F840" i="4"/>
  <c r="F841" i="4"/>
  <c r="F842" i="4"/>
  <c r="F843" i="4"/>
  <c r="F844" i="4"/>
  <c r="F845" i="4"/>
  <c r="F846" i="4"/>
  <c r="F847" i="4"/>
  <c r="F848" i="4"/>
  <c r="F849" i="4"/>
  <c r="F850" i="4"/>
  <c r="F851" i="4"/>
  <c r="F852" i="4"/>
  <c r="F853" i="4"/>
  <c r="F854" i="4"/>
  <c r="F855" i="4"/>
  <c r="F856" i="4"/>
  <c r="F857" i="4"/>
  <c r="F858" i="4"/>
  <c r="F859" i="4"/>
  <c r="F860" i="4"/>
  <c r="F861" i="4"/>
  <c r="F862" i="4"/>
  <c r="F863" i="4"/>
  <c r="F864" i="4"/>
  <c r="F865" i="4"/>
  <c r="F866" i="4"/>
  <c r="F867" i="4"/>
  <c r="F868" i="4"/>
  <c r="F869" i="4"/>
  <c r="F870" i="4"/>
  <c r="F871" i="4"/>
  <c r="F872" i="4"/>
  <c r="F873" i="4"/>
  <c r="F874" i="4"/>
  <c r="F875" i="4"/>
  <c r="F876" i="4"/>
  <c r="F877" i="4"/>
  <c r="F878" i="4"/>
  <c r="F879" i="4"/>
  <c r="F880" i="4"/>
  <c r="F881" i="4"/>
  <c r="F882" i="4"/>
  <c r="F883" i="4"/>
  <c r="F884" i="4"/>
  <c r="F885" i="4"/>
  <c r="F886" i="4"/>
  <c r="F887" i="4"/>
  <c r="F888" i="4"/>
  <c r="F889" i="4"/>
  <c r="F890" i="4"/>
  <c r="F891" i="4"/>
  <c r="F892" i="4"/>
  <c r="F893" i="4"/>
  <c r="F894" i="4"/>
  <c r="F895" i="4"/>
  <c r="F896" i="4"/>
  <c r="F897" i="4"/>
  <c r="F898" i="4"/>
  <c r="F899" i="4"/>
  <c r="F900" i="4"/>
  <c r="F901" i="4"/>
  <c r="F902" i="4"/>
  <c r="F903" i="4"/>
  <c r="F904" i="4"/>
  <c r="F905" i="4"/>
  <c r="F906" i="4"/>
  <c r="F907" i="4"/>
  <c r="F908" i="4"/>
  <c r="F909" i="4"/>
  <c r="F910" i="4"/>
  <c r="F911" i="4"/>
  <c r="F912" i="4"/>
  <c r="F12" i="4"/>
  <c r="F10" i="4"/>
  <c r="F11" i="4"/>
  <c r="AK10" i="6"/>
  <c r="AK11" i="6"/>
  <c r="AK12" i="6"/>
  <c r="AK13" i="6"/>
  <c r="AK14" i="6"/>
  <c r="AK15" i="6"/>
  <c r="AK16" i="6"/>
  <c r="AK17" i="6"/>
  <c r="AK18" i="6"/>
  <c r="AK9" i="6"/>
  <c r="AJ10" i="6"/>
  <c r="AJ11" i="6"/>
  <c r="AJ12" i="6"/>
  <c r="AJ13" i="6"/>
  <c r="AJ14" i="6"/>
  <c r="AJ15" i="6"/>
  <c r="AJ16" i="6"/>
  <c r="AJ17" i="6"/>
  <c r="AJ18" i="6"/>
  <c r="AJ9" i="6"/>
  <c r="AI10" i="6"/>
  <c r="AI11" i="6"/>
  <c r="AI12" i="6"/>
  <c r="AI13" i="6"/>
  <c r="AI14" i="6"/>
  <c r="AI15" i="6"/>
  <c r="AI16" i="6"/>
  <c r="AI17" i="6"/>
  <c r="AI18" i="6"/>
  <c r="AI9" i="6"/>
  <c r="AG10" i="6"/>
  <c r="AG11" i="6"/>
  <c r="AG12" i="6"/>
  <c r="AG13" i="6"/>
  <c r="AG14" i="6"/>
  <c r="AG15" i="6"/>
  <c r="AG16" i="6"/>
  <c r="AG17" i="6"/>
  <c r="AG18" i="6"/>
  <c r="AG9" i="6"/>
  <c r="AF10" i="6"/>
  <c r="AF11" i="6"/>
  <c r="AF12" i="6"/>
  <c r="AF13" i="6"/>
  <c r="AF14" i="6"/>
  <c r="AF15" i="6"/>
  <c r="AF16" i="6"/>
  <c r="AF17" i="6"/>
  <c r="AF18" i="6"/>
  <c r="AF9" i="6"/>
  <c r="AE10" i="6"/>
  <c r="AE11" i="6"/>
  <c r="AE12" i="6"/>
  <c r="AE13" i="6"/>
  <c r="AE14" i="6"/>
  <c r="AE15" i="6"/>
  <c r="AE16" i="6"/>
  <c r="AE17" i="6"/>
  <c r="AE18" i="6"/>
  <c r="AE9" i="6"/>
  <c r="AB10" i="6" l="1"/>
  <c r="AB9" i="6"/>
  <c r="AB11" i="6"/>
  <c r="B21" i="4" l="1"/>
  <c r="A19" i="4"/>
  <c r="L46" i="2"/>
  <c r="M46" i="2"/>
  <c r="N46" i="2"/>
  <c r="O46" i="2"/>
  <c r="P46" i="2"/>
  <c r="Q46" i="2"/>
  <c r="R46" i="2"/>
  <c r="S46" i="2"/>
  <c r="K46" i="2"/>
  <c r="X42" i="2"/>
  <c r="X39" i="2"/>
  <c r="C13" i="4" l="1"/>
  <c r="C14" i="4" s="1"/>
  <c r="C15" i="4" s="1"/>
  <c r="C16" i="4" s="1"/>
  <c r="C17" i="4" s="1"/>
  <c r="C18" i="4" s="1"/>
  <c r="C19" i="4" s="1"/>
  <c r="C20" i="4" s="1"/>
  <c r="C21" i="4" s="1"/>
  <c r="C22" i="4" s="1"/>
  <c r="C23" i="4" s="1"/>
  <c r="C24" i="4" s="1"/>
  <c r="C25" i="4" s="1"/>
  <c r="C26" i="4" s="1"/>
  <c r="C27" i="4" s="1"/>
  <c r="C28" i="4" s="1"/>
  <c r="C29" i="4" s="1"/>
  <c r="C30" i="4" s="1"/>
  <c r="C31" i="4" s="1"/>
  <c r="C32" i="4" s="1"/>
  <c r="C33" i="4" s="1"/>
  <c r="C34" i="4" s="1"/>
  <c r="C35" i="4" s="1"/>
  <c r="C36" i="4" s="1"/>
  <c r="C37" i="4" s="1"/>
  <c r="C38" i="4" s="1"/>
  <c r="C39" i="4" s="1"/>
  <c r="C40" i="4" s="1"/>
  <c r="C41" i="4" s="1"/>
  <c r="C42" i="4" s="1"/>
  <c r="C43" i="4" s="1"/>
  <c r="C44" i="4" s="1"/>
  <c r="C45" i="4" s="1"/>
  <c r="C46" i="4" s="1"/>
  <c r="C47" i="4" s="1"/>
  <c r="C48" i="4" s="1"/>
  <c r="C49" i="4" s="1"/>
  <c r="C50" i="4" s="1"/>
  <c r="C51" i="4" s="1"/>
  <c r="C52" i="4" s="1"/>
  <c r="C53" i="4" s="1"/>
  <c r="C54" i="4" s="1"/>
  <c r="C55" i="4" s="1"/>
  <c r="C56" i="4" s="1"/>
  <c r="C57" i="4" s="1"/>
  <c r="C58" i="4" s="1"/>
  <c r="C59" i="4" s="1"/>
  <c r="C60" i="4" s="1"/>
  <c r="C61" i="4" s="1"/>
  <c r="C62" i="4" s="1"/>
  <c r="C63" i="4" s="1"/>
  <c r="C64" i="4" s="1"/>
  <c r="C65" i="4" s="1"/>
  <c r="C66" i="4" s="1"/>
  <c r="C67" i="4" s="1"/>
  <c r="C68" i="4" s="1"/>
  <c r="C69" i="4" s="1"/>
  <c r="C70" i="4" s="1"/>
  <c r="C71" i="4" s="1"/>
  <c r="C72" i="4" s="1"/>
  <c r="C73" i="4" s="1"/>
  <c r="C74" i="4" s="1"/>
  <c r="C75" i="4" s="1"/>
  <c r="C76" i="4" s="1"/>
  <c r="C77" i="4" s="1"/>
  <c r="C78" i="4" s="1"/>
  <c r="C79" i="4" s="1"/>
  <c r="C80" i="4" s="1"/>
  <c r="C81" i="4" s="1"/>
  <c r="C82" i="4" s="1"/>
  <c r="C83" i="4" s="1"/>
  <c r="C84" i="4" s="1"/>
  <c r="C85" i="4" s="1"/>
  <c r="C86" i="4" s="1"/>
  <c r="C87" i="4" s="1"/>
  <c r="C88" i="4" s="1"/>
  <c r="C89" i="4" s="1"/>
  <c r="C90" i="4" s="1"/>
  <c r="C91" i="4" s="1"/>
  <c r="C92" i="4" s="1"/>
  <c r="C93" i="4" s="1"/>
  <c r="C94" i="4" s="1"/>
  <c r="C95" i="4" s="1"/>
  <c r="C96" i="4" s="1"/>
  <c r="C97" i="4" s="1"/>
  <c r="C98" i="4" s="1"/>
  <c r="C99" i="4" s="1"/>
  <c r="C100" i="4" s="1"/>
  <c r="C101" i="4" s="1"/>
  <c r="C102" i="4" s="1"/>
  <c r="C103" i="4" s="1"/>
  <c r="C104" i="4" s="1"/>
  <c r="C105" i="4" s="1"/>
  <c r="C106" i="4" s="1"/>
  <c r="C107" i="4" s="1"/>
  <c r="C108" i="4" s="1"/>
  <c r="C109" i="4" s="1"/>
  <c r="C110" i="4" s="1"/>
  <c r="C111" i="4" s="1"/>
  <c r="C112" i="4" s="1"/>
  <c r="C113" i="4" s="1"/>
  <c r="C114" i="4" s="1"/>
  <c r="C115" i="4" s="1"/>
  <c r="C116" i="4" s="1"/>
  <c r="C117" i="4" s="1"/>
  <c r="C118" i="4" s="1"/>
  <c r="C119" i="4" s="1"/>
  <c r="C120" i="4" s="1"/>
  <c r="C121" i="4" s="1"/>
  <c r="C122" i="4" s="1"/>
  <c r="C123" i="4" s="1"/>
  <c r="C124" i="4" s="1"/>
  <c r="C125" i="4" s="1"/>
  <c r="C126" i="4" s="1"/>
  <c r="C127" i="4" s="1"/>
  <c r="C128" i="4" s="1"/>
  <c r="C129" i="4" s="1"/>
  <c r="C130" i="4" s="1"/>
  <c r="C131" i="4" s="1"/>
  <c r="C132" i="4" s="1"/>
  <c r="C133" i="4" s="1"/>
  <c r="C134" i="4" s="1"/>
  <c r="C135" i="4" s="1"/>
  <c r="C136" i="4" s="1"/>
  <c r="C137" i="4" s="1"/>
  <c r="C138" i="4" s="1"/>
  <c r="C139" i="4" s="1"/>
  <c r="C140" i="4" s="1"/>
  <c r="C141" i="4" s="1"/>
  <c r="C142" i="4" s="1"/>
  <c r="C143" i="4" s="1"/>
  <c r="C144" i="4" s="1"/>
  <c r="C145" i="4" s="1"/>
  <c r="C146" i="4" s="1"/>
  <c r="C147" i="4" s="1"/>
  <c r="C148" i="4" s="1"/>
  <c r="C149" i="4" s="1"/>
  <c r="C150" i="4" s="1"/>
  <c r="C151" i="4" s="1"/>
  <c r="C152" i="4" s="1"/>
  <c r="C153" i="4" s="1"/>
  <c r="C154" i="4" s="1"/>
  <c r="C155" i="4" s="1"/>
  <c r="C156" i="4" s="1"/>
  <c r="C157" i="4" s="1"/>
  <c r="C158" i="4" s="1"/>
  <c r="C159" i="4" s="1"/>
  <c r="C160" i="4" s="1"/>
  <c r="C161" i="4" s="1"/>
  <c r="C162" i="4" s="1"/>
  <c r="C163" i="4" s="1"/>
  <c r="C164" i="4" s="1"/>
  <c r="C165" i="4" s="1"/>
  <c r="C166" i="4" s="1"/>
  <c r="C167" i="4" s="1"/>
  <c r="C168" i="4" s="1"/>
  <c r="C169" i="4" s="1"/>
  <c r="C170" i="4" s="1"/>
  <c r="C171" i="4" s="1"/>
  <c r="C172" i="4" s="1"/>
  <c r="C173" i="4" s="1"/>
  <c r="C174" i="4" s="1"/>
  <c r="C175" i="4" s="1"/>
  <c r="C176" i="4" s="1"/>
  <c r="C177" i="4" s="1"/>
  <c r="C178" i="4" s="1"/>
  <c r="C179" i="4" s="1"/>
  <c r="C180" i="4" s="1"/>
  <c r="C181" i="4" s="1"/>
  <c r="C182" i="4" s="1"/>
  <c r="C183" i="4" s="1"/>
  <c r="C184" i="4" s="1"/>
  <c r="C185" i="4" s="1"/>
  <c r="C186" i="4" s="1"/>
  <c r="C187" i="4" s="1"/>
  <c r="C188" i="4" s="1"/>
  <c r="C189" i="4" s="1"/>
  <c r="C190" i="4" s="1"/>
  <c r="C191" i="4" s="1"/>
  <c r="C192" i="4" s="1"/>
  <c r="C193" i="4" s="1"/>
  <c r="C194" i="4" s="1"/>
  <c r="C195" i="4" s="1"/>
  <c r="C196" i="4" s="1"/>
  <c r="C197" i="4" s="1"/>
  <c r="C198" i="4" s="1"/>
  <c r="C199" i="4" s="1"/>
  <c r="C200" i="4" s="1"/>
  <c r="C201" i="4" s="1"/>
  <c r="C202" i="4" s="1"/>
  <c r="C203" i="4" s="1"/>
  <c r="C204" i="4" s="1"/>
  <c r="C205" i="4" s="1"/>
  <c r="C206" i="4" s="1"/>
  <c r="C207" i="4" s="1"/>
  <c r="C208" i="4" s="1"/>
  <c r="C209" i="4" s="1"/>
  <c r="C210" i="4" s="1"/>
  <c r="C211" i="4" s="1"/>
  <c r="C212" i="4" s="1"/>
  <c r="C213" i="4" s="1"/>
  <c r="C214" i="4" s="1"/>
  <c r="C215" i="4" s="1"/>
  <c r="C216" i="4" s="1"/>
  <c r="C217" i="4" s="1"/>
  <c r="C218" i="4" s="1"/>
  <c r="C219" i="4" s="1"/>
  <c r="C220" i="4" s="1"/>
  <c r="C221" i="4" s="1"/>
  <c r="C222" i="4" s="1"/>
  <c r="C223" i="4" s="1"/>
  <c r="C224" i="4" s="1"/>
  <c r="C225" i="4" s="1"/>
  <c r="C226" i="4" s="1"/>
  <c r="C227" i="4" s="1"/>
  <c r="C228" i="4" s="1"/>
  <c r="C229" i="4" s="1"/>
  <c r="C230" i="4" s="1"/>
  <c r="C231" i="4" s="1"/>
  <c r="C232" i="4" s="1"/>
  <c r="C233" i="4" s="1"/>
  <c r="C234" i="4" s="1"/>
  <c r="C235" i="4" s="1"/>
  <c r="C236" i="4" s="1"/>
  <c r="C237" i="4" s="1"/>
  <c r="C238" i="4" s="1"/>
  <c r="C239" i="4" s="1"/>
  <c r="C240" i="4" s="1"/>
  <c r="C241" i="4" s="1"/>
  <c r="C242" i="4" s="1"/>
  <c r="C243" i="4" s="1"/>
  <c r="C244" i="4" s="1"/>
  <c r="C245" i="4" s="1"/>
  <c r="C246" i="4" s="1"/>
  <c r="C247" i="4" s="1"/>
  <c r="C248" i="4" s="1"/>
  <c r="C249" i="4" s="1"/>
  <c r="C250" i="4" s="1"/>
  <c r="C251" i="4" s="1"/>
  <c r="C252" i="4" s="1"/>
  <c r="C253" i="4" s="1"/>
  <c r="C254" i="4" s="1"/>
  <c r="C255" i="4" s="1"/>
  <c r="C256" i="4" s="1"/>
  <c r="C257" i="4" s="1"/>
  <c r="C258" i="4" s="1"/>
  <c r="C259" i="4" s="1"/>
  <c r="C260" i="4" s="1"/>
  <c r="C261" i="4" s="1"/>
  <c r="C262" i="4" s="1"/>
  <c r="C263" i="4" s="1"/>
  <c r="C264" i="4" s="1"/>
  <c r="C265" i="4" s="1"/>
  <c r="C266" i="4" s="1"/>
  <c r="C267" i="4" s="1"/>
  <c r="C268" i="4" s="1"/>
  <c r="C269" i="4" s="1"/>
  <c r="C270" i="4" s="1"/>
  <c r="C271" i="4" s="1"/>
  <c r="C272" i="4" s="1"/>
  <c r="C273" i="4" s="1"/>
  <c r="C274" i="4" s="1"/>
  <c r="C275" i="4" s="1"/>
  <c r="C276" i="4" s="1"/>
  <c r="C277" i="4" s="1"/>
  <c r="C278" i="4" s="1"/>
  <c r="C279" i="4" s="1"/>
  <c r="C280" i="4" s="1"/>
  <c r="C281" i="4" s="1"/>
  <c r="C282" i="4" s="1"/>
  <c r="C283" i="4" s="1"/>
  <c r="C284" i="4" s="1"/>
  <c r="C285" i="4" s="1"/>
  <c r="C286" i="4" s="1"/>
  <c r="C287" i="4" s="1"/>
  <c r="C288" i="4" s="1"/>
  <c r="C289" i="4" s="1"/>
  <c r="C290" i="4" s="1"/>
  <c r="C291" i="4" s="1"/>
  <c r="C292" i="4" s="1"/>
  <c r="C293" i="4" s="1"/>
  <c r="C294" i="4" s="1"/>
  <c r="C295" i="4" s="1"/>
  <c r="C296" i="4" s="1"/>
  <c r="C297" i="4" s="1"/>
  <c r="C298" i="4" s="1"/>
  <c r="C299" i="4" s="1"/>
  <c r="C300" i="4" s="1"/>
  <c r="C301" i="4" s="1"/>
  <c r="C302" i="4" s="1"/>
  <c r="C303" i="4" s="1"/>
  <c r="C304" i="4" s="1"/>
  <c r="C305" i="4" s="1"/>
  <c r="C306" i="4" s="1"/>
  <c r="C307" i="4" s="1"/>
  <c r="C308" i="4" s="1"/>
  <c r="C309" i="4" s="1"/>
  <c r="C310" i="4" s="1"/>
  <c r="C311" i="4" s="1"/>
  <c r="C312" i="4" s="1"/>
  <c r="C313" i="4" s="1"/>
  <c r="C314" i="4" s="1"/>
  <c r="C315" i="4" s="1"/>
  <c r="C316" i="4" s="1"/>
  <c r="C317" i="4" s="1"/>
  <c r="C318" i="4" s="1"/>
  <c r="C319" i="4" s="1"/>
  <c r="C320" i="4" s="1"/>
  <c r="C321" i="4" s="1"/>
  <c r="C322" i="4" s="1"/>
  <c r="C323" i="4" s="1"/>
  <c r="C324" i="4" s="1"/>
  <c r="C325" i="4" s="1"/>
  <c r="C326" i="4" s="1"/>
  <c r="C327" i="4" s="1"/>
  <c r="C328" i="4" s="1"/>
  <c r="C329" i="4" s="1"/>
  <c r="C330" i="4" s="1"/>
  <c r="C331" i="4" s="1"/>
  <c r="C332" i="4" s="1"/>
  <c r="C333" i="4" s="1"/>
  <c r="C334" i="4" s="1"/>
  <c r="C335" i="4" s="1"/>
  <c r="C336" i="4" s="1"/>
  <c r="C337" i="4" s="1"/>
  <c r="C338" i="4" s="1"/>
  <c r="C339" i="4" s="1"/>
  <c r="C340" i="4" s="1"/>
  <c r="C341" i="4" s="1"/>
  <c r="C342" i="4" s="1"/>
  <c r="C343" i="4" s="1"/>
  <c r="C344" i="4" s="1"/>
  <c r="C345" i="4" s="1"/>
  <c r="C346" i="4" s="1"/>
  <c r="C347" i="4" s="1"/>
  <c r="C348" i="4" s="1"/>
  <c r="C349" i="4" s="1"/>
  <c r="C350" i="4" s="1"/>
  <c r="C351" i="4" s="1"/>
  <c r="C352" i="4" s="1"/>
  <c r="C353" i="4" s="1"/>
  <c r="C354" i="4" s="1"/>
  <c r="C355" i="4" s="1"/>
  <c r="C356" i="4" s="1"/>
  <c r="C357" i="4" s="1"/>
  <c r="C358" i="4" s="1"/>
  <c r="C359" i="4" s="1"/>
  <c r="C360" i="4" s="1"/>
  <c r="C361" i="4" s="1"/>
  <c r="C362" i="4" s="1"/>
  <c r="C363" i="4" s="1"/>
  <c r="C364" i="4" s="1"/>
  <c r="C365" i="4" s="1"/>
  <c r="C366" i="4" s="1"/>
  <c r="C367" i="4" s="1"/>
  <c r="C368" i="4" s="1"/>
  <c r="C369" i="4" s="1"/>
  <c r="C370" i="4" s="1"/>
  <c r="C371" i="4" s="1"/>
  <c r="C372" i="4" s="1"/>
  <c r="C373" i="4" s="1"/>
  <c r="C374" i="4" s="1"/>
  <c r="C375" i="4" s="1"/>
  <c r="C376" i="4" s="1"/>
  <c r="C377" i="4" s="1"/>
  <c r="C378" i="4" s="1"/>
  <c r="C379" i="4" s="1"/>
  <c r="C380" i="4" s="1"/>
  <c r="C381" i="4" s="1"/>
  <c r="C382" i="4" s="1"/>
  <c r="C383" i="4" s="1"/>
  <c r="C384" i="4" s="1"/>
  <c r="C385" i="4" s="1"/>
  <c r="C386" i="4" s="1"/>
  <c r="C387" i="4" s="1"/>
  <c r="C388" i="4" s="1"/>
  <c r="C389" i="4" s="1"/>
  <c r="C390" i="4" s="1"/>
  <c r="C391" i="4" s="1"/>
  <c r="C392" i="4" s="1"/>
  <c r="C393" i="4" s="1"/>
  <c r="C394" i="4" s="1"/>
  <c r="C395" i="4" s="1"/>
  <c r="C396" i="4" s="1"/>
  <c r="C397" i="4" s="1"/>
  <c r="C398" i="4" s="1"/>
  <c r="C399" i="4" s="1"/>
  <c r="C400" i="4" s="1"/>
  <c r="C401" i="4" s="1"/>
  <c r="C402" i="4" s="1"/>
  <c r="C403" i="4" s="1"/>
  <c r="C404" i="4" s="1"/>
  <c r="C405" i="4" s="1"/>
  <c r="C406" i="4" s="1"/>
  <c r="C407" i="4" s="1"/>
  <c r="C408" i="4" s="1"/>
  <c r="C409" i="4" s="1"/>
  <c r="C410" i="4" s="1"/>
  <c r="C411" i="4" s="1"/>
  <c r="C412" i="4" s="1"/>
  <c r="C413" i="4" s="1"/>
  <c r="C414" i="4" s="1"/>
  <c r="C415" i="4" s="1"/>
  <c r="C416" i="4" s="1"/>
  <c r="C417" i="4" s="1"/>
  <c r="C418" i="4" s="1"/>
  <c r="C419" i="4" s="1"/>
  <c r="C420" i="4" s="1"/>
  <c r="C421" i="4" s="1"/>
  <c r="C422" i="4" s="1"/>
  <c r="C423" i="4" s="1"/>
  <c r="C424" i="4" s="1"/>
  <c r="C425" i="4" s="1"/>
  <c r="C426" i="4" s="1"/>
  <c r="C427" i="4" s="1"/>
  <c r="C428" i="4" s="1"/>
  <c r="C429" i="4" s="1"/>
  <c r="C430" i="4" s="1"/>
  <c r="C431" i="4" s="1"/>
  <c r="C432" i="4" s="1"/>
  <c r="C433" i="4" s="1"/>
  <c r="C434" i="4" s="1"/>
  <c r="C435" i="4" s="1"/>
  <c r="C436" i="4" s="1"/>
  <c r="C437" i="4" s="1"/>
  <c r="C438" i="4" s="1"/>
  <c r="C439" i="4" s="1"/>
  <c r="C440" i="4" s="1"/>
  <c r="C441" i="4" s="1"/>
  <c r="C442" i="4" s="1"/>
  <c r="C443" i="4" s="1"/>
  <c r="C444" i="4" s="1"/>
  <c r="C445" i="4" s="1"/>
  <c r="C446" i="4" s="1"/>
  <c r="C447" i="4" s="1"/>
  <c r="C448" i="4" s="1"/>
  <c r="C449" i="4" s="1"/>
  <c r="C450" i="4" s="1"/>
  <c r="C451" i="4" s="1"/>
  <c r="C452" i="4" s="1"/>
  <c r="C453" i="4" s="1"/>
  <c r="C454" i="4" s="1"/>
  <c r="C455" i="4" s="1"/>
  <c r="C456" i="4" s="1"/>
  <c r="C457" i="4" s="1"/>
  <c r="C458" i="4" s="1"/>
  <c r="C459" i="4" s="1"/>
  <c r="C460" i="4" s="1"/>
  <c r="C461" i="4" s="1"/>
  <c r="C462" i="4" s="1"/>
  <c r="C463" i="4" s="1"/>
  <c r="C464" i="4" s="1"/>
  <c r="C465" i="4" s="1"/>
  <c r="C466" i="4" s="1"/>
  <c r="C467" i="4" s="1"/>
  <c r="C468" i="4" s="1"/>
  <c r="C469" i="4" s="1"/>
  <c r="C470" i="4" s="1"/>
  <c r="C471" i="4" s="1"/>
  <c r="C472" i="4" s="1"/>
  <c r="C473" i="4" s="1"/>
  <c r="C474" i="4" s="1"/>
  <c r="C475" i="4" s="1"/>
  <c r="C476" i="4" s="1"/>
  <c r="C477" i="4" s="1"/>
  <c r="C478" i="4" s="1"/>
  <c r="C479" i="4" s="1"/>
  <c r="C480" i="4" s="1"/>
  <c r="C481" i="4" s="1"/>
  <c r="C482" i="4" s="1"/>
  <c r="C483" i="4" s="1"/>
  <c r="C484" i="4" s="1"/>
  <c r="C485" i="4" s="1"/>
  <c r="C486" i="4" s="1"/>
  <c r="C487" i="4" s="1"/>
  <c r="C488" i="4" s="1"/>
  <c r="C489" i="4" s="1"/>
  <c r="C490" i="4" s="1"/>
  <c r="C491" i="4" s="1"/>
  <c r="C492" i="4" s="1"/>
  <c r="C493" i="4" s="1"/>
  <c r="C494" i="4" s="1"/>
  <c r="C495" i="4" s="1"/>
  <c r="C496" i="4" s="1"/>
  <c r="C497" i="4" s="1"/>
  <c r="C498" i="4" s="1"/>
  <c r="C499" i="4" s="1"/>
  <c r="C500" i="4" s="1"/>
  <c r="C501" i="4" s="1"/>
  <c r="C502" i="4" s="1"/>
  <c r="C503" i="4" s="1"/>
  <c r="C504" i="4" s="1"/>
  <c r="C505" i="4" s="1"/>
  <c r="C506" i="4" s="1"/>
  <c r="C507" i="4" s="1"/>
  <c r="C508" i="4" s="1"/>
  <c r="C509" i="4" s="1"/>
  <c r="C510" i="4" s="1"/>
  <c r="C511" i="4" s="1"/>
  <c r="C512" i="4" s="1"/>
  <c r="C513" i="4" s="1"/>
  <c r="C514" i="4" s="1"/>
  <c r="C515" i="4" s="1"/>
  <c r="C516" i="4" s="1"/>
  <c r="C517" i="4" s="1"/>
  <c r="C518" i="4" s="1"/>
  <c r="C519" i="4" s="1"/>
  <c r="C520" i="4" s="1"/>
  <c r="C521" i="4" s="1"/>
  <c r="C522" i="4" s="1"/>
  <c r="C523" i="4" s="1"/>
  <c r="C524" i="4" s="1"/>
  <c r="C525" i="4" s="1"/>
  <c r="C526" i="4" s="1"/>
  <c r="C527" i="4" s="1"/>
  <c r="C528" i="4" s="1"/>
  <c r="C529" i="4" s="1"/>
  <c r="C530" i="4" s="1"/>
  <c r="C531" i="4" s="1"/>
  <c r="C532" i="4" s="1"/>
  <c r="C533" i="4" s="1"/>
  <c r="C534" i="4" s="1"/>
  <c r="C535" i="4" s="1"/>
  <c r="C536" i="4" s="1"/>
  <c r="C537" i="4" s="1"/>
  <c r="C538" i="4" s="1"/>
  <c r="C539" i="4" s="1"/>
  <c r="C540" i="4" s="1"/>
  <c r="C541" i="4" s="1"/>
  <c r="C542" i="4" s="1"/>
  <c r="C543" i="4" s="1"/>
  <c r="C544" i="4" s="1"/>
  <c r="C545" i="4" s="1"/>
  <c r="C546" i="4" s="1"/>
  <c r="C547" i="4" s="1"/>
  <c r="C548" i="4" s="1"/>
  <c r="C549" i="4" s="1"/>
  <c r="C550" i="4" s="1"/>
  <c r="C551" i="4" s="1"/>
  <c r="C552" i="4" s="1"/>
  <c r="C553" i="4" s="1"/>
  <c r="C554" i="4" s="1"/>
  <c r="C555" i="4" s="1"/>
  <c r="C556" i="4" s="1"/>
  <c r="C557" i="4" s="1"/>
  <c r="C558" i="4" s="1"/>
  <c r="C559" i="4" s="1"/>
  <c r="C560" i="4" s="1"/>
  <c r="C561" i="4" s="1"/>
  <c r="C562" i="4" s="1"/>
  <c r="C563" i="4" s="1"/>
  <c r="C564" i="4" s="1"/>
  <c r="C565" i="4" s="1"/>
  <c r="C566" i="4" s="1"/>
  <c r="C567" i="4" s="1"/>
  <c r="C568" i="4" s="1"/>
  <c r="C569" i="4" s="1"/>
  <c r="C570" i="4" s="1"/>
  <c r="C571" i="4" s="1"/>
  <c r="C572" i="4" s="1"/>
  <c r="C573" i="4" s="1"/>
  <c r="C574" i="4" s="1"/>
  <c r="C575" i="4" s="1"/>
  <c r="C576" i="4" s="1"/>
  <c r="C577" i="4" s="1"/>
  <c r="C578" i="4" s="1"/>
  <c r="C579" i="4" s="1"/>
  <c r="C580" i="4" s="1"/>
  <c r="C581" i="4" s="1"/>
  <c r="C582" i="4" s="1"/>
  <c r="C583" i="4" s="1"/>
  <c r="C584" i="4" s="1"/>
  <c r="C585" i="4" s="1"/>
  <c r="C586" i="4" s="1"/>
  <c r="C587" i="4" s="1"/>
  <c r="C588" i="4" s="1"/>
  <c r="C589" i="4" s="1"/>
  <c r="C590" i="4" s="1"/>
  <c r="C591" i="4" s="1"/>
  <c r="C592" i="4" s="1"/>
  <c r="C593" i="4" s="1"/>
  <c r="C594" i="4" s="1"/>
  <c r="C595" i="4" s="1"/>
  <c r="C596" i="4" s="1"/>
  <c r="C597" i="4" s="1"/>
  <c r="C598" i="4" s="1"/>
  <c r="C599" i="4" s="1"/>
  <c r="C600" i="4" s="1"/>
  <c r="C601" i="4" s="1"/>
  <c r="C602" i="4" s="1"/>
  <c r="C603" i="4" s="1"/>
  <c r="C604" i="4" s="1"/>
  <c r="C605" i="4" s="1"/>
  <c r="C606" i="4" s="1"/>
  <c r="C607" i="4" s="1"/>
  <c r="C608" i="4" s="1"/>
  <c r="C609" i="4" s="1"/>
  <c r="C610" i="4" s="1"/>
  <c r="C611" i="4" s="1"/>
  <c r="C612" i="4" s="1"/>
  <c r="C613" i="4" s="1"/>
  <c r="C614" i="4" s="1"/>
  <c r="C615" i="4" s="1"/>
  <c r="C616" i="4" s="1"/>
  <c r="C617" i="4" s="1"/>
  <c r="C618" i="4" s="1"/>
  <c r="C619" i="4" s="1"/>
  <c r="C620" i="4" s="1"/>
  <c r="C621" i="4" s="1"/>
  <c r="C622" i="4" s="1"/>
  <c r="C623" i="4" s="1"/>
  <c r="C624" i="4" s="1"/>
  <c r="C625" i="4" s="1"/>
  <c r="C626" i="4" s="1"/>
  <c r="C627" i="4" s="1"/>
  <c r="C628" i="4" s="1"/>
  <c r="C629" i="4" s="1"/>
  <c r="C630" i="4" s="1"/>
  <c r="C631" i="4" s="1"/>
  <c r="C632" i="4" s="1"/>
  <c r="C633" i="4" s="1"/>
  <c r="C634" i="4" s="1"/>
  <c r="C635" i="4" s="1"/>
  <c r="C636" i="4" s="1"/>
  <c r="C637" i="4" s="1"/>
  <c r="C638" i="4" s="1"/>
  <c r="C639" i="4" s="1"/>
  <c r="C640" i="4" s="1"/>
  <c r="C641" i="4" s="1"/>
  <c r="C642" i="4" s="1"/>
  <c r="C643" i="4" s="1"/>
  <c r="C644" i="4" s="1"/>
  <c r="C645" i="4" s="1"/>
  <c r="C646" i="4" s="1"/>
  <c r="C647" i="4" s="1"/>
  <c r="C648" i="4" s="1"/>
  <c r="C649" i="4" s="1"/>
  <c r="C650" i="4" s="1"/>
  <c r="C651" i="4" s="1"/>
  <c r="C652" i="4" s="1"/>
  <c r="C653" i="4" s="1"/>
  <c r="C654" i="4" s="1"/>
  <c r="C655" i="4" s="1"/>
  <c r="C656" i="4" s="1"/>
  <c r="C657" i="4" s="1"/>
  <c r="C658" i="4" s="1"/>
  <c r="C659" i="4" s="1"/>
  <c r="C660" i="4" s="1"/>
  <c r="C661" i="4" s="1"/>
  <c r="C662" i="4" s="1"/>
  <c r="C663" i="4" s="1"/>
  <c r="C664" i="4" s="1"/>
  <c r="C665" i="4" s="1"/>
  <c r="C666" i="4" s="1"/>
  <c r="C667" i="4" s="1"/>
  <c r="C668" i="4" s="1"/>
  <c r="C669" i="4" s="1"/>
  <c r="C670" i="4" s="1"/>
  <c r="C671" i="4" s="1"/>
  <c r="C672" i="4" s="1"/>
  <c r="C673" i="4" s="1"/>
  <c r="C674" i="4" s="1"/>
  <c r="C675" i="4" s="1"/>
  <c r="C676" i="4" s="1"/>
  <c r="C677" i="4" s="1"/>
  <c r="C678" i="4" s="1"/>
  <c r="C679" i="4" s="1"/>
  <c r="C680" i="4" s="1"/>
  <c r="C681" i="4" s="1"/>
  <c r="C682" i="4" s="1"/>
  <c r="C683" i="4" s="1"/>
  <c r="C684" i="4" s="1"/>
  <c r="C685" i="4" s="1"/>
  <c r="C686" i="4" s="1"/>
  <c r="C687" i="4" s="1"/>
  <c r="C688" i="4" s="1"/>
  <c r="C689" i="4" s="1"/>
  <c r="C690" i="4" s="1"/>
  <c r="C691" i="4" s="1"/>
  <c r="C692" i="4" s="1"/>
  <c r="C693" i="4" s="1"/>
  <c r="C694" i="4" s="1"/>
  <c r="C695" i="4" s="1"/>
  <c r="C696" i="4" s="1"/>
  <c r="C697" i="4" s="1"/>
  <c r="C698" i="4" s="1"/>
  <c r="C699" i="4" s="1"/>
  <c r="C700" i="4" s="1"/>
  <c r="C701" i="4" s="1"/>
  <c r="C702" i="4" s="1"/>
  <c r="C703" i="4" s="1"/>
  <c r="C704" i="4" s="1"/>
  <c r="C705" i="4" s="1"/>
  <c r="C706" i="4" s="1"/>
  <c r="C707" i="4" s="1"/>
  <c r="C708" i="4" s="1"/>
  <c r="C709" i="4" s="1"/>
  <c r="C710" i="4" s="1"/>
  <c r="C711" i="4" s="1"/>
  <c r="C712" i="4" s="1"/>
  <c r="C713" i="4" s="1"/>
  <c r="C714" i="4" s="1"/>
  <c r="C715" i="4" s="1"/>
  <c r="C716" i="4" s="1"/>
  <c r="C717" i="4" s="1"/>
  <c r="C718" i="4" s="1"/>
  <c r="C719" i="4" s="1"/>
  <c r="C720" i="4" s="1"/>
  <c r="C721" i="4" s="1"/>
  <c r="C722" i="4" s="1"/>
  <c r="C723" i="4" s="1"/>
  <c r="C724" i="4" s="1"/>
  <c r="C725" i="4" s="1"/>
  <c r="C726" i="4" s="1"/>
  <c r="C727" i="4" s="1"/>
  <c r="C728" i="4" s="1"/>
  <c r="C729" i="4" s="1"/>
  <c r="C730" i="4" s="1"/>
  <c r="C731" i="4" s="1"/>
  <c r="C732" i="4" s="1"/>
  <c r="C733" i="4" s="1"/>
  <c r="C734" i="4" s="1"/>
  <c r="C735" i="4" s="1"/>
  <c r="C736" i="4" s="1"/>
  <c r="C737" i="4" s="1"/>
  <c r="C738" i="4" s="1"/>
  <c r="C739" i="4" s="1"/>
  <c r="C740" i="4" s="1"/>
  <c r="C741" i="4" s="1"/>
  <c r="C742" i="4" s="1"/>
  <c r="C743" i="4" s="1"/>
  <c r="C744" i="4" s="1"/>
  <c r="C745" i="4" s="1"/>
  <c r="C746" i="4" s="1"/>
  <c r="C747" i="4" s="1"/>
  <c r="C748" i="4" s="1"/>
  <c r="C749" i="4" s="1"/>
  <c r="C750" i="4" s="1"/>
  <c r="C751" i="4" s="1"/>
  <c r="C752" i="4" s="1"/>
  <c r="C753" i="4" s="1"/>
  <c r="C754" i="4" s="1"/>
  <c r="C755" i="4" s="1"/>
  <c r="C756" i="4" s="1"/>
  <c r="C757" i="4" s="1"/>
  <c r="C758" i="4" s="1"/>
  <c r="C759" i="4" s="1"/>
  <c r="C760" i="4" s="1"/>
  <c r="C761" i="4" s="1"/>
  <c r="C762" i="4" s="1"/>
  <c r="C763" i="4" s="1"/>
  <c r="C764" i="4" s="1"/>
  <c r="C765" i="4" s="1"/>
  <c r="C766" i="4" s="1"/>
  <c r="C767" i="4" s="1"/>
  <c r="C768" i="4" s="1"/>
  <c r="C769" i="4" s="1"/>
  <c r="C770" i="4" s="1"/>
  <c r="C771" i="4" s="1"/>
  <c r="C772" i="4" s="1"/>
  <c r="C773" i="4" s="1"/>
  <c r="C774" i="4" s="1"/>
  <c r="C775" i="4" s="1"/>
  <c r="C776" i="4" s="1"/>
  <c r="C777" i="4" s="1"/>
  <c r="C778" i="4" s="1"/>
  <c r="C779" i="4" s="1"/>
  <c r="C780" i="4" s="1"/>
  <c r="C781" i="4" s="1"/>
  <c r="C782" i="4" s="1"/>
  <c r="C783" i="4" s="1"/>
  <c r="C784" i="4" s="1"/>
  <c r="C785" i="4" s="1"/>
  <c r="C786" i="4" s="1"/>
  <c r="C787" i="4" s="1"/>
  <c r="C788" i="4" s="1"/>
  <c r="C789" i="4" s="1"/>
  <c r="C790" i="4" s="1"/>
  <c r="C791" i="4" s="1"/>
  <c r="C792" i="4" s="1"/>
  <c r="C793" i="4" s="1"/>
  <c r="C794" i="4" s="1"/>
  <c r="C795" i="4" s="1"/>
  <c r="C796" i="4" s="1"/>
  <c r="C797" i="4" s="1"/>
  <c r="C798" i="4" s="1"/>
  <c r="C799" i="4" s="1"/>
  <c r="C800" i="4" s="1"/>
  <c r="C801" i="4" s="1"/>
  <c r="C802" i="4" s="1"/>
  <c r="C803" i="4" s="1"/>
  <c r="C804" i="4" s="1"/>
  <c r="C805" i="4" s="1"/>
  <c r="C806" i="4" s="1"/>
  <c r="C807" i="4" s="1"/>
  <c r="C808" i="4" s="1"/>
  <c r="C809" i="4" s="1"/>
  <c r="C810" i="4" s="1"/>
  <c r="C811" i="4" s="1"/>
  <c r="C812" i="4" s="1"/>
  <c r="C813" i="4" s="1"/>
  <c r="C814" i="4" s="1"/>
  <c r="C815" i="4" s="1"/>
  <c r="C816" i="4" s="1"/>
  <c r="C817" i="4" s="1"/>
  <c r="C818" i="4" s="1"/>
  <c r="C819" i="4" s="1"/>
  <c r="C820" i="4" s="1"/>
  <c r="C821" i="4" s="1"/>
  <c r="C822" i="4" s="1"/>
  <c r="C823" i="4" s="1"/>
  <c r="C824" i="4" s="1"/>
  <c r="C825" i="4" s="1"/>
  <c r="C826" i="4" s="1"/>
  <c r="C827" i="4" s="1"/>
  <c r="C828" i="4" s="1"/>
  <c r="C829" i="4" s="1"/>
  <c r="C830" i="4" s="1"/>
  <c r="C831" i="4" s="1"/>
  <c r="C832" i="4" s="1"/>
  <c r="C833" i="4" s="1"/>
  <c r="C834" i="4" s="1"/>
  <c r="C835" i="4" s="1"/>
  <c r="C836" i="4" s="1"/>
  <c r="C837" i="4" s="1"/>
  <c r="C838" i="4" s="1"/>
  <c r="C839" i="4" s="1"/>
  <c r="C840" i="4" s="1"/>
  <c r="C841" i="4" s="1"/>
  <c r="C842" i="4" s="1"/>
  <c r="C843" i="4" s="1"/>
  <c r="C844" i="4" s="1"/>
  <c r="C845" i="4" s="1"/>
  <c r="C846" i="4" s="1"/>
  <c r="C847" i="4" s="1"/>
  <c r="C848" i="4" s="1"/>
  <c r="C849" i="4" s="1"/>
  <c r="C850" i="4" s="1"/>
  <c r="C851" i="4" s="1"/>
  <c r="C852" i="4" s="1"/>
  <c r="C853" i="4" s="1"/>
  <c r="C854" i="4" s="1"/>
  <c r="C855" i="4" s="1"/>
  <c r="C856" i="4" s="1"/>
  <c r="C857" i="4" s="1"/>
  <c r="C858" i="4" s="1"/>
  <c r="C859" i="4" s="1"/>
  <c r="C860" i="4" s="1"/>
  <c r="C861" i="4" s="1"/>
  <c r="C862" i="4" s="1"/>
  <c r="C863" i="4" s="1"/>
  <c r="C864" i="4" s="1"/>
  <c r="C865" i="4" s="1"/>
  <c r="C866" i="4" s="1"/>
  <c r="C867" i="4" s="1"/>
  <c r="C868" i="4" s="1"/>
  <c r="C869" i="4" s="1"/>
  <c r="C870" i="4" s="1"/>
  <c r="C871" i="4" s="1"/>
  <c r="C872" i="4" s="1"/>
  <c r="C873" i="4" s="1"/>
  <c r="C874" i="4" s="1"/>
  <c r="C875" i="4" s="1"/>
  <c r="C876" i="4" s="1"/>
  <c r="C877" i="4" s="1"/>
  <c r="C878" i="4" s="1"/>
  <c r="C879" i="4" s="1"/>
  <c r="C880" i="4" s="1"/>
  <c r="C881" i="4" s="1"/>
  <c r="C882" i="4" s="1"/>
  <c r="C883" i="4" s="1"/>
  <c r="C884" i="4" s="1"/>
  <c r="C885" i="4" s="1"/>
  <c r="C886" i="4" s="1"/>
  <c r="C887" i="4" s="1"/>
  <c r="C888" i="4" s="1"/>
  <c r="C889" i="4" s="1"/>
  <c r="C890" i="4" s="1"/>
  <c r="C891" i="4" s="1"/>
  <c r="C892" i="4" s="1"/>
  <c r="C893" i="4" s="1"/>
  <c r="C894" i="4" s="1"/>
  <c r="C895" i="4" s="1"/>
  <c r="C896" i="4" s="1"/>
  <c r="C897" i="4" s="1"/>
  <c r="C898" i="4" s="1"/>
  <c r="C899" i="4" s="1"/>
  <c r="C900" i="4" s="1"/>
  <c r="C901" i="4" s="1"/>
  <c r="C902" i="4" s="1"/>
  <c r="C903" i="4" s="1"/>
  <c r="C904" i="4" s="1"/>
  <c r="C905" i="4" s="1"/>
  <c r="C906" i="4" s="1"/>
  <c r="C907" i="4" s="1"/>
  <c r="C908" i="4" s="1"/>
  <c r="C909" i="4" s="1"/>
  <c r="C910" i="4" s="1"/>
  <c r="C911" i="4" s="1"/>
  <c r="C912" i="4" s="1"/>
  <c r="L37" i="2"/>
  <c r="M37" i="2"/>
  <c r="N37" i="2"/>
  <c r="O37" i="2"/>
  <c r="P37" i="2"/>
  <c r="Q37" i="2"/>
  <c r="R37" i="2"/>
  <c r="S37" i="2"/>
  <c r="K37" i="2"/>
  <c r="L36" i="2"/>
  <c r="M36" i="2"/>
  <c r="N36" i="2"/>
  <c r="O36" i="2"/>
  <c r="P36" i="2"/>
  <c r="Q36" i="2"/>
  <c r="R36" i="2"/>
  <c r="S36" i="2"/>
  <c r="K36" i="2"/>
  <c r="L38" i="2"/>
  <c r="M38" i="2"/>
  <c r="N38" i="2"/>
  <c r="O38" i="2"/>
  <c r="P38" i="2"/>
  <c r="Q38" i="2"/>
  <c r="R38" i="2"/>
  <c r="S38" i="2"/>
  <c r="L35" i="2"/>
  <c r="M35" i="2"/>
  <c r="N35" i="2"/>
  <c r="O35" i="2"/>
  <c r="P35" i="2"/>
  <c r="Q35" i="2"/>
  <c r="R35" i="2"/>
  <c r="S35" i="2"/>
  <c r="K35" i="2"/>
  <c r="L34" i="2"/>
  <c r="M34" i="2"/>
  <c r="N34" i="2"/>
  <c r="O34" i="2"/>
  <c r="P34" i="2"/>
  <c r="Q34" i="2"/>
  <c r="R34" i="2"/>
  <c r="S34" i="2"/>
  <c r="K34" i="2"/>
  <c r="L33" i="2"/>
  <c r="L32" i="2" s="1"/>
  <c r="M33" i="2"/>
  <c r="M32" i="2" s="1"/>
  <c r="N33" i="2"/>
  <c r="N32" i="2" s="1"/>
  <c r="O33" i="2"/>
  <c r="O32" i="2" s="1"/>
  <c r="P33" i="2"/>
  <c r="Q33" i="2"/>
  <c r="Q32" i="2" s="1"/>
  <c r="R33" i="2"/>
  <c r="R32" i="2" s="1"/>
  <c r="S33" i="2"/>
  <c r="S32" i="2" s="1"/>
  <c r="K33" i="2"/>
  <c r="K32" i="2" s="1"/>
  <c r="P32" i="2" l="1"/>
</calcChain>
</file>

<file path=xl/sharedStrings.xml><?xml version="1.0" encoding="utf-8"?>
<sst xmlns="http://schemas.openxmlformats.org/spreadsheetml/2006/main" count="174" uniqueCount="132">
  <si>
    <t>8-aza-SAM</t>
  </si>
  <si>
    <t>NO</t>
  </si>
  <si>
    <t>YES</t>
  </si>
  <si>
    <t>INSTRUCTIONS:</t>
  </si>
  <si>
    <r>
      <t xml:space="preserve">The PINK cells </t>
    </r>
    <r>
      <rPr>
        <u/>
        <sz val="20"/>
        <color theme="0"/>
        <rFont val="Calibri"/>
        <family val="2"/>
        <scheme val="minor"/>
      </rPr>
      <t>MUST NOT</t>
    </r>
    <r>
      <rPr>
        <sz val="20"/>
        <color theme="0"/>
        <rFont val="Calibri"/>
        <family val="2"/>
        <scheme val="minor"/>
      </rPr>
      <t xml:space="preserve"> be edited; data in these cells correspond to universal parameters established within the article.</t>
    </r>
  </si>
  <si>
    <t>Experimental set-up and data analysis made easy.</t>
  </si>
  <si>
    <r>
      <rPr>
        <b/>
        <u/>
        <sz val="14"/>
        <color rgb="FFFF0000"/>
        <rFont val="Arial"/>
        <family val="2"/>
      </rPr>
      <t>NOTE</t>
    </r>
    <r>
      <rPr>
        <b/>
        <sz val="14"/>
        <color rgb="FFFF0000"/>
        <rFont val="Arial"/>
        <family val="2"/>
      </rPr>
      <t>:</t>
    </r>
  </si>
  <si>
    <t>Reagents</t>
  </si>
  <si>
    <r>
      <rPr>
        <sz val="11"/>
        <color theme="1"/>
        <rFont val="Symbol"/>
        <family val="1"/>
        <charset val="2"/>
      </rPr>
      <t>b</t>
    </r>
    <r>
      <rPr>
        <sz val="11"/>
        <color theme="1"/>
        <rFont val="Arial"/>
        <family val="2"/>
      </rPr>
      <t>ME (stock at 100 mM)</t>
    </r>
  </si>
  <si>
    <r>
      <t>TM0936 (</t>
    </r>
    <r>
      <rPr>
        <b/>
        <sz val="11"/>
        <color rgb="FFFF0000"/>
        <rFont val="Arial"/>
        <family val="2"/>
      </rPr>
      <t xml:space="preserve">final 4 </t>
    </r>
    <r>
      <rPr>
        <b/>
        <sz val="11"/>
        <color rgb="FFFF0000"/>
        <rFont val="Symbol"/>
        <family val="1"/>
        <charset val="2"/>
      </rPr>
      <t>m</t>
    </r>
    <r>
      <rPr>
        <b/>
        <sz val="11"/>
        <color rgb="FFFF0000"/>
        <rFont val="Arial"/>
        <family val="2"/>
      </rPr>
      <t>M</t>
    </r>
    <r>
      <rPr>
        <sz val="11"/>
        <color theme="1"/>
        <rFont val="Arial"/>
        <family val="2"/>
      </rPr>
      <t>)</t>
    </r>
  </si>
  <si>
    <t>WATER</t>
  </si>
  <si>
    <t>BUFFER (stock at 200 mM; your favorite pH)</t>
  </si>
  <si>
    <t>GLYCEROL (stock at 50%)</t>
  </si>
  <si>
    <t>Final in well</t>
  </si>
  <si>
    <t>mM</t>
  </si>
  <si>
    <t>%</t>
  </si>
  <si>
    <r>
      <rPr>
        <sz val="11"/>
        <color theme="1"/>
        <rFont val="Symbol"/>
        <family val="1"/>
        <charset val="2"/>
      </rPr>
      <t>m</t>
    </r>
    <r>
      <rPr>
        <sz val="11"/>
        <color theme="1"/>
        <rFont val="Arial"/>
        <family val="2"/>
      </rPr>
      <t>M</t>
    </r>
  </si>
  <si>
    <t>various</t>
  </si>
  <si>
    <t>Stock is at:</t>
  </si>
  <si>
    <r>
      <t>NaCl (</t>
    </r>
    <r>
      <rPr>
        <b/>
        <i/>
        <sz val="11"/>
        <color rgb="FFFF0000"/>
        <rFont val="Arial"/>
        <family val="2"/>
      </rPr>
      <t>optional</t>
    </r>
    <r>
      <rPr>
        <sz val="11"/>
        <color theme="1"/>
        <rFont val="Arial"/>
        <family val="2"/>
      </rPr>
      <t>)</t>
    </r>
  </si>
  <si>
    <r>
      <t>Additive #2 (</t>
    </r>
    <r>
      <rPr>
        <b/>
        <i/>
        <sz val="11"/>
        <color rgb="FFFF0000"/>
        <rFont val="Arial"/>
        <family val="2"/>
      </rPr>
      <t>optional</t>
    </r>
    <r>
      <rPr>
        <sz val="11"/>
        <color theme="1"/>
        <rFont val="Arial"/>
        <family val="2"/>
      </rPr>
      <t>)</t>
    </r>
  </si>
  <si>
    <t>#1</t>
  </si>
  <si>
    <t>#2</t>
  </si>
  <si>
    <t>#3</t>
  </si>
  <si>
    <t>#4</t>
  </si>
  <si>
    <t>#5</t>
  </si>
  <si>
    <t>#6</t>
  </si>
  <si>
    <t>#7</t>
  </si>
  <si>
    <t>#8</t>
  </si>
  <si>
    <t>#9</t>
  </si>
  <si>
    <t>NOTE:</t>
  </si>
  <si>
    <t>Cells in GREEN are ACTIVE and MUST be filed by user.</t>
  </si>
  <si>
    <t>Step 1</t>
  </si>
  <si>
    <t>Step 2</t>
  </si>
  <si>
    <t>Step 3</t>
  </si>
  <si>
    <t>Step 4</t>
  </si>
  <si>
    <t>Step 5</t>
  </si>
  <si>
    <t>Step 6</t>
  </si>
  <si>
    <r>
      <rPr>
        <b/>
        <i/>
        <sz val="11"/>
        <color rgb="FFFF0000"/>
        <rFont val="Arial"/>
        <family val="2"/>
      </rPr>
      <t>MIX WELL!</t>
    </r>
    <r>
      <rPr>
        <sz val="11"/>
        <color theme="1"/>
        <rFont val="Arial"/>
        <family val="2"/>
      </rPr>
      <t xml:space="preserve"> Step 7</t>
    </r>
  </si>
  <si>
    <t>Step 8</t>
  </si>
  <si>
    <t>This step STARTS the MethylTranferase Reaction!</t>
  </si>
  <si>
    <t>My 1-Step EZ-MTase Assay</t>
  </si>
  <si>
    <r>
      <rPr>
        <u/>
        <sz val="11"/>
        <color theme="1"/>
        <rFont val="Symbol"/>
        <family val="1"/>
        <charset val="2"/>
      </rPr>
      <t>m</t>
    </r>
    <r>
      <rPr>
        <u/>
        <sz val="11"/>
        <color theme="1"/>
        <rFont val="Arial"/>
        <family val="2"/>
      </rPr>
      <t>L</t>
    </r>
  </si>
  <si>
    <r>
      <t xml:space="preserve">Please enter the interval </t>
    </r>
    <r>
      <rPr>
        <b/>
        <sz val="14"/>
        <color rgb="FFFF0000"/>
        <rFont val="Arial"/>
        <family val="2"/>
      </rPr>
      <t>T</t>
    </r>
    <r>
      <rPr>
        <sz val="14"/>
        <color theme="1"/>
        <rFont val="Arial"/>
        <family val="2"/>
      </rPr>
      <t xml:space="preserve"> (</t>
    </r>
    <r>
      <rPr>
        <u/>
        <sz val="14"/>
        <color rgb="FFFF0000"/>
        <rFont val="Arial"/>
        <family val="2"/>
      </rPr>
      <t>in second</t>
    </r>
    <r>
      <rPr>
        <sz val="14"/>
        <color theme="1"/>
        <rFont val="Arial"/>
        <family val="2"/>
      </rPr>
      <t xml:space="preserve">) within the ORANGE cell. </t>
    </r>
  </si>
  <si>
    <t>interval T (s)</t>
  </si>
  <si>
    <t>Meas</t>
  </si>
  <si>
    <t>Time   (min)</t>
  </si>
  <si>
    <t>Step 1:</t>
  </si>
  <si>
    <t>Step 2:</t>
  </si>
  <si>
    <t>Step 3:</t>
  </si>
  <si>
    <r>
      <t>Copy/Paste, within GREEN cells, the plate reader values for MTase experiments (</t>
    </r>
    <r>
      <rPr>
        <i/>
        <sz val="14"/>
        <color theme="1"/>
        <rFont val="Arial"/>
        <family val="2"/>
      </rPr>
      <t>Meas</t>
    </r>
    <r>
      <rPr>
        <sz val="14"/>
        <color theme="1"/>
        <rFont val="Arial"/>
        <family val="2"/>
      </rPr>
      <t>).</t>
    </r>
  </si>
  <si>
    <t>My 1-Step EZ-MTase Assay *** Data Input ***</t>
  </si>
  <si>
    <r>
      <t>Establish your experimental conditions (</t>
    </r>
    <r>
      <rPr>
        <i/>
        <sz val="15"/>
        <color theme="0"/>
        <rFont val="Arial"/>
        <family val="2"/>
      </rPr>
      <t>e.g.</t>
    </r>
    <r>
      <rPr>
        <sz val="15"/>
        <color theme="0"/>
        <rFont val="Arial"/>
        <family val="2"/>
      </rPr>
      <t xml:space="preserve"> buffer, pH, MTase and other additives' concentrations) using worksheet "</t>
    </r>
    <r>
      <rPr>
        <u/>
        <sz val="15"/>
        <color theme="0"/>
        <rFont val="Arial"/>
        <family val="2"/>
      </rPr>
      <t>Experiment Conditions</t>
    </r>
    <r>
      <rPr>
        <sz val="15"/>
        <color theme="0"/>
        <rFont val="Arial"/>
        <family val="2"/>
      </rPr>
      <t xml:space="preserve">". </t>
    </r>
  </si>
  <si>
    <r>
      <t>Once your kinetics are complete, insert your experimental data within worksheet "</t>
    </r>
    <r>
      <rPr>
        <u/>
        <sz val="15"/>
        <color theme="0"/>
        <rFont val="Arial"/>
        <family val="2"/>
      </rPr>
      <t>Plate Reader Data</t>
    </r>
    <r>
      <rPr>
        <sz val="15"/>
        <color theme="0"/>
        <rFont val="Arial"/>
        <family val="2"/>
      </rPr>
      <t>".</t>
    </r>
  </si>
  <si>
    <r>
      <t>Within worksheet "</t>
    </r>
    <r>
      <rPr>
        <u/>
        <sz val="15"/>
        <color theme="0"/>
        <rFont val="Arial"/>
        <family val="2"/>
      </rPr>
      <t>Coupling Enzyme Parameters</t>
    </r>
    <r>
      <rPr>
        <sz val="15"/>
        <color theme="0"/>
        <rFont val="Arial"/>
        <family val="2"/>
      </rPr>
      <t>", input the pH at which your experiments were performed.</t>
    </r>
  </si>
  <si>
    <r>
      <t xml:space="preserve">Using the </t>
    </r>
    <r>
      <rPr>
        <i/>
        <sz val="15"/>
        <color theme="0"/>
        <rFont val="Arial"/>
        <family val="2"/>
      </rPr>
      <t>least square difference fit</t>
    </r>
    <r>
      <rPr>
        <sz val="15"/>
        <color theme="0"/>
        <rFont val="Arial"/>
        <family val="2"/>
      </rPr>
      <t xml:space="preserve"> and '</t>
    </r>
    <r>
      <rPr>
        <b/>
        <sz val="15"/>
        <color theme="0"/>
        <rFont val="Arial"/>
        <family val="2"/>
      </rPr>
      <t>SOLVER</t>
    </r>
    <r>
      <rPr>
        <sz val="15"/>
        <color theme="0"/>
        <rFont val="Arial"/>
        <family val="2"/>
      </rPr>
      <t>', this worksheet will deliver the kinetic parameters for your favorite MTase.</t>
    </r>
  </si>
  <si>
    <r>
      <t>Determine: kinetic parameters for Acceptor (</t>
    </r>
    <r>
      <rPr>
        <i/>
        <sz val="22"/>
        <color theme="1"/>
        <rFont val="Arial"/>
        <family val="2"/>
      </rPr>
      <t>K</t>
    </r>
    <r>
      <rPr>
        <vertAlign val="subscript"/>
        <sz val="22"/>
        <color theme="1"/>
        <rFont val="Arial"/>
        <family val="2"/>
      </rPr>
      <t>m</t>
    </r>
    <r>
      <rPr>
        <sz val="22"/>
        <color theme="1"/>
        <rFont val="Arial"/>
        <family val="2"/>
      </rPr>
      <t xml:space="preserve"> and </t>
    </r>
    <r>
      <rPr>
        <i/>
        <sz val="22"/>
        <color theme="1"/>
        <rFont val="Arial"/>
        <family val="2"/>
      </rPr>
      <t>k</t>
    </r>
    <r>
      <rPr>
        <vertAlign val="subscript"/>
        <sz val="22"/>
        <color theme="1"/>
        <rFont val="Arial"/>
        <family val="2"/>
      </rPr>
      <t>cat</t>
    </r>
    <r>
      <rPr>
        <sz val="22"/>
        <color theme="1"/>
        <rFont val="Arial"/>
        <family val="2"/>
      </rPr>
      <t>) of your favorite MethylTransferase.</t>
    </r>
  </si>
  <si>
    <r>
      <rPr>
        <b/>
        <i/>
        <sz val="11"/>
        <color rgb="FFFF0000"/>
        <rFont val="Arial"/>
        <family val="2"/>
      </rPr>
      <t>MIX WELL</t>
    </r>
    <r>
      <rPr>
        <sz val="11"/>
        <color theme="1"/>
        <rFont val="Arial"/>
        <family val="2"/>
      </rPr>
      <t xml:space="preserve"> &amp; </t>
    </r>
    <r>
      <rPr>
        <b/>
        <i/>
        <sz val="11"/>
        <color rgb="FFFF0000"/>
        <rFont val="Arial"/>
        <family val="2"/>
      </rPr>
      <t>READ DIRECTLY!</t>
    </r>
  </si>
  <si>
    <r>
      <t>Step 9 Add Methyl Acceptor</t>
    </r>
    <r>
      <rPr>
        <b/>
        <i/>
        <sz val="11"/>
        <color rgb="FFFF0000"/>
        <rFont val="Arial"/>
        <family val="2"/>
      </rPr>
      <t/>
    </r>
  </si>
  <si>
    <t>Original Acceptor Concentration:</t>
  </si>
  <si>
    <r>
      <t xml:space="preserve">Desired Final Acceptor Concentration (in </t>
    </r>
    <r>
      <rPr>
        <sz val="11"/>
        <color theme="1"/>
        <rFont val="Symbol"/>
        <family val="1"/>
        <charset val="2"/>
      </rPr>
      <t>m</t>
    </r>
    <r>
      <rPr>
        <sz val="11"/>
        <color theme="1"/>
        <rFont val="Arial"/>
        <family val="2"/>
      </rPr>
      <t>M)</t>
    </r>
  </si>
  <si>
    <t>Enter your Acceptor experimental concentrations withing the PINK cells.</t>
  </si>
  <si>
    <t>RED cells are not to be modified.</t>
  </si>
  <si>
    <t>Blk (#1)</t>
  </si>
  <si>
    <r>
      <t>Data in this file are pertinent to the kinetic behavior of H4</t>
    </r>
    <r>
      <rPr>
        <vertAlign val="subscript"/>
        <sz val="26"/>
        <color theme="0"/>
        <rFont val="Arial"/>
        <family val="2"/>
      </rPr>
      <t>(1-20)</t>
    </r>
    <r>
      <rPr>
        <sz val="26"/>
        <color theme="0"/>
        <rFont val="Arial"/>
        <family val="2"/>
      </rPr>
      <t xml:space="preserve"> peptide with </t>
    </r>
    <r>
      <rPr>
        <i/>
        <sz val="26"/>
        <color theme="0"/>
        <rFont val="Arial"/>
        <family val="2"/>
      </rPr>
      <t>Tb</t>
    </r>
    <r>
      <rPr>
        <sz val="26"/>
        <color theme="0"/>
        <rFont val="Arial"/>
        <family val="2"/>
      </rPr>
      <t>PRMT7</t>
    </r>
  </si>
  <si>
    <t>Cells in GREY (Methyl Acceptor) are ACTIVE and MUST be filed by user.</t>
  </si>
  <si>
    <r>
      <t>[H4</t>
    </r>
    <r>
      <rPr>
        <b/>
        <vertAlign val="subscript"/>
        <sz val="13"/>
        <color theme="1"/>
        <rFont val="Calibri"/>
        <family val="2"/>
        <scheme val="minor"/>
      </rPr>
      <t>(1-20)</t>
    </r>
    <r>
      <rPr>
        <b/>
        <sz val="13"/>
        <color theme="1"/>
        <rFont val="Calibri"/>
        <family val="2"/>
        <scheme val="minor"/>
      </rPr>
      <t>] (</t>
    </r>
    <r>
      <rPr>
        <b/>
        <sz val="13"/>
        <color theme="1"/>
        <rFont val="Symbol"/>
        <family val="1"/>
        <charset val="2"/>
      </rPr>
      <t>m</t>
    </r>
    <r>
      <rPr>
        <b/>
        <sz val="13"/>
        <color theme="1"/>
        <rFont val="Calibri"/>
        <family val="2"/>
        <scheme val="minor"/>
      </rPr>
      <t>M)</t>
    </r>
  </si>
  <si>
    <r>
      <t xml:space="preserve">In a FLUO </t>
    </r>
    <r>
      <rPr>
        <i/>
        <sz val="14"/>
        <color theme="1"/>
        <rFont val="Arial"/>
        <family val="2"/>
      </rPr>
      <t>96-well flat bottom black plate</t>
    </r>
    <r>
      <rPr>
        <sz val="14"/>
        <color theme="1"/>
        <rFont val="Arial"/>
        <family val="2"/>
      </rPr>
      <t xml:space="preserve"> (CORNING, #3991), add the following reagents in row A.</t>
    </r>
  </si>
  <si>
    <r>
      <t xml:space="preserve">The well A1 is dedicated to </t>
    </r>
    <r>
      <rPr>
        <u/>
        <sz val="14"/>
        <color theme="1"/>
        <rFont val="Arial"/>
        <family val="2"/>
      </rPr>
      <t>FLUO</t>
    </r>
    <r>
      <rPr>
        <sz val="14"/>
        <color theme="1"/>
        <rFont val="Arial"/>
        <family val="2"/>
      </rPr>
      <t xml:space="preserve"> (all proteins and Methyl Acceptor are omitted; 8-aza-SAM fluorescence).</t>
    </r>
  </si>
  <si>
    <r>
      <t xml:space="preserve">The well A2 will account for </t>
    </r>
    <r>
      <rPr>
        <u/>
        <sz val="14"/>
        <color theme="1"/>
        <rFont val="Arial"/>
        <family val="2"/>
      </rPr>
      <t>Background Signal</t>
    </r>
    <r>
      <rPr>
        <sz val="14"/>
        <color theme="1"/>
        <rFont val="Arial"/>
        <family val="2"/>
      </rPr>
      <t xml:space="preserve"> (</t>
    </r>
    <r>
      <rPr>
        <i/>
        <sz val="14"/>
        <color theme="1"/>
        <rFont val="Arial"/>
        <family val="2"/>
      </rPr>
      <t xml:space="preserve">natural decomposition of 8-aza-SAM cofactor; </t>
    </r>
    <r>
      <rPr>
        <sz val="14"/>
        <color theme="1"/>
        <rFont val="Arial"/>
        <family val="2"/>
      </rPr>
      <t>Methyl Acceptor is omitted).</t>
    </r>
  </si>
  <si>
    <t xml:space="preserve">Your favorite MTase </t>
  </si>
  <si>
    <r>
      <t>Methyl Acceptor (H4</t>
    </r>
    <r>
      <rPr>
        <vertAlign val="subscript"/>
        <sz val="11"/>
        <color theme="1"/>
        <rFont val="Arial"/>
        <family val="2"/>
      </rPr>
      <t>1-20</t>
    </r>
    <r>
      <rPr>
        <sz val="11"/>
        <color theme="1"/>
        <rFont val="Arial"/>
        <family val="2"/>
      </rPr>
      <t>)</t>
    </r>
  </si>
  <si>
    <t>Bkg (#2)</t>
  </si>
  <si>
    <r>
      <t xml:space="preserve">For each well, your plate reader recorded FLUORESCENCE values. FLUO was measured every </t>
    </r>
    <r>
      <rPr>
        <b/>
        <sz val="14"/>
        <color rgb="FFFF0000"/>
        <rFont val="Arial"/>
        <family val="2"/>
      </rPr>
      <t>T</t>
    </r>
    <r>
      <rPr>
        <sz val="14"/>
        <color theme="1"/>
        <rFont val="Arial"/>
        <family val="2"/>
      </rPr>
      <t xml:space="preserve"> second over an extanded period of time.</t>
    </r>
  </si>
  <si>
    <t>Average FLUO Signal for Blk (#1)</t>
  </si>
  <si>
    <t>SD=</t>
  </si>
  <si>
    <t>#LOW</t>
  </si>
  <si>
    <t>standard deviation</t>
  </si>
  <si>
    <t>a</t>
  </si>
  <si>
    <t>+</t>
  </si>
  <si>
    <t>b</t>
  </si>
  <si>
    <t>[8-aza-SAM]</t>
  </si>
  <si>
    <t>c</t>
  </si>
  <si>
    <t>pH</t>
  </si>
  <si>
    <r>
      <t>DEAMINATION REACTION</t>
    </r>
    <r>
      <rPr>
        <b/>
        <sz val="36"/>
        <color rgb="FFFF0000"/>
        <rFont val="Calibri"/>
        <family val="2"/>
        <scheme val="minor"/>
      </rPr>
      <t xml:space="preserve"> (FLUO Mode)</t>
    </r>
  </si>
  <si>
    <t>To be used:</t>
  </si>
  <si>
    <t>a=</t>
  </si>
  <si>
    <t>b=</t>
  </si>
  <si>
    <t>c=</t>
  </si>
  <si>
    <r>
      <rPr>
        <b/>
        <sz val="28"/>
        <color theme="0"/>
        <rFont val="Symbol"/>
        <family val="1"/>
        <charset val="2"/>
      </rPr>
      <t>D</t>
    </r>
    <r>
      <rPr>
        <b/>
        <sz val="28"/>
        <color theme="0"/>
        <rFont val="Calibri"/>
        <family val="2"/>
        <scheme val="minor"/>
      </rPr>
      <t>FLUO=</t>
    </r>
  </si>
  <si>
    <r>
      <t>[8-aza-SAM]</t>
    </r>
    <r>
      <rPr>
        <b/>
        <vertAlign val="superscript"/>
        <sz val="28"/>
        <color theme="0"/>
        <rFont val="Calibri"/>
        <family val="2"/>
        <scheme val="minor"/>
      </rPr>
      <t>2</t>
    </r>
  </si>
  <si>
    <r>
      <t xml:space="preserve">GREEN cells should be filed: user </t>
    </r>
    <r>
      <rPr>
        <u/>
        <sz val="20"/>
        <color theme="0"/>
        <rFont val="Calibri"/>
        <family val="2"/>
        <scheme val="minor"/>
      </rPr>
      <t>MUST</t>
    </r>
    <r>
      <rPr>
        <sz val="20"/>
        <color theme="0"/>
        <rFont val="Calibri"/>
        <family val="2"/>
        <scheme val="minor"/>
      </rPr>
      <t xml:space="preserve"> input a '</t>
    </r>
    <r>
      <rPr>
        <i/>
        <sz val="20"/>
        <color theme="0"/>
        <rFont val="Calibri"/>
        <family val="2"/>
        <scheme val="minor"/>
      </rPr>
      <t>YES</t>
    </r>
    <r>
      <rPr>
        <sz val="20"/>
        <color theme="0"/>
        <rFont val="Calibri"/>
        <family val="2"/>
        <scheme val="minor"/>
      </rPr>
      <t>' or '</t>
    </r>
    <r>
      <rPr>
        <i/>
        <sz val="20"/>
        <color theme="0"/>
        <rFont val="Calibri"/>
        <family val="2"/>
        <scheme val="minor"/>
      </rPr>
      <t>NO</t>
    </r>
    <r>
      <rPr>
        <sz val="20"/>
        <color theme="0"/>
        <rFont val="Calibri"/>
        <family val="2"/>
        <scheme val="minor"/>
      </rPr>
      <t>' answer.</t>
    </r>
  </si>
  <si>
    <r>
      <t xml:space="preserve">Likewise, user </t>
    </r>
    <r>
      <rPr>
        <u/>
        <sz val="20"/>
        <color theme="0"/>
        <rFont val="Calibri"/>
        <family val="2"/>
        <scheme val="minor"/>
      </rPr>
      <t>MUST</t>
    </r>
    <r>
      <rPr>
        <sz val="20"/>
        <color theme="0"/>
        <rFont val="Calibri"/>
        <family val="2"/>
        <scheme val="minor"/>
      </rPr>
      <t xml:space="preserve"> select the experimental pH value she/he used (YES within BLUE cell).</t>
    </r>
  </si>
  <si>
    <r>
      <rPr>
        <sz val="11"/>
        <color theme="1"/>
        <rFont val="Symbol"/>
        <family val="1"/>
        <charset val="2"/>
      </rPr>
      <t>m</t>
    </r>
    <r>
      <rPr>
        <sz val="11"/>
        <color theme="1"/>
        <rFont val="Calibri"/>
        <family val="2"/>
        <scheme val="minor"/>
      </rPr>
      <t>M</t>
    </r>
  </si>
  <si>
    <r>
      <t>(</t>
    </r>
    <r>
      <rPr>
        <sz val="11"/>
        <color theme="1"/>
        <rFont val="Symbol"/>
        <family val="1"/>
        <charset val="2"/>
      </rPr>
      <t>m</t>
    </r>
    <r>
      <rPr>
        <sz val="11"/>
        <color theme="1"/>
        <rFont val="Calibri"/>
        <family val="2"/>
        <scheme val="minor"/>
      </rPr>
      <t>M min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)</t>
    </r>
  </si>
  <si>
    <r>
      <t>(</t>
    </r>
    <r>
      <rPr>
        <sz val="11"/>
        <color theme="1"/>
        <rFont val="Symbol"/>
        <family val="1"/>
        <charset val="2"/>
      </rPr>
      <t>m</t>
    </r>
    <r>
      <rPr>
        <sz val="11"/>
        <color theme="1"/>
        <rFont val="Calibri"/>
        <family val="2"/>
        <scheme val="minor"/>
      </rPr>
      <t>M h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)</t>
    </r>
  </si>
  <si>
    <r>
      <rPr>
        <b/>
        <i/>
        <sz val="26"/>
        <color theme="0"/>
        <rFont val="Calibri"/>
        <family val="2"/>
        <scheme val="minor"/>
      </rPr>
      <t xml:space="preserve">Ex </t>
    </r>
    <r>
      <rPr>
        <b/>
        <sz val="26"/>
        <color theme="0"/>
        <rFont val="Calibri"/>
        <family val="2"/>
        <scheme val="minor"/>
      </rPr>
      <t>(nm):</t>
    </r>
  </si>
  <si>
    <r>
      <rPr>
        <b/>
        <i/>
        <sz val="28"/>
        <color theme="0"/>
        <rFont val="Calibri"/>
        <family val="2"/>
        <scheme val="minor"/>
      </rPr>
      <t>Ex/Em</t>
    </r>
    <r>
      <rPr>
        <b/>
        <sz val="28"/>
        <color theme="0"/>
        <rFont val="Calibri"/>
        <family val="2"/>
        <scheme val="minor"/>
      </rPr>
      <t>: 282/360 nm</t>
    </r>
  </si>
  <si>
    <r>
      <rPr>
        <b/>
        <i/>
        <sz val="28"/>
        <color theme="0"/>
        <rFont val="Calibri"/>
        <family val="2"/>
        <scheme val="minor"/>
      </rPr>
      <t>Ex/Em</t>
    </r>
    <r>
      <rPr>
        <b/>
        <sz val="28"/>
        <color theme="0"/>
        <rFont val="Calibri"/>
        <family val="2"/>
        <scheme val="minor"/>
      </rPr>
      <t>: 292/360 nm</t>
    </r>
  </si>
  <si>
    <r>
      <t>With FLUO mode of detection, the methyl donor is 8-aza-SAM (</t>
    </r>
    <r>
      <rPr>
        <i/>
        <sz val="15"/>
        <color theme="0"/>
        <rFont val="Arial"/>
        <family val="2"/>
      </rPr>
      <t>Ex/Em</t>
    </r>
    <r>
      <rPr>
        <sz val="15"/>
        <color theme="0"/>
        <rFont val="Arial"/>
        <family val="2"/>
      </rPr>
      <t>: 282/360 or 292/360).</t>
    </r>
  </si>
  <si>
    <t>MTase Experiments</t>
  </si>
  <si>
    <t>LEVEL 1:</t>
  </si>
  <si>
    <r>
      <t>[H4</t>
    </r>
    <r>
      <rPr>
        <vertAlign val="subscript"/>
        <sz val="11"/>
        <color theme="1"/>
        <rFont val="Calibri"/>
        <family val="2"/>
        <scheme val="minor"/>
      </rPr>
      <t>(1-20)</t>
    </r>
    <r>
      <rPr>
        <sz val="11"/>
        <color theme="1"/>
        <rFont val="Calibri"/>
        <family val="2"/>
        <scheme val="minor"/>
      </rPr>
      <t>]</t>
    </r>
  </si>
  <si>
    <t>RATE</t>
  </si>
  <si>
    <r>
      <t>For each substrate concentration, input the value (</t>
    </r>
    <r>
      <rPr>
        <sz val="20"/>
        <color theme="1"/>
        <rFont val="Symbol"/>
        <family val="1"/>
        <charset val="2"/>
      </rPr>
      <t>m</t>
    </r>
    <r>
      <rPr>
        <sz val="20"/>
        <color theme="1"/>
        <rFont val="Calibri"/>
        <family val="2"/>
        <scheme val="minor"/>
      </rPr>
      <t>M/min)</t>
    </r>
  </si>
  <si>
    <r>
      <t xml:space="preserve">of the </t>
    </r>
    <r>
      <rPr>
        <b/>
        <sz val="20"/>
        <color rgb="FF92D050"/>
        <rFont val="Calibri"/>
        <family val="2"/>
        <scheme val="minor"/>
      </rPr>
      <t>matching Initial Slope</t>
    </r>
    <r>
      <rPr>
        <sz val="20"/>
        <color theme="1"/>
        <rFont val="Calibri"/>
        <family val="2"/>
        <scheme val="minor"/>
      </rPr>
      <t xml:space="preserve"> from the GRAPH onto the left.</t>
    </r>
  </si>
  <si>
    <t>CORRECTED for 8-aza-SAM DECOMPOSITION</t>
  </si>
  <si>
    <t>TbPRMT7 RATES</t>
  </si>
  <si>
    <t>slopes</t>
  </si>
  <si>
    <t>CONGRATS!</t>
  </si>
  <si>
    <t>YOUR KINETIC DATA</t>
  </si>
  <si>
    <t>with its FIT</t>
  </si>
  <si>
    <t>LEVEL 2:</t>
  </si>
  <si>
    <r>
      <t xml:space="preserve">Enter guess values for </t>
    </r>
    <r>
      <rPr>
        <i/>
        <sz val="20"/>
        <color theme="1"/>
        <rFont val="Calibri"/>
        <family val="2"/>
        <scheme val="minor"/>
      </rPr>
      <t>k</t>
    </r>
    <r>
      <rPr>
        <vertAlign val="subscript"/>
        <sz val="20"/>
        <color theme="1"/>
        <rFont val="Calibri"/>
        <family val="2"/>
        <scheme val="minor"/>
      </rPr>
      <t xml:space="preserve">cat </t>
    </r>
    <r>
      <rPr>
        <sz val="20"/>
        <color theme="1"/>
        <rFont val="Calibri"/>
        <family val="2"/>
        <scheme val="minor"/>
      </rPr>
      <t xml:space="preserve">and </t>
    </r>
    <r>
      <rPr>
        <i/>
        <sz val="20"/>
        <color theme="1"/>
        <rFont val="Calibri"/>
        <family val="2"/>
        <scheme val="minor"/>
      </rPr>
      <t>K</t>
    </r>
    <r>
      <rPr>
        <vertAlign val="subscript"/>
        <sz val="20"/>
        <color theme="1"/>
        <rFont val="Calibri"/>
        <family val="2"/>
        <scheme val="minor"/>
      </rPr>
      <t>m</t>
    </r>
    <r>
      <rPr>
        <sz val="20"/>
        <color theme="1"/>
        <rFont val="Calibri"/>
        <family val="2"/>
        <scheme val="minor"/>
      </rPr>
      <t xml:space="preserve"> </t>
    </r>
    <r>
      <rPr>
        <sz val="20"/>
        <color theme="1"/>
        <rFont val="Calibri"/>
        <family val="2"/>
        <scheme val="minor"/>
      </rPr>
      <t>in GREEN cells.</t>
    </r>
  </si>
  <si>
    <t>Enter your MTase enzyme concentration (BLUE cell).</t>
  </si>
  <si>
    <r>
      <t xml:space="preserve">Use </t>
    </r>
    <r>
      <rPr>
        <u/>
        <sz val="20"/>
        <color theme="1"/>
        <rFont val="Calibri"/>
        <family val="2"/>
        <scheme val="minor"/>
      </rPr>
      <t>SOLVER</t>
    </r>
    <r>
      <rPr>
        <sz val="20"/>
        <color theme="1"/>
        <rFont val="Calibri"/>
        <family val="2"/>
        <scheme val="minor"/>
      </rPr>
      <t xml:space="preserve"> to fit your data (see picture on the RIGHT).</t>
    </r>
  </si>
  <si>
    <t>FOR FIT ONLY</t>
  </si>
  <si>
    <t>Predicted Rate (uM/h)</t>
  </si>
  <si>
    <r>
      <rPr>
        <sz val="20"/>
        <color theme="1"/>
        <rFont val="Symbol"/>
        <family val="1"/>
        <charset val="2"/>
      </rPr>
      <t>c</t>
    </r>
    <r>
      <rPr>
        <sz val="20"/>
        <color theme="1"/>
        <rFont val="Calibri"/>
        <family val="2"/>
        <scheme val="minor"/>
      </rPr>
      <t xml:space="preserve"> </t>
    </r>
    <r>
      <rPr>
        <vertAlign val="superscript"/>
        <sz val="20"/>
        <color theme="1"/>
        <rFont val="Calibri"/>
        <family val="2"/>
        <scheme val="minor"/>
      </rPr>
      <t xml:space="preserve">2                              </t>
    </r>
  </si>
  <si>
    <r>
      <rPr>
        <i/>
        <sz val="16"/>
        <color theme="1"/>
        <rFont val="Calibri"/>
        <family val="2"/>
        <scheme val="minor"/>
      </rPr>
      <t>k</t>
    </r>
    <r>
      <rPr>
        <vertAlign val="subscript"/>
        <sz val="16"/>
        <color theme="1"/>
        <rFont val="Calibri"/>
        <family val="2"/>
        <scheme val="minor"/>
      </rPr>
      <t>cat</t>
    </r>
    <r>
      <rPr>
        <sz val="16"/>
        <color theme="1"/>
        <rFont val="Calibri"/>
        <family val="2"/>
        <scheme val="minor"/>
      </rPr>
      <t xml:space="preserve"> (h</t>
    </r>
    <r>
      <rPr>
        <vertAlign val="superscript"/>
        <sz val="16"/>
        <color theme="1"/>
        <rFont val="Calibri"/>
        <family val="2"/>
        <scheme val="minor"/>
      </rPr>
      <t>-1</t>
    </r>
    <r>
      <rPr>
        <sz val="16"/>
        <color theme="1"/>
        <rFont val="Calibri"/>
        <family val="2"/>
        <scheme val="minor"/>
      </rPr>
      <t>)</t>
    </r>
  </si>
  <si>
    <t>Best Fit Values</t>
  </si>
  <si>
    <t>Curve Fit</t>
  </si>
  <si>
    <t>[H4 1-20]</t>
  </si>
  <si>
    <t>(uM)</t>
  </si>
  <si>
    <r>
      <rPr>
        <sz val="22"/>
        <color theme="1"/>
        <rFont val="Symbol"/>
        <family val="1"/>
        <charset val="2"/>
      </rPr>
      <t>Sc</t>
    </r>
    <r>
      <rPr>
        <vertAlign val="superscript"/>
        <sz val="22"/>
        <color theme="1"/>
        <rFont val="Calibri"/>
        <family val="2"/>
        <scheme val="minor"/>
      </rPr>
      <t>2</t>
    </r>
  </si>
  <si>
    <r>
      <t>[</t>
    </r>
    <r>
      <rPr>
        <i/>
        <sz val="16"/>
        <color theme="1"/>
        <rFont val="Calibri"/>
        <family val="2"/>
        <scheme val="minor"/>
      </rPr>
      <t>MTase</t>
    </r>
    <r>
      <rPr>
        <sz val="16"/>
        <color theme="1"/>
        <rFont val="Calibri"/>
        <family val="2"/>
        <scheme val="minor"/>
      </rPr>
      <t>]</t>
    </r>
    <r>
      <rPr>
        <i/>
        <sz val="16"/>
        <color theme="1"/>
        <rFont val="Calibri"/>
        <family val="2"/>
        <scheme val="minor"/>
      </rPr>
      <t xml:space="preserve"> </t>
    </r>
    <r>
      <rPr>
        <sz val="16"/>
        <color theme="1"/>
        <rFont val="Calibri"/>
        <family val="2"/>
        <scheme val="minor"/>
      </rPr>
      <t>(</t>
    </r>
    <r>
      <rPr>
        <sz val="16"/>
        <color theme="1"/>
        <rFont val="Symbol"/>
        <family val="1"/>
        <charset val="2"/>
      </rPr>
      <t>m</t>
    </r>
    <r>
      <rPr>
        <sz val="16"/>
        <color theme="1"/>
        <rFont val="Calibri"/>
        <family val="2"/>
        <scheme val="minor"/>
      </rPr>
      <t>M)</t>
    </r>
  </si>
  <si>
    <r>
      <rPr>
        <i/>
        <sz val="16"/>
        <color theme="1"/>
        <rFont val="Calibri"/>
        <family val="2"/>
        <scheme val="minor"/>
      </rPr>
      <t>K</t>
    </r>
    <r>
      <rPr>
        <vertAlign val="subscript"/>
        <sz val="16"/>
        <color theme="1"/>
        <rFont val="Calibri"/>
        <family val="2"/>
        <scheme val="minor"/>
      </rPr>
      <t>m</t>
    </r>
    <r>
      <rPr>
        <sz val="16"/>
        <color theme="1"/>
        <rFont val="Calibri"/>
        <family val="2"/>
        <scheme val="minor"/>
      </rPr>
      <t xml:space="preserve"> (</t>
    </r>
    <r>
      <rPr>
        <sz val="16"/>
        <color theme="1"/>
        <rFont val="Symbol"/>
        <family val="1"/>
        <charset val="2"/>
      </rPr>
      <t>m</t>
    </r>
    <r>
      <rPr>
        <sz val="16"/>
        <color theme="1"/>
        <rFont val="Calibri"/>
        <family val="2"/>
        <scheme val="minor"/>
      </rPr>
      <t>M)</t>
    </r>
  </si>
  <si>
    <r>
      <t>[H4</t>
    </r>
    <r>
      <rPr>
        <vertAlign val="subscript"/>
        <sz val="11"/>
        <color theme="1"/>
        <rFont val="Calibri"/>
        <family val="2"/>
        <scheme val="minor"/>
      </rPr>
      <t>(1-20)</t>
    </r>
    <r>
      <rPr>
        <sz val="11"/>
        <color theme="1"/>
        <rFont val="Calibri"/>
        <family val="2"/>
        <scheme val="minor"/>
      </rPr>
      <t>] (</t>
    </r>
    <r>
      <rPr>
        <sz val="11"/>
        <color theme="1"/>
        <rFont val="Symbol"/>
        <family val="1"/>
        <charset val="2"/>
      </rPr>
      <t>m</t>
    </r>
    <r>
      <rPr>
        <sz val="11"/>
        <color theme="1"/>
        <rFont val="Calibri"/>
        <family val="2"/>
        <scheme val="minor"/>
      </rPr>
      <t>M)</t>
    </r>
  </si>
  <si>
    <r>
      <t>Predicted Rate (</t>
    </r>
    <r>
      <rPr>
        <sz val="11"/>
        <color theme="1"/>
        <rFont val="Symbol"/>
        <family val="1"/>
        <charset val="2"/>
      </rPr>
      <t>m</t>
    </r>
    <r>
      <rPr>
        <sz val="11"/>
        <color theme="1"/>
        <rFont val="Calibri"/>
        <family val="2"/>
        <scheme val="minor"/>
      </rPr>
      <t>M/h)</t>
    </r>
  </si>
  <si>
    <r>
      <t>Finally, determine initial velocities using worksheet "</t>
    </r>
    <r>
      <rPr>
        <u/>
        <sz val="15"/>
        <color theme="0"/>
        <rFont val="Arial"/>
        <family val="2"/>
      </rPr>
      <t>My 1-Step EZ-MTase RESULTS</t>
    </r>
    <r>
      <rPr>
        <sz val="15"/>
        <color theme="0"/>
        <rFont val="Arial"/>
        <family val="2"/>
      </rPr>
      <t>".</t>
    </r>
  </si>
  <si>
    <r>
      <t>Copy/Paste, within GREEN cells, the plate reader values for BLANK experiments (</t>
    </r>
    <r>
      <rPr>
        <i/>
        <sz val="14"/>
        <color theme="1"/>
        <rFont val="Arial"/>
        <family val="2"/>
      </rPr>
      <t>Bkg</t>
    </r>
    <r>
      <rPr>
        <sz val="14"/>
        <color theme="1"/>
        <rFont val="Arial"/>
        <family val="2"/>
      </rPr>
      <t xml:space="preserve"> and </t>
    </r>
    <r>
      <rPr>
        <i/>
        <sz val="14"/>
        <color theme="1"/>
        <rFont val="Arial"/>
        <family val="2"/>
      </rPr>
      <t>Blk</t>
    </r>
    <r>
      <rPr>
        <sz val="14"/>
        <color theme="1"/>
        <rFont val="Arial"/>
        <family val="2"/>
      </rPr>
      <t>).</t>
    </r>
  </si>
  <si>
    <t>My 1-Step EZ-MTase ASSAY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</si>
</sst>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0"/>
    <numFmt numFmtId="165" formatCode="0.0000"/>
    <numFmt numFmtId="166" formatCode="0.0"/>
  </numFmts>
  <fonts count="94" x14ac:knownFonts="1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u/>
      <sz val="20"/>
      <color rgb="FFFF0000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b/>
      <i/>
      <sz val="18"/>
      <color theme="1"/>
      <name val="Calibri"/>
      <family val="2"/>
      <scheme val="minor"/>
    </font>
    <font>
      <b/>
      <sz val="13"/>
      <color theme="1"/>
      <name val="Symbol"/>
      <family val="1"/>
      <charset val="2"/>
    </font>
    <font>
      <b/>
      <i/>
      <sz val="16"/>
      <color theme="0"/>
      <name val="Calibri"/>
      <family val="2"/>
      <scheme val="minor"/>
    </font>
    <font>
      <sz val="20"/>
      <color theme="0"/>
      <name val="Calibri"/>
      <family val="2"/>
      <scheme val="minor"/>
    </font>
    <font>
      <u/>
      <sz val="20"/>
      <color theme="0"/>
      <name val="Calibri"/>
      <family val="2"/>
      <scheme val="minor"/>
    </font>
    <font>
      <b/>
      <sz val="18"/>
      <color theme="0"/>
      <name val="Calibri"/>
      <family val="2"/>
      <scheme val="minor"/>
    </font>
    <font>
      <i/>
      <sz val="20"/>
      <color theme="0"/>
      <name val="Calibri"/>
      <family val="2"/>
      <scheme val="minor"/>
    </font>
    <font>
      <sz val="11"/>
      <color theme="1"/>
      <name val="Arial"/>
      <family val="2"/>
    </font>
    <font>
      <sz val="22"/>
      <color theme="1"/>
      <name val="Arial"/>
      <family val="2"/>
    </font>
    <font>
      <i/>
      <sz val="22"/>
      <color theme="1"/>
      <name val="Arial"/>
      <family val="2"/>
    </font>
    <font>
      <vertAlign val="subscript"/>
      <sz val="22"/>
      <color theme="1"/>
      <name val="Arial"/>
      <family val="2"/>
    </font>
    <font>
      <sz val="14"/>
      <color theme="1"/>
      <name val="Arial"/>
      <family val="2"/>
    </font>
    <font>
      <i/>
      <sz val="14"/>
      <color theme="1"/>
      <name val="Arial"/>
      <family val="2"/>
    </font>
    <font>
      <b/>
      <u/>
      <sz val="14"/>
      <color theme="1"/>
      <name val="Arial"/>
      <family val="2"/>
    </font>
    <font>
      <b/>
      <u/>
      <sz val="14"/>
      <color rgb="FFFF0000"/>
      <name val="Arial"/>
      <family val="2"/>
    </font>
    <font>
      <b/>
      <sz val="14"/>
      <color rgb="FFFF0000"/>
      <name val="Arial"/>
      <family val="2"/>
    </font>
    <font>
      <u/>
      <sz val="14"/>
      <color theme="1"/>
      <name val="Arial"/>
      <family val="2"/>
    </font>
    <font>
      <u/>
      <sz val="11"/>
      <color theme="1"/>
      <name val="Arial"/>
      <family val="2"/>
    </font>
    <font>
      <sz val="11"/>
      <color theme="1"/>
      <name val="Symbol"/>
      <family val="1"/>
      <charset val="2"/>
    </font>
    <font>
      <i/>
      <sz val="11"/>
      <color theme="1"/>
      <name val="Arial"/>
      <family val="2"/>
    </font>
    <font>
      <b/>
      <i/>
      <sz val="11"/>
      <color rgb="FFFF0000"/>
      <name val="Arial"/>
      <family val="2"/>
    </font>
    <font>
      <b/>
      <sz val="11"/>
      <color theme="1"/>
      <name val="Arial"/>
      <family val="2"/>
    </font>
    <font>
      <b/>
      <sz val="11"/>
      <color rgb="FFFF0000"/>
      <name val="Arial"/>
      <family val="2"/>
    </font>
    <font>
      <b/>
      <sz val="11"/>
      <color rgb="FFFF0000"/>
      <name val="Symbol"/>
      <family val="1"/>
      <charset val="2"/>
    </font>
    <font>
      <u/>
      <sz val="11"/>
      <color theme="1"/>
      <name val="Symbol"/>
      <family val="1"/>
      <charset val="2"/>
    </font>
    <font>
      <b/>
      <u/>
      <sz val="12"/>
      <color theme="1"/>
      <name val="Arial"/>
      <family val="2"/>
    </font>
    <font>
      <b/>
      <u/>
      <sz val="11"/>
      <color theme="1"/>
      <name val="Arial"/>
      <family val="2"/>
    </font>
    <font>
      <b/>
      <u/>
      <sz val="11"/>
      <color rgb="FFFF0000"/>
      <name val="Arial"/>
      <family val="2"/>
    </font>
    <font>
      <u/>
      <sz val="14"/>
      <color rgb="FFFF0000"/>
      <name val="Arial"/>
      <family val="2"/>
    </font>
    <font>
      <b/>
      <sz val="20"/>
      <color theme="1"/>
      <name val="Arial"/>
      <family val="2"/>
    </font>
    <font>
      <sz val="10"/>
      <color theme="1"/>
      <name val="Arial"/>
      <family val="2"/>
    </font>
    <font>
      <i/>
      <sz val="11"/>
      <name val="Calibri"/>
      <family val="2"/>
      <scheme val="minor"/>
    </font>
    <font>
      <sz val="22"/>
      <color theme="0"/>
      <name val="Arial"/>
      <family val="2"/>
    </font>
    <font>
      <sz val="15"/>
      <color theme="0"/>
      <name val="Arial"/>
      <family val="2"/>
    </font>
    <font>
      <i/>
      <sz val="15"/>
      <color theme="0"/>
      <name val="Arial"/>
      <family val="2"/>
    </font>
    <font>
      <u/>
      <sz val="15"/>
      <color theme="0"/>
      <name val="Arial"/>
      <family val="2"/>
    </font>
    <font>
      <b/>
      <sz val="15"/>
      <color theme="0"/>
      <name val="Arial"/>
      <family val="2"/>
    </font>
    <font>
      <b/>
      <i/>
      <sz val="11"/>
      <color theme="1"/>
      <name val="Arial"/>
      <family val="2"/>
    </font>
    <font>
      <i/>
      <sz val="13"/>
      <color theme="1"/>
      <name val="Calibri"/>
      <family val="2"/>
      <scheme val="minor"/>
    </font>
    <font>
      <sz val="26"/>
      <color theme="0"/>
      <name val="Arial"/>
      <family val="2"/>
    </font>
    <font>
      <vertAlign val="subscript"/>
      <sz val="26"/>
      <color theme="0"/>
      <name val="Arial"/>
      <family val="2"/>
    </font>
    <font>
      <i/>
      <sz val="26"/>
      <color theme="0"/>
      <name val="Arial"/>
      <family val="2"/>
    </font>
    <font>
      <b/>
      <vertAlign val="subscript"/>
      <sz val="13"/>
      <color theme="1"/>
      <name val="Calibri"/>
      <family val="2"/>
      <scheme val="minor"/>
    </font>
    <font>
      <vertAlign val="subscript"/>
      <sz val="11"/>
      <color theme="1"/>
      <name val="Arial"/>
      <family val="2"/>
    </font>
    <font>
      <b/>
      <u/>
      <sz val="36"/>
      <color rgb="FFFF0000"/>
      <name val="Calibri"/>
      <family val="2"/>
      <scheme val="minor"/>
    </font>
    <font>
      <b/>
      <sz val="36"/>
      <color rgb="FFFF0000"/>
      <name val="Calibri"/>
      <family val="2"/>
      <scheme val="minor"/>
    </font>
    <font>
      <i/>
      <sz val="26"/>
      <color theme="1"/>
      <name val="Calibri"/>
      <family val="2"/>
      <scheme val="minor"/>
    </font>
    <font>
      <b/>
      <u/>
      <sz val="36"/>
      <color theme="0"/>
      <name val="Calibri"/>
      <family val="2"/>
      <scheme val="minor"/>
    </font>
    <font>
      <b/>
      <sz val="26"/>
      <color theme="0"/>
      <name val="Calibri"/>
      <family val="2"/>
      <scheme val="minor"/>
    </font>
    <font>
      <sz val="26"/>
      <color theme="0"/>
      <name val="Calibri"/>
      <family val="2"/>
      <scheme val="minor"/>
    </font>
    <font>
      <b/>
      <i/>
      <sz val="26"/>
      <color theme="0"/>
      <name val="Calibri"/>
      <family val="2"/>
      <scheme val="minor"/>
    </font>
    <font>
      <b/>
      <sz val="28"/>
      <color theme="0"/>
      <name val="Calibri"/>
      <family val="2"/>
      <scheme val="minor"/>
    </font>
    <font>
      <b/>
      <sz val="28"/>
      <color theme="0"/>
      <name val="Symbol"/>
      <family val="1"/>
      <charset val="2"/>
    </font>
    <font>
      <b/>
      <vertAlign val="superscript"/>
      <sz val="28"/>
      <color theme="0"/>
      <name val="Calibri"/>
      <family val="2"/>
      <scheme val="minor"/>
    </font>
    <font>
      <u/>
      <sz val="28"/>
      <color theme="0"/>
      <name val="Calibri"/>
      <family val="2"/>
      <scheme val="minor"/>
    </font>
    <font>
      <i/>
      <sz val="28"/>
      <color theme="0"/>
      <name val="Calibri"/>
      <family val="2"/>
      <scheme val="minor"/>
    </font>
    <font>
      <b/>
      <i/>
      <sz val="28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24"/>
      <color theme="0"/>
      <name val="Calibri"/>
      <family val="2"/>
      <scheme val="minor"/>
    </font>
    <font>
      <b/>
      <u/>
      <sz val="20"/>
      <color theme="0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8"/>
      <name val="Calibri"/>
      <family val="2"/>
      <scheme val="minor"/>
    </font>
    <font>
      <sz val="18"/>
      <name val="Calibri"/>
      <family val="2"/>
      <scheme val="minor"/>
    </font>
    <font>
      <sz val="16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i/>
      <sz val="16"/>
      <color theme="1"/>
      <name val="Calibri"/>
      <family val="2"/>
      <scheme val="minor"/>
    </font>
    <font>
      <u/>
      <sz val="20"/>
      <color theme="1"/>
      <name val="Calibri"/>
      <family val="2"/>
      <scheme val="minor"/>
    </font>
    <font>
      <b/>
      <sz val="20"/>
      <color rgb="FFFF0000"/>
      <name val="Calibri"/>
      <family val="2"/>
      <scheme val="minor"/>
    </font>
    <font>
      <i/>
      <sz val="20"/>
      <color theme="1"/>
      <name val="Calibri"/>
      <family val="2"/>
      <scheme val="minor"/>
    </font>
    <font>
      <vertAlign val="subscript"/>
      <sz val="20"/>
      <color theme="1"/>
      <name val="Calibri"/>
      <family val="2"/>
      <scheme val="minor"/>
    </font>
    <font>
      <vertAlign val="superscript"/>
      <sz val="20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vertAlign val="subscript"/>
      <sz val="16"/>
      <color theme="1"/>
      <name val="Calibri"/>
      <family val="2"/>
      <scheme val="minor"/>
    </font>
    <font>
      <vertAlign val="superscript"/>
      <sz val="16"/>
      <color theme="1"/>
      <name val="Calibri"/>
      <family val="2"/>
      <scheme val="minor"/>
    </font>
    <font>
      <sz val="20"/>
      <color theme="1"/>
      <name val="Symbol"/>
      <family val="1"/>
      <charset val="2"/>
    </font>
    <font>
      <sz val="22"/>
      <color theme="1"/>
      <name val="Symbol"/>
      <family val="1"/>
      <charset val="2"/>
    </font>
    <font>
      <vertAlign val="superscript"/>
      <sz val="22"/>
      <color theme="1"/>
      <name val="Calibri"/>
      <family val="2"/>
      <scheme val="minor"/>
    </font>
    <font>
      <b/>
      <u/>
      <sz val="20"/>
      <color theme="1"/>
      <name val="Calibri"/>
      <family val="2"/>
      <scheme val="minor"/>
    </font>
    <font>
      <b/>
      <sz val="24"/>
      <color rgb="FFFF0000"/>
      <name val="Calibri"/>
      <family val="2"/>
      <scheme val="minor"/>
    </font>
    <font>
      <b/>
      <sz val="24"/>
      <color rgb="FFFF2D2D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b/>
      <sz val="20"/>
      <color rgb="FF92D050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16"/>
      <color theme="1"/>
      <name val="Symbol"/>
      <family val="1"/>
      <charset val="2"/>
    </font>
    <font>
      <b/>
      <sz val="13"/>
      <color theme="0"/>
      <name val="Calibri"/>
      <family val="2"/>
      <scheme val="minor"/>
    </font>
    <font>
      <i/>
      <sz val="13"/>
      <color theme="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2D2D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5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/>
      <bottom/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1">
    <xf numFmtId="0" fontId="0" fillId="0" borderId="0"/>
  </cellStyleXfs>
  <cellXfs count="327">
    <xf numFmtId="0" fontId="0" fillId="0" borderId="0" xfId="0"/>
    <xf numFmtId="0" fontId="13" fillId="0" borderId="0" xfId="0" applyFont="1"/>
    <xf numFmtId="0" fontId="21" fillId="0" borderId="0" xfId="0" applyFont="1" applyAlignment="1">
      <alignment vertical="center"/>
    </xf>
    <xf numFmtId="0" fontId="13" fillId="0" borderId="13" xfId="0" applyFont="1" applyBorder="1"/>
    <xf numFmtId="0" fontId="13" fillId="0" borderId="9" xfId="0" applyFont="1" applyBorder="1"/>
    <xf numFmtId="0" fontId="13" fillId="0" borderId="10" xfId="0" applyFont="1" applyBorder="1"/>
    <xf numFmtId="0" fontId="13" fillId="0" borderId="14" xfId="0" applyFont="1" applyBorder="1"/>
    <xf numFmtId="0" fontId="13" fillId="0" borderId="0" xfId="0" applyFont="1" applyBorder="1"/>
    <xf numFmtId="0" fontId="13" fillId="0" borderId="27" xfId="0" applyFont="1" applyBorder="1"/>
    <xf numFmtId="0" fontId="13" fillId="0" borderId="15" xfId="0" applyFont="1" applyBorder="1"/>
    <xf numFmtId="0" fontId="13" fillId="0" borderId="12" xfId="0" applyFont="1" applyBorder="1"/>
    <xf numFmtId="0" fontId="13" fillId="0" borderId="11" xfId="0" applyFont="1" applyBorder="1"/>
    <xf numFmtId="0" fontId="13" fillId="0" borderId="0" xfId="0" applyFont="1" applyAlignment="1">
      <alignment vertical="center"/>
    </xf>
    <xf numFmtId="0" fontId="23" fillId="0" borderId="0" xfId="0" applyFont="1" applyAlignment="1">
      <alignment horizontal="right" vertical="center"/>
    </xf>
    <xf numFmtId="0" fontId="23" fillId="0" borderId="0" xfId="0" applyFont="1" applyAlignment="1">
      <alignment horizontal="left" vertical="center"/>
    </xf>
    <xf numFmtId="0" fontId="13" fillId="6" borderId="0" xfId="0" applyFont="1" applyFill="1" applyAlignment="1">
      <alignment horizontal="center" vertical="center"/>
    </xf>
    <xf numFmtId="0" fontId="13" fillId="0" borderId="27" xfId="0" applyFont="1" applyBorder="1" applyAlignment="1">
      <alignment vertical="center"/>
    </xf>
    <xf numFmtId="0" fontId="13" fillId="0" borderId="28" xfId="0" applyFont="1" applyBorder="1"/>
    <xf numFmtId="0" fontId="13" fillId="0" borderId="29" xfId="0" applyFont="1" applyBorder="1"/>
    <xf numFmtId="0" fontId="13" fillId="0" borderId="31" xfId="0" applyFont="1" applyBorder="1" applyAlignment="1">
      <alignment vertical="center"/>
    </xf>
    <xf numFmtId="0" fontId="27" fillId="0" borderId="14" xfId="0" applyFont="1" applyBorder="1" applyAlignment="1">
      <alignment horizontal="center" vertical="center"/>
    </xf>
    <xf numFmtId="0" fontId="27" fillId="0" borderId="29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33" fillId="0" borderId="0" xfId="0" applyFont="1"/>
    <xf numFmtId="164" fontId="36" fillId="0" borderId="0" xfId="0" applyNumberFormat="1" applyFont="1"/>
    <xf numFmtId="0" fontId="1" fillId="0" borderId="5" xfId="0" applyFont="1" applyFill="1" applyBorder="1" applyAlignment="1">
      <alignment horizontal="center" vertical="center"/>
    </xf>
    <xf numFmtId="0" fontId="17" fillId="0" borderId="0" xfId="0" applyFont="1" applyAlignment="1">
      <alignment horizontal="left" vertical="center"/>
    </xf>
    <xf numFmtId="0" fontId="19" fillId="0" borderId="0" xfId="0" applyFont="1" applyAlignment="1">
      <alignment horizontal="right" vertical="center"/>
    </xf>
    <xf numFmtId="0" fontId="37" fillId="0" borderId="5" xfId="0" applyFont="1" applyFill="1" applyBorder="1" applyAlignment="1">
      <alignment horizontal="center" vertical="center"/>
    </xf>
    <xf numFmtId="0" fontId="2" fillId="3" borderId="0" xfId="0" applyFont="1" applyFill="1"/>
    <xf numFmtId="0" fontId="39" fillId="3" borderId="0" xfId="0" applyFont="1" applyFill="1"/>
    <xf numFmtId="0" fontId="38" fillId="3" borderId="0" xfId="0" applyFont="1" applyFill="1" applyAlignment="1">
      <alignment horizontal="center" vertical="center"/>
    </xf>
    <xf numFmtId="0" fontId="19" fillId="0" borderId="0" xfId="0" applyFont="1" applyAlignment="1">
      <alignment horizontal="right" vertical="center"/>
    </xf>
    <xf numFmtId="0" fontId="19" fillId="0" borderId="0" xfId="0" applyFont="1" applyAlignment="1">
      <alignment horizontal="right"/>
    </xf>
    <xf numFmtId="0" fontId="13" fillId="6" borderId="9" xfId="0" applyFont="1" applyFill="1" applyBorder="1" applyAlignment="1">
      <alignment vertical="center"/>
    </xf>
    <xf numFmtId="0" fontId="13" fillId="0" borderId="10" xfId="0" applyFont="1" applyBorder="1" applyAlignment="1">
      <alignment vertical="center"/>
    </xf>
    <xf numFmtId="2" fontId="43" fillId="6" borderId="12" xfId="0" applyNumberFormat="1" applyFont="1" applyFill="1" applyBorder="1" applyAlignment="1">
      <alignment horizontal="right"/>
    </xf>
    <xf numFmtId="0" fontId="0" fillId="6" borderId="0" xfId="0" applyFill="1"/>
    <xf numFmtId="164" fontId="36" fillId="0" borderId="0" xfId="0" applyNumberFormat="1" applyFont="1" applyFill="1"/>
    <xf numFmtId="0" fontId="13" fillId="0" borderId="0" xfId="0" applyFont="1" applyFill="1"/>
    <xf numFmtId="0" fontId="25" fillId="6" borderId="0" xfId="0" applyFont="1" applyFill="1" applyAlignment="1">
      <alignment horizontal="right" vertical="center"/>
    </xf>
    <xf numFmtId="0" fontId="25" fillId="6" borderId="0" xfId="0" applyFont="1" applyFill="1" applyAlignment="1">
      <alignment vertical="center"/>
    </xf>
    <xf numFmtId="166" fontId="13" fillId="0" borderId="17" xfId="0" applyNumberFormat="1" applyFont="1" applyBorder="1"/>
    <xf numFmtId="2" fontId="13" fillId="0" borderId="17" xfId="0" applyNumberFormat="1" applyFont="1" applyBorder="1"/>
    <xf numFmtId="2" fontId="13" fillId="0" borderId="14" xfId="0" applyNumberFormat="1" applyFont="1" applyBorder="1"/>
    <xf numFmtId="2" fontId="13" fillId="0" borderId="29" xfId="0" applyNumberFormat="1" applyFont="1" applyBorder="1"/>
    <xf numFmtId="2" fontId="13" fillId="0" borderId="0" xfId="0" applyNumberFormat="1" applyFont="1" applyBorder="1"/>
    <xf numFmtId="2" fontId="13" fillId="0" borderId="16" xfId="0" applyNumberFormat="1" applyFont="1" applyBorder="1"/>
    <xf numFmtId="2" fontId="13" fillId="0" borderId="30" xfId="0" applyNumberFormat="1" applyFont="1" applyBorder="1"/>
    <xf numFmtId="166" fontId="13" fillId="0" borderId="13" xfId="0" applyNumberFormat="1" applyFont="1" applyBorder="1"/>
    <xf numFmtId="166" fontId="13" fillId="0" borderId="28" xfId="0" applyNumberFormat="1" applyFont="1" applyBorder="1"/>
    <xf numFmtId="166" fontId="13" fillId="0" borderId="14" xfId="0" applyNumberFormat="1" applyFont="1" applyBorder="1"/>
    <xf numFmtId="166" fontId="13" fillId="0" borderId="29" xfId="0" applyNumberFormat="1" applyFont="1" applyBorder="1"/>
    <xf numFmtId="166" fontId="13" fillId="0" borderId="0" xfId="0" applyNumberFormat="1" applyFont="1" applyBorder="1"/>
    <xf numFmtId="166" fontId="13" fillId="0" borderId="16" xfId="0" applyNumberFormat="1" applyFont="1" applyBorder="1"/>
    <xf numFmtId="166" fontId="13" fillId="0" borderId="30" xfId="0" applyNumberFormat="1" applyFont="1" applyBorder="1"/>
    <xf numFmtId="0" fontId="17" fillId="0" borderId="0" xfId="0" applyFont="1" applyAlignment="1">
      <alignment horizontal="left" vertical="center"/>
    </xf>
    <xf numFmtId="0" fontId="13" fillId="0" borderId="0" xfId="0" applyFont="1" applyFill="1" applyBorder="1"/>
    <xf numFmtId="0" fontId="27" fillId="0" borderId="0" xfId="0" applyFont="1" applyFill="1" applyBorder="1" applyAlignment="1">
      <alignment horizontal="center" vertical="center"/>
    </xf>
    <xf numFmtId="166" fontId="13" fillId="0" borderId="0" xfId="0" applyNumberFormat="1" applyFont="1" applyFill="1" applyBorder="1"/>
    <xf numFmtId="2" fontId="13" fillId="0" borderId="0" xfId="0" applyNumberFormat="1" applyFont="1" applyFill="1" applyBorder="1"/>
    <xf numFmtId="0" fontId="27" fillId="0" borderId="0" xfId="0" applyFont="1" applyFill="1" applyBorder="1" applyAlignment="1">
      <alignment vertical="center" wrapText="1"/>
    </xf>
    <xf numFmtId="0" fontId="27" fillId="12" borderId="7" xfId="0" applyFont="1" applyFill="1" applyBorder="1" applyAlignment="1">
      <alignment horizontal="right" vertical="center" wrapText="1"/>
    </xf>
    <xf numFmtId="1" fontId="27" fillId="12" borderId="8" xfId="0" applyNumberFormat="1" applyFont="1" applyFill="1" applyBorder="1" applyAlignment="1">
      <alignment horizontal="left" vertical="center" wrapText="1"/>
    </xf>
    <xf numFmtId="0" fontId="53" fillId="3" borderId="0" xfId="0" applyFont="1" applyFill="1" applyBorder="1" applyAlignment="1">
      <alignment vertical="center"/>
    </xf>
    <xf numFmtId="0" fontId="53" fillId="3" borderId="0" xfId="0" applyFont="1" applyFill="1" applyBorder="1" applyAlignment="1">
      <alignment horizontal="center" vertical="center"/>
    </xf>
    <xf numFmtId="0" fontId="55" fillId="3" borderId="0" xfId="0" applyFont="1" applyFill="1" applyBorder="1" applyAlignment="1">
      <alignment horizontal="center" vertical="center"/>
    </xf>
    <xf numFmtId="0" fontId="2" fillId="3" borderId="0" xfId="0" applyFont="1" applyFill="1" applyBorder="1"/>
    <xf numFmtId="0" fontId="57" fillId="3" borderId="0" xfId="0" applyFont="1" applyFill="1" applyBorder="1" applyAlignment="1">
      <alignment horizontal="center" vertical="center"/>
    </xf>
    <xf numFmtId="0" fontId="57" fillId="3" borderId="0" xfId="0" applyFont="1" applyFill="1" applyBorder="1" applyAlignment="1">
      <alignment vertical="center"/>
    </xf>
    <xf numFmtId="0" fontId="2" fillId="3" borderId="7" xfId="0" applyFont="1" applyFill="1" applyBorder="1"/>
    <xf numFmtId="2" fontId="64" fillId="3" borderId="0" xfId="0" applyNumberFormat="1" applyFont="1" applyFill="1" applyBorder="1" applyAlignment="1">
      <alignment horizontal="center" vertical="center"/>
    </xf>
    <xf numFmtId="0" fontId="63" fillId="3" borderId="0" xfId="0" applyFont="1" applyFill="1" applyBorder="1" applyAlignment="1">
      <alignment horizontal="center" vertical="center"/>
    </xf>
    <xf numFmtId="2" fontId="64" fillId="3" borderId="0" xfId="0" applyNumberFormat="1" applyFont="1" applyFill="1" applyBorder="1"/>
    <xf numFmtId="0" fontId="65" fillId="3" borderId="0" xfId="0" applyFont="1" applyFill="1" applyAlignment="1">
      <alignment horizontal="center" vertical="center"/>
    </xf>
    <xf numFmtId="0" fontId="65" fillId="3" borderId="0" xfId="0" applyFont="1" applyFill="1" applyBorder="1" applyAlignment="1">
      <alignment horizontal="center" vertical="center"/>
    </xf>
    <xf numFmtId="0" fontId="2" fillId="3" borderId="4" xfId="0" applyFont="1" applyFill="1" applyBorder="1"/>
    <xf numFmtId="0" fontId="2" fillId="3" borderId="5" xfId="0" applyFont="1" applyFill="1" applyBorder="1"/>
    <xf numFmtId="2" fontId="63" fillId="3" borderId="0" xfId="0" applyNumberFormat="1" applyFont="1" applyFill="1" applyBorder="1"/>
    <xf numFmtId="0" fontId="11" fillId="3" borderId="0" xfId="0" applyFont="1" applyFill="1" applyBorder="1" applyAlignment="1">
      <alignment horizontal="center" vertical="center"/>
    </xf>
    <xf numFmtId="0" fontId="66" fillId="3" borderId="0" xfId="0" applyFont="1" applyFill="1" applyBorder="1" applyAlignment="1">
      <alignment horizontal="left" vertical="center"/>
    </xf>
    <xf numFmtId="0" fontId="52" fillId="6" borderId="39" xfId="0" applyFont="1" applyFill="1" applyBorder="1"/>
    <xf numFmtId="0" fontId="61" fillId="3" borderId="32" xfId="0" applyFont="1" applyFill="1" applyBorder="1" applyAlignment="1">
      <alignment horizontal="center" vertical="center"/>
    </xf>
    <xf numFmtId="0" fontId="57" fillId="3" borderId="34" xfId="0" applyFont="1" applyFill="1" applyBorder="1" applyAlignment="1">
      <alignment vertical="center"/>
    </xf>
    <xf numFmtId="2" fontId="63" fillId="3" borderId="35" xfId="0" applyNumberFormat="1" applyFont="1" applyFill="1" applyBorder="1"/>
    <xf numFmtId="2" fontId="6" fillId="4" borderId="38" xfId="0" applyNumberFormat="1" applyFont="1" applyFill="1" applyBorder="1" applyAlignment="1">
      <alignment horizontal="center" vertical="center"/>
    </xf>
    <xf numFmtId="2" fontId="63" fillId="3" borderId="36" xfId="0" applyNumberFormat="1" applyFont="1" applyFill="1" applyBorder="1"/>
    <xf numFmtId="2" fontId="6" fillId="4" borderId="39" xfId="0" applyNumberFormat="1" applyFont="1" applyFill="1" applyBorder="1" applyAlignment="1">
      <alignment horizontal="center" vertical="center"/>
    </xf>
    <xf numFmtId="0" fontId="61" fillId="3" borderId="36" xfId="0" applyFont="1" applyFill="1" applyBorder="1" applyAlignment="1">
      <alignment horizontal="center" vertical="center"/>
    </xf>
    <xf numFmtId="0" fontId="57" fillId="3" borderId="39" xfId="0" applyFont="1" applyFill="1" applyBorder="1" applyAlignment="1">
      <alignment vertical="center"/>
    </xf>
    <xf numFmtId="0" fontId="2" fillId="3" borderId="19" xfId="0" applyFont="1" applyFill="1" applyBorder="1"/>
    <xf numFmtId="0" fontId="2" fillId="3" borderId="20" xfId="0" applyFont="1" applyFill="1" applyBorder="1"/>
    <xf numFmtId="0" fontId="2" fillId="3" borderId="21" xfId="0" applyFont="1" applyFill="1" applyBorder="1"/>
    <xf numFmtId="0" fontId="2" fillId="3" borderId="25" xfId="0" applyFont="1" applyFill="1" applyBorder="1"/>
    <xf numFmtId="0" fontId="2" fillId="3" borderId="26" xfId="0" applyFont="1" applyFill="1" applyBorder="1"/>
    <xf numFmtId="0" fontId="2" fillId="3" borderId="22" xfId="0" applyFont="1" applyFill="1" applyBorder="1"/>
    <xf numFmtId="0" fontId="2" fillId="3" borderId="23" xfId="0" applyFont="1" applyFill="1" applyBorder="1"/>
    <xf numFmtId="0" fontId="2" fillId="3" borderId="24" xfId="0" applyFont="1" applyFill="1" applyBorder="1"/>
    <xf numFmtId="0" fontId="55" fillId="3" borderId="0" xfId="0" applyFont="1" applyFill="1" applyAlignment="1">
      <alignment horizontal="left" vertical="center"/>
    </xf>
    <xf numFmtId="0" fontId="0" fillId="11" borderId="0" xfId="0" applyFill="1"/>
    <xf numFmtId="165" fontId="0" fillId="11" borderId="0" xfId="0" applyNumberFormat="1" applyFill="1"/>
    <xf numFmtId="165" fontId="2" fillId="0" borderId="5" xfId="0" applyNumberFormat="1" applyFont="1" applyFill="1" applyBorder="1" applyAlignment="1">
      <alignment horizontal="center" vertical="center"/>
    </xf>
    <xf numFmtId="165" fontId="0" fillId="11" borderId="0" xfId="0" applyNumberFormat="1" applyFill="1" applyBorder="1"/>
    <xf numFmtId="165" fontId="2" fillId="0" borderId="6" xfId="0" applyNumberFormat="1" applyFont="1" applyFill="1" applyBorder="1" applyAlignment="1">
      <alignment horizontal="center" vertical="center"/>
    </xf>
    <xf numFmtId="0" fontId="39" fillId="3" borderId="0" xfId="0" applyFont="1" applyFill="1" applyAlignment="1">
      <alignment horizontal="center" vertical="center"/>
    </xf>
    <xf numFmtId="0" fontId="57" fillId="3" borderId="25" xfId="0" applyFont="1" applyFill="1" applyBorder="1" applyAlignment="1">
      <alignment horizontal="center" vertical="center"/>
    </xf>
    <xf numFmtId="0" fontId="57" fillId="3" borderId="26" xfId="0" applyFont="1" applyFill="1" applyBorder="1" applyAlignment="1">
      <alignment horizontal="center" vertical="center"/>
    </xf>
    <xf numFmtId="0" fontId="63" fillId="3" borderId="23" xfId="0" applyFont="1" applyFill="1" applyBorder="1" applyAlignment="1">
      <alignment horizontal="center" vertical="center"/>
    </xf>
    <xf numFmtId="0" fontId="69" fillId="9" borderId="0" xfId="0" applyFont="1" applyFill="1" applyBorder="1" applyAlignment="1">
      <alignment horizontal="right" vertical="center"/>
    </xf>
    <xf numFmtId="0" fontId="69" fillId="5" borderId="0" xfId="0" applyFont="1" applyFill="1" applyBorder="1" applyAlignment="1">
      <alignment horizontal="right" vertical="center"/>
    </xf>
    <xf numFmtId="0" fontId="69" fillId="10" borderId="0" xfId="0" applyFont="1" applyFill="1" applyBorder="1" applyAlignment="1">
      <alignment horizontal="center" vertical="center"/>
    </xf>
    <xf numFmtId="164" fontId="25" fillId="12" borderId="4" xfId="0" applyNumberFormat="1" applyFont="1" applyFill="1" applyBorder="1" applyAlignment="1">
      <alignment horizontal="center" vertical="center" wrapText="1"/>
    </xf>
    <xf numFmtId="0" fontId="44" fillId="6" borderId="5" xfId="0" applyFont="1" applyFill="1" applyBorder="1" applyAlignment="1">
      <alignment horizontal="center" vertical="center"/>
    </xf>
    <xf numFmtId="0" fontId="1" fillId="6" borderId="5" xfId="0" applyFont="1" applyFill="1" applyBorder="1" applyAlignment="1">
      <alignment horizontal="center" vertical="center"/>
    </xf>
    <xf numFmtId="0" fontId="37" fillId="6" borderId="5" xfId="0" applyFont="1" applyFill="1" applyBorder="1" applyAlignment="1">
      <alignment horizontal="center" vertical="center"/>
    </xf>
    <xf numFmtId="0" fontId="0" fillId="0" borderId="0" xfId="0"/>
    <xf numFmtId="0" fontId="0" fillId="0" borderId="40" xfId="0" applyBorder="1"/>
    <xf numFmtId="0" fontId="0" fillId="0" borderId="43" xfId="0" applyBorder="1"/>
    <xf numFmtId="0" fontId="0" fillId="0" borderId="0" xfId="0" applyBorder="1"/>
    <xf numFmtId="0" fontId="0" fillId="0" borderId="44" xfId="0" applyBorder="1"/>
    <xf numFmtId="0" fontId="0" fillId="0" borderId="45" xfId="0" applyBorder="1"/>
    <xf numFmtId="0" fontId="0" fillId="0" borderId="46" xfId="0" applyBorder="1"/>
    <xf numFmtId="0" fontId="0" fillId="0" borderId="47" xfId="0" applyBorder="1"/>
    <xf numFmtId="0" fontId="73" fillId="0" borderId="44" xfId="0" applyFont="1" applyBorder="1" applyAlignment="1">
      <alignment vertical="center"/>
    </xf>
    <xf numFmtId="0" fontId="72" fillId="0" borderId="0" xfId="0" applyFont="1" applyAlignment="1">
      <alignment horizontal="left" vertical="center"/>
    </xf>
    <xf numFmtId="0" fontId="74" fillId="0" borderId="0" xfId="0" applyFont="1" applyAlignment="1">
      <alignment horizontal="center" vertical="center"/>
    </xf>
    <xf numFmtId="0" fontId="86" fillId="0" borderId="0" xfId="0" applyFont="1" applyAlignment="1">
      <alignment horizontal="center" vertical="center"/>
    </xf>
    <xf numFmtId="0" fontId="72" fillId="0" borderId="0" xfId="0" applyFont="1" applyAlignment="1">
      <alignment vertical="center"/>
    </xf>
    <xf numFmtId="0" fontId="73" fillId="0" borderId="0" xfId="0" applyFont="1" applyAlignment="1">
      <alignment horizontal="left" vertical="center"/>
    </xf>
    <xf numFmtId="0" fontId="68" fillId="0" borderId="49" xfId="0" applyFont="1" applyBorder="1" applyAlignment="1">
      <alignment horizontal="center"/>
    </xf>
    <xf numFmtId="2" fontId="68" fillId="0" borderId="50" xfId="0" applyNumberFormat="1" applyFont="1" applyBorder="1" applyAlignment="1">
      <alignment horizontal="center" vertical="center"/>
    </xf>
    <xf numFmtId="2" fontId="68" fillId="0" borderId="48" xfId="0" applyNumberFormat="1" applyFont="1" applyBorder="1" applyAlignment="1">
      <alignment horizontal="center" vertical="center"/>
    </xf>
    <xf numFmtId="0" fontId="73" fillId="0" borderId="0" xfId="0" applyFont="1" applyAlignment="1">
      <alignment vertical="center"/>
    </xf>
    <xf numFmtId="0" fontId="90" fillId="0" borderId="0" xfId="0" applyFont="1" applyAlignment="1">
      <alignment vertical="center"/>
    </xf>
    <xf numFmtId="0" fontId="72" fillId="0" borderId="41" xfId="0" applyFont="1" applyBorder="1" applyAlignment="1">
      <alignment horizontal="left" vertical="center"/>
    </xf>
    <xf numFmtId="0" fontId="72" fillId="0" borderId="42" xfId="0" applyFont="1" applyBorder="1" applyAlignment="1">
      <alignment horizontal="left" vertical="center"/>
    </xf>
    <xf numFmtId="0" fontId="73" fillId="0" borderId="0" xfId="0" applyFont="1" applyBorder="1" applyAlignment="1">
      <alignment vertical="center"/>
    </xf>
    <xf numFmtId="0" fontId="90" fillId="0" borderId="0" xfId="0" applyFont="1" applyBorder="1" applyAlignment="1">
      <alignment vertical="center"/>
    </xf>
    <xf numFmtId="0" fontId="90" fillId="0" borderId="44" xfId="0" applyFont="1" applyBorder="1" applyAlignment="1">
      <alignment vertical="center"/>
    </xf>
    <xf numFmtId="0" fontId="0" fillId="0" borderId="0" xfId="0" applyFont="1" applyBorder="1" applyAlignment="1">
      <alignment horizontal="center" vertical="center"/>
    </xf>
    <xf numFmtId="0" fontId="72" fillId="0" borderId="0" xfId="0" applyFont="1" applyBorder="1" applyAlignment="1">
      <alignment horizontal="left" vertical="center"/>
    </xf>
    <xf numFmtId="0" fontId="72" fillId="0" borderId="44" xfId="0" applyFont="1" applyBorder="1" applyAlignment="1">
      <alignment horizontal="left" vertical="center"/>
    </xf>
    <xf numFmtId="0" fontId="0" fillId="0" borderId="0" xfId="0" applyBorder="1" applyAlignment="1">
      <alignment horizontal="center" vertical="center"/>
    </xf>
    <xf numFmtId="0" fontId="0" fillId="6" borderId="0" xfId="0" applyFill="1" applyBorder="1"/>
    <xf numFmtId="0" fontId="0" fillId="0" borderId="0" xfId="0"/>
    <xf numFmtId="0" fontId="0" fillId="0" borderId="0" xfId="0"/>
    <xf numFmtId="0" fontId="0" fillId="0" borderId="0" xfId="0" applyBorder="1"/>
    <xf numFmtId="0" fontId="0" fillId="0" borderId="46" xfId="0" applyBorder="1"/>
    <xf numFmtId="0" fontId="0" fillId="0" borderId="0" xfId="0" applyAlignment="1">
      <alignment horizontal="center" vertical="center"/>
    </xf>
    <xf numFmtId="2" fontId="0" fillId="0" borderId="0" xfId="0" applyNumberFormat="1"/>
    <xf numFmtId="0" fontId="71" fillId="4" borderId="0" xfId="0" applyFont="1" applyFill="1" applyAlignment="1">
      <alignment horizontal="right" vertical="center"/>
    </xf>
    <xf numFmtId="2" fontId="0" fillId="0" borderId="14" xfId="0" applyNumberFormat="1" applyBorder="1"/>
    <xf numFmtId="2" fontId="0" fillId="0" borderId="0" xfId="0" applyNumberFormat="1" applyBorder="1"/>
    <xf numFmtId="2" fontId="0" fillId="0" borderId="15" xfId="0" applyNumberFormat="1" applyBorder="1"/>
    <xf numFmtId="2" fontId="0" fillId="0" borderId="12" xfId="0" applyNumberFormat="1" applyBorder="1"/>
    <xf numFmtId="0" fontId="0" fillId="0" borderId="12" xfId="0" applyBorder="1"/>
    <xf numFmtId="0" fontId="71" fillId="6" borderId="0" xfId="0" applyFont="1" applyFill="1" applyBorder="1" applyAlignment="1">
      <alignment horizontal="right" vertical="center"/>
    </xf>
    <xf numFmtId="0" fontId="71" fillId="6" borderId="9" xfId="0" applyFont="1" applyFill="1" applyBorder="1" applyAlignment="1">
      <alignment horizontal="right" vertical="center"/>
    </xf>
    <xf numFmtId="0" fontId="71" fillId="0" borderId="15" xfId="0" applyFont="1" applyBorder="1" applyAlignment="1">
      <alignment horizontal="left" vertical="center"/>
    </xf>
    <xf numFmtId="0" fontId="71" fillId="0" borderId="12" xfId="0" applyFont="1" applyBorder="1"/>
    <xf numFmtId="0" fontId="86" fillId="0" borderId="0" xfId="0" applyFont="1" applyAlignment="1">
      <alignment horizontal="right" vertical="center"/>
    </xf>
    <xf numFmtId="0" fontId="71" fillId="0" borderId="12" xfId="0" applyFont="1" applyFill="1" applyBorder="1" applyAlignment="1">
      <alignment horizontal="right" vertical="center"/>
    </xf>
    <xf numFmtId="0" fontId="86" fillId="0" borderId="0" xfId="0" applyFont="1" applyAlignment="1">
      <alignment horizontal="left" vertical="center"/>
    </xf>
    <xf numFmtId="0" fontId="72" fillId="0" borderId="0" xfId="0" applyFont="1" applyAlignment="1">
      <alignment horizontal="left" vertical="center"/>
    </xf>
    <xf numFmtId="0" fontId="92" fillId="0" borderId="3" xfId="0" applyFont="1" applyFill="1" applyBorder="1" applyAlignment="1">
      <alignment vertical="center"/>
    </xf>
    <xf numFmtId="1" fontId="93" fillId="0" borderId="6" xfId="0" applyNumberFormat="1" applyFont="1" applyFill="1" applyBorder="1" applyAlignment="1">
      <alignment horizontal="center" vertical="center"/>
    </xf>
    <xf numFmtId="0" fontId="45" fillId="3" borderId="0" xfId="0" applyFont="1" applyFill="1" applyAlignment="1">
      <alignment horizontal="center" vertical="center"/>
    </xf>
    <xf numFmtId="0" fontId="39" fillId="3" borderId="0" xfId="0" applyFont="1" applyFill="1" applyAlignment="1">
      <alignment horizontal="center" vertical="center"/>
    </xf>
    <xf numFmtId="0" fontId="38" fillId="3" borderId="0" xfId="0" applyFont="1" applyFill="1" applyAlignment="1">
      <alignment horizontal="center" vertical="center"/>
    </xf>
    <xf numFmtId="166" fontId="13" fillId="0" borderId="28" xfId="0" applyNumberFormat="1" applyFont="1" applyFill="1" applyBorder="1" applyAlignment="1">
      <alignment horizontal="center" vertical="center"/>
    </xf>
    <xf numFmtId="166" fontId="13" fillId="0" borderId="29" xfId="0" applyNumberFormat="1" applyFont="1" applyFill="1" applyBorder="1" applyAlignment="1">
      <alignment horizontal="center" vertical="center"/>
    </xf>
    <xf numFmtId="166" fontId="13" fillId="0" borderId="18" xfId="0" applyNumberFormat="1" applyFont="1" applyFill="1" applyBorder="1" applyAlignment="1">
      <alignment horizontal="center" vertical="center"/>
    </xf>
    <xf numFmtId="0" fontId="27" fillId="0" borderId="13" xfId="0" applyFont="1" applyBorder="1" applyAlignment="1">
      <alignment horizontal="center" vertical="center"/>
    </xf>
    <xf numFmtId="0" fontId="13" fillId="0" borderId="9" xfId="0" applyFont="1" applyBorder="1" applyAlignment="1">
      <alignment horizontal="center" vertical="center"/>
    </xf>
    <xf numFmtId="0" fontId="13" fillId="0" borderId="10" xfId="0" applyFont="1" applyBorder="1" applyAlignment="1">
      <alignment horizontal="center" vertical="center"/>
    </xf>
    <xf numFmtId="0" fontId="13" fillId="0" borderId="0" xfId="0" applyFont="1" applyAlignment="1">
      <alignment horizontal="left"/>
    </xf>
    <xf numFmtId="0" fontId="14" fillId="0" borderId="0" xfId="0" applyFont="1" applyAlignment="1">
      <alignment horizontal="center"/>
    </xf>
    <xf numFmtId="0" fontId="14" fillId="0" borderId="0" xfId="0" applyFont="1" applyAlignment="1">
      <alignment horizontal="center" vertical="center"/>
    </xf>
    <xf numFmtId="0" fontId="13" fillId="0" borderId="0" xfId="0" applyFont="1" applyAlignment="1">
      <alignment horizontal="center"/>
    </xf>
    <xf numFmtId="0" fontId="13" fillId="0" borderId="27" xfId="0" applyFont="1" applyBorder="1" applyAlignment="1">
      <alignment horizontal="center"/>
    </xf>
    <xf numFmtId="0" fontId="13" fillId="0" borderId="9" xfId="0" applyFont="1" applyBorder="1" applyAlignment="1">
      <alignment horizontal="right" vertical="center"/>
    </xf>
    <xf numFmtId="0" fontId="13" fillId="0" borderId="14" xfId="0" applyFont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3" fillId="0" borderId="27" xfId="0" applyFont="1" applyBorder="1" applyAlignment="1">
      <alignment horizontal="center" vertical="center"/>
    </xf>
    <xf numFmtId="0" fontId="13" fillId="0" borderId="17" xfId="0" applyFont="1" applyBorder="1" applyAlignment="1">
      <alignment horizontal="center" vertical="center"/>
    </xf>
    <xf numFmtId="0" fontId="13" fillId="0" borderId="30" xfId="0" applyFont="1" applyBorder="1" applyAlignment="1">
      <alignment horizontal="center" vertical="center"/>
    </xf>
    <xf numFmtId="0" fontId="13" fillId="0" borderId="31" xfId="0" applyFont="1" applyBorder="1" applyAlignment="1">
      <alignment horizontal="center" vertical="center"/>
    </xf>
    <xf numFmtId="166" fontId="27" fillId="0" borderId="0" xfId="0" applyNumberFormat="1" applyFont="1" applyFill="1" applyBorder="1" applyAlignment="1">
      <alignment horizontal="center" vertical="center"/>
    </xf>
    <xf numFmtId="2" fontId="27" fillId="0" borderId="13" xfId="0" applyNumberFormat="1" applyFont="1" applyBorder="1" applyAlignment="1">
      <alignment horizontal="center" vertical="center"/>
    </xf>
    <xf numFmtId="2" fontId="27" fillId="0" borderId="15" xfId="0" applyNumberFormat="1" applyFont="1" applyBorder="1" applyAlignment="1">
      <alignment horizontal="center" vertical="center"/>
    </xf>
    <xf numFmtId="166" fontId="27" fillId="0" borderId="28" xfId="0" applyNumberFormat="1" applyFont="1" applyBorder="1" applyAlignment="1">
      <alignment horizontal="center" vertical="center"/>
    </xf>
    <xf numFmtId="166" fontId="27" fillId="0" borderId="18" xfId="0" applyNumberFormat="1" applyFont="1" applyBorder="1" applyAlignment="1">
      <alignment horizontal="center" vertical="center"/>
    </xf>
    <xf numFmtId="166" fontId="27" fillId="0" borderId="0" xfId="0" applyNumberFormat="1" applyFont="1" applyBorder="1" applyAlignment="1">
      <alignment horizontal="center" vertical="center"/>
    </xf>
    <xf numFmtId="0" fontId="13" fillId="0" borderId="15" xfId="0" applyFont="1" applyBorder="1" applyAlignment="1">
      <alignment horizontal="center"/>
    </xf>
    <xf numFmtId="0" fontId="13" fillId="0" borderId="12" xfId="0" applyFont="1" applyBorder="1" applyAlignment="1">
      <alignment horizontal="center"/>
    </xf>
    <xf numFmtId="0" fontId="13" fillId="0" borderId="13" xfId="0" applyFont="1" applyBorder="1" applyAlignment="1">
      <alignment horizontal="center"/>
    </xf>
    <xf numFmtId="0" fontId="13" fillId="0" borderId="9" xfId="0" applyFont="1" applyBorder="1" applyAlignment="1">
      <alignment horizontal="center"/>
    </xf>
    <xf numFmtId="0" fontId="13" fillId="0" borderId="10" xfId="0" applyFont="1" applyBorder="1" applyAlignment="1">
      <alignment horizontal="center"/>
    </xf>
    <xf numFmtId="0" fontId="17" fillId="0" borderId="0" xfId="0" applyFont="1" applyAlignment="1">
      <alignment horizontal="left" vertical="center"/>
    </xf>
    <xf numFmtId="2" fontId="13" fillId="2" borderId="28" xfId="0" applyNumberFormat="1" applyFont="1" applyFill="1" applyBorder="1" applyAlignment="1">
      <alignment horizontal="center" vertical="center"/>
    </xf>
    <xf numFmtId="2" fontId="13" fillId="2" borderId="18" xfId="0" applyNumberFormat="1" applyFont="1" applyFill="1" applyBorder="1" applyAlignment="1">
      <alignment horizontal="center" vertical="center"/>
    </xf>
    <xf numFmtId="2" fontId="13" fillId="0" borderId="0" xfId="0" applyNumberFormat="1" applyFont="1" applyFill="1" applyBorder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3" fillId="0" borderId="27" xfId="0" applyFont="1" applyBorder="1" applyAlignment="1">
      <alignment horizontal="center" vertical="center" wrapText="1"/>
    </xf>
    <xf numFmtId="0" fontId="31" fillId="0" borderId="14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27" xfId="0" applyFont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25" fillId="6" borderId="0" xfId="0" applyFont="1" applyFill="1" applyAlignment="1">
      <alignment horizontal="right" vertical="center"/>
    </xf>
    <xf numFmtId="0" fontId="13" fillId="0" borderId="0" xfId="0" applyFont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13" fillId="0" borderId="0" xfId="0" applyFont="1" applyBorder="1" applyAlignment="1">
      <alignment horizontal="right" vertical="center"/>
    </xf>
    <xf numFmtId="0" fontId="13" fillId="6" borderId="0" xfId="0" applyFont="1" applyFill="1" applyBorder="1" applyAlignment="1">
      <alignment horizontal="right" vertical="center"/>
    </xf>
    <xf numFmtId="166" fontId="13" fillId="0" borderId="0" xfId="0" applyNumberFormat="1" applyFont="1" applyFill="1" applyBorder="1" applyAlignment="1">
      <alignment horizontal="center" vertical="center"/>
    </xf>
    <xf numFmtId="0" fontId="17" fillId="0" borderId="0" xfId="0" applyFont="1" applyAlignment="1">
      <alignment horizontal="left"/>
    </xf>
    <xf numFmtId="0" fontId="13" fillId="0" borderId="0" xfId="0" applyFont="1" applyAlignment="1">
      <alignment horizontal="center" wrapText="1"/>
    </xf>
    <xf numFmtId="0" fontId="13" fillId="0" borderId="0" xfId="0" applyFont="1" applyBorder="1" applyAlignment="1">
      <alignment horizontal="center" wrapText="1"/>
    </xf>
    <xf numFmtId="0" fontId="25" fillId="0" borderId="0" xfId="0" applyFont="1" applyFill="1" applyAlignment="1">
      <alignment horizontal="right" vertical="center"/>
    </xf>
    <xf numFmtId="0" fontId="13" fillId="0" borderId="17" xfId="0" applyFont="1" applyBorder="1" applyAlignment="1">
      <alignment horizontal="right" vertical="center"/>
    </xf>
    <xf numFmtId="0" fontId="13" fillId="0" borderId="30" xfId="0" applyFont="1" applyBorder="1" applyAlignment="1">
      <alignment horizontal="right" vertical="center"/>
    </xf>
    <xf numFmtId="0" fontId="13" fillId="6" borderId="30" xfId="0" applyFont="1" applyFill="1" applyBorder="1" applyAlignment="1">
      <alignment horizontal="right" vertical="center"/>
    </xf>
    <xf numFmtId="0" fontId="13" fillId="0" borderId="15" xfId="0" applyFont="1" applyBorder="1" applyAlignment="1">
      <alignment horizontal="center" vertical="center"/>
    </xf>
    <xf numFmtId="0" fontId="13" fillId="0" borderId="12" xfId="0" applyFont="1" applyBorder="1" applyAlignment="1">
      <alignment horizontal="center" vertical="center"/>
    </xf>
    <xf numFmtId="0" fontId="13" fillId="0" borderId="11" xfId="0" applyFont="1" applyBorder="1" applyAlignment="1">
      <alignment horizontal="center" vertical="center"/>
    </xf>
    <xf numFmtId="0" fontId="4" fillId="3" borderId="0" xfId="0" applyFont="1" applyFill="1" applyBorder="1" applyAlignment="1">
      <alignment horizontal="left" vertical="center"/>
    </xf>
    <xf numFmtId="0" fontId="9" fillId="3" borderId="0" xfId="0" applyFont="1" applyFill="1" applyBorder="1" applyAlignment="1">
      <alignment horizontal="left"/>
    </xf>
    <xf numFmtId="0" fontId="9" fillId="3" borderId="0" xfId="0" applyFont="1" applyFill="1" applyBorder="1" applyAlignment="1">
      <alignment horizontal="left" vertical="center"/>
    </xf>
    <xf numFmtId="0" fontId="50" fillId="3" borderId="0" xfId="0" applyFont="1" applyFill="1" applyBorder="1" applyAlignment="1">
      <alignment horizontal="center" vertical="center"/>
    </xf>
    <xf numFmtId="0" fontId="70" fillId="9" borderId="22" xfId="0" applyFont="1" applyFill="1" applyBorder="1" applyAlignment="1">
      <alignment horizontal="center" vertical="center"/>
    </xf>
    <xf numFmtId="0" fontId="70" fillId="9" borderId="23" xfId="0" applyFont="1" applyFill="1" applyBorder="1" applyAlignment="1">
      <alignment horizontal="center" vertical="center"/>
    </xf>
    <xf numFmtId="0" fontId="70" fillId="5" borderId="0" xfId="0" applyFont="1" applyFill="1" applyBorder="1" applyAlignment="1">
      <alignment horizontal="center" vertical="center"/>
    </xf>
    <xf numFmtId="0" fontId="70" fillId="5" borderId="23" xfId="0" applyFont="1" applyFill="1" applyBorder="1" applyAlignment="1">
      <alignment horizontal="center" vertical="center"/>
    </xf>
    <xf numFmtId="0" fontId="70" fillId="9" borderId="25" xfId="0" applyFont="1" applyFill="1" applyBorder="1" applyAlignment="1">
      <alignment horizontal="center" vertical="center"/>
    </xf>
    <xf numFmtId="0" fontId="70" fillId="9" borderId="0" xfId="0" applyFont="1" applyFill="1" applyBorder="1" applyAlignment="1">
      <alignment horizontal="center" vertical="center"/>
    </xf>
    <xf numFmtId="0" fontId="55" fillId="3" borderId="0" xfId="0" applyFont="1" applyFill="1" applyBorder="1" applyAlignment="1">
      <alignment horizontal="center" vertical="center"/>
    </xf>
    <xf numFmtId="0" fontId="54" fillId="3" borderId="32" xfId="0" applyFont="1" applyFill="1" applyBorder="1" applyAlignment="1">
      <alignment horizontal="center" vertical="center"/>
    </xf>
    <xf numFmtId="0" fontId="54" fillId="3" borderId="35" xfId="0" applyFont="1" applyFill="1" applyBorder="1" applyAlignment="1">
      <alignment horizontal="center" vertical="center"/>
    </xf>
    <xf numFmtId="0" fontId="54" fillId="3" borderId="36" xfId="0" applyFont="1" applyFill="1" applyBorder="1" applyAlignment="1">
      <alignment horizontal="center" vertical="center"/>
    </xf>
    <xf numFmtId="0" fontId="54" fillId="3" borderId="33" xfId="0" applyFont="1" applyFill="1" applyBorder="1" applyAlignment="1">
      <alignment horizontal="center" vertical="center"/>
    </xf>
    <xf numFmtId="0" fontId="54" fillId="3" borderId="0" xfId="0" applyFont="1" applyFill="1" applyBorder="1" applyAlignment="1">
      <alignment horizontal="center" vertical="center"/>
    </xf>
    <xf numFmtId="0" fontId="54" fillId="3" borderId="37" xfId="0" applyFont="1" applyFill="1" applyBorder="1" applyAlignment="1">
      <alignment horizontal="center" vertical="center"/>
    </xf>
    <xf numFmtId="0" fontId="57" fillId="3" borderId="0" xfId="0" applyFont="1" applyFill="1" applyBorder="1" applyAlignment="1">
      <alignment horizontal="center" vertical="center"/>
    </xf>
    <xf numFmtId="0" fontId="57" fillId="3" borderId="19" xfId="0" applyFont="1" applyFill="1" applyBorder="1" applyAlignment="1">
      <alignment horizontal="center" vertical="center"/>
    </xf>
    <xf numFmtId="0" fontId="57" fillId="3" borderId="20" xfId="0" applyFont="1" applyFill="1" applyBorder="1" applyAlignment="1">
      <alignment horizontal="center" vertical="center"/>
    </xf>
    <xf numFmtId="0" fontId="57" fillId="3" borderId="21" xfId="0" applyFont="1" applyFill="1" applyBorder="1" applyAlignment="1">
      <alignment horizontal="center" vertical="center"/>
    </xf>
    <xf numFmtId="0" fontId="2" fillId="3" borderId="0" xfId="0" applyFont="1" applyFill="1" applyAlignment="1">
      <alignment horizontal="left" vertical="center"/>
    </xf>
    <xf numFmtId="0" fontId="70" fillId="10" borderId="0" xfId="0" applyFont="1" applyFill="1" applyBorder="1" applyAlignment="1">
      <alignment horizontal="center" vertical="center" textRotation="90"/>
    </xf>
    <xf numFmtId="0" fontId="70" fillId="10" borderId="26" xfId="0" applyFont="1" applyFill="1" applyBorder="1" applyAlignment="1">
      <alignment horizontal="center" vertical="center" textRotation="90"/>
    </xf>
    <xf numFmtId="0" fontId="70" fillId="10" borderId="23" xfId="0" applyFont="1" applyFill="1" applyBorder="1" applyAlignment="1">
      <alignment horizontal="center" vertical="center" textRotation="90"/>
    </xf>
    <xf numFmtId="0" fontId="70" fillId="10" borderId="24" xfId="0" applyFont="1" applyFill="1" applyBorder="1" applyAlignment="1">
      <alignment horizontal="center" vertical="center" textRotation="90"/>
    </xf>
    <xf numFmtId="0" fontId="52" fillId="6" borderId="34" xfId="0" applyFont="1" applyFill="1" applyBorder="1" applyAlignment="1">
      <alignment horizontal="center"/>
    </xf>
    <xf numFmtId="0" fontId="52" fillId="6" borderId="38" xfId="0" applyFont="1" applyFill="1" applyBorder="1" applyAlignment="1">
      <alignment horizontal="center"/>
    </xf>
    <xf numFmtId="0" fontId="60" fillId="3" borderId="1" xfId="0" applyFont="1" applyFill="1" applyBorder="1" applyAlignment="1">
      <alignment horizontal="center" vertical="center"/>
    </xf>
    <xf numFmtId="0" fontId="60" fillId="3" borderId="2" xfId="0" applyFont="1" applyFill="1" applyBorder="1" applyAlignment="1">
      <alignment horizontal="center" vertical="center"/>
    </xf>
    <xf numFmtId="0" fontId="60" fillId="3" borderId="0" xfId="0" applyFont="1" applyFill="1" applyAlignment="1">
      <alignment horizontal="center" vertical="center"/>
    </xf>
    <xf numFmtId="0" fontId="35" fillId="0" borderId="0" xfId="0" applyFont="1" applyFill="1" applyBorder="1" applyAlignment="1">
      <alignment horizontal="center" vertical="center"/>
    </xf>
    <xf numFmtId="0" fontId="35" fillId="7" borderId="1" xfId="0" applyFont="1" applyFill="1" applyBorder="1" applyAlignment="1">
      <alignment horizontal="center" vertical="center"/>
    </xf>
    <xf numFmtId="0" fontId="35" fillId="7" borderId="3" xfId="0" applyFont="1" applyFill="1" applyBorder="1" applyAlignment="1">
      <alignment horizontal="center" vertical="center"/>
    </xf>
    <xf numFmtId="0" fontId="35" fillId="7" borderId="4" xfId="0" applyFont="1" applyFill="1" applyBorder="1" applyAlignment="1">
      <alignment horizontal="center" vertical="center"/>
    </xf>
    <xf numFmtId="0" fontId="35" fillId="7" borderId="6" xfId="0" applyFont="1" applyFill="1" applyBorder="1" applyAlignment="1">
      <alignment horizontal="center" vertical="center"/>
    </xf>
    <xf numFmtId="2" fontId="5" fillId="5" borderId="1" xfId="0" applyNumberFormat="1" applyFont="1" applyFill="1" applyBorder="1" applyAlignment="1">
      <alignment horizontal="center" vertical="center"/>
    </xf>
    <xf numFmtId="2" fontId="5" fillId="5" borderId="2" xfId="0" applyNumberFormat="1" applyFont="1" applyFill="1" applyBorder="1" applyAlignment="1">
      <alignment horizontal="center" vertical="center"/>
    </xf>
    <xf numFmtId="2" fontId="5" fillId="5" borderId="3" xfId="0" applyNumberFormat="1" applyFont="1" applyFill="1" applyBorder="1" applyAlignment="1">
      <alignment horizontal="center" vertical="center"/>
    </xf>
    <xf numFmtId="2" fontId="8" fillId="10" borderId="1" xfId="0" applyNumberFormat="1" applyFont="1" applyFill="1" applyBorder="1" applyAlignment="1">
      <alignment horizontal="center" vertical="center"/>
    </xf>
    <xf numFmtId="2" fontId="8" fillId="10" borderId="2" xfId="0" applyNumberFormat="1" applyFont="1" applyFill="1" applyBorder="1" applyAlignment="1">
      <alignment horizontal="center" vertical="center"/>
    </xf>
    <xf numFmtId="2" fontId="8" fillId="10" borderId="3" xfId="0" applyNumberFormat="1" applyFont="1" applyFill="1" applyBorder="1" applyAlignment="1">
      <alignment horizontal="center" vertical="center"/>
    </xf>
    <xf numFmtId="0" fontId="32" fillId="0" borderId="1" xfId="0" applyFont="1" applyBorder="1" applyAlignment="1">
      <alignment horizontal="center" vertical="center"/>
    </xf>
    <xf numFmtId="0" fontId="32" fillId="0" borderId="3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0" fontId="32" fillId="0" borderId="6" xfId="0" applyFont="1" applyBorder="1" applyAlignment="1">
      <alignment horizontal="center" vertical="center"/>
    </xf>
    <xf numFmtId="164" fontId="13" fillId="0" borderId="7" xfId="0" applyNumberFormat="1" applyFont="1" applyBorder="1" applyAlignment="1">
      <alignment horizontal="center" vertical="center" wrapText="1"/>
    </xf>
    <xf numFmtId="2" fontId="5" fillId="8" borderId="2" xfId="0" applyNumberFormat="1" applyFont="1" applyFill="1" applyBorder="1" applyAlignment="1">
      <alignment horizontal="center" vertical="center"/>
    </xf>
    <xf numFmtId="2" fontId="5" fillId="8" borderId="3" xfId="0" applyNumberFormat="1" applyFont="1" applyFill="1" applyBorder="1" applyAlignment="1">
      <alignment horizontal="center" vertical="center"/>
    </xf>
    <xf numFmtId="2" fontId="5" fillId="9" borderId="1" xfId="0" applyNumberFormat="1" applyFont="1" applyFill="1" applyBorder="1" applyAlignment="1">
      <alignment horizontal="center" vertical="center"/>
    </xf>
    <xf numFmtId="2" fontId="5" fillId="9" borderId="2" xfId="0" applyNumberFormat="1" applyFont="1" applyFill="1" applyBorder="1" applyAlignment="1">
      <alignment horizontal="center" vertical="center"/>
    </xf>
    <xf numFmtId="2" fontId="5" fillId="9" borderId="3" xfId="0" applyNumberFormat="1" applyFont="1" applyFill="1" applyBorder="1" applyAlignment="1">
      <alignment horizontal="center" vertical="center"/>
    </xf>
    <xf numFmtId="0" fontId="25" fillId="12" borderId="4" xfId="0" applyFont="1" applyFill="1" applyBorder="1" applyAlignment="1">
      <alignment horizontal="center" vertical="center" wrapText="1"/>
    </xf>
    <xf numFmtId="0" fontId="27" fillId="12" borderId="6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right" vertical="center"/>
    </xf>
    <xf numFmtId="0" fontId="3" fillId="0" borderId="2" xfId="0" applyFont="1" applyFill="1" applyBorder="1" applyAlignment="1">
      <alignment horizontal="right" vertical="center"/>
    </xf>
    <xf numFmtId="0" fontId="27" fillId="12" borderId="1" xfId="0" applyFont="1" applyFill="1" applyBorder="1" applyAlignment="1">
      <alignment horizontal="center" vertical="center" wrapText="1"/>
    </xf>
    <xf numFmtId="0" fontId="27" fillId="12" borderId="3" xfId="0" applyFont="1" applyFill="1" applyBorder="1" applyAlignment="1">
      <alignment horizontal="center" vertical="center" wrapText="1"/>
    </xf>
    <xf numFmtId="0" fontId="27" fillId="12" borderId="7" xfId="0" applyFont="1" applyFill="1" applyBorder="1" applyAlignment="1">
      <alignment horizontal="center" vertical="center" wrapText="1"/>
    </xf>
    <xf numFmtId="0" fontId="27" fillId="12" borderId="8" xfId="0" applyFont="1" applyFill="1" applyBorder="1" applyAlignment="1">
      <alignment horizontal="center" vertical="center" wrapText="1"/>
    </xf>
    <xf numFmtId="1" fontId="27" fillId="12" borderId="7" xfId="0" applyNumberFormat="1" applyFont="1" applyFill="1" applyBorder="1" applyAlignment="1">
      <alignment horizontal="center" vertical="center" wrapText="1"/>
    </xf>
    <xf numFmtId="1" fontId="27" fillId="12" borderId="8" xfId="0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1" xfId="0" applyBorder="1" applyAlignment="1">
      <alignment horizontal="center"/>
    </xf>
    <xf numFmtId="0" fontId="75" fillId="0" borderId="0" xfId="0" applyFont="1" applyAlignment="1">
      <alignment horizontal="center" vertical="center"/>
    </xf>
    <xf numFmtId="0" fontId="75" fillId="0" borderId="12" xfId="0" applyFont="1" applyBorder="1" applyAlignment="1">
      <alignment horizontal="center" vertical="center"/>
    </xf>
    <xf numFmtId="0" fontId="71" fillId="0" borderId="13" xfId="0" applyFont="1" applyBorder="1" applyAlignment="1">
      <alignment horizontal="center" vertical="center"/>
    </xf>
    <xf numFmtId="0" fontId="71" fillId="0" borderId="9" xfId="0" applyFont="1" applyBorder="1" applyAlignment="1">
      <alignment horizontal="center" vertical="center"/>
    </xf>
    <xf numFmtId="0" fontId="71" fillId="0" borderId="14" xfId="0" applyFont="1" applyBorder="1" applyAlignment="1">
      <alignment horizontal="center" vertical="center"/>
    </xf>
    <xf numFmtId="0" fontId="71" fillId="0" borderId="0" xfId="0" applyFont="1" applyBorder="1" applyAlignment="1">
      <alignment horizontal="center" vertical="center"/>
    </xf>
    <xf numFmtId="0" fontId="72" fillId="0" borderId="0" xfId="0" applyFont="1" applyAlignment="1">
      <alignment horizontal="left" vertical="center"/>
    </xf>
    <xf numFmtId="0" fontId="79" fillId="0" borderId="0" xfId="0" applyFont="1" applyAlignment="1">
      <alignment horizontal="center" vertical="center"/>
    </xf>
    <xf numFmtId="0" fontId="71" fillId="13" borderId="0" xfId="0" applyFont="1" applyFill="1" applyAlignment="1">
      <alignment horizontal="center" vertical="center"/>
    </xf>
    <xf numFmtId="0" fontId="85" fillId="0" borderId="0" xfId="0" applyFont="1" applyAlignment="1">
      <alignment horizontal="left"/>
    </xf>
    <xf numFmtId="0" fontId="0" fillId="0" borderId="0" xfId="0" applyAlignment="1">
      <alignment horizontal="center" wrapText="1"/>
    </xf>
    <xf numFmtId="0" fontId="72" fillId="0" borderId="10" xfId="0" applyFont="1" applyBorder="1" applyAlignment="1">
      <alignment horizontal="center" vertical="center" textRotation="90" wrapText="1"/>
    </xf>
    <xf numFmtId="0" fontId="72" fillId="0" borderId="27" xfId="0" applyFont="1" applyBorder="1" applyAlignment="1">
      <alignment horizontal="center" vertical="center" textRotation="90" wrapText="1"/>
    </xf>
    <xf numFmtId="0" fontId="72" fillId="0" borderId="11" xfId="0" applyFont="1" applyBorder="1" applyAlignment="1">
      <alignment horizontal="center" vertical="center" textRotation="90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9" xfId="0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9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72" fillId="0" borderId="9" xfId="0" applyFont="1" applyBorder="1" applyAlignment="1">
      <alignment horizontal="center" vertical="center" wrapText="1"/>
    </xf>
    <xf numFmtId="0" fontId="72" fillId="0" borderId="10" xfId="0" applyFont="1" applyBorder="1" applyAlignment="1">
      <alignment horizontal="center" vertical="center" wrapText="1"/>
    </xf>
    <xf numFmtId="0" fontId="72" fillId="0" borderId="0" xfId="0" applyFont="1" applyBorder="1" applyAlignment="1">
      <alignment horizontal="center" vertical="center" wrapText="1"/>
    </xf>
    <xf numFmtId="0" fontId="72" fillId="0" borderId="27" xfId="0" applyFont="1" applyBorder="1" applyAlignment="1">
      <alignment horizontal="center" vertical="center" wrapText="1"/>
    </xf>
    <xf numFmtId="0" fontId="87" fillId="0" borderId="0" xfId="0" applyFont="1" applyAlignment="1">
      <alignment horizontal="center" vertical="center"/>
    </xf>
    <xf numFmtId="0" fontId="87" fillId="0" borderId="0" xfId="0" applyFont="1" applyAlignment="1">
      <alignment horizontal="center" vertical="top"/>
    </xf>
    <xf numFmtId="0" fontId="0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68" fillId="13" borderId="1" xfId="0" applyFont="1" applyFill="1" applyBorder="1" applyAlignment="1">
      <alignment horizontal="center" vertical="center"/>
    </xf>
    <xf numFmtId="0" fontId="68" fillId="13" borderId="3" xfId="0" applyFont="1" applyFill="1" applyBorder="1" applyAlignment="1">
      <alignment horizontal="center" vertical="center"/>
    </xf>
    <xf numFmtId="164" fontId="68" fillId="13" borderId="7" xfId="0" applyNumberFormat="1" applyFont="1" applyFill="1" applyBorder="1" applyAlignment="1">
      <alignment horizontal="center" vertical="center"/>
    </xf>
    <xf numFmtId="164" fontId="68" fillId="13" borderId="8" xfId="0" applyNumberFormat="1" applyFont="1" applyFill="1" applyBorder="1" applyAlignment="1">
      <alignment horizontal="center" vertical="center"/>
    </xf>
    <xf numFmtId="164" fontId="68" fillId="13" borderId="4" xfId="0" applyNumberFormat="1" applyFont="1" applyFill="1" applyBorder="1" applyAlignment="1">
      <alignment horizontal="center" vertical="center"/>
    </xf>
    <xf numFmtId="164" fontId="68" fillId="13" borderId="6" xfId="0" applyNumberFormat="1" applyFont="1" applyFill="1" applyBorder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86" fillId="0" borderId="0" xfId="0" applyFon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FF2D2D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200"/>
            </a:pPr>
            <a:r>
              <a:rPr lang="en-US" sz="3200"/>
              <a:t>MTase TRACES</a:t>
            </a:r>
          </a:p>
        </c:rich>
      </c:tx>
      <c:layout>
        <c:manualLayout>
          <c:xMode val="edge"/>
          <c:yMode val="edge"/>
          <c:x val="0.27447229512832616"/>
          <c:y val="3.7704913165752786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557708632648615"/>
          <c:y val="3.4639379207796611E-2"/>
          <c:w val="0.49455765004499347"/>
          <c:h val="0.930721235694694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square"/>
            <c:size val="2"/>
          </c:marker>
          <c:trendline>
            <c:spPr>
              <a:ln w="38100">
                <a:solidFill>
                  <a:schemeClr val="tx1"/>
                </a:solidFill>
              </a:ln>
            </c:spPr>
            <c:trendlineType val="linear"/>
            <c:dispRSqr val="1"/>
            <c:dispEq val="1"/>
            <c:trendlineLbl>
              <c:layout>
                <c:manualLayout>
                  <c:x val="0.48232698185454093"/>
                  <c:y val="-0.56873138345494578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 sz="1600" b="1"/>
                  </a:pPr>
                  <a:endParaRPr lang="en-US"/>
                </a:p>
              </c:txPr>
            </c:trendlineLbl>
          </c:trendline>
          <c:xVal>
            <c:numRef>
              <c:f>'Plate Reader Data'!$C$12:$C$237</c:f>
              <c:numCache>
                <c:formatCode>0.000</c:formatCode>
                <c:ptCount val="226"/>
                <c:pt idx="0">
                  <c:v>0</c:v>
                </c:pt>
                <c:pt idx="1">
                  <c:v>6.6666666666666666E-2</c:v>
                </c:pt>
                <c:pt idx="2">
                  <c:v>0.13333333333333333</c:v>
                </c:pt>
                <c:pt idx="3">
                  <c:v>0.2</c:v>
                </c:pt>
                <c:pt idx="4">
                  <c:v>0.26666666666666666</c:v>
                </c:pt>
                <c:pt idx="5">
                  <c:v>0.33333333333333331</c:v>
                </c:pt>
                <c:pt idx="6">
                  <c:v>0.39999999999999997</c:v>
                </c:pt>
                <c:pt idx="7">
                  <c:v>0.46666666666666662</c:v>
                </c:pt>
                <c:pt idx="8">
                  <c:v>0.53333333333333333</c:v>
                </c:pt>
                <c:pt idx="9">
                  <c:v>0.6</c:v>
                </c:pt>
                <c:pt idx="10">
                  <c:v>0.66666666666666663</c:v>
                </c:pt>
                <c:pt idx="11">
                  <c:v>0.73333333333333328</c:v>
                </c:pt>
                <c:pt idx="12">
                  <c:v>0.79999999999999993</c:v>
                </c:pt>
                <c:pt idx="13">
                  <c:v>0.86666666666666659</c:v>
                </c:pt>
                <c:pt idx="14">
                  <c:v>0.93333333333333324</c:v>
                </c:pt>
                <c:pt idx="15">
                  <c:v>0.99999999999999989</c:v>
                </c:pt>
                <c:pt idx="16">
                  <c:v>1.0666666666666667</c:v>
                </c:pt>
                <c:pt idx="17">
                  <c:v>1.1333333333333333</c:v>
                </c:pt>
                <c:pt idx="18">
                  <c:v>1.2</c:v>
                </c:pt>
                <c:pt idx="19">
                  <c:v>1.2666666666666666</c:v>
                </c:pt>
                <c:pt idx="20">
                  <c:v>1.3333333333333333</c:v>
                </c:pt>
                <c:pt idx="21">
                  <c:v>1.4</c:v>
                </c:pt>
                <c:pt idx="22">
                  <c:v>1.4666666666666666</c:v>
                </c:pt>
                <c:pt idx="23">
                  <c:v>1.5333333333333332</c:v>
                </c:pt>
                <c:pt idx="24">
                  <c:v>1.5999999999999999</c:v>
                </c:pt>
                <c:pt idx="25">
                  <c:v>1.6666666666666665</c:v>
                </c:pt>
                <c:pt idx="26">
                  <c:v>1.7333333333333332</c:v>
                </c:pt>
                <c:pt idx="27">
                  <c:v>1.7999999999999998</c:v>
                </c:pt>
                <c:pt idx="28">
                  <c:v>1.8666666666666665</c:v>
                </c:pt>
                <c:pt idx="29">
                  <c:v>1.9333333333333331</c:v>
                </c:pt>
                <c:pt idx="30">
                  <c:v>1.9999999999999998</c:v>
                </c:pt>
                <c:pt idx="31">
                  <c:v>2.0666666666666664</c:v>
                </c:pt>
                <c:pt idx="32">
                  <c:v>2.1333333333333333</c:v>
                </c:pt>
                <c:pt idx="33">
                  <c:v>2.2000000000000002</c:v>
                </c:pt>
                <c:pt idx="34">
                  <c:v>2.2666666666666671</c:v>
                </c:pt>
                <c:pt idx="35">
                  <c:v>2.3333333333333339</c:v>
                </c:pt>
                <c:pt idx="36">
                  <c:v>2.4000000000000008</c:v>
                </c:pt>
                <c:pt idx="37">
                  <c:v>2.4666666666666677</c:v>
                </c:pt>
                <c:pt idx="38">
                  <c:v>2.5333333333333345</c:v>
                </c:pt>
                <c:pt idx="39">
                  <c:v>2.6000000000000014</c:v>
                </c:pt>
                <c:pt idx="40">
                  <c:v>2.6666666666666683</c:v>
                </c:pt>
                <c:pt idx="41">
                  <c:v>2.7333333333333352</c:v>
                </c:pt>
                <c:pt idx="42">
                  <c:v>2.800000000000002</c:v>
                </c:pt>
                <c:pt idx="43">
                  <c:v>2.8666666666666689</c:v>
                </c:pt>
                <c:pt idx="44">
                  <c:v>2.9333333333333358</c:v>
                </c:pt>
                <c:pt idx="45">
                  <c:v>3.0000000000000027</c:v>
                </c:pt>
                <c:pt idx="46">
                  <c:v>3.0666666666666695</c:v>
                </c:pt>
                <c:pt idx="47">
                  <c:v>3.1333333333333364</c:v>
                </c:pt>
                <c:pt idx="48">
                  <c:v>3.2000000000000033</c:v>
                </c:pt>
                <c:pt idx="49">
                  <c:v>3.2666666666666702</c:v>
                </c:pt>
                <c:pt idx="50">
                  <c:v>3.333333333333337</c:v>
                </c:pt>
                <c:pt idx="51">
                  <c:v>3.4000000000000039</c:v>
                </c:pt>
                <c:pt idx="52">
                  <c:v>3.4666666666666708</c:v>
                </c:pt>
                <c:pt idx="53">
                  <c:v>3.5333333333333377</c:v>
                </c:pt>
                <c:pt idx="54">
                  <c:v>3.6000000000000045</c:v>
                </c:pt>
                <c:pt idx="55">
                  <c:v>3.6666666666666714</c:v>
                </c:pt>
                <c:pt idx="56">
                  <c:v>3.7333333333333383</c:v>
                </c:pt>
                <c:pt idx="57">
                  <c:v>3.8000000000000052</c:v>
                </c:pt>
                <c:pt idx="58">
                  <c:v>3.866666666666672</c:v>
                </c:pt>
                <c:pt idx="59">
                  <c:v>3.9333333333333389</c:v>
                </c:pt>
                <c:pt idx="60">
                  <c:v>4.0000000000000053</c:v>
                </c:pt>
                <c:pt idx="61">
                  <c:v>4.0666666666666718</c:v>
                </c:pt>
                <c:pt idx="62">
                  <c:v>4.1333333333333382</c:v>
                </c:pt>
                <c:pt idx="63">
                  <c:v>4.2000000000000046</c:v>
                </c:pt>
                <c:pt idx="64">
                  <c:v>4.266666666666671</c:v>
                </c:pt>
                <c:pt idx="65">
                  <c:v>4.3333333333333375</c:v>
                </c:pt>
                <c:pt idx="66">
                  <c:v>4.4000000000000039</c:v>
                </c:pt>
                <c:pt idx="67">
                  <c:v>4.4666666666666703</c:v>
                </c:pt>
                <c:pt idx="68">
                  <c:v>4.5333333333333368</c:v>
                </c:pt>
                <c:pt idx="69">
                  <c:v>4.6000000000000032</c:v>
                </c:pt>
                <c:pt idx="70">
                  <c:v>4.6666666666666696</c:v>
                </c:pt>
                <c:pt idx="71">
                  <c:v>4.7333333333333361</c:v>
                </c:pt>
                <c:pt idx="72">
                  <c:v>4.8000000000000025</c:v>
                </c:pt>
                <c:pt idx="73">
                  <c:v>4.8666666666666689</c:v>
                </c:pt>
                <c:pt idx="74">
                  <c:v>4.9333333333333353</c:v>
                </c:pt>
                <c:pt idx="75">
                  <c:v>5.0000000000000018</c:v>
                </c:pt>
                <c:pt idx="76">
                  <c:v>5.0666666666666682</c:v>
                </c:pt>
                <c:pt idx="77">
                  <c:v>5.1333333333333346</c:v>
                </c:pt>
                <c:pt idx="78">
                  <c:v>5.2000000000000011</c:v>
                </c:pt>
                <c:pt idx="79">
                  <c:v>5.2666666666666675</c:v>
                </c:pt>
                <c:pt idx="80">
                  <c:v>5.3333333333333339</c:v>
                </c:pt>
                <c:pt idx="81">
                  <c:v>5.4</c:v>
                </c:pt>
                <c:pt idx="82">
                  <c:v>5.4666666666666668</c:v>
                </c:pt>
                <c:pt idx="83">
                  <c:v>5.5333333333333332</c:v>
                </c:pt>
                <c:pt idx="84">
                  <c:v>5.6</c:v>
                </c:pt>
                <c:pt idx="85">
                  <c:v>5.6666666666666661</c:v>
                </c:pt>
                <c:pt idx="86">
                  <c:v>5.7333333333333325</c:v>
                </c:pt>
                <c:pt idx="87">
                  <c:v>5.7999999999999989</c:v>
                </c:pt>
                <c:pt idx="88">
                  <c:v>5.8666666666666654</c:v>
                </c:pt>
                <c:pt idx="89">
                  <c:v>5.9333333333333318</c:v>
                </c:pt>
                <c:pt idx="90">
                  <c:v>5.9999999999999982</c:v>
                </c:pt>
                <c:pt idx="91">
                  <c:v>6.0666666666666647</c:v>
                </c:pt>
                <c:pt idx="92">
                  <c:v>6.1333333333333311</c:v>
                </c:pt>
                <c:pt idx="93">
                  <c:v>6.1999999999999975</c:v>
                </c:pt>
                <c:pt idx="94">
                  <c:v>6.2666666666666639</c:v>
                </c:pt>
                <c:pt idx="95">
                  <c:v>6.3333333333333304</c:v>
                </c:pt>
                <c:pt idx="96">
                  <c:v>6.3999999999999968</c:v>
                </c:pt>
                <c:pt idx="97">
                  <c:v>6.4666666666666632</c:v>
                </c:pt>
                <c:pt idx="98">
                  <c:v>6.5333333333333297</c:v>
                </c:pt>
                <c:pt idx="99">
                  <c:v>6.5999999999999961</c:v>
                </c:pt>
                <c:pt idx="100">
                  <c:v>6.6666666666666625</c:v>
                </c:pt>
                <c:pt idx="101">
                  <c:v>6.733333333333329</c:v>
                </c:pt>
                <c:pt idx="102">
                  <c:v>6.7999999999999954</c:v>
                </c:pt>
                <c:pt idx="103">
                  <c:v>6.8666666666666618</c:v>
                </c:pt>
                <c:pt idx="104">
                  <c:v>6.9333333333333282</c:v>
                </c:pt>
                <c:pt idx="105">
                  <c:v>6.9999999999999947</c:v>
                </c:pt>
                <c:pt idx="106">
                  <c:v>7.0666666666666611</c:v>
                </c:pt>
                <c:pt idx="107">
                  <c:v>7.1333333333333275</c:v>
                </c:pt>
                <c:pt idx="108">
                  <c:v>7.199999999999994</c:v>
                </c:pt>
                <c:pt idx="109">
                  <c:v>7.2666666666666604</c:v>
                </c:pt>
                <c:pt idx="110">
                  <c:v>7.3333333333333268</c:v>
                </c:pt>
                <c:pt idx="111">
                  <c:v>7.3999999999999932</c:v>
                </c:pt>
                <c:pt idx="112">
                  <c:v>7.4666666666666597</c:v>
                </c:pt>
                <c:pt idx="113">
                  <c:v>7.5333333333333261</c:v>
                </c:pt>
                <c:pt idx="114">
                  <c:v>7.5999999999999925</c:v>
                </c:pt>
                <c:pt idx="115">
                  <c:v>7.666666666666659</c:v>
                </c:pt>
                <c:pt idx="116">
                  <c:v>7.7333333333333254</c:v>
                </c:pt>
                <c:pt idx="117">
                  <c:v>7.7999999999999918</c:v>
                </c:pt>
                <c:pt idx="118">
                  <c:v>7.8666666666666583</c:v>
                </c:pt>
                <c:pt idx="119">
                  <c:v>7.9333333333333247</c:v>
                </c:pt>
                <c:pt idx="120">
                  <c:v>7.9999999999999911</c:v>
                </c:pt>
                <c:pt idx="121">
                  <c:v>8.0666666666666575</c:v>
                </c:pt>
                <c:pt idx="122">
                  <c:v>8.133333333333324</c:v>
                </c:pt>
                <c:pt idx="123">
                  <c:v>8.1999999999999904</c:v>
                </c:pt>
                <c:pt idx="124">
                  <c:v>8.2666666666666568</c:v>
                </c:pt>
                <c:pt idx="125">
                  <c:v>8.3333333333333233</c:v>
                </c:pt>
                <c:pt idx="126">
                  <c:v>8.3999999999999897</c:v>
                </c:pt>
                <c:pt idx="127">
                  <c:v>8.4666666666666561</c:v>
                </c:pt>
                <c:pt idx="128">
                  <c:v>8.5333333333333226</c:v>
                </c:pt>
                <c:pt idx="129">
                  <c:v>8.599999999999989</c:v>
                </c:pt>
                <c:pt idx="130">
                  <c:v>8.6666666666666554</c:v>
                </c:pt>
                <c:pt idx="131">
                  <c:v>8.7333333333333218</c:v>
                </c:pt>
                <c:pt idx="132">
                  <c:v>8.7999999999999883</c:v>
                </c:pt>
                <c:pt idx="133">
                  <c:v>8.8666666666666547</c:v>
                </c:pt>
                <c:pt idx="134">
                  <c:v>8.9333333333333211</c:v>
                </c:pt>
                <c:pt idx="135">
                  <c:v>8.9999999999999876</c:v>
                </c:pt>
                <c:pt idx="136">
                  <c:v>9.066666666666654</c:v>
                </c:pt>
                <c:pt idx="137">
                  <c:v>9.1333333333333204</c:v>
                </c:pt>
                <c:pt idx="138">
                  <c:v>9.1999999999999869</c:v>
                </c:pt>
                <c:pt idx="139">
                  <c:v>9.2666666666666533</c:v>
                </c:pt>
                <c:pt idx="140">
                  <c:v>9.3333333333333197</c:v>
                </c:pt>
                <c:pt idx="141">
                  <c:v>9.3999999999999861</c:v>
                </c:pt>
                <c:pt idx="142">
                  <c:v>9.4666666666666526</c:v>
                </c:pt>
                <c:pt idx="143">
                  <c:v>9.533333333333319</c:v>
                </c:pt>
                <c:pt idx="144">
                  <c:v>9.5999999999999854</c:v>
                </c:pt>
                <c:pt idx="145">
                  <c:v>9.6666666666666519</c:v>
                </c:pt>
                <c:pt idx="146">
                  <c:v>9.7333333333333183</c:v>
                </c:pt>
                <c:pt idx="147">
                  <c:v>9.7999999999999847</c:v>
                </c:pt>
                <c:pt idx="148">
                  <c:v>9.8666666666666512</c:v>
                </c:pt>
                <c:pt idx="149">
                  <c:v>9.9333333333333176</c:v>
                </c:pt>
                <c:pt idx="150">
                  <c:v>9.999999999999984</c:v>
                </c:pt>
                <c:pt idx="151">
                  <c:v>10.06666666666665</c:v>
                </c:pt>
                <c:pt idx="152">
                  <c:v>10.133333333333317</c:v>
                </c:pt>
                <c:pt idx="153">
                  <c:v>10.199999999999983</c:v>
                </c:pt>
                <c:pt idx="154">
                  <c:v>10.26666666666665</c:v>
                </c:pt>
                <c:pt idx="155">
                  <c:v>10.333333333333316</c:v>
                </c:pt>
                <c:pt idx="156">
                  <c:v>10.399999999999983</c:v>
                </c:pt>
                <c:pt idx="157">
                  <c:v>10.466666666666649</c:v>
                </c:pt>
                <c:pt idx="158">
                  <c:v>10.533333333333315</c:v>
                </c:pt>
                <c:pt idx="159">
                  <c:v>10.599999999999982</c:v>
                </c:pt>
                <c:pt idx="160">
                  <c:v>10.666666666666648</c:v>
                </c:pt>
                <c:pt idx="161">
                  <c:v>10.733333333333315</c:v>
                </c:pt>
                <c:pt idx="162">
                  <c:v>10.799999999999981</c:v>
                </c:pt>
                <c:pt idx="163">
                  <c:v>10.866666666666648</c:v>
                </c:pt>
                <c:pt idx="164">
                  <c:v>10.933333333333314</c:v>
                </c:pt>
                <c:pt idx="165">
                  <c:v>10.99999999999998</c:v>
                </c:pt>
                <c:pt idx="166">
                  <c:v>11.066666666666647</c:v>
                </c:pt>
                <c:pt idx="167">
                  <c:v>11.133333333333313</c:v>
                </c:pt>
                <c:pt idx="168">
                  <c:v>11.19999999999998</c:v>
                </c:pt>
                <c:pt idx="169">
                  <c:v>11.266666666666646</c:v>
                </c:pt>
                <c:pt idx="170">
                  <c:v>11.333333333333313</c:v>
                </c:pt>
                <c:pt idx="171">
                  <c:v>11.399999999999979</c:v>
                </c:pt>
                <c:pt idx="172">
                  <c:v>11.466666666666645</c:v>
                </c:pt>
                <c:pt idx="173">
                  <c:v>11.533333333333312</c:v>
                </c:pt>
                <c:pt idx="174">
                  <c:v>11.599999999999978</c:v>
                </c:pt>
                <c:pt idx="175">
                  <c:v>11.666666666666645</c:v>
                </c:pt>
                <c:pt idx="176">
                  <c:v>11.733333333333311</c:v>
                </c:pt>
                <c:pt idx="177">
                  <c:v>11.799999999999978</c:v>
                </c:pt>
                <c:pt idx="178">
                  <c:v>11.866666666666644</c:v>
                </c:pt>
                <c:pt idx="179">
                  <c:v>11.93333333333331</c:v>
                </c:pt>
                <c:pt idx="180">
                  <c:v>11.999999999999977</c:v>
                </c:pt>
                <c:pt idx="181">
                  <c:v>12.066666666666643</c:v>
                </c:pt>
                <c:pt idx="182">
                  <c:v>12.13333333333331</c:v>
                </c:pt>
                <c:pt idx="183">
                  <c:v>12.199999999999976</c:v>
                </c:pt>
                <c:pt idx="184">
                  <c:v>12.266666666666643</c:v>
                </c:pt>
                <c:pt idx="185">
                  <c:v>12.333333333333309</c:v>
                </c:pt>
                <c:pt idx="186">
                  <c:v>12.399999999999975</c:v>
                </c:pt>
                <c:pt idx="187">
                  <c:v>12.466666666666642</c:v>
                </c:pt>
                <c:pt idx="188">
                  <c:v>12.533333333333308</c:v>
                </c:pt>
                <c:pt idx="189">
                  <c:v>12.599999999999975</c:v>
                </c:pt>
                <c:pt idx="190">
                  <c:v>12.666666666666641</c:v>
                </c:pt>
                <c:pt idx="191">
                  <c:v>12.733333333333308</c:v>
                </c:pt>
                <c:pt idx="192">
                  <c:v>12.799999999999974</c:v>
                </c:pt>
                <c:pt idx="193">
                  <c:v>12.86666666666664</c:v>
                </c:pt>
                <c:pt idx="194">
                  <c:v>12.933333333333307</c:v>
                </c:pt>
                <c:pt idx="195">
                  <c:v>12.999999999999973</c:v>
                </c:pt>
                <c:pt idx="196">
                  <c:v>13.06666666666664</c:v>
                </c:pt>
                <c:pt idx="197">
                  <c:v>13.133333333333306</c:v>
                </c:pt>
                <c:pt idx="198">
                  <c:v>13.199999999999973</c:v>
                </c:pt>
                <c:pt idx="199">
                  <c:v>13.266666666666639</c:v>
                </c:pt>
                <c:pt idx="200">
                  <c:v>13.333333333333306</c:v>
                </c:pt>
                <c:pt idx="201">
                  <c:v>13.399999999999972</c:v>
                </c:pt>
                <c:pt idx="202">
                  <c:v>13.466666666666638</c:v>
                </c:pt>
                <c:pt idx="203">
                  <c:v>13.533333333333305</c:v>
                </c:pt>
                <c:pt idx="204">
                  <c:v>13.599999999999971</c:v>
                </c:pt>
                <c:pt idx="205">
                  <c:v>13.666666666666638</c:v>
                </c:pt>
                <c:pt idx="206">
                  <c:v>13.733333333333304</c:v>
                </c:pt>
                <c:pt idx="207">
                  <c:v>13.799999999999971</c:v>
                </c:pt>
                <c:pt idx="208">
                  <c:v>13.866666666666637</c:v>
                </c:pt>
                <c:pt idx="209">
                  <c:v>13.933333333333303</c:v>
                </c:pt>
                <c:pt idx="210">
                  <c:v>13.99999999999997</c:v>
                </c:pt>
                <c:pt idx="211">
                  <c:v>14.066666666666636</c:v>
                </c:pt>
                <c:pt idx="212">
                  <c:v>14.133333333333303</c:v>
                </c:pt>
                <c:pt idx="213">
                  <c:v>14.199999999999969</c:v>
                </c:pt>
                <c:pt idx="214">
                  <c:v>14.266666666666636</c:v>
                </c:pt>
                <c:pt idx="215">
                  <c:v>14.333333333333302</c:v>
                </c:pt>
                <c:pt idx="216">
                  <c:v>14.399999999999968</c:v>
                </c:pt>
                <c:pt idx="217">
                  <c:v>14.466666666666635</c:v>
                </c:pt>
                <c:pt idx="218">
                  <c:v>14.533333333333301</c:v>
                </c:pt>
                <c:pt idx="219">
                  <c:v>14.599999999999968</c:v>
                </c:pt>
                <c:pt idx="220">
                  <c:v>14.666666666666634</c:v>
                </c:pt>
                <c:pt idx="221">
                  <c:v>14.733333333333301</c:v>
                </c:pt>
                <c:pt idx="222">
                  <c:v>14.799999999999967</c:v>
                </c:pt>
                <c:pt idx="223">
                  <c:v>14.866666666666633</c:v>
                </c:pt>
                <c:pt idx="224">
                  <c:v>14.9333333333333</c:v>
                </c:pt>
                <c:pt idx="225">
                  <c:v>14.999999999999966</c:v>
                </c:pt>
              </c:numCache>
            </c:numRef>
          </c:xVal>
          <c:yVal>
            <c:numRef>
              <c:f>'Plate Reader Data'!$I$12:$I$237</c:f>
              <c:numCache>
                <c:formatCode>0.0000</c:formatCode>
                <c:ptCount val="226"/>
                <c:pt idx="0">
                  <c:v>0</c:v>
                </c:pt>
                <c:pt idx="1">
                  <c:v>-0.47727755568050867</c:v>
                </c:pt>
                <c:pt idx="2">
                  <c:v>-1.1686784256983032</c:v>
                </c:pt>
                <c:pt idx="3">
                  <c:v>-0.38138110305528272</c:v>
                </c:pt>
                <c:pt idx="4">
                  <c:v>0.39057404029755105</c:v>
                </c:pt>
                <c:pt idx="5">
                  <c:v>-0.50531288427596621</c:v>
                </c:pt>
                <c:pt idx="6">
                  <c:v>5.2066712849061503E-2</c:v>
                </c:pt>
                <c:pt idx="7">
                  <c:v>-0.76717028087481509</c:v>
                </c:pt>
                <c:pt idx="8">
                  <c:v>-0.46085427684666769</c:v>
                </c:pt>
                <c:pt idx="9">
                  <c:v>-0.60790905536341455</c:v>
                </c:pt>
                <c:pt idx="10">
                  <c:v>-8.516796475092292E-2</c:v>
                </c:pt>
                <c:pt idx="11">
                  <c:v>-0.93788364215618003</c:v>
                </c:pt>
                <c:pt idx="12">
                  <c:v>-0.90970756698175137</c:v>
                </c:pt>
                <c:pt idx="13">
                  <c:v>-0.82875500142348812</c:v>
                </c:pt>
                <c:pt idx="14">
                  <c:v>-0.72049697896266451</c:v>
                </c:pt>
                <c:pt idx="15">
                  <c:v>-0.70824367048411574</c:v>
                </c:pt>
                <c:pt idx="16">
                  <c:v>-1.0170864047370856</c:v>
                </c:pt>
                <c:pt idx="17">
                  <c:v>-1.1889191104938845</c:v>
                </c:pt>
                <c:pt idx="18">
                  <c:v>-1.3412592747284933</c:v>
                </c:pt>
                <c:pt idx="19">
                  <c:v>-0.81541386194886201</c:v>
                </c:pt>
                <c:pt idx="20">
                  <c:v>-1.2365257970935559</c:v>
                </c:pt>
                <c:pt idx="21">
                  <c:v>-0.76596344295175811</c:v>
                </c:pt>
                <c:pt idx="22">
                  <c:v>-0.84902462838160631</c:v>
                </c:pt>
                <c:pt idx="23">
                  <c:v>-0.64950312160917179</c:v>
                </c:pt>
                <c:pt idx="24">
                  <c:v>-1.1773644972931976</c:v>
                </c:pt>
                <c:pt idx="25">
                  <c:v>-0.75127159814093858</c:v>
                </c:pt>
                <c:pt idx="26">
                  <c:v>-0.80582355026552932</c:v>
                </c:pt>
                <c:pt idx="27">
                  <c:v>-0.40987257617850759</c:v>
                </c:pt>
                <c:pt idx="28">
                  <c:v>-0.62799722528990287</c:v>
                </c:pt>
                <c:pt idx="29">
                  <c:v>-0.79828596109876315</c:v>
                </c:pt>
                <c:pt idx="30">
                  <c:v>-0.58371114068395968</c:v>
                </c:pt>
                <c:pt idx="31">
                  <c:v>-0.87959382279992582</c:v>
                </c:pt>
                <c:pt idx="32">
                  <c:v>-1.29987953924865</c:v>
                </c:pt>
                <c:pt idx="33">
                  <c:v>-1.1931432797948673</c:v>
                </c:pt>
                <c:pt idx="34">
                  <c:v>-0.56303574866718975</c:v>
                </c:pt>
                <c:pt idx="35">
                  <c:v>-0.8949804859586834</c:v>
                </c:pt>
                <c:pt idx="36">
                  <c:v>-0.80819813761117132</c:v>
                </c:pt>
                <c:pt idx="37">
                  <c:v>-1.3943876211911714</c:v>
                </c:pt>
                <c:pt idx="38">
                  <c:v>-1.1946270353457109</c:v>
                </c:pt>
                <c:pt idx="39">
                  <c:v>-0.71300988782279262</c:v>
                </c:pt>
                <c:pt idx="40">
                  <c:v>-1.2714357434834866</c:v>
                </c:pt>
                <c:pt idx="41">
                  <c:v>-1.155448011541246</c:v>
                </c:pt>
                <c:pt idx="42">
                  <c:v>-1.4141628420000814</c:v>
                </c:pt>
                <c:pt idx="43">
                  <c:v>-1.3311437260969825</c:v>
                </c:pt>
                <c:pt idx="44">
                  <c:v>-0.9957938010294356</c:v>
                </c:pt>
                <c:pt idx="45">
                  <c:v>-1.3299682622677551</c:v>
                </c:pt>
                <c:pt idx="46">
                  <c:v>-1.2148905894102668</c:v>
                </c:pt>
                <c:pt idx="47">
                  <c:v>-1.2407492156128654</c:v>
                </c:pt>
                <c:pt idx="48">
                  <c:v>-1.1205504721757009</c:v>
                </c:pt>
                <c:pt idx="49">
                  <c:v>-0.90864407634089872</c:v>
                </c:pt>
                <c:pt idx="50">
                  <c:v>-1.4648470446957162</c:v>
                </c:pt>
                <c:pt idx="51">
                  <c:v>-1.1977654976660475</c:v>
                </c:pt>
                <c:pt idx="52">
                  <c:v>-1.4250748139236862</c:v>
                </c:pt>
                <c:pt idx="53">
                  <c:v>-1.7761405513956419</c:v>
                </c:pt>
                <c:pt idx="54">
                  <c:v>-0.8861915022999014</c:v>
                </c:pt>
                <c:pt idx="55">
                  <c:v>-1.2361917668864422</c:v>
                </c:pt>
                <c:pt idx="56">
                  <c:v>-0.74100134996896116</c:v>
                </c:pt>
                <c:pt idx="57">
                  <c:v>-1.3975801466621718</c:v>
                </c:pt>
                <c:pt idx="58">
                  <c:v>-1.5493375739208943</c:v>
                </c:pt>
                <c:pt idx="59">
                  <c:v>-1.3883456090433057</c:v>
                </c:pt>
                <c:pt idx="60">
                  <c:v>-0.7073959522095663</c:v>
                </c:pt>
                <c:pt idx="61">
                  <c:v>-1.634780095830898</c:v>
                </c:pt>
                <c:pt idx="62">
                  <c:v>-0.85998037310680786</c:v>
                </c:pt>
                <c:pt idx="63">
                  <c:v>-1.3808641262512111</c:v>
                </c:pt>
                <c:pt idx="64">
                  <c:v>-1.0421261275545106</c:v>
                </c:pt>
                <c:pt idx="65">
                  <c:v>-0.93098198406806887</c:v>
                </c:pt>
                <c:pt idx="66">
                  <c:v>-0.29806924160408954</c:v>
                </c:pt>
                <c:pt idx="67">
                  <c:v>-0.66758431026131859</c:v>
                </c:pt>
                <c:pt idx="68">
                  <c:v>-1.2200179396140385</c:v>
                </c:pt>
                <c:pt idx="69">
                  <c:v>-1.1187551030200211</c:v>
                </c:pt>
                <c:pt idx="70">
                  <c:v>-1.1502879215780411</c:v>
                </c:pt>
                <c:pt idx="71">
                  <c:v>-1.0520877505413466</c:v>
                </c:pt>
                <c:pt idx="72">
                  <c:v>-0.9298971857756726</c:v>
                </c:pt>
                <c:pt idx="73">
                  <c:v>-0.91688606715220544</c:v>
                </c:pt>
                <c:pt idx="74">
                  <c:v>-1.1055379663412737</c:v>
                </c:pt>
                <c:pt idx="75">
                  <c:v>-1.2948550405641654</c:v>
                </c:pt>
                <c:pt idx="76">
                  <c:v>-1.0772732370186731</c:v>
                </c:pt>
                <c:pt idx="77">
                  <c:v>-0.56021127675339955</c:v>
                </c:pt>
                <c:pt idx="78">
                  <c:v>-1.3864401927141898</c:v>
                </c:pt>
                <c:pt idx="79">
                  <c:v>-0.91594845384595658</c:v>
                </c:pt>
                <c:pt idx="80">
                  <c:v>-1.0999359852203057</c:v>
                </c:pt>
                <c:pt idx="81">
                  <c:v>-1.534116787656977</c:v>
                </c:pt>
                <c:pt idx="82">
                  <c:v>-0.75637950184830771</c:v>
                </c:pt>
                <c:pt idx="83">
                  <c:v>-0.49420564855573446</c:v>
                </c:pt>
                <c:pt idx="84">
                  <c:v>-1.425021250000917</c:v>
                </c:pt>
                <c:pt idx="85">
                  <c:v>-1.1955057653458994</c:v>
                </c:pt>
                <c:pt idx="86">
                  <c:v>-1.2635693225028817</c:v>
                </c:pt>
                <c:pt idx="87">
                  <c:v>-1.2447566808529658</c:v>
                </c:pt>
                <c:pt idx="88">
                  <c:v>-1.5860744916001295</c:v>
                </c:pt>
                <c:pt idx="89">
                  <c:v>-1.2839213116127723</c:v>
                </c:pt>
                <c:pt idx="90">
                  <c:v>-0.44266842402233664</c:v>
                </c:pt>
                <c:pt idx="91">
                  <c:v>-1.1508887592630259</c:v>
                </c:pt>
                <c:pt idx="92">
                  <c:v>-1.5288524900221105</c:v>
                </c:pt>
                <c:pt idx="93">
                  <c:v>-1.2799341295322435</c:v>
                </c:pt>
                <c:pt idx="94">
                  <c:v>-0.59272112819296296</c:v>
                </c:pt>
                <c:pt idx="95">
                  <c:v>-1.0845841965427852</c:v>
                </c:pt>
                <c:pt idx="96">
                  <c:v>-1.5148819559178861</c:v>
                </c:pt>
                <c:pt idx="97">
                  <c:v>-1.2274148112020455</c:v>
                </c:pt>
                <c:pt idx="98">
                  <c:v>-1.2292470571389345</c:v>
                </c:pt>
                <c:pt idx="99">
                  <c:v>-2.1233974349677709</c:v>
                </c:pt>
                <c:pt idx="100">
                  <c:v>-1.410404039597843</c:v>
                </c:pt>
                <c:pt idx="101">
                  <c:v>-1.2812594101041483</c:v>
                </c:pt>
                <c:pt idx="102">
                  <c:v>-0.96309311676435527</c:v>
                </c:pt>
                <c:pt idx="103">
                  <c:v>-1.2475050669010415</c:v>
                </c:pt>
                <c:pt idx="104">
                  <c:v>-0.86906118669401167</c:v>
                </c:pt>
                <c:pt idx="105">
                  <c:v>-0.80124667873199229</c:v>
                </c:pt>
                <c:pt idx="106">
                  <c:v>-1.0820497820221888</c:v>
                </c:pt>
                <c:pt idx="107">
                  <c:v>-1.4377624715742741</c:v>
                </c:pt>
                <c:pt idx="108">
                  <c:v>-1.0030982134004489</c:v>
                </c:pt>
                <c:pt idx="109">
                  <c:v>-0.94786655421064836</c:v>
                </c:pt>
                <c:pt idx="110">
                  <c:v>-1.372371336057185</c:v>
                </c:pt>
                <c:pt idx="111">
                  <c:v>-1.0755282984497399</c:v>
                </c:pt>
                <c:pt idx="112">
                  <c:v>-1.6469862258812284</c:v>
                </c:pt>
                <c:pt idx="113">
                  <c:v>-1.009177335921791</c:v>
                </c:pt>
                <c:pt idx="114">
                  <c:v>-1.2958128226322856</c:v>
                </c:pt>
                <c:pt idx="115">
                  <c:v>-1.1572703600721823</c:v>
                </c:pt>
                <c:pt idx="116">
                  <c:v>-1.49317992899649</c:v>
                </c:pt>
                <c:pt idx="117">
                  <c:v>-1.1764748268003373</c:v>
                </c:pt>
                <c:pt idx="118">
                  <c:v>-0.69834417910033864</c:v>
                </c:pt>
                <c:pt idx="119">
                  <c:v>-1.0039816110665569</c:v>
                </c:pt>
                <c:pt idx="120">
                  <c:v>-0.94494084900459541</c:v>
                </c:pt>
                <c:pt idx="121">
                  <c:v>-1.077298639679519</c:v>
                </c:pt>
                <c:pt idx="122">
                  <c:v>-0.98857860065966463</c:v>
                </c:pt>
                <c:pt idx="123">
                  <c:v>-1.26562784478282</c:v>
                </c:pt>
                <c:pt idx="124">
                  <c:v>-0.8700616861505992</c:v>
                </c:pt>
                <c:pt idx="125">
                  <c:v>-0.68147066251107447</c:v>
                </c:pt>
                <c:pt idx="126">
                  <c:v>-0.89416841122952917</c:v>
                </c:pt>
                <c:pt idx="127">
                  <c:v>-1.1944610377188312</c:v>
                </c:pt>
                <c:pt idx="128">
                  <c:v>-1.6745982102778072</c:v>
                </c:pt>
                <c:pt idx="129">
                  <c:v>-0.76463184791652594</c:v>
                </c:pt>
                <c:pt idx="130">
                  <c:v>-1.3901728850439952</c:v>
                </c:pt>
                <c:pt idx="131">
                  <c:v>-1.1020968670333531</c:v>
                </c:pt>
                <c:pt idx="132">
                  <c:v>-1.1474131557932381</c:v>
                </c:pt>
                <c:pt idx="133">
                  <c:v>-1.3296444065778985</c:v>
                </c:pt>
                <c:pt idx="134">
                  <c:v>-0.80549135501991742</c:v>
                </c:pt>
                <c:pt idx="135">
                  <c:v>-0.93588000585982911</c:v>
                </c:pt>
                <c:pt idx="136">
                  <c:v>-1.822945089489906</c:v>
                </c:pt>
                <c:pt idx="137">
                  <c:v>-1.1144451259702137</c:v>
                </c:pt>
                <c:pt idx="138">
                  <c:v>-1.7410685229278187</c:v>
                </c:pt>
                <c:pt idx="139">
                  <c:v>-1.3385273438774377</c:v>
                </c:pt>
                <c:pt idx="140">
                  <c:v>-1.5138833115645909</c:v>
                </c:pt>
                <c:pt idx="141">
                  <c:v>-1.5348710390059566</c:v>
                </c:pt>
                <c:pt idx="142">
                  <c:v>-1.4175865121429041</c:v>
                </c:pt>
                <c:pt idx="143">
                  <c:v>-1.6148553626887434</c:v>
                </c:pt>
                <c:pt idx="144">
                  <c:v>-0.79563157731340084</c:v>
                </c:pt>
                <c:pt idx="145">
                  <c:v>-1.3782369208712453</c:v>
                </c:pt>
                <c:pt idx="146">
                  <c:v>-1.2962369495287405</c:v>
                </c:pt>
                <c:pt idx="147">
                  <c:v>-1.3912133109781237</c:v>
                </c:pt>
                <c:pt idx="148">
                  <c:v>-1.2378391363634265</c:v>
                </c:pt>
                <c:pt idx="149">
                  <c:v>-1.3317084966383135</c:v>
                </c:pt>
                <c:pt idx="150">
                  <c:v>-1.0247634232405076</c:v>
                </c:pt>
                <c:pt idx="151">
                  <c:v>-1.558684517518202</c:v>
                </c:pt>
                <c:pt idx="152">
                  <c:v>-1.3510739307572521</c:v>
                </c:pt>
                <c:pt idx="153">
                  <c:v>-1.4978793679687996</c:v>
                </c:pt>
                <c:pt idx="154">
                  <c:v>-1.7521020027221397</c:v>
                </c:pt>
                <c:pt idx="155">
                  <c:v>-1.2634350836137074</c:v>
                </c:pt>
                <c:pt idx="156">
                  <c:v>-1.5232870055882515</c:v>
                </c:pt>
                <c:pt idx="157">
                  <c:v>-1.0270666165405871</c:v>
                </c:pt>
                <c:pt idx="158">
                  <c:v>-2.1018461082599984</c:v>
                </c:pt>
                <c:pt idx="159">
                  <c:v>-1.6344323693763343</c:v>
                </c:pt>
                <c:pt idx="160">
                  <c:v>-1.7579492049720855</c:v>
                </c:pt>
                <c:pt idx="161">
                  <c:v>-1.3959567434568143</c:v>
                </c:pt>
                <c:pt idx="162">
                  <c:v>-1.5325082849403628</c:v>
                </c:pt>
                <c:pt idx="163">
                  <c:v>-1.2937574468493551</c:v>
                </c:pt>
                <c:pt idx="164">
                  <c:v>-1.5055372526712247</c:v>
                </c:pt>
                <c:pt idx="165">
                  <c:v>-1.4269055789485634</c:v>
                </c:pt>
                <c:pt idx="166">
                  <c:v>-1.7425037660804392</c:v>
                </c:pt>
                <c:pt idx="167">
                  <c:v>-1.5848680910684649</c:v>
                </c:pt>
                <c:pt idx="168">
                  <c:v>-1.41325250660649</c:v>
                </c:pt>
                <c:pt idx="169">
                  <c:v>-1.4739876643283836</c:v>
                </c:pt>
                <c:pt idx="170">
                  <c:v>-1.7484725458937831</c:v>
                </c:pt>
                <c:pt idx="171">
                  <c:v>-2.1588596537945861</c:v>
                </c:pt>
                <c:pt idx="172">
                  <c:v>-2.3291688945934226</c:v>
                </c:pt>
                <c:pt idx="173">
                  <c:v>-1.7402554518756546</c:v>
                </c:pt>
                <c:pt idx="174">
                  <c:v>-1.959242597781774</c:v>
                </c:pt>
                <c:pt idx="175">
                  <c:v>-1.6835937328451251</c:v>
                </c:pt>
                <c:pt idx="176">
                  <c:v>-1.7945041935091979</c:v>
                </c:pt>
                <c:pt idx="177">
                  <c:v>-2.173196703098121</c:v>
                </c:pt>
                <c:pt idx="178">
                  <c:v>-1.5512980031601842</c:v>
                </c:pt>
                <c:pt idx="179">
                  <c:v>-1.8122241873236575</c:v>
                </c:pt>
                <c:pt idx="180">
                  <c:v>-1.6482487624950011</c:v>
                </c:pt>
                <c:pt idx="181">
                  <c:v>-1.4256711468118937</c:v>
                </c:pt>
                <c:pt idx="182">
                  <c:v>-1.6251235347613857</c:v>
                </c:pt>
                <c:pt idx="183">
                  <c:v>-1.9339970757519822</c:v>
                </c:pt>
                <c:pt idx="184">
                  <c:v>-2.1076706501839837</c:v>
                </c:pt>
                <c:pt idx="185">
                  <c:v>-1.603321201350461</c:v>
                </c:pt>
                <c:pt idx="186">
                  <c:v>-1.254899306315636</c:v>
                </c:pt>
                <c:pt idx="187">
                  <c:v>-1.0588661207383225</c:v>
                </c:pt>
                <c:pt idx="188">
                  <c:v>-1.9045510558347445</c:v>
                </c:pt>
                <c:pt idx="189">
                  <c:v>-1.9185362400378452</c:v>
                </c:pt>
                <c:pt idx="190">
                  <c:v>-2.1442968335557921</c:v>
                </c:pt>
                <c:pt idx="191">
                  <c:v>-1.6607932751964256</c:v>
                </c:pt>
                <c:pt idx="192">
                  <c:v>-2.0541416682586657</c:v>
                </c:pt>
                <c:pt idx="193">
                  <c:v>-1.6998840107262936</c:v>
                </c:pt>
                <c:pt idx="194">
                  <c:v>-1.6808545773392893</c:v>
                </c:pt>
                <c:pt idx="195">
                  <c:v>-1.8963007557159841</c:v>
                </c:pt>
                <c:pt idx="196">
                  <c:v>-0.93858319124036882</c:v>
                </c:pt>
                <c:pt idx="197">
                  <c:v>-1.6099854953262565</c:v>
                </c:pt>
                <c:pt idx="198">
                  <c:v>-1.6556336422487945</c:v>
                </c:pt>
                <c:pt idx="199">
                  <c:v>-1.4272017976545257</c:v>
                </c:pt>
                <c:pt idx="200">
                  <c:v>-2.2317470734797524</c:v>
                </c:pt>
                <c:pt idx="201">
                  <c:v>-1.7256923496605481</c:v>
                </c:pt>
                <c:pt idx="202">
                  <c:v>-1.9098102024226122</c:v>
                </c:pt>
                <c:pt idx="203">
                  <c:v>-2.0660496560552346</c:v>
                </c:pt>
                <c:pt idx="204">
                  <c:v>-1.7695120105829432</c:v>
                </c:pt>
                <c:pt idx="205">
                  <c:v>-2.2120886338568866</c:v>
                </c:pt>
                <c:pt idx="206">
                  <c:v>-2.045521590617021</c:v>
                </c:pt>
                <c:pt idx="207">
                  <c:v>-1.7491989759143962</c:v>
                </c:pt>
                <c:pt idx="208">
                  <c:v>-2.1175988872133331</c:v>
                </c:pt>
                <c:pt idx="209">
                  <c:v>-2.0147744864868002</c:v>
                </c:pt>
                <c:pt idx="210">
                  <c:v>-1.8760312064522466</c:v>
                </c:pt>
                <c:pt idx="211">
                  <c:v>-1.9179124180291325</c:v>
                </c:pt>
                <c:pt idx="212">
                  <c:v>-1.7632461887388331</c:v>
                </c:pt>
                <c:pt idx="213">
                  <c:v>-1.9910675943239369</c:v>
                </c:pt>
                <c:pt idx="214">
                  <c:v>-2.038009588903229</c:v>
                </c:pt>
                <c:pt idx="215">
                  <c:v>-1.7317276054705175</c:v>
                </c:pt>
                <c:pt idx="216">
                  <c:v>-2.4214822166616514</c:v>
                </c:pt>
                <c:pt idx="217">
                  <c:v>-1.9219044813588155</c:v>
                </c:pt>
                <c:pt idx="218">
                  <c:v>-1.669419713558959</c:v>
                </c:pt>
                <c:pt idx="219">
                  <c:v>-2.150533286670786</c:v>
                </c:pt>
                <c:pt idx="220">
                  <c:v>-1.7323465286463389</c:v>
                </c:pt>
                <c:pt idx="221">
                  <c:v>-1.9568903365826884</c:v>
                </c:pt>
                <c:pt idx="222">
                  <c:v>-1.9465965248226098</c:v>
                </c:pt>
                <c:pt idx="223">
                  <c:v>-1.8113215634330402</c:v>
                </c:pt>
                <c:pt idx="224">
                  <c:v>-1.9862464279341694</c:v>
                </c:pt>
                <c:pt idx="225">
                  <c:v>-2.1427604604224442</c:v>
                </c:pt>
              </c:numCache>
            </c:numRef>
          </c:yVal>
          <c:smooth val="0"/>
        </c:ser>
        <c:ser>
          <c:idx val="1"/>
          <c:order val="1"/>
          <c:spPr>
            <a:ln w="28575">
              <a:noFill/>
            </a:ln>
          </c:spPr>
          <c:marker>
            <c:symbol val="square"/>
            <c:size val="2"/>
          </c:marker>
          <c:trendline>
            <c:spPr>
              <a:ln w="38100">
                <a:solidFill>
                  <a:schemeClr val="tx1"/>
                </a:solidFill>
              </a:ln>
            </c:spPr>
            <c:trendlineType val="linear"/>
            <c:dispRSqr val="1"/>
            <c:dispEq val="1"/>
            <c:trendlineLbl>
              <c:layout>
                <c:manualLayout>
                  <c:x val="0.48232698185454093"/>
                  <c:y val="-0.42007236132166681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 sz="1600" b="1"/>
                  </a:pPr>
                  <a:endParaRPr lang="en-US"/>
                </a:p>
              </c:txPr>
            </c:trendlineLbl>
          </c:trendline>
          <c:xVal>
            <c:numRef>
              <c:f>'Plate Reader Data'!$C$12:$C$237</c:f>
              <c:numCache>
                <c:formatCode>0.000</c:formatCode>
                <c:ptCount val="226"/>
                <c:pt idx="0">
                  <c:v>0</c:v>
                </c:pt>
                <c:pt idx="1">
                  <c:v>6.6666666666666666E-2</c:v>
                </c:pt>
                <c:pt idx="2">
                  <c:v>0.13333333333333333</c:v>
                </c:pt>
                <c:pt idx="3">
                  <c:v>0.2</c:v>
                </c:pt>
                <c:pt idx="4">
                  <c:v>0.26666666666666666</c:v>
                </c:pt>
                <c:pt idx="5">
                  <c:v>0.33333333333333331</c:v>
                </c:pt>
                <c:pt idx="6">
                  <c:v>0.39999999999999997</c:v>
                </c:pt>
                <c:pt idx="7">
                  <c:v>0.46666666666666662</c:v>
                </c:pt>
                <c:pt idx="8">
                  <c:v>0.53333333333333333</c:v>
                </c:pt>
                <c:pt idx="9">
                  <c:v>0.6</c:v>
                </c:pt>
                <c:pt idx="10">
                  <c:v>0.66666666666666663</c:v>
                </c:pt>
                <c:pt idx="11">
                  <c:v>0.73333333333333328</c:v>
                </c:pt>
                <c:pt idx="12">
                  <c:v>0.79999999999999993</c:v>
                </c:pt>
                <c:pt idx="13">
                  <c:v>0.86666666666666659</c:v>
                </c:pt>
                <c:pt idx="14">
                  <c:v>0.93333333333333324</c:v>
                </c:pt>
                <c:pt idx="15">
                  <c:v>0.99999999999999989</c:v>
                </c:pt>
                <c:pt idx="16">
                  <c:v>1.0666666666666667</c:v>
                </c:pt>
                <c:pt idx="17">
                  <c:v>1.1333333333333333</c:v>
                </c:pt>
                <c:pt idx="18">
                  <c:v>1.2</c:v>
                </c:pt>
                <c:pt idx="19">
                  <c:v>1.2666666666666666</c:v>
                </c:pt>
                <c:pt idx="20">
                  <c:v>1.3333333333333333</c:v>
                </c:pt>
                <c:pt idx="21">
                  <c:v>1.4</c:v>
                </c:pt>
                <c:pt idx="22">
                  <c:v>1.4666666666666666</c:v>
                </c:pt>
                <c:pt idx="23">
                  <c:v>1.5333333333333332</c:v>
                </c:pt>
                <c:pt idx="24">
                  <c:v>1.5999999999999999</c:v>
                </c:pt>
                <c:pt idx="25">
                  <c:v>1.6666666666666665</c:v>
                </c:pt>
                <c:pt idx="26">
                  <c:v>1.7333333333333332</c:v>
                </c:pt>
                <c:pt idx="27">
                  <c:v>1.7999999999999998</c:v>
                </c:pt>
                <c:pt idx="28">
                  <c:v>1.8666666666666665</c:v>
                </c:pt>
                <c:pt idx="29">
                  <c:v>1.9333333333333331</c:v>
                </c:pt>
                <c:pt idx="30">
                  <c:v>1.9999999999999998</c:v>
                </c:pt>
                <c:pt idx="31">
                  <c:v>2.0666666666666664</c:v>
                </c:pt>
                <c:pt idx="32">
                  <c:v>2.1333333333333333</c:v>
                </c:pt>
                <c:pt idx="33">
                  <c:v>2.2000000000000002</c:v>
                </c:pt>
                <c:pt idx="34">
                  <c:v>2.2666666666666671</c:v>
                </c:pt>
                <c:pt idx="35">
                  <c:v>2.3333333333333339</c:v>
                </c:pt>
                <c:pt idx="36">
                  <c:v>2.4000000000000008</c:v>
                </c:pt>
                <c:pt idx="37">
                  <c:v>2.4666666666666677</c:v>
                </c:pt>
                <c:pt idx="38">
                  <c:v>2.5333333333333345</c:v>
                </c:pt>
                <c:pt idx="39">
                  <c:v>2.6000000000000014</c:v>
                </c:pt>
                <c:pt idx="40">
                  <c:v>2.6666666666666683</c:v>
                </c:pt>
                <c:pt idx="41">
                  <c:v>2.7333333333333352</c:v>
                </c:pt>
                <c:pt idx="42">
                  <c:v>2.800000000000002</c:v>
                </c:pt>
                <c:pt idx="43">
                  <c:v>2.8666666666666689</c:v>
                </c:pt>
                <c:pt idx="44">
                  <c:v>2.9333333333333358</c:v>
                </c:pt>
                <c:pt idx="45">
                  <c:v>3.0000000000000027</c:v>
                </c:pt>
                <c:pt idx="46">
                  <c:v>3.0666666666666695</c:v>
                </c:pt>
                <c:pt idx="47">
                  <c:v>3.1333333333333364</c:v>
                </c:pt>
                <c:pt idx="48">
                  <c:v>3.2000000000000033</c:v>
                </c:pt>
                <c:pt idx="49">
                  <c:v>3.2666666666666702</c:v>
                </c:pt>
                <c:pt idx="50">
                  <c:v>3.333333333333337</c:v>
                </c:pt>
                <c:pt idx="51">
                  <c:v>3.4000000000000039</c:v>
                </c:pt>
                <c:pt idx="52">
                  <c:v>3.4666666666666708</c:v>
                </c:pt>
                <c:pt idx="53">
                  <c:v>3.5333333333333377</c:v>
                </c:pt>
                <c:pt idx="54">
                  <c:v>3.6000000000000045</c:v>
                </c:pt>
                <c:pt idx="55">
                  <c:v>3.6666666666666714</c:v>
                </c:pt>
                <c:pt idx="56">
                  <c:v>3.7333333333333383</c:v>
                </c:pt>
                <c:pt idx="57">
                  <c:v>3.8000000000000052</c:v>
                </c:pt>
                <c:pt idx="58">
                  <c:v>3.866666666666672</c:v>
                </c:pt>
                <c:pt idx="59">
                  <c:v>3.9333333333333389</c:v>
                </c:pt>
                <c:pt idx="60">
                  <c:v>4.0000000000000053</c:v>
                </c:pt>
                <c:pt idx="61">
                  <c:v>4.0666666666666718</c:v>
                </c:pt>
                <c:pt idx="62">
                  <c:v>4.1333333333333382</c:v>
                </c:pt>
                <c:pt idx="63">
                  <c:v>4.2000000000000046</c:v>
                </c:pt>
                <c:pt idx="64">
                  <c:v>4.266666666666671</c:v>
                </c:pt>
                <c:pt idx="65">
                  <c:v>4.3333333333333375</c:v>
                </c:pt>
                <c:pt idx="66">
                  <c:v>4.4000000000000039</c:v>
                </c:pt>
                <c:pt idx="67">
                  <c:v>4.4666666666666703</c:v>
                </c:pt>
                <c:pt idx="68">
                  <c:v>4.5333333333333368</c:v>
                </c:pt>
                <c:pt idx="69">
                  <c:v>4.6000000000000032</c:v>
                </c:pt>
                <c:pt idx="70">
                  <c:v>4.6666666666666696</c:v>
                </c:pt>
                <c:pt idx="71">
                  <c:v>4.7333333333333361</c:v>
                </c:pt>
                <c:pt idx="72">
                  <c:v>4.8000000000000025</c:v>
                </c:pt>
                <c:pt idx="73">
                  <c:v>4.8666666666666689</c:v>
                </c:pt>
                <c:pt idx="74">
                  <c:v>4.9333333333333353</c:v>
                </c:pt>
                <c:pt idx="75">
                  <c:v>5.0000000000000018</c:v>
                </c:pt>
                <c:pt idx="76">
                  <c:v>5.0666666666666682</c:v>
                </c:pt>
                <c:pt idx="77">
                  <c:v>5.1333333333333346</c:v>
                </c:pt>
                <c:pt idx="78">
                  <c:v>5.2000000000000011</c:v>
                </c:pt>
                <c:pt idx="79">
                  <c:v>5.2666666666666675</c:v>
                </c:pt>
                <c:pt idx="80">
                  <c:v>5.3333333333333339</c:v>
                </c:pt>
                <c:pt idx="81">
                  <c:v>5.4</c:v>
                </c:pt>
                <c:pt idx="82">
                  <c:v>5.4666666666666668</c:v>
                </c:pt>
                <c:pt idx="83">
                  <c:v>5.5333333333333332</c:v>
                </c:pt>
                <c:pt idx="84">
                  <c:v>5.6</c:v>
                </c:pt>
                <c:pt idx="85">
                  <c:v>5.6666666666666661</c:v>
                </c:pt>
                <c:pt idx="86">
                  <c:v>5.7333333333333325</c:v>
                </c:pt>
                <c:pt idx="87">
                  <c:v>5.7999999999999989</c:v>
                </c:pt>
                <c:pt idx="88">
                  <c:v>5.8666666666666654</c:v>
                </c:pt>
                <c:pt idx="89">
                  <c:v>5.9333333333333318</c:v>
                </c:pt>
                <c:pt idx="90">
                  <c:v>5.9999999999999982</c:v>
                </c:pt>
                <c:pt idx="91">
                  <c:v>6.0666666666666647</c:v>
                </c:pt>
                <c:pt idx="92">
                  <c:v>6.1333333333333311</c:v>
                </c:pt>
                <c:pt idx="93">
                  <c:v>6.1999999999999975</c:v>
                </c:pt>
                <c:pt idx="94">
                  <c:v>6.2666666666666639</c:v>
                </c:pt>
                <c:pt idx="95">
                  <c:v>6.3333333333333304</c:v>
                </c:pt>
                <c:pt idx="96">
                  <c:v>6.3999999999999968</c:v>
                </c:pt>
                <c:pt idx="97">
                  <c:v>6.4666666666666632</c:v>
                </c:pt>
                <c:pt idx="98">
                  <c:v>6.5333333333333297</c:v>
                </c:pt>
                <c:pt idx="99">
                  <c:v>6.5999999999999961</c:v>
                </c:pt>
                <c:pt idx="100">
                  <c:v>6.6666666666666625</c:v>
                </c:pt>
                <c:pt idx="101">
                  <c:v>6.733333333333329</c:v>
                </c:pt>
                <c:pt idx="102">
                  <c:v>6.7999999999999954</c:v>
                </c:pt>
                <c:pt idx="103">
                  <c:v>6.8666666666666618</c:v>
                </c:pt>
                <c:pt idx="104">
                  <c:v>6.9333333333333282</c:v>
                </c:pt>
                <c:pt idx="105">
                  <c:v>6.9999999999999947</c:v>
                </c:pt>
                <c:pt idx="106">
                  <c:v>7.0666666666666611</c:v>
                </c:pt>
                <c:pt idx="107">
                  <c:v>7.1333333333333275</c:v>
                </c:pt>
                <c:pt idx="108">
                  <c:v>7.199999999999994</c:v>
                </c:pt>
                <c:pt idx="109">
                  <c:v>7.2666666666666604</c:v>
                </c:pt>
                <c:pt idx="110">
                  <c:v>7.3333333333333268</c:v>
                </c:pt>
                <c:pt idx="111">
                  <c:v>7.3999999999999932</c:v>
                </c:pt>
                <c:pt idx="112">
                  <c:v>7.4666666666666597</c:v>
                </c:pt>
                <c:pt idx="113">
                  <c:v>7.5333333333333261</c:v>
                </c:pt>
                <c:pt idx="114">
                  <c:v>7.5999999999999925</c:v>
                </c:pt>
                <c:pt idx="115">
                  <c:v>7.666666666666659</c:v>
                </c:pt>
                <c:pt idx="116">
                  <c:v>7.7333333333333254</c:v>
                </c:pt>
                <c:pt idx="117">
                  <c:v>7.7999999999999918</c:v>
                </c:pt>
                <c:pt idx="118">
                  <c:v>7.8666666666666583</c:v>
                </c:pt>
                <c:pt idx="119">
                  <c:v>7.9333333333333247</c:v>
                </c:pt>
                <c:pt idx="120">
                  <c:v>7.9999999999999911</c:v>
                </c:pt>
                <c:pt idx="121">
                  <c:v>8.0666666666666575</c:v>
                </c:pt>
                <c:pt idx="122">
                  <c:v>8.133333333333324</c:v>
                </c:pt>
                <c:pt idx="123">
                  <c:v>8.1999999999999904</c:v>
                </c:pt>
                <c:pt idx="124">
                  <c:v>8.2666666666666568</c:v>
                </c:pt>
                <c:pt idx="125">
                  <c:v>8.3333333333333233</c:v>
                </c:pt>
                <c:pt idx="126">
                  <c:v>8.3999999999999897</c:v>
                </c:pt>
                <c:pt idx="127">
                  <c:v>8.4666666666666561</c:v>
                </c:pt>
                <c:pt idx="128">
                  <c:v>8.5333333333333226</c:v>
                </c:pt>
                <c:pt idx="129">
                  <c:v>8.599999999999989</c:v>
                </c:pt>
                <c:pt idx="130">
                  <c:v>8.6666666666666554</c:v>
                </c:pt>
                <c:pt idx="131">
                  <c:v>8.7333333333333218</c:v>
                </c:pt>
                <c:pt idx="132">
                  <c:v>8.7999999999999883</c:v>
                </c:pt>
                <c:pt idx="133">
                  <c:v>8.8666666666666547</c:v>
                </c:pt>
                <c:pt idx="134">
                  <c:v>8.9333333333333211</c:v>
                </c:pt>
                <c:pt idx="135">
                  <c:v>8.9999999999999876</c:v>
                </c:pt>
                <c:pt idx="136">
                  <c:v>9.066666666666654</c:v>
                </c:pt>
                <c:pt idx="137">
                  <c:v>9.1333333333333204</c:v>
                </c:pt>
                <c:pt idx="138">
                  <c:v>9.1999999999999869</c:v>
                </c:pt>
                <c:pt idx="139">
                  <c:v>9.2666666666666533</c:v>
                </c:pt>
                <c:pt idx="140">
                  <c:v>9.3333333333333197</c:v>
                </c:pt>
                <c:pt idx="141">
                  <c:v>9.3999999999999861</c:v>
                </c:pt>
                <c:pt idx="142">
                  <c:v>9.4666666666666526</c:v>
                </c:pt>
                <c:pt idx="143">
                  <c:v>9.533333333333319</c:v>
                </c:pt>
                <c:pt idx="144">
                  <c:v>9.5999999999999854</c:v>
                </c:pt>
                <c:pt idx="145">
                  <c:v>9.6666666666666519</c:v>
                </c:pt>
                <c:pt idx="146">
                  <c:v>9.7333333333333183</c:v>
                </c:pt>
                <c:pt idx="147">
                  <c:v>9.7999999999999847</c:v>
                </c:pt>
                <c:pt idx="148">
                  <c:v>9.8666666666666512</c:v>
                </c:pt>
                <c:pt idx="149">
                  <c:v>9.9333333333333176</c:v>
                </c:pt>
                <c:pt idx="150">
                  <c:v>9.999999999999984</c:v>
                </c:pt>
                <c:pt idx="151">
                  <c:v>10.06666666666665</c:v>
                </c:pt>
                <c:pt idx="152">
                  <c:v>10.133333333333317</c:v>
                </c:pt>
                <c:pt idx="153">
                  <c:v>10.199999999999983</c:v>
                </c:pt>
                <c:pt idx="154">
                  <c:v>10.26666666666665</c:v>
                </c:pt>
                <c:pt idx="155">
                  <c:v>10.333333333333316</c:v>
                </c:pt>
                <c:pt idx="156">
                  <c:v>10.399999999999983</c:v>
                </c:pt>
                <c:pt idx="157">
                  <c:v>10.466666666666649</c:v>
                </c:pt>
                <c:pt idx="158">
                  <c:v>10.533333333333315</c:v>
                </c:pt>
                <c:pt idx="159">
                  <c:v>10.599999999999982</c:v>
                </c:pt>
                <c:pt idx="160">
                  <c:v>10.666666666666648</c:v>
                </c:pt>
                <c:pt idx="161">
                  <c:v>10.733333333333315</c:v>
                </c:pt>
                <c:pt idx="162">
                  <c:v>10.799999999999981</c:v>
                </c:pt>
                <c:pt idx="163">
                  <c:v>10.866666666666648</c:v>
                </c:pt>
                <c:pt idx="164">
                  <c:v>10.933333333333314</c:v>
                </c:pt>
                <c:pt idx="165">
                  <c:v>10.99999999999998</c:v>
                </c:pt>
                <c:pt idx="166">
                  <c:v>11.066666666666647</c:v>
                </c:pt>
                <c:pt idx="167">
                  <c:v>11.133333333333313</c:v>
                </c:pt>
                <c:pt idx="168">
                  <c:v>11.19999999999998</c:v>
                </c:pt>
                <c:pt idx="169">
                  <c:v>11.266666666666646</c:v>
                </c:pt>
                <c:pt idx="170">
                  <c:v>11.333333333333313</c:v>
                </c:pt>
                <c:pt idx="171">
                  <c:v>11.399999999999979</c:v>
                </c:pt>
                <c:pt idx="172">
                  <c:v>11.466666666666645</c:v>
                </c:pt>
                <c:pt idx="173">
                  <c:v>11.533333333333312</c:v>
                </c:pt>
                <c:pt idx="174">
                  <c:v>11.599999999999978</c:v>
                </c:pt>
                <c:pt idx="175">
                  <c:v>11.666666666666645</c:v>
                </c:pt>
                <c:pt idx="176">
                  <c:v>11.733333333333311</c:v>
                </c:pt>
                <c:pt idx="177">
                  <c:v>11.799999999999978</c:v>
                </c:pt>
                <c:pt idx="178">
                  <c:v>11.866666666666644</c:v>
                </c:pt>
                <c:pt idx="179">
                  <c:v>11.93333333333331</c:v>
                </c:pt>
                <c:pt idx="180">
                  <c:v>11.999999999999977</c:v>
                </c:pt>
                <c:pt idx="181">
                  <c:v>12.066666666666643</c:v>
                </c:pt>
                <c:pt idx="182">
                  <c:v>12.13333333333331</c:v>
                </c:pt>
                <c:pt idx="183">
                  <c:v>12.199999999999976</c:v>
                </c:pt>
                <c:pt idx="184">
                  <c:v>12.266666666666643</c:v>
                </c:pt>
                <c:pt idx="185">
                  <c:v>12.333333333333309</c:v>
                </c:pt>
                <c:pt idx="186">
                  <c:v>12.399999999999975</c:v>
                </c:pt>
                <c:pt idx="187">
                  <c:v>12.466666666666642</c:v>
                </c:pt>
                <c:pt idx="188">
                  <c:v>12.533333333333308</c:v>
                </c:pt>
                <c:pt idx="189">
                  <c:v>12.599999999999975</c:v>
                </c:pt>
                <c:pt idx="190">
                  <c:v>12.666666666666641</c:v>
                </c:pt>
                <c:pt idx="191">
                  <c:v>12.733333333333308</c:v>
                </c:pt>
                <c:pt idx="192">
                  <c:v>12.799999999999974</c:v>
                </c:pt>
                <c:pt idx="193">
                  <c:v>12.86666666666664</c:v>
                </c:pt>
                <c:pt idx="194">
                  <c:v>12.933333333333307</c:v>
                </c:pt>
                <c:pt idx="195">
                  <c:v>12.999999999999973</c:v>
                </c:pt>
                <c:pt idx="196">
                  <c:v>13.06666666666664</c:v>
                </c:pt>
                <c:pt idx="197">
                  <c:v>13.133333333333306</c:v>
                </c:pt>
                <c:pt idx="198">
                  <c:v>13.199999999999973</c:v>
                </c:pt>
                <c:pt idx="199">
                  <c:v>13.266666666666639</c:v>
                </c:pt>
                <c:pt idx="200">
                  <c:v>13.333333333333306</c:v>
                </c:pt>
                <c:pt idx="201">
                  <c:v>13.399999999999972</c:v>
                </c:pt>
                <c:pt idx="202">
                  <c:v>13.466666666666638</c:v>
                </c:pt>
                <c:pt idx="203">
                  <c:v>13.533333333333305</c:v>
                </c:pt>
                <c:pt idx="204">
                  <c:v>13.599999999999971</c:v>
                </c:pt>
                <c:pt idx="205">
                  <c:v>13.666666666666638</c:v>
                </c:pt>
                <c:pt idx="206">
                  <c:v>13.733333333333304</c:v>
                </c:pt>
                <c:pt idx="207">
                  <c:v>13.799999999999971</c:v>
                </c:pt>
                <c:pt idx="208">
                  <c:v>13.866666666666637</c:v>
                </c:pt>
                <c:pt idx="209">
                  <c:v>13.933333333333303</c:v>
                </c:pt>
                <c:pt idx="210">
                  <c:v>13.99999999999997</c:v>
                </c:pt>
                <c:pt idx="211">
                  <c:v>14.066666666666636</c:v>
                </c:pt>
                <c:pt idx="212">
                  <c:v>14.133333333333303</c:v>
                </c:pt>
                <c:pt idx="213">
                  <c:v>14.199999999999969</c:v>
                </c:pt>
                <c:pt idx="214">
                  <c:v>14.266666666666636</c:v>
                </c:pt>
                <c:pt idx="215">
                  <c:v>14.333333333333302</c:v>
                </c:pt>
                <c:pt idx="216">
                  <c:v>14.399999999999968</c:v>
                </c:pt>
                <c:pt idx="217">
                  <c:v>14.466666666666635</c:v>
                </c:pt>
                <c:pt idx="218">
                  <c:v>14.533333333333301</c:v>
                </c:pt>
                <c:pt idx="219">
                  <c:v>14.599999999999968</c:v>
                </c:pt>
                <c:pt idx="220">
                  <c:v>14.666666666666634</c:v>
                </c:pt>
                <c:pt idx="221">
                  <c:v>14.733333333333301</c:v>
                </c:pt>
                <c:pt idx="222">
                  <c:v>14.799999999999967</c:v>
                </c:pt>
                <c:pt idx="223">
                  <c:v>14.866666666666633</c:v>
                </c:pt>
                <c:pt idx="224">
                  <c:v>14.9333333333333</c:v>
                </c:pt>
                <c:pt idx="225">
                  <c:v>14.999999999999966</c:v>
                </c:pt>
              </c:numCache>
            </c:numRef>
          </c:xVal>
          <c:yVal>
            <c:numRef>
              <c:f>'Plate Reader Data'!$L$12:$L$237</c:f>
              <c:numCache>
                <c:formatCode>0.0000</c:formatCode>
                <c:ptCount val="226"/>
                <c:pt idx="0">
                  <c:v>0</c:v>
                </c:pt>
                <c:pt idx="1">
                  <c:v>-0.61140501836025152</c:v>
                </c:pt>
                <c:pt idx="2">
                  <c:v>-0.80408886274229729</c:v>
                </c:pt>
                <c:pt idx="3">
                  <c:v>-0.32080691137801409</c:v>
                </c:pt>
                <c:pt idx="4">
                  <c:v>0.99784951261728594</c:v>
                </c:pt>
                <c:pt idx="5">
                  <c:v>0.68369741133869155</c:v>
                </c:pt>
                <c:pt idx="6">
                  <c:v>0.67798039794805476</c:v>
                </c:pt>
                <c:pt idx="7">
                  <c:v>0.35361623010012266</c:v>
                </c:pt>
                <c:pt idx="8">
                  <c:v>0.68837546428471086</c:v>
                </c:pt>
                <c:pt idx="9">
                  <c:v>0.49099776057146016</c:v>
                </c:pt>
                <c:pt idx="10">
                  <c:v>0.57434031844380939</c:v>
                </c:pt>
                <c:pt idx="11">
                  <c:v>1.5955029479904681E-2</c:v>
                </c:pt>
                <c:pt idx="12">
                  <c:v>-0.17996686716871579</c:v>
                </c:pt>
                <c:pt idx="13">
                  <c:v>0.1902647782822342</c:v>
                </c:pt>
                <c:pt idx="14">
                  <c:v>0.30530317296750553</c:v>
                </c:pt>
                <c:pt idx="15">
                  <c:v>0.37303356164535728</c:v>
                </c:pt>
                <c:pt idx="16">
                  <c:v>0.57506549153645636</c:v>
                </c:pt>
                <c:pt idx="17">
                  <c:v>-0.33512301056919114</c:v>
                </c:pt>
                <c:pt idx="18">
                  <c:v>2.6273620260326425E-3</c:v>
                </c:pt>
                <c:pt idx="19">
                  <c:v>0.95680010682788463</c:v>
                </c:pt>
                <c:pt idx="20">
                  <c:v>5.7961015099692759E-2</c:v>
                </c:pt>
                <c:pt idx="21">
                  <c:v>0.64997540855974023</c:v>
                </c:pt>
                <c:pt idx="22">
                  <c:v>0.83668871370939968</c:v>
                </c:pt>
                <c:pt idx="23">
                  <c:v>0.42842603803649837</c:v>
                </c:pt>
                <c:pt idx="24">
                  <c:v>-8.4486234292384665E-2</c:v>
                </c:pt>
                <c:pt idx="25">
                  <c:v>0.21215459369435052</c:v>
                </c:pt>
                <c:pt idx="26">
                  <c:v>0.45101199056720986</c:v>
                </c:pt>
                <c:pt idx="27">
                  <c:v>0.23491445697150226</c:v>
                </c:pt>
                <c:pt idx="28">
                  <c:v>0.48647302318389762</c:v>
                </c:pt>
                <c:pt idx="29">
                  <c:v>-0.1978354208782207</c:v>
                </c:pt>
                <c:pt idx="30">
                  <c:v>0.90964429572856886</c:v>
                </c:pt>
                <c:pt idx="31">
                  <c:v>-0.10367161920919443</c:v>
                </c:pt>
                <c:pt idx="32">
                  <c:v>-0.18481656168022198</c:v>
                </c:pt>
                <c:pt idx="33">
                  <c:v>-0.11307631900327664</c:v>
                </c:pt>
                <c:pt idx="34">
                  <c:v>0.18805612392547033</c:v>
                </c:pt>
                <c:pt idx="35">
                  <c:v>0.73098733484582112</c:v>
                </c:pt>
                <c:pt idx="36">
                  <c:v>0.22350788644396147</c:v>
                </c:pt>
                <c:pt idx="37">
                  <c:v>8.0282260619313206E-2</c:v>
                </c:pt>
                <c:pt idx="38">
                  <c:v>6.8418286559889907E-2</c:v>
                </c:pt>
                <c:pt idx="39">
                  <c:v>0.5074969951571191</c:v>
                </c:pt>
                <c:pt idx="40">
                  <c:v>0.5487549223163839</c:v>
                </c:pt>
                <c:pt idx="41">
                  <c:v>-0.20816059860259628</c:v>
                </c:pt>
                <c:pt idx="42">
                  <c:v>4.4926612193926019E-2</c:v>
                </c:pt>
                <c:pt idx="43">
                  <c:v>-0.20681158852116965</c:v>
                </c:pt>
                <c:pt idx="44">
                  <c:v>-0.12351189001041973</c:v>
                </c:pt>
                <c:pt idx="45">
                  <c:v>-0.29096602917401526</c:v>
                </c:pt>
                <c:pt idx="46">
                  <c:v>-0.12460409105056414</c:v>
                </c:pt>
                <c:pt idx="47">
                  <c:v>0.10432824312630373</c:v>
                </c:pt>
                <c:pt idx="48">
                  <c:v>0.36230795696615559</c:v>
                </c:pt>
                <c:pt idx="49">
                  <c:v>-0.21955162780457727</c:v>
                </c:pt>
                <c:pt idx="50">
                  <c:v>-0.21003311479957887</c:v>
                </c:pt>
                <c:pt idx="51">
                  <c:v>0.27599405051475401</c:v>
                </c:pt>
                <c:pt idx="52">
                  <c:v>-8.2895662848628149E-2</c:v>
                </c:pt>
                <c:pt idx="53">
                  <c:v>-0.17523846329221726</c:v>
                </c:pt>
                <c:pt idx="54">
                  <c:v>0.39249602448501264</c:v>
                </c:pt>
                <c:pt idx="55">
                  <c:v>0.38488103316136346</c:v>
                </c:pt>
                <c:pt idx="56">
                  <c:v>-0.14840572548396835</c:v>
                </c:pt>
                <c:pt idx="57">
                  <c:v>-0.18872889748720922</c:v>
                </c:pt>
                <c:pt idx="58">
                  <c:v>-0.43872591501784797</c:v>
                </c:pt>
                <c:pt idx="59">
                  <c:v>-0.1458300575583209</c:v>
                </c:pt>
                <c:pt idx="60">
                  <c:v>0.66517207319462557</c:v>
                </c:pt>
                <c:pt idx="61">
                  <c:v>-0.58564133781048611</c:v>
                </c:pt>
                <c:pt idx="62">
                  <c:v>0.37725477622149839</c:v>
                </c:pt>
                <c:pt idx="63">
                  <c:v>-0.5184533796237929</c:v>
                </c:pt>
                <c:pt idx="64">
                  <c:v>0.23609137366197075</c:v>
                </c:pt>
                <c:pt idx="65">
                  <c:v>4.6209521307645218E-3</c:v>
                </c:pt>
                <c:pt idx="66">
                  <c:v>0.81768032570693094</c:v>
                </c:pt>
                <c:pt idx="67">
                  <c:v>-0.18609638642792703</c:v>
                </c:pt>
                <c:pt idx="68">
                  <c:v>7.8848458293116153E-2</c:v>
                </c:pt>
                <c:pt idx="69">
                  <c:v>-0.11848141883815089</c:v>
                </c:pt>
                <c:pt idx="70">
                  <c:v>0.10725660291449657</c:v>
                </c:pt>
                <c:pt idx="71">
                  <c:v>0.23630383876794525</c:v>
                </c:pt>
                <c:pt idx="72">
                  <c:v>-0.35378477691104848</c:v>
                </c:pt>
                <c:pt idx="73">
                  <c:v>0.22072840456339549</c:v>
                </c:pt>
                <c:pt idx="74">
                  <c:v>-0.33762218410814171</c:v>
                </c:pt>
                <c:pt idx="75">
                  <c:v>-0.35955755614448037</c:v>
                </c:pt>
                <c:pt idx="76">
                  <c:v>-2.1465048068932902E-2</c:v>
                </c:pt>
                <c:pt idx="77">
                  <c:v>0.4763047445234605</c:v>
                </c:pt>
                <c:pt idx="78">
                  <c:v>-0.26720036163074212</c:v>
                </c:pt>
                <c:pt idx="79">
                  <c:v>-0.60597797966744338</c:v>
                </c:pt>
                <c:pt idx="80">
                  <c:v>-0.31014464255237328</c:v>
                </c:pt>
                <c:pt idx="81">
                  <c:v>-0.58451029657554443</c:v>
                </c:pt>
                <c:pt idx="82">
                  <c:v>0.20404979058510264</c:v>
                </c:pt>
                <c:pt idx="83">
                  <c:v>-0.16516450297103802</c:v>
                </c:pt>
                <c:pt idx="84">
                  <c:v>-0.36204317939266417</c:v>
                </c:pt>
                <c:pt idx="85">
                  <c:v>-0.59197691168471778</c:v>
                </c:pt>
                <c:pt idx="86">
                  <c:v>-0.44424033973996302</c:v>
                </c:pt>
                <c:pt idx="87">
                  <c:v>-0.11184431113618842</c:v>
                </c:pt>
                <c:pt idx="88">
                  <c:v>-0.62327723752944308</c:v>
                </c:pt>
                <c:pt idx="89">
                  <c:v>-1.0467095079707889</c:v>
                </c:pt>
                <c:pt idx="90">
                  <c:v>-0.39766364950855859</c:v>
                </c:pt>
                <c:pt idx="91">
                  <c:v>-0.11200356105614162</c:v>
                </c:pt>
                <c:pt idx="92">
                  <c:v>-0.66915949944682751</c:v>
                </c:pt>
                <c:pt idx="93">
                  <c:v>-0.27350579097646488</c:v>
                </c:pt>
                <c:pt idx="94">
                  <c:v>-7.0358320281570741E-2</c:v>
                </c:pt>
                <c:pt idx="95">
                  <c:v>-0.38409812439951452</c:v>
                </c:pt>
                <c:pt idx="96">
                  <c:v>-0.73713242524472378</c:v>
                </c:pt>
                <c:pt idx="97">
                  <c:v>-0.43893808220511232</c:v>
                </c:pt>
                <c:pt idx="98">
                  <c:v>-0.3918001062848262</c:v>
                </c:pt>
                <c:pt idx="99">
                  <c:v>-1.2761627369058104</c:v>
                </c:pt>
                <c:pt idx="100">
                  <c:v>-4.4265144669033418E-2</c:v>
                </c:pt>
                <c:pt idx="101">
                  <c:v>2.9999606996497619E-2</c:v>
                </c:pt>
                <c:pt idx="102">
                  <c:v>-0.3707315703189451</c:v>
                </c:pt>
                <c:pt idx="103">
                  <c:v>-0.68448109466687868</c:v>
                </c:pt>
                <c:pt idx="104">
                  <c:v>-0.32441696298705835</c:v>
                </c:pt>
                <c:pt idx="105">
                  <c:v>-0.29531998079205835</c:v>
                </c:pt>
                <c:pt idx="106">
                  <c:v>-0.14092791335186661</c:v>
                </c:pt>
                <c:pt idx="107">
                  <c:v>-0.52716816396012689</c:v>
                </c:pt>
                <c:pt idx="108">
                  <c:v>-5.2759636485603778E-2</c:v>
                </c:pt>
                <c:pt idx="109">
                  <c:v>-0.36096004436314644</c:v>
                </c:pt>
                <c:pt idx="110">
                  <c:v>-0.9023885418304971</c:v>
                </c:pt>
                <c:pt idx="111">
                  <c:v>-0.23620702409096594</c:v>
                </c:pt>
                <c:pt idx="112">
                  <c:v>-0.70293543973196648</c:v>
                </c:pt>
                <c:pt idx="113">
                  <c:v>-0.52564973429022643</c:v>
                </c:pt>
                <c:pt idx="114">
                  <c:v>-0.25460142680540088</c:v>
                </c:pt>
                <c:pt idx="115">
                  <c:v>-0.60135782259887094</c:v>
                </c:pt>
                <c:pt idx="116">
                  <c:v>-0.42114744091613687</c:v>
                </c:pt>
                <c:pt idx="117">
                  <c:v>-0.7391260574257501</c:v>
                </c:pt>
                <c:pt idx="118">
                  <c:v>-0.61356358465773297</c:v>
                </c:pt>
                <c:pt idx="119">
                  <c:v>-0.81109679437155791</c:v>
                </c:pt>
                <c:pt idx="120">
                  <c:v>-0.74955852568749037</c:v>
                </c:pt>
                <c:pt idx="121">
                  <c:v>-0.89567002228813664</c:v>
                </c:pt>
                <c:pt idx="122">
                  <c:v>-0.1878567450997437</c:v>
                </c:pt>
                <c:pt idx="123">
                  <c:v>-0.59736985751537475</c:v>
                </c:pt>
                <c:pt idx="124">
                  <c:v>-0.21958876546937489</c:v>
                </c:pt>
                <c:pt idx="125">
                  <c:v>-0.35386468681854666</c:v>
                </c:pt>
                <c:pt idx="126">
                  <c:v>-0.30697452761189936</c:v>
                </c:pt>
                <c:pt idx="127">
                  <c:v>-0.73066877786595796</c:v>
                </c:pt>
                <c:pt idx="128">
                  <c:v>-1.2545690973775265</c:v>
                </c:pt>
                <c:pt idx="129">
                  <c:v>-6.1727449123075928E-2</c:v>
                </c:pt>
                <c:pt idx="130">
                  <c:v>-0.76849670312163454</c:v>
                </c:pt>
                <c:pt idx="131">
                  <c:v>-0.3171495485614173</c:v>
                </c:pt>
                <c:pt idx="132">
                  <c:v>-0.5700768265282079</c:v>
                </c:pt>
                <c:pt idx="133">
                  <c:v>-0.67410751638379196</c:v>
                </c:pt>
                <c:pt idx="134">
                  <c:v>-0.12473367507910638</c:v>
                </c:pt>
                <c:pt idx="135">
                  <c:v>-0.60049551300579651</c:v>
                </c:pt>
                <c:pt idx="136">
                  <c:v>-0.8627861638477583</c:v>
                </c:pt>
                <c:pt idx="137">
                  <c:v>-0.66682342105550418</c:v>
                </c:pt>
                <c:pt idx="138">
                  <c:v>-1.0804939606939712</c:v>
                </c:pt>
                <c:pt idx="139">
                  <c:v>-1.0186839766358062</c:v>
                </c:pt>
                <c:pt idx="140">
                  <c:v>-0.44964614960493066</c:v>
                </c:pt>
                <c:pt idx="141">
                  <c:v>-0.64049246455930842</c:v>
                </c:pt>
                <c:pt idx="142">
                  <c:v>-0.89936246448313284</c:v>
                </c:pt>
                <c:pt idx="143">
                  <c:v>-0.86933413082265076</c:v>
                </c:pt>
                <c:pt idx="144">
                  <c:v>-0.48765236729505546</c:v>
                </c:pt>
                <c:pt idx="145">
                  <c:v>-0.92809038278458189</c:v>
                </c:pt>
                <c:pt idx="146">
                  <c:v>-1.1922560237124173</c:v>
                </c:pt>
                <c:pt idx="147">
                  <c:v>-1.1944002772532656</c:v>
                </c:pt>
                <c:pt idx="148">
                  <c:v>-0.56723000781803279</c:v>
                </c:pt>
                <c:pt idx="149">
                  <c:v>-0.51244880444649255</c:v>
                </c:pt>
                <c:pt idx="150">
                  <c:v>-0.33062505930402608</c:v>
                </c:pt>
                <c:pt idx="151">
                  <c:v>-0.58602620944804329</c:v>
                </c:pt>
                <c:pt idx="152">
                  <c:v>-0.71811892217133533</c:v>
                </c:pt>
                <c:pt idx="153">
                  <c:v>-0.51188363084496302</c:v>
                </c:pt>
                <c:pt idx="154">
                  <c:v>-1.2082303075159615</c:v>
                </c:pt>
                <c:pt idx="155">
                  <c:v>-0.49831456274808517</c:v>
                </c:pt>
                <c:pt idx="156">
                  <c:v>-0.93077372771974609</c:v>
                </c:pt>
                <c:pt idx="157">
                  <c:v>-0.25593508432614698</c:v>
                </c:pt>
                <c:pt idx="158">
                  <c:v>-0.72473100617706621</c:v>
                </c:pt>
                <c:pt idx="159">
                  <c:v>-1.3967945080829196</c:v>
                </c:pt>
                <c:pt idx="160">
                  <c:v>-0.9782244312023991</c:v>
                </c:pt>
                <c:pt idx="161">
                  <c:v>-0.43084345925633727</c:v>
                </c:pt>
                <c:pt idx="162">
                  <c:v>-0.9338678751433136</c:v>
                </c:pt>
                <c:pt idx="163">
                  <c:v>-0.57584472193005354</c:v>
                </c:pt>
                <c:pt idx="164">
                  <c:v>-0.64325617669501867</c:v>
                </c:pt>
                <c:pt idx="165">
                  <c:v>-0.92662342785934015</c:v>
                </c:pt>
                <c:pt idx="166">
                  <c:v>-0.92938683995463123</c:v>
                </c:pt>
                <c:pt idx="167">
                  <c:v>-0.89936719467607418</c:v>
                </c:pt>
                <c:pt idx="168">
                  <c:v>-0.86447634512228433</c:v>
                </c:pt>
                <c:pt idx="169">
                  <c:v>-0.56398246097833038</c:v>
                </c:pt>
                <c:pt idx="170">
                  <c:v>-1.0734747652906194</c:v>
                </c:pt>
                <c:pt idx="171">
                  <c:v>-1.4151482362767211</c:v>
                </c:pt>
                <c:pt idx="172">
                  <c:v>-1.5000276992898733</c:v>
                </c:pt>
                <c:pt idx="173">
                  <c:v>-0.99245806050483054</c:v>
                </c:pt>
                <c:pt idx="174">
                  <c:v>-1.039401589767202</c:v>
                </c:pt>
                <c:pt idx="175">
                  <c:v>-0.87453365491454349</c:v>
                </c:pt>
                <c:pt idx="176">
                  <c:v>-0.59109460580244644</c:v>
                </c:pt>
                <c:pt idx="177">
                  <c:v>-1.1260287204668629</c:v>
                </c:pt>
                <c:pt idx="178">
                  <c:v>-0.58010660657445356</c:v>
                </c:pt>
                <c:pt idx="179">
                  <c:v>-0.9921172770170017</c:v>
                </c:pt>
                <c:pt idx="180">
                  <c:v>-0.76018225151323549</c:v>
                </c:pt>
                <c:pt idx="181">
                  <c:v>-0.69096068706219427</c:v>
                </c:pt>
                <c:pt idx="182">
                  <c:v>-0.85858813613910456</c:v>
                </c:pt>
                <c:pt idx="183">
                  <c:v>-0.83957857921018331</c:v>
                </c:pt>
                <c:pt idx="184">
                  <c:v>-1.3438078450148652</c:v>
                </c:pt>
                <c:pt idx="185">
                  <c:v>-1.3211514721748046</c:v>
                </c:pt>
                <c:pt idx="186">
                  <c:v>-0.97833672150860451</c:v>
                </c:pt>
                <c:pt idx="187">
                  <c:v>-0.87881328470879794</c:v>
                </c:pt>
                <c:pt idx="188">
                  <c:v>-0.57766107873509753</c:v>
                </c:pt>
                <c:pt idx="189">
                  <c:v>-0.98395285520259534</c:v>
                </c:pt>
                <c:pt idx="190">
                  <c:v>-1.3855936918255978</c:v>
                </c:pt>
                <c:pt idx="191">
                  <c:v>-0.81668755103626012</c:v>
                </c:pt>
                <c:pt idx="192">
                  <c:v>-1.0249598523622367</c:v>
                </c:pt>
                <c:pt idx="193">
                  <c:v>-0.84648863999041168</c:v>
                </c:pt>
                <c:pt idx="194">
                  <c:v>-0.95433704968877464</c:v>
                </c:pt>
                <c:pt idx="195">
                  <c:v>-1.3364762575976386</c:v>
                </c:pt>
                <c:pt idx="196">
                  <c:v>-0.91596951088611434</c:v>
                </c:pt>
                <c:pt idx="197">
                  <c:v>-0.75476355094898651</c:v>
                </c:pt>
                <c:pt idx="198">
                  <c:v>-1.3536619380708856</c:v>
                </c:pt>
                <c:pt idx="199">
                  <c:v>-0.91040186622118568</c:v>
                </c:pt>
                <c:pt idx="200">
                  <c:v>-0.9543955953693839</c:v>
                </c:pt>
                <c:pt idx="201">
                  <c:v>-0.97432702607244437</c:v>
                </c:pt>
                <c:pt idx="202">
                  <c:v>-1.1538231572730453</c:v>
                </c:pt>
                <c:pt idx="203">
                  <c:v>-1.1028663841458837</c:v>
                </c:pt>
                <c:pt idx="204">
                  <c:v>-0.83455457324254212</c:v>
                </c:pt>
                <c:pt idx="205">
                  <c:v>-1.646761517374344</c:v>
                </c:pt>
                <c:pt idx="206">
                  <c:v>-1.087898972152999</c:v>
                </c:pt>
                <c:pt idx="207">
                  <c:v>-1.4488739253438609</c:v>
                </c:pt>
                <c:pt idx="208">
                  <c:v>-1.052303778211801</c:v>
                </c:pt>
                <c:pt idx="209">
                  <c:v>-1.4667185493113237</c:v>
                </c:pt>
                <c:pt idx="210">
                  <c:v>-1.7565708268804059</c:v>
                </c:pt>
                <c:pt idx="211">
                  <c:v>-1.2243419559667714</c:v>
                </c:pt>
                <c:pt idx="212">
                  <c:v>-1.4149238382430482</c:v>
                </c:pt>
                <c:pt idx="213">
                  <c:v>-1.0159728754010189</c:v>
                </c:pt>
                <c:pt idx="214">
                  <c:v>-1.3824178500804081</c:v>
                </c:pt>
                <c:pt idx="215">
                  <c:v>-1.249023480660405</c:v>
                </c:pt>
                <c:pt idx="216">
                  <c:v>-1.5233726537360397</c:v>
                </c:pt>
                <c:pt idx="217">
                  <c:v>-1.0080138125448244</c:v>
                </c:pt>
                <c:pt idx="218">
                  <c:v>-1.3612762255309221</c:v>
                </c:pt>
                <c:pt idx="219">
                  <c:v>-1.2882449943104177</c:v>
                </c:pt>
                <c:pt idx="220">
                  <c:v>-1.1324678750184276</c:v>
                </c:pt>
                <c:pt idx="221">
                  <c:v>-1.0696756174142195</c:v>
                </c:pt>
                <c:pt idx="222">
                  <c:v>-1.0411340882376408</c:v>
                </c:pt>
                <c:pt idx="223">
                  <c:v>-1.506111294444139</c:v>
                </c:pt>
                <c:pt idx="224">
                  <c:v>-1.6363706442749617</c:v>
                </c:pt>
                <c:pt idx="225">
                  <c:v>-1.4711510414948279</c:v>
                </c:pt>
              </c:numCache>
            </c:numRef>
          </c:yVal>
          <c:smooth val="0"/>
        </c:ser>
        <c:ser>
          <c:idx val="2"/>
          <c:order val="2"/>
          <c:spPr>
            <a:ln w="28575">
              <a:noFill/>
            </a:ln>
          </c:spPr>
          <c:marker>
            <c:symbol val="square"/>
            <c:size val="2"/>
          </c:marker>
          <c:trendline>
            <c:spPr>
              <a:ln w="38100">
                <a:solidFill>
                  <a:schemeClr val="tx1"/>
                </a:solidFill>
              </a:ln>
            </c:spPr>
            <c:trendlineType val="linear"/>
            <c:dispRSqr val="1"/>
            <c:dispEq val="1"/>
            <c:trendlineLbl>
              <c:layout>
                <c:manualLayout>
                  <c:x val="0.38328036080469596"/>
                  <c:y val="-0.60801170684280359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 sz="1600" b="1"/>
                  </a:pPr>
                  <a:endParaRPr lang="en-US"/>
                </a:p>
              </c:txPr>
            </c:trendlineLbl>
          </c:trendline>
          <c:xVal>
            <c:numRef>
              <c:f>'Plate Reader Data'!$C$12:$C$297</c:f>
              <c:numCache>
                <c:formatCode>0.000</c:formatCode>
                <c:ptCount val="286"/>
                <c:pt idx="0">
                  <c:v>0</c:v>
                </c:pt>
                <c:pt idx="1">
                  <c:v>6.6666666666666666E-2</c:v>
                </c:pt>
                <c:pt idx="2">
                  <c:v>0.13333333333333333</c:v>
                </c:pt>
                <c:pt idx="3">
                  <c:v>0.2</c:v>
                </c:pt>
                <c:pt idx="4">
                  <c:v>0.26666666666666666</c:v>
                </c:pt>
                <c:pt idx="5">
                  <c:v>0.33333333333333331</c:v>
                </c:pt>
                <c:pt idx="6">
                  <c:v>0.39999999999999997</c:v>
                </c:pt>
                <c:pt idx="7">
                  <c:v>0.46666666666666662</c:v>
                </c:pt>
                <c:pt idx="8">
                  <c:v>0.53333333333333333</c:v>
                </c:pt>
                <c:pt idx="9">
                  <c:v>0.6</c:v>
                </c:pt>
                <c:pt idx="10">
                  <c:v>0.66666666666666663</c:v>
                </c:pt>
                <c:pt idx="11">
                  <c:v>0.73333333333333328</c:v>
                </c:pt>
                <c:pt idx="12">
                  <c:v>0.79999999999999993</c:v>
                </c:pt>
                <c:pt idx="13">
                  <c:v>0.86666666666666659</c:v>
                </c:pt>
                <c:pt idx="14">
                  <c:v>0.93333333333333324</c:v>
                </c:pt>
                <c:pt idx="15">
                  <c:v>0.99999999999999989</c:v>
                </c:pt>
                <c:pt idx="16">
                  <c:v>1.0666666666666667</c:v>
                </c:pt>
                <c:pt idx="17">
                  <c:v>1.1333333333333333</c:v>
                </c:pt>
                <c:pt idx="18">
                  <c:v>1.2</c:v>
                </c:pt>
                <c:pt idx="19">
                  <c:v>1.2666666666666666</c:v>
                </c:pt>
                <c:pt idx="20">
                  <c:v>1.3333333333333333</c:v>
                </c:pt>
                <c:pt idx="21">
                  <c:v>1.4</c:v>
                </c:pt>
                <c:pt idx="22">
                  <c:v>1.4666666666666666</c:v>
                </c:pt>
                <c:pt idx="23">
                  <c:v>1.5333333333333332</c:v>
                </c:pt>
                <c:pt idx="24">
                  <c:v>1.5999999999999999</c:v>
                </c:pt>
                <c:pt idx="25">
                  <c:v>1.6666666666666665</c:v>
                </c:pt>
                <c:pt idx="26">
                  <c:v>1.7333333333333332</c:v>
                </c:pt>
                <c:pt idx="27">
                  <c:v>1.7999999999999998</c:v>
                </c:pt>
                <c:pt idx="28">
                  <c:v>1.8666666666666665</c:v>
                </c:pt>
                <c:pt idx="29">
                  <c:v>1.9333333333333331</c:v>
                </c:pt>
                <c:pt idx="30">
                  <c:v>1.9999999999999998</c:v>
                </c:pt>
                <c:pt idx="31">
                  <c:v>2.0666666666666664</c:v>
                </c:pt>
                <c:pt idx="32">
                  <c:v>2.1333333333333333</c:v>
                </c:pt>
                <c:pt idx="33">
                  <c:v>2.2000000000000002</c:v>
                </c:pt>
                <c:pt idx="34">
                  <c:v>2.2666666666666671</c:v>
                </c:pt>
                <c:pt idx="35">
                  <c:v>2.3333333333333339</c:v>
                </c:pt>
                <c:pt idx="36">
                  <c:v>2.4000000000000008</c:v>
                </c:pt>
                <c:pt idx="37">
                  <c:v>2.4666666666666677</c:v>
                </c:pt>
                <c:pt idx="38">
                  <c:v>2.5333333333333345</c:v>
                </c:pt>
                <c:pt idx="39">
                  <c:v>2.6000000000000014</c:v>
                </c:pt>
                <c:pt idx="40">
                  <c:v>2.6666666666666683</c:v>
                </c:pt>
                <c:pt idx="41">
                  <c:v>2.7333333333333352</c:v>
                </c:pt>
                <c:pt idx="42">
                  <c:v>2.800000000000002</c:v>
                </c:pt>
                <c:pt idx="43">
                  <c:v>2.8666666666666689</c:v>
                </c:pt>
                <c:pt idx="44">
                  <c:v>2.9333333333333358</c:v>
                </c:pt>
                <c:pt idx="45">
                  <c:v>3.0000000000000027</c:v>
                </c:pt>
                <c:pt idx="46">
                  <c:v>3.0666666666666695</c:v>
                </c:pt>
                <c:pt idx="47">
                  <c:v>3.1333333333333364</c:v>
                </c:pt>
                <c:pt idx="48">
                  <c:v>3.2000000000000033</c:v>
                </c:pt>
                <c:pt idx="49">
                  <c:v>3.2666666666666702</c:v>
                </c:pt>
                <c:pt idx="50">
                  <c:v>3.333333333333337</c:v>
                </c:pt>
                <c:pt idx="51">
                  <c:v>3.4000000000000039</c:v>
                </c:pt>
                <c:pt idx="52">
                  <c:v>3.4666666666666708</c:v>
                </c:pt>
                <c:pt idx="53">
                  <c:v>3.5333333333333377</c:v>
                </c:pt>
                <c:pt idx="54">
                  <c:v>3.6000000000000045</c:v>
                </c:pt>
                <c:pt idx="55">
                  <c:v>3.6666666666666714</c:v>
                </c:pt>
                <c:pt idx="56">
                  <c:v>3.7333333333333383</c:v>
                </c:pt>
                <c:pt idx="57">
                  <c:v>3.8000000000000052</c:v>
                </c:pt>
                <c:pt idx="58">
                  <c:v>3.866666666666672</c:v>
                </c:pt>
                <c:pt idx="59">
                  <c:v>3.9333333333333389</c:v>
                </c:pt>
                <c:pt idx="60">
                  <c:v>4.0000000000000053</c:v>
                </c:pt>
                <c:pt idx="61">
                  <c:v>4.0666666666666718</c:v>
                </c:pt>
                <c:pt idx="62">
                  <c:v>4.1333333333333382</c:v>
                </c:pt>
                <c:pt idx="63">
                  <c:v>4.2000000000000046</c:v>
                </c:pt>
                <c:pt idx="64">
                  <c:v>4.266666666666671</c:v>
                </c:pt>
                <c:pt idx="65">
                  <c:v>4.3333333333333375</c:v>
                </c:pt>
                <c:pt idx="66">
                  <c:v>4.4000000000000039</c:v>
                </c:pt>
                <c:pt idx="67">
                  <c:v>4.4666666666666703</c:v>
                </c:pt>
                <c:pt idx="68">
                  <c:v>4.5333333333333368</c:v>
                </c:pt>
                <c:pt idx="69">
                  <c:v>4.6000000000000032</c:v>
                </c:pt>
                <c:pt idx="70">
                  <c:v>4.6666666666666696</c:v>
                </c:pt>
                <c:pt idx="71">
                  <c:v>4.7333333333333361</c:v>
                </c:pt>
                <c:pt idx="72">
                  <c:v>4.8000000000000025</c:v>
                </c:pt>
                <c:pt idx="73">
                  <c:v>4.8666666666666689</c:v>
                </c:pt>
                <c:pt idx="74">
                  <c:v>4.9333333333333353</c:v>
                </c:pt>
                <c:pt idx="75">
                  <c:v>5.0000000000000018</c:v>
                </c:pt>
                <c:pt idx="76">
                  <c:v>5.0666666666666682</c:v>
                </c:pt>
                <c:pt idx="77">
                  <c:v>5.1333333333333346</c:v>
                </c:pt>
                <c:pt idx="78">
                  <c:v>5.2000000000000011</c:v>
                </c:pt>
                <c:pt idx="79">
                  <c:v>5.2666666666666675</c:v>
                </c:pt>
                <c:pt idx="80">
                  <c:v>5.3333333333333339</c:v>
                </c:pt>
                <c:pt idx="81">
                  <c:v>5.4</c:v>
                </c:pt>
                <c:pt idx="82">
                  <c:v>5.4666666666666668</c:v>
                </c:pt>
                <c:pt idx="83">
                  <c:v>5.5333333333333332</c:v>
                </c:pt>
                <c:pt idx="84">
                  <c:v>5.6</c:v>
                </c:pt>
                <c:pt idx="85">
                  <c:v>5.6666666666666661</c:v>
                </c:pt>
                <c:pt idx="86">
                  <c:v>5.7333333333333325</c:v>
                </c:pt>
                <c:pt idx="87">
                  <c:v>5.7999999999999989</c:v>
                </c:pt>
                <c:pt idx="88">
                  <c:v>5.8666666666666654</c:v>
                </c:pt>
                <c:pt idx="89">
                  <c:v>5.9333333333333318</c:v>
                </c:pt>
                <c:pt idx="90">
                  <c:v>5.9999999999999982</c:v>
                </c:pt>
                <c:pt idx="91">
                  <c:v>6.0666666666666647</c:v>
                </c:pt>
                <c:pt idx="92">
                  <c:v>6.1333333333333311</c:v>
                </c:pt>
                <c:pt idx="93">
                  <c:v>6.1999999999999975</c:v>
                </c:pt>
                <c:pt idx="94">
                  <c:v>6.2666666666666639</c:v>
                </c:pt>
                <c:pt idx="95">
                  <c:v>6.3333333333333304</c:v>
                </c:pt>
                <c:pt idx="96">
                  <c:v>6.3999999999999968</c:v>
                </c:pt>
                <c:pt idx="97">
                  <c:v>6.4666666666666632</c:v>
                </c:pt>
                <c:pt idx="98">
                  <c:v>6.5333333333333297</c:v>
                </c:pt>
                <c:pt idx="99">
                  <c:v>6.5999999999999961</c:v>
                </c:pt>
                <c:pt idx="100">
                  <c:v>6.6666666666666625</c:v>
                </c:pt>
                <c:pt idx="101">
                  <c:v>6.733333333333329</c:v>
                </c:pt>
                <c:pt idx="102">
                  <c:v>6.7999999999999954</c:v>
                </c:pt>
                <c:pt idx="103">
                  <c:v>6.8666666666666618</c:v>
                </c:pt>
                <c:pt idx="104">
                  <c:v>6.9333333333333282</c:v>
                </c:pt>
                <c:pt idx="105">
                  <c:v>6.9999999999999947</c:v>
                </c:pt>
                <c:pt idx="106">
                  <c:v>7.0666666666666611</c:v>
                </c:pt>
                <c:pt idx="107">
                  <c:v>7.1333333333333275</c:v>
                </c:pt>
                <c:pt idx="108">
                  <c:v>7.199999999999994</c:v>
                </c:pt>
                <c:pt idx="109">
                  <c:v>7.2666666666666604</c:v>
                </c:pt>
                <c:pt idx="110">
                  <c:v>7.3333333333333268</c:v>
                </c:pt>
                <c:pt idx="111">
                  <c:v>7.3999999999999932</c:v>
                </c:pt>
                <c:pt idx="112">
                  <c:v>7.4666666666666597</c:v>
                </c:pt>
                <c:pt idx="113">
                  <c:v>7.5333333333333261</c:v>
                </c:pt>
                <c:pt idx="114">
                  <c:v>7.5999999999999925</c:v>
                </c:pt>
                <c:pt idx="115">
                  <c:v>7.666666666666659</c:v>
                </c:pt>
                <c:pt idx="116">
                  <c:v>7.7333333333333254</c:v>
                </c:pt>
                <c:pt idx="117">
                  <c:v>7.7999999999999918</c:v>
                </c:pt>
                <c:pt idx="118">
                  <c:v>7.8666666666666583</c:v>
                </c:pt>
                <c:pt idx="119">
                  <c:v>7.9333333333333247</c:v>
                </c:pt>
                <c:pt idx="120">
                  <c:v>7.9999999999999911</c:v>
                </c:pt>
                <c:pt idx="121">
                  <c:v>8.0666666666666575</c:v>
                </c:pt>
                <c:pt idx="122">
                  <c:v>8.133333333333324</c:v>
                </c:pt>
                <c:pt idx="123">
                  <c:v>8.1999999999999904</c:v>
                </c:pt>
                <c:pt idx="124">
                  <c:v>8.2666666666666568</c:v>
                </c:pt>
                <c:pt idx="125">
                  <c:v>8.3333333333333233</c:v>
                </c:pt>
                <c:pt idx="126">
                  <c:v>8.3999999999999897</c:v>
                </c:pt>
                <c:pt idx="127">
                  <c:v>8.4666666666666561</c:v>
                </c:pt>
                <c:pt idx="128">
                  <c:v>8.5333333333333226</c:v>
                </c:pt>
                <c:pt idx="129">
                  <c:v>8.599999999999989</c:v>
                </c:pt>
                <c:pt idx="130">
                  <c:v>8.6666666666666554</c:v>
                </c:pt>
                <c:pt idx="131">
                  <c:v>8.7333333333333218</c:v>
                </c:pt>
                <c:pt idx="132">
                  <c:v>8.7999999999999883</c:v>
                </c:pt>
                <c:pt idx="133">
                  <c:v>8.8666666666666547</c:v>
                </c:pt>
                <c:pt idx="134">
                  <c:v>8.9333333333333211</c:v>
                </c:pt>
                <c:pt idx="135">
                  <c:v>8.9999999999999876</c:v>
                </c:pt>
                <c:pt idx="136">
                  <c:v>9.066666666666654</c:v>
                </c:pt>
                <c:pt idx="137">
                  <c:v>9.1333333333333204</c:v>
                </c:pt>
                <c:pt idx="138">
                  <c:v>9.1999999999999869</c:v>
                </c:pt>
                <c:pt idx="139">
                  <c:v>9.2666666666666533</c:v>
                </c:pt>
                <c:pt idx="140">
                  <c:v>9.3333333333333197</c:v>
                </c:pt>
                <c:pt idx="141">
                  <c:v>9.3999999999999861</c:v>
                </c:pt>
                <c:pt idx="142">
                  <c:v>9.4666666666666526</c:v>
                </c:pt>
                <c:pt idx="143">
                  <c:v>9.533333333333319</c:v>
                </c:pt>
                <c:pt idx="144">
                  <c:v>9.5999999999999854</c:v>
                </c:pt>
                <c:pt idx="145">
                  <c:v>9.6666666666666519</c:v>
                </c:pt>
                <c:pt idx="146">
                  <c:v>9.7333333333333183</c:v>
                </c:pt>
                <c:pt idx="147">
                  <c:v>9.7999999999999847</c:v>
                </c:pt>
                <c:pt idx="148">
                  <c:v>9.8666666666666512</c:v>
                </c:pt>
                <c:pt idx="149">
                  <c:v>9.9333333333333176</c:v>
                </c:pt>
                <c:pt idx="150">
                  <c:v>9.999999999999984</c:v>
                </c:pt>
                <c:pt idx="151">
                  <c:v>10.06666666666665</c:v>
                </c:pt>
                <c:pt idx="152">
                  <c:v>10.133333333333317</c:v>
                </c:pt>
                <c:pt idx="153">
                  <c:v>10.199999999999983</c:v>
                </c:pt>
                <c:pt idx="154">
                  <c:v>10.26666666666665</c:v>
                </c:pt>
                <c:pt idx="155">
                  <c:v>10.333333333333316</c:v>
                </c:pt>
                <c:pt idx="156">
                  <c:v>10.399999999999983</c:v>
                </c:pt>
                <c:pt idx="157">
                  <c:v>10.466666666666649</c:v>
                </c:pt>
                <c:pt idx="158">
                  <c:v>10.533333333333315</c:v>
                </c:pt>
                <c:pt idx="159">
                  <c:v>10.599999999999982</c:v>
                </c:pt>
                <c:pt idx="160">
                  <c:v>10.666666666666648</c:v>
                </c:pt>
                <c:pt idx="161">
                  <c:v>10.733333333333315</c:v>
                </c:pt>
                <c:pt idx="162">
                  <c:v>10.799999999999981</c:v>
                </c:pt>
                <c:pt idx="163">
                  <c:v>10.866666666666648</c:v>
                </c:pt>
                <c:pt idx="164">
                  <c:v>10.933333333333314</c:v>
                </c:pt>
                <c:pt idx="165">
                  <c:v>10.99999999999998</c:v>
                </c:pt>
                <c:pt idx="166">
                  <c:v>11.066666666666647</c:v>
                </c:pt>
                <c:pt idx="167">
                  <c:v>11.133333333333313</c:v>
                </c:pt>
                <c:pt idx="168">
                  <c:v>11.19999999999998</c:v>
                </c:pt>
                <c:pt idx="169">
                  <c:v>11.266666666666646</c:v>
                </c:pt>
                <c:pt idx="170">
                  <c:v>11.333333333333313</c:v>
                </c:pt>
                <c:pt idx="171">
                  <c:v>11.399999999999979</c:v>
                </c:pt>
                <c:pt idx="172">
                  <c:v>11.466666666666645</c:v>
                </c:pt>
                <c:pt idx="173">
                  <c:v>11.533333333333312</c:v>
                </c:pt>
                <c:pt idx="174">
                  <c:v>11.599999999999978</c:v>
                </c:pt>
                <c:pt idx="175">
                  <c:v>11.666666666666645</c:v>
                </c:pt>
                <c:pt idx="176">
                  <c:v>11.733333333333311</c:v>
                </c:pt>
                <c:pt idx="177">
                  <c:v>11.799999999999978</c:v>
                </c:pt>
                <c:pt idx="178">
                  <c:v>11.866666666666644</c:v>
                </c:pt>
                <c:pt idx="179">
                  <c:v>11.93333333333331</c:v>
                </c:pt>
                <c:pt idx="180">
                  <c:v>11.999999999999977</c:v>
                </c:pt>
                <c:pt idx="181">
                  <c:v>12.066666666666643</c:v>
                </c:pt>
                <c:pt idx="182">
                  <c:v>12.13333333333331</c:v>
                </c:pt>
                <c:pt idx="183">
                  <c:v>12.199999999999976</c:v>
                </c:pt>
                <c:pt idx="184">
                  <c:v>12.266666666666643</c:v>
                </c:pt>
                <c:pt idx="185">
                  <c:v>12.333333333333309</c:v>
                </c:pt>
                <c:pt idx="186">
                  <c:v>12.399999999999975</c:v>
                </c:pt>
                <c:pt idx="187">
                  <c:v>12.466666666666642</c:v>
                </c:pt>
                <c:pt idx="188">
                  <c:v>12.533333333333308</c:v>
                </c:pt>
                <c:pt idx="189">
                  <c:v>12.599999999999975</c:v>
                </c:pt>
                <c:pt idx="190">
                  <c:v>12.666666666666641</c:v>
                </c:pt>
                <c:pt idx="191">
                  <c:v>12.733333333333308</c:v>
                </c:pt>
                <c:pt idx="192">
                  <c:v>12.799999999999974</c:v>
                </c:pt>
                <c:pt idx="193">
                  <c:v>12.86666666666664</c:v>
                </c:pt>
                <c:pt idx="194">
                  <c:v>12.933333333333307</c:v>
                </c:pt>
                <c:pt idx="195">
                  <c:v>12.999999999999973</c:v>
                </c:pt>
                <c:pt idx="196">
                  <c:v>13.06666666666664</c:v>
                </c:pt>
                <c:pt idx="197">
                  <c:v>13.133333333333306</c:v>
                </c:pt>
                <c:pt idx="198">
                  <c:v>13.199999999999973</c:v>
                </c:pt>
                <c:pt idx="199">
                  <c:v>13.266666666666639</c:v>
                </c:pt>
                <c:pt idx="200">
                  <c:v>13.333333333333306</c:v>
                </c:pt>
                <c:pt idx="201">
                  <c:v>13.399999999999972</c:v>
                </c:pt>
                <c:pt idx="202">
                  <c:v>13.466666666666638</c:v>
                </c:pt>
                <c:pt idx="203">
                  <c:v>13.533333333333305</c:v>
                </c:pt>
                <c:pt idx="204">
                  <c:v>13.599999999999971</c:v>
                </c:pt>
                <c:pt idx="205">
                  <c:v>13.666666666666638</c:v>
                </c:pt>
                <c:pt idx="206">
                  <c:v>13.733333333333304</c:v>
                </c:pt>
                <c:pt idx="207">
                  <c:v>13.799999999999971</c:v>
                </c:pt>
                <c:pt idx="208">
                  <c:v>13.866666666666637</c:v>
                </c:pt>
                <c:pt idx="209">
                  <c:v>13.933333333333303</c:v>
                </c:pt>
                <c:pt idx="210">
                  <c:v>13.99999999999997</c:v>
                </c:pt>
                <c:pt idx="211">
                  <c:v>14.066666666666636</c:v>
                </c:pt>
                <c:pt idx="212">
                  <c:v>14.133333333333303</c:v>
                </c:pt>
                <c:pt idx="213">
                  <c:v>14.199999999999969</c:v>
                </c:pt>
                <c:pt idx="214">
                  <c:v>14.266666666666636</c:v>
                </c:pt>
                <c:pt idx="215">
                  <c:v>14.333333333333302</c:v>
                </c:pt>
                <c:pt idx="216">
                  <c:v>14.399999999999968</c:v>
                </c:pt>
                <c:pt idx="217">
                  <c:v>14.466666666666635</c:v>
                </c:pt>
                <c:pt idx="218">
                  <c:v>14.533333333333301</c:v>
                </c:pt>
                <c:pt idx="219">
                  <c:v>14.599999999999968</c:v>
                </c:pt>
                <c:pt idx="220">
                  <c:v>14.666666666666634</c:v>
                </c:pt>
                <c:pt idx="221">
                  <c:v>14.733333333333301</c:v>
                </c:pt>
                <c:pt idx="222">
                  <c:v>14.799999999999967</c:v>
                </c:pt>
                <c:pt idx="223">
                  <c:v>14.866666666666633</c:v>
                </c:pt>
                <c:pt idx="224">
                  <c:v>14.9333333333333</c:v>
                </c:pt>
                <c:pt idx="225">
                  <c:v>14.999999999999966</c:v>
                </c:pt>
                <c:pt idx="226">
                  <c:v>15.066666666666633</c:v>
                </c:pt>
                <c:pt idx="227">
                  <c:v>15.133333333333299</c:v>
                </c:pt>
                <c:pt idx="228">
                  <c:v>15.199999999999966</c:v>
                </c:pt>
                <c:pt idx="229">
                  <c:v>15.266666666666632</c:v>
                </c:pt>
                <c:pt idx="230">
                  <c:v>15.333333333333298</c:v>
                </c:pt>
                <c:pt idx="231">
                  <c:v>15.399999999999965</c:v>
                </c:pt>
                <c:pt idx="232">
                  <c:v>15.466666666666631</c:v>
                </c:pt>
                <c:pt idx="233">
                  <c:v>15.533333333333298</c:v>
                </c:pt>
                <c:pt idx="234">
                  <c:v>15.599999999999964</c:v>
                </c:pt>
                <c:pt idx="235">
                  <c:v>15.666666666666631</c:v>
                </c:pt>
                <c:pt idx="236">
                  <c:v>15.733333333333297</c:v>
                </c:pt>
                <c:pt idx="237">
                  <c:v>15.799999999999963</c:v>
                </c:pt>
                <c:pt idx="238">
                  <c:v>15.86666666666663</c:v>
                </c:pt>
                <c:pt idx="239">
                  <c:v>15.933333333333296</c:v>
                </c:pt>
                <c:pt idx="240">
                  <c:v>15.999999999999963</c:v>
                </c:pt>
                <c:pt idx="241">
                  <c:v>16.066666666666631</c:v>
                </c:pt>
                <c:pt idx="242">
                  <c:v>16.133333333333297</c:v>
                </c:pt>
                <c:pt idx="243">
                  <c:v>16.199999999999964</c:v>
                </c:pt>
                <c:pt idx="244">
                  <c:v>16.26666666666663</c:v>
                </c:pt>
                <c:pt idx="245">
                  <c:v>16.333333333333297</c:v>
                </c:pt>
                <c:pt idx="246">
                  <c:v>16.399999999999963</c:v>
                </c:pt>
                <c:pt idx="247">
                  <c:v>16.466666666666629</c:v>
                </c:pt>
                <c:pt idx="248">
                  <c:v>16.533333333333296</c:v>
                </c:pt>
                <c:pt idx="249">
                  <c:v>16.599999999999962</c:v>
                </c:pt>
                <c:pt idx="250">
                  <c:v>16.666666666666629</c:v>
                </c:pt>
                <c:pt idx="251">
                  <c:v>16.733333333333295</c:v>
                </c:pt>
                <c:pt idx="252">
                  <c:v>16.799999999999962</c:v>
                </c:pt>
                <c:pt idx="253">
                  <c:v>16.866666666666628</c:v>
                </c:pt>
                <c:pt idx="254">
                  <c:v>16.933333333333294</c:v>
                </c:pt>
                <c:pt idx="255">
                  <c:v>16.999999999999961</c:v>
                </c:pt>
                <c:pt idx="256">
                  <c:v>17.066666666666627</c:v>
                </c:pt>
                <c:pt idx="257">
                  <c:v>17.133333333333294</c:v>
                </c:pt>
                <c:pt idx="258">
                  <c:v>17.19999999999996</c:v>
                </c:pt>
                <c:pt idx="259">
                  <c:v>17.266666666666627</c:v>
                </c:pt>
                <c:pt idx="260">
                  <c:v>17.333333333333293</c:v>
                </c:pt>
                <c:pt idx="261">
                  <c:v>17.399999999999959</c:v>
                </c:pt>
                <c:pt idx="262">
                  <c:v>17.466666666666626</c:v>
                </c:pt>
                <c:pt idx="263">
                  <c:v>17.533333333333292</c:v>
                </c:pt>
                <c:pt idx="264">
                  <c:v>17.599999999999959</c:v>
                </c:pt>
                <c:pt idx="265">
                  <c:v>17.666666666666625</c:v>
                </c:pt>
                <c:pt idx="266">
                  <c:v>17.733333333333292</c:v>
                </c:pt>
                <c:pt idx="267">
                  <c:v>17.799999999999958</c:v>
                </c:pt>
                <c:pt idx="268">
                  <c:v>17.866666666666625</c:v>
                </c:pt>
                <c:pt idx="269">
                  <c:v>17.933333333333291</c:v>
                </c:pt>
                <c:pt idx="270">
                  <c:v>17.999999999999957</c:v>
                </c:pt>
                <c:pt idx="271">
                  <c:v>18.066666666666624</c:v>
                </c:pt>
                <c:pt idx="272">
                  <c:v>18.13333333333329</c:v>
                </c:pt>
                <c:pt idx="273">
                  <c:v>18.199999999999957</c:v>
                </c:pt>
                <c:pt idx="274">
                  <c:v>18.266666666666623</c:v>
                </c:pt>
                <c:pt idx="275">
                  <c:v>18.33333333333329</c:v>
                </c:pt>
                <c:pt idx="276">
                  <c:v>18.399999999999956</c:v>
                </c:pt>
                <c:pt idx="277">
                  <c:v>18.466666666666622</c:v>
                </c:pt>
                <c:pt idx="278">
                  <c:v>18.533333333333289</c:v>
                </c:pt>
                <c:pt idx="279">
                  <c:v>18.599999999999955</c:v>
                </c:pt>
                <c:pt idx="280">
                  <c:v>18.666666666666622</c:v>
                </c:pt>
                <c:pt idx="281">
                  <c:v>18.733333333333288</c:v>
                </c:pt>
                <c:pt idx="282">
                  <c:v>18.799999999999955</c:v>
                </c:pt>
                <c:pt idx="283">
                  <c:v>18.866666666666621</c:v>
                </c:pt>
                <c:pt idx="284">
                  <c:v>18.933333333333287</c:v>
                </c:pt>
                <c:pt idx="285">
                  <c:v>18.999999999999954</c:v>
                </c:pt>
              </c:numCache>
            </c:numRef>
          </c:xVal>
          <c:yVal>
            <c:numRef>
              <c:f>'Plate Reader Data'!$O$12:$O$297</c:f>
              <c:numCache>
                <c:formatCode>0.0000</c:formatCode>
                <c:ptCount val="286"/>
                <c:pt idx="0">
                  <c:v>0</c:v>
                </c:pt>
                <c:pt idx="1">
                  <c:v>0.22885608547296243</c:v>
                </c:pt>
                <c:pt idx="2">
                  <c:v>7.8139016165870601E-2</c:v>
                </c:pt>
                <c:pt idx="3">
                  <c:v>0.55673192382009518</c:v>
                </c:pt>
                <c:pt idx="4">
                  <c:v>1.0676111564107487</c:v>
                </c:pt>
                <c:pt idx="5">
                  <c:v>0.56386295408516673</c:v>
                </c:pt>
                <c:pt idx="6">
                  <c:v>0.14868218436866698</c:v>
                </c:pt>
                <c:pt idx="7">
                  <c:v>-0.25661021170424902</c:v>
                </c:pt>
                <c:pt idx="8">
                  <c:v>-0.11683862005438783</c:v>
                </c:pt>
                <c:pt idx="9">
                  <c:v>-0.70598765138789332</c:v>
                </c:pt>
                <c:pt idx="10">
                  <c:v>-0.10385734548874836</c:v>
                </c:pt>
                <c:pt idx="11">
                  <c:v>-0.15423342238837989</c:v>
                </c:pt>
                <c:pt idx="12">
                  <c:v>-0.68533084012469203</c:v>
                </c:pt>
                <c:pt idx="13">
                  <c:v>-4.8281005239218189E-2</c:v>
                </c:pt>
                <c:pt idx="14">
                  <c:v>-3.5704152470593442E-2</c:v>
                </c:pt>
                <c:pt idx="15">
                  <c:v>0.1990825897554771</c:v>
                </c:pt>
                <c:pt idx="16">
                  <c:v>0.48125954813173877</c:v>
                </c:pt>
                <c:pt idx="17">
                  <c:v>-0.14039868190479865</c:v>
                </c:pt>
                <c:pt idx="18">
                  <c:v>0.29257153139439396</c:v>
                </c:pt>
                <c:pt idx="19">
                  <c:v>-0.38083203438714719</c:v>
                </c:pt>
                <c:pt idx="20">
                  <c:v>-1.0719668785977987</c:v>
                </c:pt>
                <c:pt idx="21">
                  <c:v>-0.78280303083988656</c:v>
                </c:pt>
                <c:pt idx="22">
                  <c:v>-1.2455138241525745</c:v>
                </c:pt>
                <c:pt idx="23">
                  <c:v>-0.44283646738945492</c:v>
                </c:pt>
                <c:pt idx="24">
                  <c:v>-0.87127646027537509</c:v>
                </c:pt>
                <c:pt idx="25">
                  <c:v>-1.1197819498259136</c:v>
                </c:pt>
                <c:pt idx="26">
                  <c:v>-1.0135365724692065</c:v>
                </c:pt>
                <c:pt idx="27">
                  <c:v>-0.79958000543675212</c:v>
                </c:pt>
                <c:pt idx="28">
                  <c:v>-0.50872095090066694</c:v>
                </c:pt>
                <c:pt idx="29">
                  <c:v>-0.90088568476874542</c:v>
                </c:pt>
                <c:pt idx="30">
                  <c:v>-0.52177484436213462</c:v>
                </c:pt>
                <c:pt idx="31">
                  <c:v>-0.83321524309135242</c:v>
                </c:pt>
                <c:pt idx="32">
                  <c:v>-1.1471582934687206</c:v>
                </c:pt>
                <c:pt idx="33">
                  <c:v>-1.0789480424442246</c:v>
                </c:pt>
                <c:pt idx="34">
                  <c:v>-0.83255496333107715</c:v>
                </c:pt>
                <c:pt idx="35">
                  <c:v>-0.93967067460427955</c:v>
                </c:pt>
                <c:pt idx="36">
                  <c:v>-0.68530803129463891</c:v>
                </c:pt>
                <c:pt idx="37">
                  <c:v>-1.4328652663855905</c:v>
                </c:pt>
                <c:pt idx="38">
                  <c:v>-1.485471499961875</c:v>
                </c:pt>
                <c:pt idx="39">
                  <c:v>-1.1575455954351881</c:v>
                </c:pt>
                <c:pt idx="40">
                  <c:v>-1.0284573944952839</c:v>
                </c:pt>
                <c:pt idx="41">
                  <c:v>-1.3213739838650937</c:v>
                </c:pt>
                <c:pt idx="42">
                  <c:v>-1.3618451939982918</c:v>
                </c:pt>
                <c:pt idx="43">
                  <c:v>-1.614280430634139</c:v>
                </c:pt>
                <c:pt idx="44">
                  <c:v>-1.2453038574899509</c:v>
                </c:pt>
                <c:pt idx="45">
                  <c:v>-1.3289271308116568</c:v>
                </c:pt>
                <c:pt idx="46">
                  <c:v>-1.1536025489515325</c:v>
                </c:pt>
                <c:pt idx="47">
                  <c:v>-1.2442884908356717</c:v>
                </c:pt>
                <c:pt idx="48">
                  <c:v>-0.67810198547491751</c:v>
                </c:pt>
                <c:pt idx="49">
                  <c:v>-1.836833976495754</c:v>
                </c:pt>
                <c:pt idx="50">
                  <c:v>-1.4810973529107798</c:v>
                </c:pt>
                <c:pt idx="51">
                  <c:v>-0.87320393730055201</c:v>
                </c:pt>
                <c:pt idx="52">
                  <c:v>-1.5753593280076217</c:v>
                </c:pt>
                <c:pt idx="53">
                  <c:v>-1.9738916273761689</c:v>
                </c:pt>
                <c:pt idx="54">
                  <c:v>-0.87074472939420389</c:v>
                </c:pt>
                <c:pt idx="55">
                  <c:v>-1.5576480412646347</c:v>
                </c:pt>
                <c:pt idx="56">
                  <c:v>-1.3708164285264743</c:v>
                </c:pt>
                <c:pt idx="57">
                  <c:v>-1.5631133281236416</c:v>
                </c:pt>
                <c:pt idx="58">
                  <c:v>-1.8477933368473742</c:v>
                </c:pt>
                <c:pt idx="59">
                  <c:v>-1.4109851574447134</c:v>
                </c:pt>
                <c:pt idx="60">
                  <c:v>-0.82522144245527329</c:v>
                </c:pt>
                <c:pt idx="61">
                  <c:v>-1.4295229718030527</c:v>
                </c:pt>
                <c:pt idx="62">
                  <c:v>-0.88659464770456964</c:v>
                </c:pt>
                <c:pt idx="63">
                  <c:v>-1.7846339886715654</c:v>
                </c:pt>
                <c:pt idx="64">
                  <c:v>-1.0927285656226076</c:v>
                </c:pt>
                <c:pt idx="65">
                  <c:v>-1.4445883312705092</c:v>
                </c:pt>
                <c:pt idx="66">
                  <c:v>-1.2094899055341557</c:v>
                </c:pt>
                <c:pt idx="67">
                  <c:v>-1.1708420992693007</c:v>
                </c:pt>
                <c:pt idx="68">
                  <c:v>-1.4355647365626893</c:v>
                </c:pt>
                <c:pt idx="69">
                  <c:v>-1.1847080917081882</c:v>
                </c:pt>
                <c:pt idx="70">
                  <c:v>-0.99257410199452778</c:v>
                </c:pt>
                <c:pt idx="71">
                  <c:v>-1.1811947119708606</c:v>
                </c:pt>
                <c:pt idx="72">
                  <c:v>-1.5720325357747811</c:v>
                </c:pt>
                <c:pt idx="73">
                  <c:v>-1.7563327916809399</c:v>
                </c:pt>
                <c:pt idx="74">
                  <c:v>-1.7976037942376308</c:v>
                </c:pt>
                <c:pt idx="75">
                  <c:v>-1.708178925985294</c:v>
                </c:pt>
                <c:pt idx="76">
                  <c:v>-1.8617680136589598</c:v>
                </c:pt>
                <c:pt idx="77">
                  <c:v>-1.0733937203786752</c:v>
                </c:pt>
                <c:pt idx="78">
                  <c:v>-1.9296907721933536</c:v>
                </c:pt>
                <c:pt idx="79">
                  <c:v>-1.154372749385125</c:v>
                </c:pt>
                <c:pt idx="80">
                  <c:v>-1.9460341631506282</c:v>
                </c:pt>
                <c:pt idx="81">
                  <c:v>-1.7508088776562616</c:v>
                </c:pt>
                <c:pt idx="82">
                  <c:v>-1.3511906121147419</c:v>
                </c:pt>
                <c:pt idx="83">
                  <c:v>-1.3989089973441509</c:v>
                </c:pt>
                <c:pt idx="84">
                  <c:v>-1.5598082177018497</c:v>
                </c:pt>
                <c:pt idx="85">
                  <c:v>-1.4983966159161</c:v>
                </c:pt>
                <c:pt idx="86">
                  <c:v>-1.7581320208873663</c:v>
                </c:pt>
                <c:pt idx="87">
                  <c:v>-1.6590094173448193</c:v>
                </c:pt>
                <c:pt idx="88">
                  <c:v>-1.8220315672041068</c:v>
                </c:pt>
                <c:pt idx="89">
                  <c:v>-1.7025012890381888</c:v>
                </c:pt>
                <c:pt idx="90">
                  <c:v>-1.6691542007252593</c:v>
                </c:pt>
                <c:pt idx="91">
                  <c:v>-1.017416840797317</c:v>
                </c:pt>
                <c:pt idx="92">
                  <c:v>-2.1565966979627618</c:v>
                </c:pt>
                <c:pt idx="93">
                  <c:v>-1.3751462646949904</c:v>
                </c:pt>
                <c:pt idx="94">
                  <c:v>-1.5567415648883696</c:v>
                </c:pt>
                <c:pt idx="95">
                  <c:v>-1.0599389441052551</c:v>
                </c:pt>
                <c:pt idx="96">
                  <c:v>-2.1028549998351593</c:v>
                </c:pt>
                <c:pt idx="97">
                  <c:v>-1.5776836281835784</c:v>
                </c:pt>
                <c:pt idx="98">
                  <c:v>-1.6626722407819159</c:v>
                </c:pt>
                <c:pt idx="99">
                  <c:v>-2.8455024744832542</c:v>
                </c:pt>
                <c:pt idx="100">
                  <c:v>-1.8295056653161055</c:v>
                </c:pt>
                <c:pt idx="101">
                  <c:v>-1.6346085339474428</c:v>
                </c:pt>
                <c:pt idx="102">
                  <c:v>-1.414560223580942</c:v>
                </c:pt>
                <c:pt idx="103">
                  <c:v>-1.737742007160179</c:v>
                </c:pt>
                <c:pt idx="104">
                  <c:v>-1.803299565046423</c:v>
                </c:pt>
                <c:pt idx="105">
                  <c:v>-1.7849695720328569</c:v>
                </c:pt>
                <c:pt idx="106">
                  <c:v>-1.6170749958433177</c:v>
                </c:pt>
                <c:pt idx="107">
                  <c:v>-2.0234632277288682</c:v>
                </c:pt>
                <c:pt idx="108">
                  <c:v>-1.2491104305101786</c:v>
                </c:pt>
                <c:pt idx="109">
                  <c:v>-1.7793334596203536</c:v>
                </c:pt>
                <c:pt idx="110">
                  <c:v>-1.7980362092844899</c:v>
                </c:pt>
                <c:pt idx="111">
                  <c:v>-1.5650381957490396</c:v>
                </c:pt>
                <c:pt idx="112">
                  <c:v>-2.1587958111882699</c:v>
                </c:pt>
                <c:pt idx="113">
                  <c:v>-2.095443129478852</c:v>
                </c:pt>
                <c:pt idx="114">
                  <c:v>-1.7817471116717627</c:v>
                </c:pt>
                <c:pt idx="115">
                  <c:v>-2.3243373623301196</c:v>
                </c:pt>
                <c:pt idx="116">
                  <c:v>-2.056796859225102</c:v>
                </c:pt>
                <c:pt idx="117">
                  <c:v>-1.8104398755454056</c:v>
                </c:pt>
                <c:pt idx="118">
                  <c:v>-1.993792954394273</c:v>
                </c:pt>
                <c:pt idx="119">
                  <c:v>-2.0092302338133834</c:v>
                </c:pt>
                <c:pt idx="120">
                  <c:v>-1.8896778670406107</c:v>
                </c:pt>
                <c:pt idx="121">
                  <c:v>-2.2615824161476681</c:v>
                </c:pt>
                <c:pt idx="122">
                  <c:v>-2.0085980641246692</c:v>
                </c:pt>
                <c:pt idx="123">
                  <c:v>-2.0822057581010043</c:v>
                </c:pt>
                <c:pt idx="124">
                  <c:v>-1.8673069839967766</c:v>
                </c:pt>
                <c:pt idx="125">
                  <c:v>-1.9201554327818826</c:v>
                </c:pt>
                <c:pt idx="126">
                  <c:v>-1.7754675934927207</c:v>
                </c:pt>
                <c:pt idx="127">
                  <c:v>-2.3902162377567961</c:v>
                </c:pt>
                <c:pt idx="128">
                  <c:v>-2.2234649703749554</c:v>
                </c:pt>
                <c:pt idx="129">
                  <c:v>-1.6272354460490064</c:v>
                </c:pt>
                <c:pt idx="130">
                  <c:v>-2.0635825521812592</c:v>
                </c:pt>
                <c:pt idx="131">
                  <c:v>-2.2523238015191325</c:v>
                </c:pt>
                <c:pt idx="132">
                  <c:v>-1.6791697881780934</c:v>
                </c:pt>
                <c:pt idx="133">
                  <c:v>-2.2481097909277068</c:v>
                </c:pt>
                <c:pt idx="134">
                  <c:v>-1.5385323421263308</c:v>
                </c:pt>
                <c:pt idx="135">
                  <c:v>-1.8538543277269355</c:v>
                </c:pt>
                <c:pt idx="136">
                  <c:v>-2.387921735686426</c:v>
                </c:pt>
                <c:pt idx="137">
                  <c:v>-1.8415616131931003</c:v>
                </c:pt>
                <c:pt idx="138">
                  <c:v>-2.395512390956192</c:v>
                </c:pt>
                <c:pt idx="139">
                  <c:v>-2.1740454603217145</c:v>
                </c:pt>
                <c:pt idx="140">
                  <c:v>-2.2129559001069481</c:v>
                </c:pt>
                <c:pt idx="141">
                  <c:v>-1.9375550150019691</c:v>
                </c:pt>
                <c:pt idx="142">
                  <c:v>-2.4258119746985329</c:v>
                </c:pt>
                <c:pt idx="143">
                  <c:v>-2.3850188687554095</c:v>
                </c:pt>
                <c:pt idx="144">
                  <c:v>-2.1650601298662551</c:v>
                </c:pt>
                <c:pt idx="145">
                  <c:v>-2.4529913689842644</c:v>
                </c:pt>
                <c:pt idx="146">
                  <c:v>-2.4490240538245445</c:v>
                </c:pt>
                <c:pt idx="147">
                  <c:v>-2.1716665478761144</c:v>
                </c:pt>
                <c:pt idx="148">
                  <c:v>-2.2830052582369618</c:v>
                </c:pt>
                <c:pt idx="149">
                  <c:v>-2.1484217246482942</c:v>
                </c:pt>
                <c:pt idx="150">
                  <c:v>-2.1713534869554465</c:v>
                </c:pt>
                <c:pt idx="151">
                  <c:v>-2.1828052911126221</c:v>
                </c:pt>
                <c:pt idx="152">
                  <c:v>-2.0242988864975686</c:v>
                </c:pt>
                <c:pt idx="153">
                  <c:v>-2.1703531564479164</c:v>
                </c:pt>
                <c:pt idx="154">
                  <c:v>-2.317510314109434</c:v>
                </c:pt>
                <c:pt idx="155">
                  <c:v>-2.5077608447425348</c:v>
                </c:pt>
                <c:pt idx="156">
                  <c:v>-2.3905666435284942</c:v>
                </c:pt>
                <c:pt idx="157">
                  <c:v>-2.0113079533820866</c:v>
                </c:pt>
                <c:pt idx="158">
                  <c:v>-2.3535749388483183</c:v>
                </c:pt>
                <c:pt idx="159">
                  <c:v>-2.923906749043411</c:v>
                </c:pt>
                <c:pt idx="160">
                  <c:v>-2.3236522774965138</c:v>
                </c:pt>
                <c:pt idx="161">
                  <c:v>-2.1526493590474018</c:v>
                </c:pt>
                <c:pt idx="162">
                  <c:v>-2.2799009539678039</c:v>
                </c:pt>
                <c:pt idx="163">
                  <c:v>-2.0274045752631409</c:v>
                </c:pt>
                <c:pt idx="164">
                  <c:v>-2.3296894740465461</c:v>
                </c:pt>
                <c:pt idx="165">
                  <c:v>-2.3214029662327604</c:v>
                </c:pt>
                <c:pt idx="166">
                  <c:v>-1.713105344593842</c:v>
                </c:pt>
                <c:pt idx="167">
                  <c:v>-2.595004678585326</c:v>
                </c:pt>
                <c:pt idx="168">
                  <c:v>-2.1596260342161813</c:v>
                </c:pt>
                <c:pt idx="169">
                  <c:v>-2.1798110786059084</c:v>
                </c:pt>
                <c:pt idx="170">
                  <c:v>-2.8448418971802027</c:v>
                </c:pt>
                <c:pt idx="171">
                  <c:v>-2.9718524651350648</c:v>
                </c:pt>
                <c:pt idx="172">
                  <c:v>-2.7670956414247598</c:v>
                </c:pt>
                <c:pt idx="173">
                  <c:v>-2.247605679673363</c:v>
                </c:pt>
                <c:pt idx="174">
                  <c:v>-2.4252392263782809</c:v>
                </c:pt>
                <c:pt idx="175">
                  <c:v>-2.4766644064264085</c:v>
                </c:pt>
                <c:pt idx="176">
                  <c:v>-2.4218317768487125</c:v>
                </c:pt>
                <c:pt idx="177">
                  <c:v>-2.678272710992573</c:v>
                </c:pt>
                <c:pt idx="178">
                  <c:v>-2.2585970125673924</c:v>
                </c:pt>
                <c:pt idx="179">
                  <c:v>-2.6780181080236289</c:v>
                </c:pt>
                <c:pt idx="180">
                  <c:v>-2.2949523879084524</c:v>
                </c:pt>
                <c:pt idx="181">
                  <c:v>-2.1141120039219672</c:v>
                </c:pt>
                <c:pt idx="182">
                  <c:v>-2.4096311531016994</c:v>
                </c:pt>
                <c:pt idx="183">
                  <c:v>-2.2211073819196443</c:v>
                </c:pt>
                <c:pt idx="184">
                  <c:v>-2.8164515926577849</c:v>
                </c:pt>
                <c:pt idx="185">
                  <c:v>-2.4177155480753356</c:v>
                </c:pt>
                <c:pt idx="186">
                  <c:v>-2.5805676328792799</c:v>
                </c:pt>
                <c:pt idx="187">
                  <c:v>-2.3171340655267159</c:v>
                </c:pt>
                <c:pt idx="188">
                  <c:v>-2.5990509189202555</c:v>
                </c:pt>
                <c:pt idx="189">
                  <c:v>-2.7910512509026901</c:v>
                </c:pt>
                <c:pt idx="190">
                  <c:v>-2.5561642169379368</c:v>
                </c:pt>
                <c:pt idx="191">
                  <c:v>-2.3175168186180173</c:v>
                </c:pt>
                <c:pt idx="192">
                  <c:v>-2.5319494415054464</c:v>
                </c:pt>
                <c:pt idx="193">
                  <c:v>-2.5580918807260744</c:v>
                </c:pt>
                <c:pt idx="194">
                  <c:v>-2.7765834659136672</c:v>
                </c:pt>
                <c:pt idx="195">
                  <c:v>-2.6421504789644317</c:v>
                </c:pt>
                <c:pt idx="196">
                  <c:v>-2.1485977004504235</c:v>
                </c:pt>
                <c:pt idx="197">
                  <c:v>-2.7619872927573113</c:v>
                </c:pt>
                <c:pt idx="198">
                  <c:v>-2.7275622512726514</c:v>
                </c:pt>
                <c:pt idx="199">
                  <c:v>-2.4876194308895663</c:v>
                </c:pt>
                <c:pt idx="200">
                  <c:v>-2.7339221375118967</c:v>
                </c:pt>
                <c:pt idx="201">
                  <c:v>-2.4531875708540909</c:v>
                </c:pt>
                <c:pt idx="202">
                  <c:v>-2.5935609509387305</c:v>
                </c:pt>
                <c:pt idx="203">
                  <c:v>-2.4308140310823205</c:v>
                </c:pt>
                <c:pt idx="204">
                  <c:v>-2.220038191601148</c:v>
                </c:pt>
                <c:pt idx="205">
                  <c:v>-2.9570542645444391</c:v>
                </c:pt>
                <c:pt idx="206">
                  <c:v>-3.2923837815217922</c:v>
                </c:pt>
                <c:pt idx="207">
                  <c:v>-2.7304591186168423</c:v>
                </c:pt>
                <c:pt idx="208">
                  <c:v>-2.3325398053359763</c:v>
                </c:pt>
                <c:pt idx="209">
                  <c:v>-3.1095039547178303</c:v>
                </c:pt>
                <c:pt idx="210">
                  <c:v>-2.7822336033292672</c:v>
                </c:pt>
                <c:pt idx="211">
                  <c:v>-2.3249460845837646</c:v>
                </c:pt>
                <c:pt idx="212">
                  <c:v>-2.8287215784568787</c:v>
                </c:pt>
                <c:pt idx="213">
                  <c:v>-2.7546982184860482</c:v>
                </c:pt>
                <c:pt idx="214">
                  <c:v>-2.9908100176830885</c:v>
                </c:pt>
                <c:pt idx="215">
                  <c:v>-3.1801883646988713</c:v>
                </c:pt>
                <c:pt idx="216">
                  <c:v>-3.4144461226100518</c:v>
                </c:pt>
                <c:pt idx="217">
                  <c:v>-2.8666865979919649</c:v>
                </c:pt>
                <c:pt idx="218">
                  <c:v>-2.7500493504237582</c:v>
                </c:pt>
                <c:pt idx="219">
                  <c:v>-3.0232640745182806</c:v>
                </c:pt>
                <c:pt idx="220">
                  <c:v>-2.9351312781852386</c:v>
                </c:pt>
                <c:pt idx="221">
                  <c:v>-2.5186454024374001</c:v>
                </c:pt>
                <c:pt idx="222">
                  <c:v>-3.1233504353075219</c:v>
                </c:pt>
                <c:pt idx="223">
                  <c:v>-3.162703592503803</c:v>
                </c:pt>
                <c:pt idx="224">
                  <c:v>-2.9069511194357815</c:v>
                </c:pt>
                <c:pt idx="225">
                  <c:v>-3.0991428552804052</c:v>
                </c:pt>
                <c:pt idx="226">
                  <c:v>-2.9667746375367372</c:v>
                </c:pt>
                <c:pt idx="227">
                  <c:v>-2.9305633352253366</c:v>
                </c:pt>
                <c:pt idx="228">
                  <c:v>-2.8782562639139755</c:v>
                </c:pt>
                <c:pt idx="229">
                  <c:v>-2.7109163572368331</c:v>
                </c:pt>
                <c:pt idx="230">
                  <c:v>-2.70410817096122</c:v>
                </c:pt>
                <c:pt idx="231">
                  <c:v>-2.5493762325750495</c:v>
                </c:pt>
                <c:pt idx="232">
                  <c:v>-2.7265249062296633</c:v>
                </c:pt>
                <c:pt idx="233">
                  <c:v>-2.7442471134815776</c:v>
                </c:pt>
                <c:pt idx="234">
                  <c:v>-2.9714109223506284</c:v>
                </c:pt>
                <c:pt idx="235">
                  <c:v>-2.6599700867082277</c:v>
                </c:pt>
                <c:pt idx="236">
                  <c:v>-2.6511368066661376</c:v>
                </c:pt>
                <c:pt idx="237">
                  <c:v>-3.1779136780109027</c:v>
                </c:pt>
                <c:pt idx="238">
                  <c:v>-2.8539846984136901</c:v>
                </c:pt>
                <c:pt idx="239">
                  <c:v>-2.9143807707433922</c:v>
                </c:pt>
                <c:pt idx="240">
                  <c:v>-3.865522608844536</c:v>
                </c:pt>
                <c:pt idx="241">
                  <c:v>-2.8126795401062239</c:v>
                </c:pt>
                <c:pt idx="242">
                  <c:v>-3.3425849334132849</c:v>
                </c:pt>
                <c:pt idx="243">
                  <c:v>-2.7553673765292928</c:v>
                </c:pt>
                <c:pt idx="244">
                  <c:v>-3.4019331762112444</c:v>
                </c:pt>
                <c:pt idx="245">
                  <c:v>-3.411664466627542</c:v>
                </c:pt>
                <c:pt idx="246">
                  <c:v>-2.9919044138699036</c:v>
                </c:pt>
                <c:pt idx="247">
                  <c:v>-3.3433198357024168</c:v>
                </c:pt>
                <c:pt idx="248">
                  <c:v>-3.2255405443424792</c:v>
                </c:pt>
                <c:pt idx="249">
                  <c:v>-3.3815680697428263</c:v>
                </c:pt>
                <c:pt idx="250">
                  <c:v>-2.8525034797072806</c:v>
                </c:pt>
                <c:pt idx="251">
                  <c:v>-2.9296536485427609</c:v>
                </c:pt>
                <c:pt idx="252">
                  <c:v>-2.9803764309114626</c:v>
                </c:pt>
                <c:pt idx="253">
                  <c:v>-3.4488745829943923</c:v>
                </c:pt>
                <c:pt idx="254">
                  <c:v>-3.2898285582449844</c:v>
                </c:pt>
                <c:pt idx="255">
                  <c:v>-3.2771847209134251</c:v>
                </c:pt>
                <c:pt idx="256">
                  <c:v>-3.2991184098641355</c:v>
                </c:pt>
                <c:pt idx="257">
                  <c:v>-3.291774367859631</c:v>
                </c:pt>
                <c:pt idx="258">
                  <c:v>-3.2147615559615303</c:v>
                </c:pt>
                <c:pt idx="259">
                  <c:v>-3.1027914615419476</c:v>
                </c:pt>
                <c:pt idx="260">
                  <c:v>-3.4181970711170777</c:v>
                </c:pt>
                <c:pt idx="261">
                  <c:v>-3.1641675610528281</c:v>
                </c:pt>
                <c:pt idx="262">
                  <c:v>-3.1645034166951405</c:v>
                </c:pt>
                <c:pt idx="263">
                  <c:v>-3.5520738080661474</c:v>
                </c:pt>
                <c:pt idx="264">
                  <c:v>-3.3264473757642392</c:v>
                </c:pt>
                <c:pt idx="265">
                  <c:v>-2.9439752084141873</c:v>
                </c:pt>
                <c:pt idx="266">
                  <c:v>-4.3396459116001296</c:v>
                </c:pt>
                <c:pt idx="267">
                  <c:v>-3.177508332856128</c:v>
                </c:pt>
                <c:pt idx="268">
                  <c:v>-3.8077660618005211</c:v>
                </c:pt>
                <c:pt idx="269">
                  <c:v>-3.1953439633503464</c:v>
                </c:pt>
                <c:pt idx="270">
                  <c:v>-3.5068792966216549</c:v>
                </c:pt>
                <c:pt idx="271">
                  <c:v>-3.1577353176436986</c:v>
                </c:pt>
                <c:pt idx="272">
                  <c:v>-3.6569692388089265</c:v>
                </c:pt>
                <c:pt idx="273">
                  <c:v>-3.290439321118555</c:v>
                </c:pt>
                <c:pt idx="274">
                  <c:v>-3.4578894637459356</c:v>
                </c:pt>
                <c:pt idx="275">
                  <c:v>-3.4738266626844947</c:v>
                </c:pt>
                <c:pt idx="276">
                  <c:v>-3.2897757061094737</c:v>
                </c:pt>
                <c:pt idx="277">
                  <c:v>-3.4308307321199223</c:v>
                </c:pt>
                <c:pt idx="278">
                  <c:v>-3.8380405011438938</c:v>
                </c:pt>
                <c:pt idx="279">
                  <c:v>-3.5068018294778867</c:v>
                </c:pt>
                <c:pt idx="280">
                  <c:v>-3.5373029328823407</c:v>
                </c:pt>
                <c:pt idx="281">
                  <c:v>-3.7220799130922728</c:v>
                </c:pt>
                <c:pt idx="282">
                  <c:v>-3.5254432960335436</c:v>
                </c:pt>
                <c:pt idx="283">
                  <c:v>-2.7630856353969548</c:v>
                </c:pt>
                <c:pt idx="284">
                  <c:v>-3.6045593230656934</c:v>
                </c:pt>
                <c:pt idx="285">
                  <c:v>-3.7215023228328761</c:v>
                </c:pt>
              </c:numCache>
            </c:numRef>
          </c:yVal>
          <c:smooth val="0"/>
        </c:ser>
        <c:ser>
          <c:idx val="3"/>
          <c:order val="3"/>
          <c:spPr>
            <a:ln w="28575">
              <a:noFill/>
            </a:ln>
          </c:spPr>
          <c:marker>
            <c:symbol val="square"/>
            <c:size val="2"/>
          </c:marker>
          <c:trendline>
            <c:spPr>
              <a:ln w="38100">
                <a:solidFill>
                  <a:schemeClr val="tx1"/>
                </a:solidFill>
              </a:ln>
            </c:spPr>
            <c:trendlineType val="linear"/>
            <c:dispRSqr val="1"/>
            <c:dispEq val="1"/>
            <c:trendlineLbl>
              <c:layout>
                <c:manualLayout>
                  <c:x val="0.38308729369666988"/>
                  <c:y val="-0.59057965320547379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 sz="1600" b="1"/>
                  </a:pPr>
                  <a:endParaRPr lang="en-US"/>
                </a:p>
              </c:txPr>
            </c:trendlineLbl>
          </c:trendline>
          <c:xVal>
            <c:numRef>
              <c:f>'Plate Reader Data'!$C$12:$C$297</c:f>
              <c:numCache>
                <c:formatCode>0.000</c:formatCode>
                <c:ptCount val="286"/>
                <c:pt idx="0">
                  <c:v>0</c:v>
                </c:pt>
                <c:pt idx="1">
                  <c:v>6.6666666666666666E-2</c:v>
                </c:pt>
                <c:pt idx="2">
                  <c:v>0.13333333333333333</c:v>
                </c:pt>
                <c:pt idx="3">
                  <c:v>0.2</c:v>
                </c:pt>
                <c:pt idx="4">
                  <c:v>0.26666666666666666</c:v>
                </c:pt>
                <c:pt idx="5">
                  <c:v>0.33333333333333331</c:v>
                </c:pt>
                <c:pt idx="6">
                  <c:v>0.39999999999999997</c:v>
                </c:pt>
                <c:pt idx="7">
                  <c:v>0.46666666666666662</c:v>
                </c:pt>
                <c:pt idx="8">
                  <c:v>0.53333333333333333</c:v>
                </c:pt>
                <c:pt idx="9">
                  <c:v>0.6</c:v>
                </c:pt>
                <c:pt idx="10">
                  <c:v>0.66666666666666663</c:v>
                </c:pt>
                <c:pt idx="11">
                  <c:v>0.73333333333333328</c:v>
                </c:pt>
                <c:pt idx="12">
                  <c:v>0.79999999999999993</c:v>
                </c:pt>
                <c:pt idx="13">
                  <c:v>0.86666666666666659</c:v>
                </c:pt>
                <c:pt idx="14">
                  <c:v>0.93333333333333324</c:v>
                </c:pt>
                <c:pt idx="15">
                  <c:v>0.99999999999999989</c:v>
                </c:pt>
                <c:pt idx="16">
                  <c:v>1.0666666666666667</c:v>
                </c:pt>
                <c:pt idx="17">
                  <c:v>1.1333333333333333</c:v>
                </c:pt>
                <c:pt idx="18">
                  <c:v>1.2</c:v>
                </c:pt>
                <c:pt idx="19">
                  <c:v>1.2666666666666666</c:v>
                </c:pt>
                <c:pt idx="20">
                  <c:v>1.3333333333333333</c:v>
                </c:pt>
                <c:pt idx="21">
                  <c:v>1.4</c:v>
                </c:pt>
                <c:pt idx="22">
                  <c:v>1.4666666666666666</c:v>
                </c:pt>
                <c:pt idx="23">
                  <c:v>1.5333333333333332</c:v>
                </c:pt>
                <c:pt idx="24">
                  <c:v>1.5999999999999999</c:v>
                </c:pt>
                <c:pt idx="25">
                  <c:v>1.6666666666666665</c:v>
                </c:pt>
                <c:pt idx="26">
                  <c:v>1.7333333333333332</c:v>
                </c:pt>
                <c:pt idx="27">
                  <c:v>1.7999999999999998</c:v>
                </c:pt>
                <c:pt idx="28">
                  <c:v>1.8666666666666665</c:v>
                </c:pt>
                <c:pt idx="29">
                  <c:v>1.9333333333333331</c:v>
                </c:pt>
                <c:pt idx="30">
                  <c:v>1.9999999999999998</c:v>
                </c:pt>
                <c:pt idx="31">
                  <c:v>2.0666666666666664</c:v>
                </c:pt>
                <c:pt idx="32">
                  <c:v>2.1333333333333333</c:v>
                </c:pt>
                <c:pt idx="33">
                  <c:v>2.2000000000000002</c:v>
                </c:pt>
                <c:pt idx="34">
                  <c:v>2.2666666666666671</c:v>
                </c:pt>
                <c:pt idx="35">
                  <c:v>2.3333333333333339</c:v>
                </c:pt>
                <c:pt idx="36">
                  <c:v>2.4000000000000008</c:v>
                </c:pt>
                <c:pt idx="37">
                  <c:v>2.4666666666666677</c:v>
                </c:pt>
                <c:pt idx="38">
                  <c:v>2.5333333333333345</c:v>
                </c:pt>
                <c:pt idx="39">
                  <c:v>2.6000000000000014</c:v>
                </c:pt>
                <c:pt idx="40">
                  <c:v>2.6666666666666683</c:v>
                </c:pt>
                <c:pt idx="41">
                  <c:v>2.7333333333333352</c:v>
                </c:pt>
                <c:pt idx="42">
                  <c:v>2.800000000000002</c:v>
                </c:pt>
                <c:pt idx="43">
                  <c:v>2.8666666666666689</c:v>
                </c:pt>
                <c:pt idx="44">
                  <c:v>2.9333333333333358</c:v>
                </c:pt>
                <c:pt idx="45">
                  <c:v>3.0000000000000027</c:v>
                </c:pt>
                <c:pt idx="46">
                  <c:v>3.0666666666666695</c:v>
                </c:pt>
                <c:pt idx="47">
                  <c:v>3.1333333333333364</c:v>
                </c:pt>
                <c:pt idx="48">
                  <c:v>3.2000000000000033</c:v>
                </c:pt>
                <c:pt idx="49">
                  <c:v>3.2666666666666702</c:v>
                </c:pt>
                <c:pt idx="50">
                  <c:v>3.333333333333337</c:v>
                </c:pt>
                <c:pt idx="51">
                  <c:v>3.4000000000000039</c:v>
                </c:pt>
                <c:pt idx="52">
                  <c:v>3.4666666666666708</c:v>
                </c:pt>
                <c:pt idx="53">
                  <c:v>3.5333333333333377</c:v>
                </c:pt>
                <c:pt idx="54">
                  <c:v>3.6000000000000045</c:v>
                </c:pt>
                <c:pt idx="55">
                  <c:v>3.6666666666666714</c:v>
                </c:pt>
                <c:pt idx="56">
                  <c:v>3.7333333333333383</c:v>
                </c:pt>
                <c:pt idx="57">
                  <c:v>3.8000000000000052</c:v>
                </c:pt>
                <c:pt idx="58">
                  <c:v>3.866666666666672</c:v>
                </c:pt>
                <c:pt idx="59">
                  <c:v>3.9333333333333389</c:v>
                </c:pt>
                <c:pt idx="60">
                  <c:v>4.0000000000000053</c:v>
                </c:pt>
                <c:pt idx="61">
                  <c:v>4.0666666666666718</c:v>
                </c:pt>
                <c:pt idx="62">
                  <c:v>4.1333333333333382</c:v>
                </c:pt>
                <c:pt idx="63">
                  <c:v>4.2000000000000046</c:v>
                </c:pt>
                <c:pt idx="64">
                  <c:v>4.266666666666671</c:v>
                </c:pt>
                <c:pt idx="65">
                  <c:v>4.3333333333333375</c:v>
                </c:pt>
                <c:pt idx="66">
                  <c:v>4.4000000000000039</c:v>
                </c:pt>
                <c:pt idx="67">
                  <c:v>4.4666666666666703</c:v>
                </c:pt>
                <c:pt idx="68">
                  <c:v>4.5333333333333368</c:v>
                </c:pt>
                <c:pt idx="69">
                  <c:v>4.6000000000000032</c:v>
                </c:pt>
                <c:pt idx="70">
                  <c:v>4.6666666666666696</c:v>
                </c:pt>
                <c:pt idx="71">
                  <c:v>4.7333333333333361</c:v>
                </c:pt>
                <c:pt idx="72">
                  <c:v>4.8000000000000025</c:v>
                </c:pt>
                <c:pt idx="73">
                  <c:v>4.8666666666666689</c:v>
                </c:pt>
                <c:pt idx="74">
                  <c:v>4.9333333333333353</c:v>
                </c:pt>
                <c:pt idx="75">
                  <c:v>5.0000000000000018</c:v>
                </c:pt>
                <c:pt idx="76">
                  <c:v>5.0666666666666682</c:v>
                </c:pt>
                <c:pt idx="77">
                  <c:v>5.1333333333333346</c:v>
                </c:pt>
                <c:pt idx="78">
                  <c:v>5.2000000000000011</c:v>
                </c:pt>
                <c:pt idx="79">
                  <c:v>5.2666666666666675</c:v>
                </c:pt>
                <c:pt idx="80">
                  <c:v>5.3333333333333339</c:v>
                </c:pt>
                <c:pt idx="81">
                  <c:v>5.4</c:v>
                </c:pt>
                <c:pt idx="82">
                  <c:v>5.4666666666666668</c:v>
                </c:pt>
                <c:pt idx="83">
                  <c:v>5.5333333333333332</c:v>
                </c:pt>
                <c:pt idx="84">
                  <c:v>5.6</c:v>
                </c:pt>
                <c:pt idx="85">
                  <c:v>5.6666666666666661</c:v>
                </c:pt>
                <c:pt idx="86">
                  <c:v>5.7333333333333325</c:v>
                </c:pt>
                <c:pt idx="87">
                  <c:v>5.7999999999999989</c:v>
                </c:pt>
                <c:pt idx="88">
                  <c:v>5.8666666666666654</c:v>
                </c:pt>
                <c:pt idx="89">
                  <c:v>5.9333333333333318</c:v>
                </c:pt>
                <c:pt idx="90">
                  <c:v>5.9999999999999982</c:v>
                </c:pt>
                <c:pt idx="91">
                  <c:v>6.0666666666666647</c:v>
                </c:pt>
                <c:pt idx="92">
                  <c:v>6.1333333333333311</c:v>
                </c:pt>
                <c:pt idx="93">
                  <c:v>6.1999999999999975</c:v>
                </c:pt>
                <c:pt idx="94">
                  <c:v>6.2666666666666639</c:v>
                </c:pt>
                <c:pt idx="95">
                  <c:v>6.3333333333333304</c:v>
                </c:pt>
                <c:pt idx="96">
                  <c:v>6.3999999999999968</c:v>
                </c:pt>
                <c:pt idx="97">
                  <c:v>6.4666666666666632</c:v>
                </c:pt>
                <c:pt idx="98">
                  <c:v>6.5333333333333297</c:v>
                </c:pt>
                <c:pt idx="99">
                  <c:v>6.5999999999999961</c:v>
                </c:pt>
                <c:pt idx="100">
                  <c:v>6.6666666666666625</c:v>
                </c:pt>
                <c:pt idx="101">
                  <c:v>6.733333333333329</c:v>
                </c:pt>
                <c:pt idx="102">
                  <c:v>6.7999999999999954</c:v>
                </c:pt>
                <c:pt idx="103">
                  <c:v>6.8666666666666618</c:v>
                </c:pt>
                <c:pt idx="104">
                  <c:v>6.9333333333333282</c:v>
                </c:pt>
                <c:pt idx="105">
                  <c:v>6.9999999999999947</c:v>
                </c:pt>
                <c:pt idx="106">
                  <c:v>7.0666666666666611</c:v>
                </c:pt>
                <c:pt idx="107">
                  <c:v>7.1333333333333275</c:v>
                </c:pt>
                <c:pt idx="108">
                  <c:v>7.199999999999994</c:v>
                </c:pt>
                <c:pt idx="109">
                  <c:v>7.2666666666666604</c:v>
                </c:pt>
                <c:pt idx="110">
                  <c:v>7.3333333333333268</c:v>
                </c:pt>
                <c:pt idx="111">
                  <c:v>7.3999999999999932</c:v>
                </c:pt>
                <c:pt idx="112">
                  <c:v>7.4666666666666597</c:v>
                </c:pt>
                <c:pt idx="113">
                  <c:v>7.5333333333333261</c:v>
                </c:pt>
                <c:pt idx="114">
                  <c:v>7.5999999999999925</c:v>
                </c:pt>
                <c:pt idx="115">
                  <c:v>7.666666666666659</c:v>
                </c:pt>
                <c:pt idx="116">
                  <c:v>7.7333333333333254</c:v>
                </c:pt>
                <c:pt idx="117">
                  <c:v>7.7999999999999918</c:v>
                </c:pt>
                <c:pt idx="118">
                  <c:v>7.8666666666666583</c:v>
                </c:pt>
                <c:pt idx="119">
                  <c:v>7.9333333333333247</c:v>
                </c:pt>
                <c:pt idx="120">
                  <c:v>7.9999999999999911</c:v>
                </c:pt>
                <c:pt idx="121">
                  <c:v>8.0666666666666575</c:v>
                </c:pt>
                <c:pt idx="122">
                  <c:v>8.133333333333324</c:v>
                </c:pt>
                <c:pt idx="123">
                  <c:v>8.1999999999999904</c:v>
                </c:pt>
                <c:pt idx="124">
                  <c:v>8.2666666666666568</c:v>
                </c:pt>
                <c:pt idx="125">
                  <c:v>8.3333333333333233</c:v>
                </c:pt>
                <c:pt idx="126">
                  <c:v>8.3999999999999897</c:v>
                </c:pt>
                <c:pt idx="127">
                  <c:v>8.4666666666666561</c:v>
                </c:pt>
                <c:pt idx="128">
                  <c:v>8.5333333333333226</c:v>
                </c:pt>
                <c:pt idx="129">
                  <c:v>8.599999999999989</c:v>
                </c:pt>
                <c:pt idx="130">
                  <c:v>8.6666666666666554</c:v>
                </c:pt>
                <c:pt idx="131">
                  <c:v>8.7333333333333218</c:v>
                </c:pt>
                <c:pt idx="132">
                  <c:v>8.7999999999999883</c:v>
                </c:pt>
                <c:pt idx="133">
                  <c:v>8.8666666666666547</c:v>
                </c:pt>
                <c:pt idx="134">
                  <c:v>8.9333333333333211</c:v>
                </c:pt>
                <c:pt idx="135">
                  <c:v>8.9999999999999876</c:v>
                </c:pt>
                <c:pt idx="136">
                  <c:v>9.066666666666654</c:v>
                </c:pt>
                <c:pt idx="137">
                  <c:v>9.1333333333333204</c:v>
                </c:pt>
                <c:pt idx="138">
                  <c:v>9.1999999999999869</c:v>
                </c:pt>
                <c:pt idx="139">
                  <c:v>9.2666666666666533</c:v>
                </c:pt>
                <c:pt idx="140">
                  <c:v>9.3333333333333197</c:v>
                </c:pt>
                <c:pt idx="141">
                  <c:v>9.3999999999999861</c:v>
                </c:pt>
                <c:pt idx="142">
                  <c:v>9.4666666666666526</c:v>
                </c:pt>
                <c:pt idx="143">
                  <c:v>9.533333333333319</c:v>
                </c:pt>
                <c:pt idx="144">
                  <c:v>9.5999999999999854</c:v>
                </c:pt>
                <c:pt idx="145">
                  <c:v>9.6666666666666519</c:v>
                </c:pt>
                <c:pt idx="146">
                  <c:v>9.7333333333333183</c:v>
                </c:pt>
                <c:pt idx="147">
                  <c:v>9.7999999999999847</c:v>
                </c:pt>
                <c:pt idx="148">
                  <c:v>9.8666666666666512</c:v>
                </c:pt>
                <c:pt idx="149">
                  <c:v>9.9333333333333176</c:v>
                </c:pt>
                <c:pt idx="150">
                  <c:v>9.999999999999984</c:v>
                </c:pt>
                <c:pt idx="151">
                  <c:v>10.06666666666665</c:v>
                </c:pt>
                <c:pt idx="152">
                  <c:v>10.133333333333317</c:v>
                </c:pt>
                <c:pt idx="153">
                  <c:v>10.199999999999983</c:v>
                </c:pt>
                <c:pt idx="154">
                  <c:v>10.26666666666665</c:v>
                </c:pt>
                <c:pt idx="155">
                  <c:v>10.333333333333316</c:v>
                </c:pt>
                <c:pt idx="156">
                  <c:v>10.399999999999983</c:v>
                </c:pt>
                <c:pt idx="157">
                  <c:v>10.466666666666649</c:v>
                </c:pt>
                <c:pt idx="158">
                  <c:v>10.533333333333315</c:v>
                </c:pt>
                <c:pt idx="159">
                  <c:v>10.599999999999982</c:v>
                </c:pt>
                <c:pt idx="160">
                  <c:v>10.666666666666648</c:v>
                </c:pt>
                <c:pt idx="161">
                  <c:v>10.733333333333315</c:v>
                </c:pt>
                <c:pt idx="162">
                  <c:v>10.799999999999981</c:v>
                </c:pt>
                <c:pt idx="163">
                  <c:v>10.866666666666648</c:v>
                </c:pt>
                <c:pt idx="164">
                  <c:v>10.933333333333314</c:v>
                </c:pt>
                <c:pt idx="165">
                  <c:v>10.99999999999998</c:v>
                </c:pt>
                <c:pt idx="166">
                  <c:v>11.066666666666647</c:v>
                </c:pt>
                <c:pt idx="167">
                  <c:v>11.133333333333313</c:v>
                </c:pt>
                <c:pt idx="168">
                  <c:v>11.19999999999998</c:v>
                </c:pt>
                <c:pt idx="169">
                  <c:v>11.266666666666646</c:v>
                </c:pt>
                <c:pt idx="170">
                  <c:v>11.333333333333313</c:v>
                </c:pt>
                <c:pt idx="171">
                  <c:v>11.399999999999979</c:v>
                </c:pt>
                <c:pt idx="172">
                  <c:v>11.466666666666645</c:v>
                </c:pt>
                <c:pt idx="173">
                  <c:v>11.533333333333312</c:v>
                </c:pt>
                <c:pt idx="174">
                  <c:v>11.599999999999978</c:v>
                </c:pt>
                <c:pt idx="175">
                  <c:v>11.666666666666645</c:v>
                </c:pt>
                <c:pt idx="176">
                  <c:v>11.733333333333311</c:v>
                </c:pt>
                <c:pt idx="177">
                  <c:v>11.799999999999978</c:v>
                </c:pt>
                <c:pt idx="178">
                  <c:v>11.866666666666644</c:v>
                </c:pt>
                <c:pt idx="179">
                  <c:v>11.93333333333331</c:v>
                </c:pt>
                <c:pt idx="180">
                  <c:v>11.999999999999977</c:v>
                </c:pt>
                <c:pt idx="181">
                  <c:v>12.066666666666643</c:v>
                </c:pt>
                <c:pt idx="182">
                  <c:v>12.13333333333331</c:v>
                </c:pt>
                <c:pt idx="183">
                  <c:v>12.199999999999976</c:v>
                </c:pt>
                <c:pt idx="184">
                  <c:v>12.266666666666643</c:v>
                </c:pt>
                <c:pt idx="185">
                  <c:v>12.333333333333309</c:v>
                </c:pt>
                <c:pt idx="186">
                  <c:v>12.399999999999975</c:v>
                </c:pt>
                <c:pt idx="187">
                  <c:v>12.466666666666642</c:v>
                </c:pt>
                <c:pt idx="188">
                  <c:v>12.533333333333308</c:v>
                </c:pt>
                <c:pt idx="189">
                  <c:v>12.599999999999975</c:v>
                </c:pt>
                <c:pt idx="190">
                  <c:v>12.666666666666641</c:v>
                </c:pt>
                <c:pt idx="191">
                  <c:v>12.733333333333308</c:v>
                </c:pt>
                <c:pt idx="192">
                  <c:v>12.799999999999974</c:v>
                </c:pt>
                <c:pt idx="193">
                  <c:v>12.86666666666664</c:v>
                </c:pt>
                <c:pt idx="194">
                  <c:v>12.933333333333307</c:v>
                </c:pt>
                <c:pt idx="195">
                  <c:v>12.999999999999973</c:v>
                </c:pt>
                <c:pt idx="196">
                  <c:v>13.06666666666664</c:v>
                </c:pt>
                <c:pt idx="197">
                  <c:v>13.133333333333306</c:v>
                </c:pt>
                <c:pt idx="198">
                  <c:v>13.199999999999973</c:v>
                </c:pt>
                <c:pt idx="199">
                  <c:v>13.266666666666639</c:v>
                </c:pt>
                <c:pt idx="200">
                  <c:v>13.333333333333306</c:v>
                </c:pt>
                <c:pt idx="201">
                  <c:v>13.399999999999972</c:v>
                </c:pt>
                <c:pt idx="202">
                  <c:v>13.466666666666638</c:v>
                </c:pt>
                <c:pt idx="203">
                  <c:v>13.533333333333305</c:v>
                </c:pt>
                <c:pt idx="204">
                  <c:v>13.599999999999971</c:v>
                </c:pt>
                <c:pt idx="205">
                  <c:v>13.666666666666638</c:v>
                </c:pt>
                <c:pt idx="206">
                  <c:v>13.733333333333304</c:v>
                </c:pt>
                <c:pt idx="207">
                  <c:v>13.799999999999971</c:v>
                </c:pt>
                <c:pt idx="208">
                  <c:v>13.866666666666637</c:v>
                </c:pt>
                <c:pt idx="209">
                  <c:v>13.933333333333303</c:v>
                </c:pt>
                <c:pt idx="210">
                  <c:v>13.99999999999997</c:v>
                </c:pt>
                <c:pt idx="211">
                  <c:v>14.066666666666636</c:v>
                </c:pt>
                <c:pt idx="212">
                  <c:v>14.133333333333303</c:v>
                </c:pt>
                <c:pt idx="213">
                  <c:v>14.199999999999969</c:v>
                </c:pt>
                <c:pt idx="214">
                  <c:v>14.266666666666636</c:v>
                </c:pt>
                <c:pt idx="215">
                  <c:v>14.333333333333302</c:v>
                </c:pt>
                <c:pt idx="216">
                  <c:v>14.399999999999968</c:v>
                </c:pt>
                <c:pt idx="217">
                  <c:v>14.466666666666635</c:v>
                </c:pt>
                <c:pt idx="218">
                  <c:v>14.533333333333301</c:v>
                </c:pt>
                <c:pt idx="219">
                  <c:v>14.599999999999968</c:v>
                </c:pt>
                <c:pt idx="220">
                  <c:v>14.666666666666634</c:v>
                </c:pt>
                <c:pt idx="221">
                  <c:v>14.733333333333301</c:v>
                </c:pt>
                <c:pt idx="222">
                  <c:v>14.799999999999967</c:v>
                </c:pt>
                <c:pt idx="223">
                  <c:v>14.866666666666633</c:v>
                </c:pt>
                <c:pt idx="224">
                  <c:v>14.9333333333333</c:v>
                </c:pt>
                <c:pt idx="225">
                  <c:v>14.999999999999966</c:v>
                </c:pt>
                <c:pt idx="226">
                  <c:v>15.066666666666633</c:v>
                </c:pt>
                <c:pt idx="227">
                  <c:v>15.133333333333299</c:v>
                </c:pt>
                <c:pt idx="228">
                  <c:v>15.199999999999966</c:v>
                </c:pt>
                <c:pt idx="229">
                  <c:v>15.266666666666632</c:v>
                </c:pt>
                <c:pt idx="230">
                  <c:v>15.333333333333298</c:v>
                </c:pt>
                <c:pt idx="231">
                  <c:v>15.399999999999965</c:v>
                </c:pt>
                <c:pt idx="232">
                  <c:v>15.466666666666631</c:v>
                </c:pt>
                <c:pt idx="233">
                  <c:v>15.533333333333298</c:v>
                </c:pt>
                <c:pt idx="234">
                  <c:v>15.599999999999964</c:v>
                </c:pt>
                <c:pt idx="235">
                  <c:v>15.666666666666631</c:v>
                </c:pt>
                <c:pt idx="236">
                  <c:v>15.733333333333297</c:v>
                </c:pt>
                <c:pt idx="237">
                  <c:v>15.799999999999963</c:v>
                </c:pt>
                <c:pt idx="238">
                  <c:v>15.86666666666663</c:v>
                </c:pt>
                <c:pt idx="239">
                  <c:v>15.933333333333296</c:v>
                </c:pt>
                <c:pt idx="240">
                  <c:v>15.999999999999963</c:v>
                </c:pt>
                <c:pt idx="241">
                  <c:v>16.066666666666631</c:v>
                </c:pt>
                <c:pt idx="242">
                  <c:v>16.133333333333297</c:v>
                </c:pt>
                <c:pt idx="243">
                  <c:v>16.199999999999964</c:v>
                </c:pt>
                <c:pt idx="244">
                  <c:v>16.26666666666663</c:v>
                </c:pt>
                <c:pt idx="245">
                  <c:v>16.333333333333297</c:v>
                </c:pt>
                <c:pt idx="246">
                  <c:v>16.399999999999963</c:v>
                </c:pt>
                <c:pt idx="247">
                  <c:v>16.466666666666629</c:v>
                </c:pt>
                <c:pt idx="248">
                  <c:v>16.533333333333296</c:v>
                </c:pt>
                <c:pt idx="249">
                  <c:v>16.599999999999962</c:v>
                </c:pt>
                <c:pt idx="250">
                  <c:v>16.666666666666629</c:v>
                </c:pt>
                <c:pt idx="251">
                  <c:v>16.733333333333295</c:v>
                </c:pt>
                <c:pt idx="252">
                  <c:v>16.799999999999962</c:v>
                </c:pt>
                <c:pt idx="253">
                  <c:v>16.866666666666628</c:v>
                </c:pt>
                <c:pt idx="254">
                  <c:v>16.933333333333294</c:v>
                </c:pt>
                <c:pt idx="255">
                  <c:v>16.999999999999961</c:v>
                </c:pt>
                <c:pt idx="256">
                  <c:v>17.066666666666627</c:v>
                </c:pt>
                <c:pt idx="257">
                  <c:v>17.133333333333294</c:v>
                </c:pt>
                <c:pt idx="258">
                  <c:v>17.19999999999996</c:v>
                </c:pt>
                <c:pt idx="259">
                  <c:v>17.266666666666627</c:v>
                </c:pt>
                <c:pt idx="260">
                  <c:v>17.333333333333293</c:v>
                </c:pt>
                <c:pt idx="261">
                  <c:v>17.399999999999959</c:v>
                </c:pt>
                <c:pt idx="262">
                  <c:v>17.466666666666626</c:v>
                </c:pt>
                <c:pt idx="263">
                  <c:v>17.533333333333292</c:v>
                </c:pt>
                <c:pt idx="264">
                  <c:v>17.599999999999959</c:v>
                </c:pt>
                <c:pt idx="265">
                  <c:v>17.666666666666625</c:v>
                </c:pt>
                <c:pt idx="266">
                  <c:v>17.733333333333292</c:v>
                </c:pt>
                <c:pt idx="267">
                  <c:v>17.799999999999958</c:v>
                </c:pt>
                <c:pt idx="268">
                  <c:v>17.866666666666625</c:v>
                </c:pt>
                <c:pt idx="269">
                  <c:v>17.933333333333291</c:v>
                </c:pt>
                <c:pt idx="270">
                  <c:v>17.999999999999957</c:v>
                </c:pt>
                <c:pt idx="271">
                  <c:v>18.066666666666624</c:v>
                </c:pt>
                <c:pt idx="272">
                  <c:v>18.13333333333329</c:v>
                </c:pt>
                <c:pt idx="273">
                  <c:v>18.199999999999957</c:v>
                </c:pt>
                <c:pt idx="274">
                  <c:v>18.266666666666623</c:v>
                </c:pt>
                <c:pt idx="275">
                  <c:v>18.33333333333329</c:v>
                </c:pt>
                <c:pt idx="276">
                  <c:v>18.399999999999956</c:v>
                </c:pt>
                <c:pt idx="277">
                  <c:v>18.466666666666622</c:v>
                </c:pt>
                <c:pt idx="278">
                  <c:v>18.533333333333289</c:v>
                </c:pt>
                <c:pt idx="279">
                  <c:v>18.599999999999955</c:v>
                </c:pt>
                <c:pt idx="280">
                  <c:v>18.666666666666622</c:v>
                </c:pt>
                <c:pt idx="281">
                  <c:v>18.733333333333288</c:v>
                </c:pt>
                <c:pt idx="282">
                  <c:v>18.799999999999955</c:v>
                </c:pt>
                <c:pt idx="283">
                  <c:v>18.866666666666621</c:v>
                </c:pt>
                <c:pt idx="284">
                  <c:v>18.933333333333287</c:v>
                </c:pt>
                <c:pt idx="285">
                  <c:v>18.999999999999954</c:v>
                </c:pt>
              </c:numCache>
            </c:numRef>
          </c:xVal>
          <c:yVal>
            <c:numRef>
              <c:f>'Plate Reader Data'!$R$12:$R$297</c:f>
              <c:numCache>
                <c:formatCode>0.0000</c:formatCode>
                <c:ptCount val="286"/>
                <c:pt idx="0">
                  <c:v>0</c:v>
                </c:pt>
                <c:pt idx="1">
                  <c:v>-0.61403581431318344</c:v>
                </c:pt>
                <c:pt idx="2">
                  <c:v>-0.7782104785533619</c:v>
                </c:pt>
                <c:pt idx="3">
                  <c:v>0.21528646367234217</c:v>
                </c:pt>
                <c:pt idx="4">
                  <c:v>0.59679343137097618</c:v>
                </c:pt>
                <c:pt idx="5">
                  <c:v>-0.11645440424039322</c:v>
                </c:pt>
                <c:pt idx="6">
                  <c:v>0.37913690557876834</c:v>
                </c:pt>
                <c:pt idx="7">
                  <c:v>-5.9940603942749249E-2</c:v>
                </c:pt>
                <c:pt idx="8">
                  <c:v>0.13154871663817147</c:v>
                </c:pt>
                <c:pt idx="9">
                  <c:v>0.6277354662342276</c:v>
                </c:pt>
                <c:pt idx="10">
                  <c:v>0.21673766673052342</c:v>
                </c:pt>
                <c:pt idx="11">
                  <c:v>0.55074702825897504</c:v>
                </c:pt>
                <c:pt idx="12">
                  <c:v>-0.31363654171087774</c:v>
                </c:pt>
                <c:pt idx="13">
                  <c:v>0.27481309489492389</c:v>
                </c:pt>
                <c:pt idx="14">
                  <c:v>0.64295429813363825</c:v>
                </c:pt>
                <c:pt idx="15">
                  <c:v>0.3638423935980839</c:v>
                </c:pt>
                <c:pt idx="16">
                  <c:v>-0.32052060507793811</c:v>
                </c:pt>
                <c:pt idx="17">
                  <c:v>-0.4242631627737623</c:v>
                </c:pt>
                <c:pt idx="18">
                  <c:v>0</c:v>
                </c:pt>
                <c:pt idx="19">
                  <c:v>0.56789837425598222</c:v>
                </c:pt>
                <c:pt idx="20">
                  <c:v>-0.36835810501433741</c:v>
                </c:pt>
                <c:pt idx="21">
                  <c:v>4.0711987146863748E-2</c:v>
                </c:pt>
                <c:pt idx="22">
                  <c:v>-6.0601542515826168E-2</c:v>
                </c:pt>
                <c:pt idx="23">
                  <c:v>0.23121167242110374</c:v>
                </c:pt>
                <c:pt idx="24">
                  <c:v>0.2053099614468934</c:v>
                </c:pt>
                <c:pt idx="25">
                  <c:v>-0.38845185114119118</c:v>
                </c:pt>
                <c:pt idx="26">
                  <c:v>4.4643824596157344E-2</c:v>
                </c:pt>
                <c:pt idx="27">
                  <c:v>-0.2364254551845093</c:v>
                </c:pt>
                <c:pt idx="28">
                  <c:v>-0.50462308157660374</c:v>
                </c:pt>
                <c:pt idx="29">
                  <c:v>-0.84541254160198775</c:v>
                </c:pt>
                <c:pt idx="30">
                  <c:v>-0.27125175002920088</c:v>
                </c:pt>
                <c:pt idx="31">
                  <c:v>-0.48005102706270009</c:v>
                </c:pt>
                <c:pt idx="32">
                  <c:v>-1.0956142988278756</c:v>
                </c:pt>
                <c:pt idx="33">
                  <c:v>-0.64137448905346162</c:v>
                </c:pt>
                <c:pt idx="34">
                  <c:v>-0.69788203812500882</c:v>
                </c:pt>
                <c:pt idx="35">
                  <c:v>-0.54844630198213906</c:v>
                </c:pt>
                <c:pt idx="36">
                  <c:v>-0.44992264588126574</c:v>
                </c:pt>
                <c:pt idx="37">
                  <c:v>-0.95311652676493708</c:v>
                </c:pt>
                <c:pt idx="38">
                  <c:v>-0.20906511417625495</c:v>
                </c:pt>
                <c:pt idx="39">
                  <c:v>-0.79168782370127389</c:v>
                </c:pt>
                <c:pt idx="40">
                  <c:v>-1.0815763870460202</c:v>
                </c:pt>
                <c:pt idx="41">
                  <c:v>-1.1187863053584479</c:v>
                </c:pt>
                <c:pt idx="42">
                  <c:v>-0.80359641031230922</c:v>
                </c:pt>
                <c:pt idx="43">
                  <c:v>-0.96232482736441227</c:v>
                </c:pt>
                <c:pt idx="44">
                  <c:v>-0.7546469853351212</c:v>
                </c:pt>
                <c:pt idx="45">
                  <c:v>-0.53183155578736319</c:v>
                </c:pt>
                <c:pt idx="46">
                  <c:v>-1.1724557610769253</c:v>
                </c:pt>
                <c:pt idx="47">
                  <c:v>-0.52179480199448136</c:v>
                </c:pt>
                <c:pt idx="48">
                  <c:v>-0.44974107874499936</c:v>
                </c:pt>
                <c:pt idx="49">
                  <c:v>-1.1265528213541174</c:v>
                </c:pt>
                <c:pt idx="50">
                  <c:v>-0.63924513045667197</c:v>
                </c:pt>
                <c:pt idx="51">
                  <c:v>-0.72116442515511636</c:v>
                </c:pt>
                <c:pt idx="52">
                  <c:v>-1.2671822642438855</c:v>
                </c:pt>
                <c:pt idx="53">
                  <c:v>-1.3913456524551506</c:v>
                </c:pt>
                <c:pt idx="54">
                  <c:v>-0.18919266701156801</c:v>
                </c:pt>
                <c:pt idx="55">
                  <c:v>-0.95553548634565999</c:v>
                </c:pt>
                <c:pt idx="56">
                  <c:v>-0.90547569963978702</c:v>
                </c:pt>
                <c:pt idx="57">
                  <c:v>-1.448848688034758</c:v>
                </c:pt>
                <c:pt idx="58">
                  <c:v>-1.2492490898631985</c:v>
                </c:pt>
                <c:pt idx="59">
                  <c:v>-1.3010771262096839</c:v>
                </c:pt>
                <c:pt idx="60">
                  <c:v>-0.257936679310518</c:v>
                </c:pt>
                <c:pt idx="61">
                  <c:v>-1.4131981529217157</c:v>
                </c:pt>
                <c:pt idx="62">
                  <c:v>-0.33072957334191955</c:v>
                </c:pt>
                <c:pt idx="63">
                  <c:v>-1.0420973309608073</c:v>
                </c:pt>
                <c:pt idx="64">
                  <c:v>-0.49373202000293048</c:v>
                </c:pt>
                <c:pt idx="65">
                  <c:v>-0.85632963101610926</c:v>
                </c:pt>
                <c:pt idx="66">
                  <c:v>-0.1543410800798739</c:v>
                </c:pt>
                <c:pt idx="67">
                  <c:v>-1.3003635639173936</c:v>
                </c:pt>
                <c:pt idx="68">
                  <c:v>-0.93495785034173196</c:v>
                </c:pt>
                <c:pt idx="69">
                  <c:v>-0.6753389542679642</c:v>
                </c:pt>
                <c:pt idx="70">
                  <c:v>-0.15353741541966315</c:v>
                </c:pt>
                <c:pt idx="71">
                  <c:v>-0.69391806714999404</c:v>
                </c:pt>
                <c:pt idx="72">
                  <c:v>-1.0349707862293442</c:v>
                </c:pt>
                <c:pt idx="73">
                  <c:v>-0.41347406444056389</c:v>
                </c:pt>
                <c:pt idx="74">
                  <c:v>-1.4944766657213222</c:v>
                </c:pt>
                <c:pt idx="75">
                  <c:v>-1.576949380097858</c:v>
                </c:pt>
                <c:pt idx="76">
                  <c:v>-1.1162513309542135</c:v>
                </c:pt>
                <c:pt idx="77">
                  <c:v>-0.60123548867328935</c:v>
                </c:pt>
                <c:pt idx="78">
                  <c:v>-1.7556373545190951</c:v>
                </c:pt>
                <c:pt idx="79">
                  <c:v>-1.2108157562917441</c:v>
                </c:pt>
                <c:pt idx="80">
                  <c:v>-1.7012600890426413</c:v>
                </c:pt>
                <c:pt idx="81">
                  <c:v>-1.0888267021627058</c:v>
                </c:pt>
                <c:pt idx="82">
                  <c:v>-0.90539430612220428</c:v>
                </c:pt>
                <c:pt idx="83">
                  <c:v>-1.4202773273198375</c:v>
                </c:pt>
                <c:pt idx="84">
                  <c:v>-1.6652006758335318</c:v>
                </c:pt>
                <c:pt idx="85">
                  <c:v>-1.2434929462815276</c:v>
                </c:pt>
                <c:pt idx="86">
                  <c:v>-1.2860067659816607</c:v>
                </c:pt>
                <c:pt idx="87">
                  <c:v>-1.5323232073962743</c:v>
                </c:pt>
                <c:pt idx="88">
                  <c:v>-1.4807830833033506</c:v>
                </c:pt>
                <c:pt idx="89">
                  <c:v>-1.8891176475884421</c:v>
                </c:pt>
                <c:pt idx="90">
                  <c:v>-1.1200627130603422</c:v>
                </c:pt>
                <c:pt idx="91">
                  <c:v>-0.70517513392348974</c:v>
                </c:pt>
                <c:pt idx="92">
                  <c:v>-2.1837209756248157</c:v>
                </c:pt>
                <c:pt idx="93">
                  <c:v>-1.3753764647929145</c:v>
                </c:pt>
                <c:pt idx="94">
                  <c:v>-1.2201758942600591</c:v>
                </c:pt>
                <c:pt idx="95">
                  <c:v>-1.2767822778763858</c:v>
                </c:pt>
                <c:pt idx="96">
                  <c:v>-1.8268406337031919</c:v>
                </c:pt>
                <c:pt idx="97">
                  <c:v>-1.4961718297907325</c:v>
                </c:pt>
                <c:pt idx="98">
                  <c:v>-1.2406406157252974</c:v>
                </c:pt>
                <c:pt idx="99">
                  <c:v>-2.7224292268541674</c:v>
                </c:pt>
                <c:pt idx="100">
                  <c:v>-1.1095385016920787</c:v>
                </c:pt>
                <c:pt idx="101">
                  <c:v>-1.0022732397472041</c:v>
                </c:pt>
                <c:pt idx="102">
                  <c:v>-1.5866001189215595</c:v>
                </c:pt>
                <c:pt idx="103">
                  <c:v>-1.7719709112723336</c:v>
                </c:pt>
                <c:pt idx="104">
                  <c:v>-1.23447017727635</c:v>
                </c:pt>
                <c:pt idx="105">
                  <c:v>-1.1474126799532058</c:v>
                </c:pt>
                <c:pt idx="106">
                  <c:v>-1.7578436423870158</c:v>
                </c:pt>
                <c:pt idx="107">
                  <c:v>-1.5776036396829909</c:v>
                </c:pt>
                <c:pt idx="108">
                  <c:v>-1.455581817700363</c:v>
                </c:pt>
                <c:pt idx="109">
                  <c:v>-1.5918422135805343</c:v>
                </c:pt>
                <c:pt idx="110">
                  <c:v>-1.6613679146230282</c:v>
                </c:pt>
                <c:pt idx="111">
                  <c:v>-1.3683735343679544</c:v>
                </c:pt>
                <c:pt idx="112">
                  <c:v>-1.7295253846627006</c:v>
                </c:pt>
                <c:pt idx="113">
                  <c:v>-1.7518638966146227</c:v>
                </c:pt>
                <c:pt idx="114">
                  <c:v>-1.728503252457422</c:v>
                </c:pt>
                <c:pt idx="115">
                  <c:v>-1.939730386050023</c:v>
                </c:pt>
                <c:pt idx="116">
                  <c:v>-1.574764416749062</c:v>
                </c:pt>
                <c:pt idx="117">
                  <c:v>-1.8349983949344093</c:v>
                </c:pt>
                <c:pt idx="118">
                  <c:v>-1.4803506646279629</c:v>
                </c:pt>
                <c:pt idx="119">
                  <c:v>-2.0333592543857577</c:v>
                </c:pt>
                <c:pt idx="120">
                  <c:v>-1.7218018444582839</c:v>
                </c:pt>
                <c:pt idx="121">
                  <c:v>-2.4262210196954115</c:v>
                </c:pt>
                <c:pt idx="122">
                  <c:v>-1.9116007859676145</c:v>
                </c:pt>
                <c:pt idx="123">
                  <c:v>-1.7105064165818433</c:v>
                </c:pt>
                <c:pt idx="124">
                  <c:v>-1.6728647260770231</c:v>
                </c:pt>
                <c:pt idx="125">
                  <c:v>-2.0914958033802122</c:v>
                </c:pt>
                <c:pt idx="126">
                  <c:v>-1.7148396405804789</c:v>
                </c:pt>
                <c:pt idx="127">
                  <c:v>-1.9988976831052909</c:v>
                </c:pt>
                <c:pt idx="128">
                  <c:v>-2.4220810855741703</c:v>
                </c:pt>
                <c:pt idx="129">
                  <c:v>-1.972702654897148</c:v>
                </c:pt>
                <c:pt idx="130">
                  <c:v>-2.1800574061762674</c:v>
                </c:pt>
                <c:pt idx="131">
                  <c:v>-2.1464359113906397</c:v>
                </c:pt>
                <c:pt idx="132">
                  <c:v>-2.0351045355987267</c:v>
                </c:pt>
                <c:pt idx="133">
                  <c:v>-1.9702569554765788</c:v>
                </c:pt>
                <c:pt idx="134">
                  <c:v>-1.8842668365299104</c:v>
                </c:pt>
                <c:pt idx="135">
                  <c:v>-2.0501882701106524</c:v>
                </c:pt>
                <c:pt idx="136">
                  <c:v>-2.2101119415048345</c:v>
                </c:pt>
                <c:pt idx="137">
                  <c:v>-2.0009339454176285</c:v>
                </c:pt>
                <c:pt idx="138">
                  <c:v>-2.6061511268900475</c:v>
                </c:pt>
                <c:pt idx="139">
                  <c:v>-2.247242698556505</c:v>
                </c:pt>
                <c:pt idx="140">
                  <c:v>-2.0240056965628312</c:v>
                </c:pt>
                <c:pt idx="141">
                  <c:v>-2.153236782182482</c:v>
                </c:pt>
                <c:pt idx="142">
                  <c:v>-2.3625292736465937</c:v>
                </c:pt>
                <c:pt idx="143">
                  <c:v>-2.626607831289725</c:v>
                </c:pt>
                <c:pt idx="144">
                  <c:v>-1.9943503146497932</c:v>
                </c:pt>
                <c:pt idx="145">
                  <c:v>-2.5442457913815204</c:v>
                </c:pt>
                <c:pt idx="146">
                  <c:v>-2.4778746681283366</c:v>
                </c:pt>
                <c:pt idx="147">
                  <c:v>-2.4291619306807775</c:v>
                </c:pt>
                <c:pt idx="148">
                  <c:v>-1.9058819681823138</c:v>
                </c:pt>
                <c:pt idx="149">
                  <c:v>-2.2827015872999468</c:v>
                </c:pt>
                <c:pt idx="150">
                  <c:v>-2.3814135222416652</c:v>
                </c:pt>
                <c:pt idx="151">
                  <c:v>-2.3219235772603639</c:v>
                </c:pt>
                <c:pt idx="152">
                  <c:v>-2.4158258515309896</c:v>
                </c:pt>
                <c:pt idx="153">
                  <c:v>-2.4361594005361127</c:v>
                </c:pt>
                <c:pt idx="154">
                  <c:v>-2.7726372650714453</c:v>
                </c:pt>
                <c:pt idx="155">
                  <c:v>-2.3539712953244774</c:v>
                </c:pt>
                <c:pt idx="156">
                  <c:v>-2.3050351111474399</c:v>
                </c:pt>
                <c:pt idx="157">
                  <c:v>-2.574248617730106</c:v>
                </c:pt>
                <c:pt idx="158">
                  <c:v>-2.4237241013125157</c:v>
                </c:pt>
                <c:pt idx="159">
                  <c:v>-2.6803176603285763</c:v>
                </c:pt>
                <c:pt idx="160">
                  <c:v>-3.0439478509315592</c:v>
                </c:pt>
                <c:pt idx="161">
                  <c:v>-1.9819039624778938</c:v>
                </c:pt>
                <c:pt idx="162">
                  <c:v>-2.4514225899433413</c:v>
                </c:pt>
                <c:pt idx="163">
                  <c:v>-2.3945675254236818</c:v>
                </c:pt>
                <c:pt idx="164">
                  <c:v>-2.3782851088761348</c:v>
                </c:pt>
                <c:pt idx="165">
                  <c:v>-3.181150695219408</c:v>
                </c:pt>
                <c:pt idx="166">
                  <c:v>-2.3427274840024666</c:v>
                </c:pt>
                <c:pt idx="167">
                  <c:v>-2.8886349909413411</c:v>
                </c:pt>
                <c:pt idx="168">
                  <c:v>-2.3362381930113258</c:v>
                </c:pt>
                <c:pt idx="169">
                  <c:v>-2.4792246944456622</c:v>
                </c:pt>
                <c:pt idx="170">
                  <c:v>-3.3683396217984196</c:v>
                </c:pt>
                <c:pt idx="171">
                  <c:v>-3.0114281155152938</c:v>
                </c:pt>
                <c:pt idx="172">
                  <c:v>-3.0263748974576359</c:v>
                </c:pt>
                <c:pt idx="173">
                  <c:v>-2.7011124173510552</c:v>
                </c:pt>
                <c:pt idx="174">
                  <c:v>-2.7482619016759244</c:v>
                </c:pt>
                <c:pt idx="175">
                  <c:v>-2.250888929775634</c:v>
                </c:pt>
                <c:pt idx="176">
                  <c:v>-2.4271273618811193</c:v>
                </c:pt>
                <c:pt idx="177">
                  <c:v>-3.2834203679182536</c:v>
                </c:pt>
                <c:pt idx="178">
                  <c:v>-2.8105700106838043</c:v>
                </c:pt>
                <c:pt idx="179">
                  <c:v>-2.821001042221738</c:v>
                </c:pt>
                <c:pt idx="180">
                  <c:v>-2.2371297714344038</c:v>
                </c:pt>
                <c:pt idx="181">
                  <c:v>-2.7864806337658692</c:v>
                </c:pt>
                <c:pt idx="182">
                  <c:v>-2.259388642046531</c:v>
                </c:pt>
                <c:pt idx="183">
                  <c:v>-2.4520935409008828</c:v>
                </c:pt>
                <c:pt idx="184">
                  <c:v>-3.2699335166105428</c:v>
                </c:pt>
                <c:pt idx="185">
                  <c:v>-2.8303700090547892</c:v>
                </c:pt>
                <c:pt idx="186">
                  <c:v>-2.6503353927304687</c:v>
                </c:pt>
                <c:pt idx="187">
                  <c:v>-2.6221509673094587</c:v>
                </c:pt>
                <c:pt idx="188">
                  <c:v>-2.9379062753999179</c:v>
                </c:pt>
                <c:pt idx="189">
                  <c:v>-2.6717203600763213</c:v>
                </c:pt>
                <c:pt idx="190">
                  <c:v>-2.8342219418706946</c:v>
                </c:pt>
                <c:pt idx="191">
                  <c:v>-2.5963692428724912</c:v>
                </c:pt>
                <c:pt idx="192">
                  <c:v>-2.6195446767594248</c:v>
                </c:pt>
                <c:pt idx="193">
                  <c:v>-2.2456268404960795</c:v>
                </c:pt>
                <c:pt idx="194">
                  <c:v>-2.6570809993025222</c:v>
                </c:pt>
                <c:pt idx="195">
                  <c:v>-3.2163237604437356</c:v>
                </c:pt>
                <c:pt idx="196">
                  <c:v>-2.5612262721113552</c:v>
                </c:pt>
                <c:pt idx="197">
                  <c:v>-2.5875608599617621</c:v>
                </c:pt>
                <c:pt idx="198">
                  <c:v>-2.9674110752792231</c:v>
                </c:pt>
                <c:pt idx="199">
                  <c:v>-3.1080121656871924</c:v>
                </c:pt>
                <c:pt idx="200">
                  <c:v>-2.672348126110542</c:v>
                </c:pt>
                <c:pt idx="201">
                  <c:v>-2.7800283141274562</c:v>
                </c:pt>
                <c:pt idx="202">
                  <c:v>-3.2482526350923564</c:v>
                </c:pt>
                <c:pt idx="203">
                  <c:v>-3.1174088918260452</c:v>
                </c:pt>
                <c:pt idx="204">
                  <c:v>-2.8541941491038259</c:v>
                </c:pt>
                <c:pt idx="205">
                  <c:v>-3.5431184423212088</c:v>
                </c:pt>
                <c:pt idx="206">
                  <c:v>-3.0824930986043952</c:v>
                </c:pt>
                <c:pt idx="207">
                  <c:v>-2.8569491230210389</c:v>
                </c:pt>
                <c:pt idx="208">
                  <c:v>-2.3171223488271693</c:v>
                </c:pt>
                <c:pt idx="209">
                  <c:v>-3.3093939758586188</c:v>
                </c:pt>
                <c:pt idx="210">
                  <c:v>-3.3773384659706949</c:v>
                </c:pt>
                <c:pt idx="211">
                  <c:v>-3.0194445829227945</c:v>
                </c:pt>
                <c:pt idx="212">
                  <c:v>-3.1705813892383006</c:v>
                </c:pt>
                <c:pt idx="213">
                  <c:v>-3.0775942772649501</c:v>
                </c:pt>
                <c:pt idx="214">
                  <c:v>-2.8455910150621122</c:v>
                </c:pt>
                <c:pt idx="215">
                  <c:v>-3.1823991339108062</c:v>
                </c:pt>
                <c:pt idx="216">
                  <c:v>-3.6466663547687546</c:v>
                </c:pt>
                <c:pt idx="217">
                  <c:v>-3.119406468117667</c:v>
                </c:pt>
                <c:pt idx="218">
                  <c:v>-2.6681826518250134</c:v>
                </c:pt>
                <c:pt idx="219">
                  <c:v>-3.4436669127713273</c:v>
                </c:pt>
                <c:pt idx="220">
                  <c:v>-2.9661841105469335</c:v>
                </c:pt>
                <c:pt idx="221">
                  <c:v>-3.1862273196113478</c:v>
                </c:pt>
                <c:pt idx="222">
                  <c:v>-3.3132998526658426</c:v>
                </c:pt>
                <c:pt idx="223">
                  <c:v>-3.2027809500374289</c:v>
                </c:pt>
                <c:pt idx="224">
                  <c:v>-3.1731062763978528</c:v>
                </c:pt>
                <c:pt idx="225">
                  <c:v>-3.1450038688725712</c:v>
                </c:pt>
                <c:pt idx="226">
                  <c:v>-3.2410992403868093</c:v>
                </c:pt>
                <c:pt idx="227">
                  <c:v>-3.7351626515025771</c:v>
                </c:pt>
                <c:pt idx="228">
                  <c:v>-3.4676107849521784</c:v>
                </c:pt>
                <c:pt idx="229">
                  <c:v>-3.1797349281786893</c:v>
                </c:pt>
                <c:pt idx="230">
                  <c:v>-3.1013623552650955</c:v>
                </c:pt>
                <c:pt idx="231">
                  <c:v>-3.2689686467073997</c:v>
                </c:pt>
                <c:pt idx="232">
                  <c:v>-3.2677620296558842</c:v>
                </c:pt>
                <c:pt idx="233">
                  <c:v>-3.1389750123390243</c:v>
                </c:pt>
                <c:pt idx="234">
                  <c:v>0</c:v>
                </c:pt>
                <c:pt idx="235">
                  <c:v>-3.5789078936432333</c:v>
                </c:pt>
                <c:pt idx="236">
                  <c:v>-3.1389394183212076</c:v>
                </c:pt>
                <c:pt idx="237">
                  <c:v>-3.4345864896491918</c:v>
                </c:pt>
                <c:pt idx="238">
                  <c:v>-3.2868524012408642</c:v>
                </c:pt>
                <c:pt idx="239">
                  <c:v>-3.2174992880642961</c:v>
                </c:pt>
                <c:pt idx="240">
                  <c:v>-3.4202779579447551</c:v>
                </c:pt>
                <c:pt idx="241">
                  <c:v>-2.9964565121674696</c:v>
                </c:pt>
                <c:pt idx="242">
                  <c:v>-3.3488553404297008</c:v>
                </c:pt>
                <c:pt idx="243">
                  <c:v>-3.4893825683122657</c:v>
                </c:pt>
                <c:pt idx="244">
                  <c:v>-3.7866624862414042</c:v>
                </c:pt>
                <c:pt idx="245">
                  <c:v>-3.8152047986998667</c:v>
                </c:pt>
                <c:pt idx="246">
                  <c:v>-3.5017569685956929</c:v>
                </c:pt>
                <c:pt idx="247">
                  <c:v>-3.6470202390662081</c:v>
                </c:pt>
                <c:pt idx="248">
                  <c:v>-3.6958372488245033</c:v>
                </c:pt>
                <c:pt idx="249">
                  <c:v>-3.5938158638605913</c:v>
                </c:pt>
                <c:pt idx="250">
                  <c:v>-3.5121163884719948</c:v>
                </c:pt>
                <c:pt idx="251">
                  <c:v>-3.189736186614887</c:v>
                </c:pt>
                <c:pt idx="252">
                  <c:v>-3.1444828839195864</c:v>
                </c:pt>
                <c:pt idx="253">
                  <c:v>-3.6248246188061373</c:v>
                </c:pt>
                <c:pt idx="254">
                  <c:v>-3.633908569877093</c:v>
                </c:pt>
                <c:pt idx="255">
                  <c:v>-3.6101264526936205</c:v>
                </c:pt>
                <c:pt idx="256">
                  <c:v>-3.5634685816243419</c:v>
                </c:pt>
                <c:pt idx="257">
                  <c:v>-3.7420614424318757</c:v>
                </c:pt>
                <c:pt idx="258">
                  <c:v>-3.96311405758739</c:v>
                </c:pt>
                <c:pt idx="259">
                  <c:v>-3.1827768107833876</c:v>
                </c:pt>
                <c:pt idx="260">
                  <c:v>-3.4122960014963013</c:v>
                </c:pt>
                <c:pt idx="261">
                  <c:v>-4.0113679771323234</c:v>
                </c:pt>
                <c:pt idx="262">
                  <c:v>-3.2709880168609757</c:v>
                </c:pt>
                <c:pt idx="263">
                  <c:v>-4.0074099471590543</c:v>
                </c:pt>
                <c:pt idx="264">
                  <c:v>-3.8448957718536292</c:v>
                </c:pt>
                <c:pt idx="265">
                  <c:v>-3.2901575177364606</c:v>
                </c:pt>
                <c:pt idx="266">
                  <c:v>-4.5431233901465333</c:v>
                </c:pt>
                <c:pt idx="267">
                  <c:v>-3.4083573961597153</c:v>
                </c:pt>
                <c:pt idx="268">
                  <c:v>-4.2571118889887742</c:v>
                </c:pt>
                <c:pt idx="269">
                  <c:v>-3.8643544005633501</c:v>
                </c:pt>
                <c:pt idx="270">
                  <c:v>-3.5217835461413571</c:v>
                </c:pt>
                <c:pt idx="271">
                  <c:v>-3.9264970073398402</c:v>
                </c:pt>
                <c:pt idx="272">
                  <c:v>-3.9559057496328762</c:v>
                </c:pt>
                <c:pt idx="273">
                  <c:v>-3.9116863203707126</c:v>
                </c:pt>
                <c:pt idx="274">
                  <c:v>-3.5295208344818505</c:v>
                </c:pt>
                <c:pt idx="275">
                  <c:v>-4.030640637831155</c:v>
                </c:pt>
                <c:pt idx="276">
                  <c:v>-3.9588574978210147</c:v>
                </c:pt>
                <c:pt idx="277">
                  <c:v>-3.9390738804310459</c:v>
                </c:pt>
                <c:pt idx="278">
                  <c:v>-4.1990287967825637</c:v>
                </c:pt>
                <c:pt idx="279">
                  <c:v>-4.1100763753916354</c:v>
                </c:pt>
                <c:pt idx="280">
                  <c:v>-3.7413552710939584</c:v>
                </c:pt>
                <c:pt idx="281">
                  <c:v>-4.3909302207446999</c:v>
                </c:pt>
                <c:pt idx="282">
                  <c:v>-3.7628656047942073</c:v>
                </c:pt>
                <c:pt idx="283">
                  <c:v>-3.1244156970796766</c:v>
                </c:pt>
                <c:pt idx="284">
                  <c:v>-4.6230286245534771</c:v>
                </c:pt>
                <c:pt idx="285">
                  <c:v>-3.8600031745651364</c:v>
                </c:pt>
              </c:numCache>
            </c:numRef>
          </c:yVal>
          <c:smooth val="0"/>
        </c:ser>
        <c:ser>
          <c:idx val="4"/>
          <c:order val="4"/>
          <c:spPr>
            <a:ln w="28575">
              <a:noFill/>
            </a:ln>
          </c:spPr>
          <c:marker>
            <c:symbol val="square"/>
            <c:size val="2"/>
          </c:marker>
          <c:trendline>
            <c:spPr>
              <a:ln w="38100">
                <a:solidFill>
                  <a:schemeClr val="tx1"/>
                </a:solidFill>
              </a:ln>
            </c:spPr>
            <c:trendlineType val="linear"/>
            <c:dispRSqr val="1"/>
            <c:dispEq val="1"/>
            <c:trendlineLbl>
              <c:layout>
                <c:manualLayout>
                  <c:x val="0.35867529152856908"/>
                  <c:y val="-0.58106129539033902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 sz="1600" b="1"/>
                  </a:pPr>
                  <a:endParaRPr lang="en-US"/>
                </a:p>
              </c:txPr>
            </c:trendlineLbl>
          </c:trendline>
          <c:xVal>
            <c:numRef>
              <c:f>'Plate Reader Data'!$C$12:$C$312</c:f>
              <c:numCache>
                <c:formatCode>0.000</c:formatCode>
                <c:ptCount val="301"/>
                <c:pt idx="0">
                  <c:v>0</c:v>
                </c:pt>
                <c:pt idx="1">
                  <c:v>6.6666666666666666E-2</c:v>
                </c:pt>
                <c:pt idx="2">
                  <c:v>0.13333333333333333</c:v>
                </c:pt>
                <c:pt idx="3">
                  <c:v>0.2</c:v>
                </c:pt>
                <c:pt idx="4">
                  <c:v>0.26666666666666666</c:v>
                </c:pt>
                <c:pt idx="5">
                  <c:v>0.33333333333333331</c:v>
                </c:pt>
                <c:pt idx="6">
                  <c:v>0.39999999999999997</c:v>
                </c:pt>
                <c:pt idx="7">
                  <c:v>0.46666666666666662</c:v>
                </c:pt>
                <c:pt idx="8">
                  <c:v>0.53333333333333333</c:v>
                </c:pt>
                <c:pt idx="9">
                  <c:v>0.6</c:v>
                </c:pt>
                <c:pt idx="10">
                  <c:v>0.66666666666666663</c:v>
                </c:pt>
                <c:pt idx="11">
                  <c:v>0.73333333333333328</c:v>
                </c:pt>
                <c:pt idx="12">
                  <c:v>0.79999999999999993</c:v>
                </c:pt>
                <c:pt idx="13">
                  <c:v>0.86666666666666659</c:v>
                </c:pt>
                <c:pt idx="14">
                  <c:v>0.93333333333333324</c:v>
                </c:pt>
                <c:pt idx="15">
                  <c:v>0.99999999999999989</c:v>
                </c:pt>
                <c:pt idx="16">
                  <c:v>1.0666666666666667</c:v>
                </c:pt>
                <c:pt idx="17">
                  <c:v>1.1333333333333333</c:v>
                </c:pt>
                <c:pt idx="18">
                  <c:v>1.2</c:v>
                </c:pt>
                <c:pt idx="19">
                  <c:v>1.2666666666666666</c:v>
                </c:pt>
                <c:pt idx="20">
                  <c:v>1.3333333333333333</c:v>
                </c:pt>
                <c:pt idx="21">
                  <c:v>1.4</c:v>
                </c:pt>
                <c:pt idx="22">
                  <c:v>1.4666666666666666</c:v>
                </c:pt>
                <c:pt idx="23">
                  <c:v>1.5333333333333332</c:v>
                </c:pt>
                <c:pt idx="24">
                  <c:v>1.5999999999999999</c:v>
                </c:pt>
                <c:pt idx="25">
                  <c:v>1.6666666666666665</c:v>
                </c:pt>
                <c:pt idx="26">
                  <c:v>1.7333333333333332</c:v>
                </c:pt>
                <c:pt idx="27">
                  <c:v>1.7999999999999998</c:v>
                </c:pt>
                <c:pt idx="28">
                  <c:v>1.8666666666666665</c:v>
                </c:pt>
                <c:pt idx="29">
                  <c:v>1.9333333333333331</c:v>
                </c:pt>
                <c:pt idx="30">
                  <c:v>1.9999999999999998</c:v>
                </c:pt>
                <c:pt idx="31">
                  <c:v>2.0666666666666664</c:v>
                </c:pt>
                <c:pt idx="32">
                  <c:v>2.1333333333333333</c:v>
                </c:pt>
                <c:pt idx="33">
                  <c:v>2.2000000000000002</c:v>
                </c:pt>
                <c:pt idx="34">
                  <c:v>2.2666666666666671</c:v>
                </c:pt>
                <c:pt idx="35">
                  <c:v>2.3333333333333339</c:v>
                </c:pt>
                <c:pt idx="36">
                  <c:v>2.4000000000000008</c:v>
                </c:pt>
                <c:pt idx="37">
                  <c:v>2.4666666666666677</c:v>
                </c:pt>
                <c:pt idx="38">
                  <c:v>2.5333333333333345</c:v>
                </c:pt>
                <c:pt idx="39">
                  <c:v>2.6000000000000014</c:v>
                </c:pt>
                <c:pt idx="40">
                  <c:v>2.6666666666666683</c:v>
                </c:pt>
                <c:pt idx="41">
                  <c:v>2.7333333333333352</c:v>
                </c:pt>
                <c:pt idx="42">
                  <c:v>2.800000000000002</c:v>
                </c:pt>
                <c:pt idx="43">
                  <c:v>2.8666666666666689</c:v>
                </c:pt>
                <c:pt idx="44">
                  <c:v>2.9333333333333358</c:v>
                </c:pt>
                <c:pt idx="45">
                  <c:v>3.0000000000000027</c:v>
                </c:pt>
                <c:pt idx="46">
                  <c:v>3.0666666666666695</c:v>
                </c:pt>
                <c:pt idx="47">
                  <c:v>3.1333333333333364</c:v>
                </c:pt>
                <c:pt idx="48">
                  <c:v>3.2000000000000033</c:v>
                </c:pt>
                <c:pt idx="49">
                  <c:v>3.2666666666666702</c:v>
                </c:pt>
                <c:pt idx="50">
                  <c:v>3.333333333333337</c:v>
                </c:pt>
                <c:pt idx="51">
                  <c:v>3.4000000000000039</c:v>
                </c:pt>
                <c:pt idx="52">
                  <c:v>3.4666666666666708</c:v>
                </c:pt>
                <c:pt idx="53">
                  <c:v>3.5333333333333377</c:v>
                </c:pt>
                <c:pt idx="54">
                  <c:v>3.6000000000000045</c:v>
                </c:pt>
                <c:pt idx="55">
                  <c:v>3.6666666666666714</c:v>
                </c:pt>
                <c:pt idx="56">
                  <c:v>3.7333333333333383</c:v>
                </c:pt>
                <c:pt idx="57">
                  <c:v>3.8000000000000052</c:v>
                </c:pt>
                <c:pt idx="58">
                  <c:v>3.866666666666672</c:v>
                </c:pt>
                <c:pt idx="59">
                  <c:v>3.9333333333333389</c:v>
                </c:pt>
                <c:pt idx="60">
                  <c:v>4.0000000000000053</c:v>
                </c:pt>
                <c:pt idx="61">
                  <c:v>4.0666666666666718</c:v>
                </c:pt>
                <c:pt idx="62">
                  <c:v>4.1333333333333382</c:v>
                </c:pt>
                <c:pt idx="63">
                  <c:v>4.2000000000000046</c:v>
                </c:pt>
                <c:pt idx="64">
                  <c:v>4.266666666666671</c:v>
                </c:pt>
                <c:pt idx="65">
                  <c:v>4.3333333333333375</c:v>
                </c:pt>
                <c:pt idx="66">
                  <c:v>4.4000000000000039</c:v>
                </c:pt>
                <c:pt idx="67">
                  <c:v>4.4666666666666703</c:v>
                </c:pt>
                <c:pt idx="68">
                  <c:v>4.5333333333333368</c:v>
                </c:pt>
                <c:pt idx="69">
                  <c:v>4.6000000000000032</c:v>
                </c:pt>
                <c:pt idx="70">
                  <c:v>4.6666666666666696</c:v>
                </c:pt>
                <c:pt idx="71">
                  <c:v>4.7333333333333361</c:v>
                </c:pt>
                <c:pt idx="72">
                  <c:v>4.8000000000000025</c:v>
                </c:pt>
                <c:pt idx="73">
                  <c:v>4.8666666666666689</c:v>
                </c:pt>
                <c:pt idx="74">
                  <c:v>4.9333333333333353</c:v>
                </c:pt>
                <c:pt idx="75">
                  <c:v>5.0000000000000018</c:v>
                </c:pt>
                <c:pt idx="76">
                  <c:v>5.0666666666666682</c:v>
                </c:pt>
                <c:pt idx="77">
                  <c:v>5.1333333333333346</c:v>
                </c:pt>
                <c:pt idx="78">
                  <c:v>5.2000000000000011</c:v>
                </c:pt>
                <c:pt idx="79">
                  <c:v>5.2666666666666675</c:v>
                </c:pt>
                <c:pt idx="80">
                  <c:v>5.3333333333333339</c:v>
                </c:pt>
                <c:pt idx="81">
                  <c:v>5.4</c:v>
                </c:pt>
                <c:pt idx="82">
                  <c:v>5.4666666666666668</c:v>
                </c:pt>
                <c:pt idx="83">
                  <c:v>5.5333333333333332</c:v>
                </c:pt>
                <c:pt idx="84">
                  <c:v>5.6</c:v>
                </c:pt>
                <c:pt idx="85">
                  <c:v>5.6666666666666661</c:v>
                </c:pt>
                <c:pt idx="86">
                  <c:v>5.7333333333333325</c:v>
                </c:pt>
                <c:pt idx="87">
                  <c:v>5.7999999999999989</c:v>
                </c:pt>
                <c:pt idx="88">
                  <c:v>5.8666666666666654</c:v>
                </c:pt>
                <c:pt idx="89">
                  <c:v>5.9333333333333318</c:v>
                </c:pt>
                <c:pt idx="90">
                  <c:v>5.9999999999999982</c:v>
                </c:pt>
                <c:pt idx="91">
                  <c:v>6.0666666666666647</c:v>
                </c:pt>
                <c:pt idx="92">
                  <c:v>6.1333333333333311</c:v>
                </c:pt>
                <c:pt idx="93">
                  <c:v>6.1999999999999975</c:v>
                </c:pt>
                <c:pt idx="94">
                  <c:v>6.2666666666666639</c:v>
                </c:pt>
                <c:pt idx="95">
                  <c:v>6.3333333333333304</c:v>
                </c:pt>
                <c:pt idx="96">
                  <c:v>6.3999999999999968</c:v>
                </c:pt>
                <c:pt idx="97">
                  <c:v>6.4666666666666632</c:v>
                </c:pt>
                <c:pt idx="98">
                  <c:v>6.5333333333333297</c:v>
                </c:pt>
                <c:pt idx="99">
                  <c:v>6.5999999999999961</c:v>
                </c:pt>
                <c:pt idx="100">
                  <c:v>6.6666666666666625</c:v>
                </c:pt>
                <c:pt idx="101">
                  <c:v>6.733333333333329</c:v>
                </c:pt>
                <c:pt idx="102">
                  <c:v>6.7999999999999954</c:v>
                </c:pt>
                <c:pt idx="103">
                  <c:v>6.8666666666666618</c:v>
                </c:pt>
                <c:pt idx="104">
                  <c:v>6.9333333333333282</c:v>
                </c:pt>
                <c:pt idx="105">
                  <c:v>6.9999999999999947</c:v>
                </c:pt>
                <c:pt idx="106">
                  <c:v>7.0666666666666611</c:v>
                </c:pt>
                <c:pt idx="107">
                  <c:v>7.1333333333333275</c:v>
                </c:pt>
                <c:pt idx="108">
                  <c:v>7.199999999999994</c:v>
                </c:pt>
                <c:pt idx="109">
                  <c:v>7.2666666666666604</c:v>
                </c:pt>
                <c:pt idx="110">
                  <c:v>7.3333333333333268</c:v>
                </c:pt>
                <c:pt idx="111">
                  <c:v>7.3999999999999932</c:v>
                </c:pt>
                <c:pt idx="112">
                  <c:v>7.4666666666666597</c:v>
                </c:pt>
                <c:pt idx="113">
                  <c:v>7.5333333333333261</c:v>
                </c:pt>
                <c:pt idx="114">
                  <c:v>7.5999999999999925</c:v>
                </c:pt>
                <c:pt idx="115">
                  <c:v>7.666666666666659</c:v>
                </c:pt>
                <c:pt idx="116">
                  <c:v>7.7333333333333254</c:v>
                </c:pt>
                <c:pt idx="117">
                  <c:v>7.7999999999999918</c:v>
                </c:pt>
                <c:pt idx="118">
                  <c:v>7.8666666666666583</c:v>
                </c:pt>
                <c:pt idx="119">
                  <c:v>7.9333333333333247</c:v>
                </c:pt>
                <c:pt idx="120">
                  <c:v>7.9999999999999911</c:v>
                </c:pt>
                <c:pt idx="121">
                  <c:v>8.0666666666666575</c:v>
                </c:pt>
                <c:pt idx="122">
                  <c:v>8.133333333333324</c:v>
                </c:pt>
                <c:pt idx="123">
                  <c:v>8.1999999999999904</c:v>
                </c:pt>
                <c:pt idx="124">
                  <c:v>8.2666666666666568</c:v>
                </c:pt>
                <c:pt idx="125">
                  <c:v>8.3333333333333233</c:v>
                </c:pt>
                <c:pt idx="126">
                  <c:v>8.3999999999999897</c:v>
                </c:pt>
                <c:pt idx="127">
                  <c:v>8.4666666666666561</c:v>
                </c:pt>
                <c:pt idx="128">
                  <c:v>8.5333333333333226</c:v>
                </c:pt>
                <c:pt idx="129">
                  <c:v>8.599999999999989</c:v>
                </c:pt>
                <c:pt idx="130">
                  <c:v>8.6666666666666554</c:v>
                </c:pt>
                <c:pt idx="131">
                  <c:v>8.7333333333333218</c:v>
                </c:pt>
                <c:pt idx="132">
                  <c:v>8.7999999999999883</c:v>
                </c:pt>
                <c:pt idx="133">
                  <c:v>8.8666666666666547</c:v>
                </c:pt>
                <c:pt idx="134">
                  <c:v>8.9333333333333211</c:v>
                </c:pt>
                <c:pt idx="135">
                  <c:v>8.9999999999999876</c:v>
                </c:pt>
                <c:pt idx="136">
                  <c:v>9.066666666666654</c:v>
                </c:pt>
                <c:pt idx="137">
                  <c:v>9.1333333333333204</c:v>
                </c:pt>
                <c:pt idx="138">
                  <c:v>9.1999999999999869</c:v>
                </c:pt>
                <c:pt idx="139">
                  <c:v>9.2666666666666533</c:v>
                </c:pt>
                <c:pt idx="140">
                  <c:v>9.3333333333333197</c:v>
                </c:pt>
                <c:pt idx="141">
                  <c:v>9.3999999999999861</c:v>
                </c:pt>
                <c:pt idx="142">
                  <c:v>9.4666666666666526</c:v>
                </c:pt>
                <c:pt idx="143">
                  <c:v>9.533333333333319</c:v>
                </c:pt>
                <c:pt idx="144">
                  <c:v>9.5999999999999854</c:v>
                </c:pt>
                <c:pt idx="145">
                  <c:v>9.6666666666666519</c:v>
                </c:pt>
                <c:pt idx="146">
                  <c:v>9.7333333333333183</c:v>
                </c:pt>
                <c:pt idx="147">
                  <c:v>9.7999999999999847</c:v>
                </c:pt>
                <c:pt idx="148">
                  <c:v>9.8666666666666512</c:v>
                </c:pt>
                <c:pt idx="149">
                  <c:v>9.9333333333333176</c:v>
                </c:pt>
                <c:pt idx="150">
                  <c:v>9.999999999999984</c:v>
                </c:pt>
                <c:pt idx="151">
                  <c:v>10.06666666666665</c:v>
                </c:pt>
                <c:pt idx="152">
                  <c:v>10.133333333333317</c:v>
                </c:pt>
                <c:pt idx="153">
                  <c:v>10.199999999999983</c:v>
                </c:pt>
                <c:pt idx="154">
                  <c:v>10.26666666666665</c:v>
                </c:pt>
                <c:pt idx="155">
                  <c:v>10.333333333333316</c:v>
                </c:pt>
                <c:pt idx="156">
                  <c:v>10.399999999999983</c:v>
                </c:pt>
                <c:pt idx="157">
                  <c:v>10.466666666666649</c:v>
                </c:pt>
                <c:pt idx="158">
                  <c:v>10.533333333333315</c:v>
                </c:pt>
                <c:pt idx="159">
                  <c:v>10.599999999999982</c:v>
                </c:pt>
                <c:pt idx="160">
                  <c:v>10.666666666666648</c:v>
                </c:pt>
                <c:pt idx="161">
                  <c:v>10.733333333333315</c:v>
                </c:pt>
                <c:pt idx="162">
                  <c:v>10.799999999999981</c:v>
                </c:pt>
                <c:pt idx="163">
                  <c:v>10.866666666666648</c:v>
                </c:pt>
                <c:pt idx="164">
                  <c:v>10.933333333333314</c:v>
                </c:pt>
                <c:pt idx="165">
                  <c:v>10.99999999999998</c:v>
                </c:pt>
                <c:pt idx="166">
                  <c:v>11.066666666666647</c:v>
                </c:pt>
                <c:pt idx="167">
                  <c:v>11.133333333333313</c:v>
                </c:pt>
                <c:pt idx="168">
                  <c:v>11.19999999999998</c:v>
                </c:pt>
                <c:pt idx="169">
                  <c:v>11.266666666666646</c:v>
                </c:pt>
                <c:pt idx="170">
                  <c:v>11.333333333333313</c:v>
                </c:pt>
                <c:pt idx="171">
                  <c:v>11.399999999999979</c:v>
                </c:pt>
                <c:pt idx="172">
                  <c:v>11.466666666666645</c:v>
                </c:pt>
                <c:pt idx="173">
                  <c:v>11.533333333333312</c:v>
                </c:pt>
                <c:pt idx="174">
                  <c:v>11.599999999999978</c:v>
                </c:pt>
                <c:pt idx="175">
                  <c:v>11.666666666666645</c:v>
                </c:pt>
                <c:pt idx="176">
                  <c:v>11.733333333333311</c:v>
                </c:pt>
                <c:pt idx="177">
                  <c:v>11.799999999999978</c:v>
                </c:pt>
                <c:pt idx="178">
                  <c:v>11.866666666666644</c:v>
                </c:pt>
                <c:pt idx="179">
                  <c:v>11.93333333333331</c:v>
                </c:pt>
                <c:pt idx="180">
                  <c:v>11.999999999999977</c:v>
                </c:pt>
                <c:pt idx="181">
                  <c:v>12.066666666666643</c:v>
                </c:pt>
                <c:pt idx="182">
                  <c:v>12.13333333333331</c:v>
                </c:pt>
                <c:pt idx="183">
                  <c:v>12.199999999999976</c:v>
                </c:pt>
                <c:pt idx="184">
                  <c:v>12.266666666666643</c:v>
                </c:pt>
                <c:pt idx="185">
                  <c:v>12.333333333333309</c:v>
                </c:pt>
                <c:pt idx="186">
                  <c:v>12.399999999999975</c:v>
                </c:pt>
                <c:pt idx="187">
                  <c:v>12.466666666666642</c:v>
                </c:pt>
                <c:pt idx="188">
                  <c:v>12.533333333333308</c:v>
                </c:pt>
                <c:pt idx="189">
                  <c:v>12.599999999999975</c:v>
                </c:pt>
                <c:pt idx="190">
                  <c:v>12.666666666666641</c:v>
                </c:pt>
                <c:pt idx="191">
                  <c:v>12.733333333333308</c:v>
                </c:pt>
                <c:pt idx="192">
                  <c:v>12.799999999999974</c:v>
                </c:pt>
                <c:pt idx="193">
                  <c:v>12.86666666666664</c:v>
                </c:pt>
                <c:pt idx="194">
                  <c:v>12.933333333333307</c:v>
                </c:pt>
                <c:pt idx="195">
                  <c:v>12.999999999999973</c:v>
                </c:pt>
                <c:pt idx="196">
                  <c:v>13.06666666666664</c:v>
                </c:pt>
                <c:pt idx="197">
                  <c:v>13.133333333333306</c:v>
                </c:pt>
                <c:pt idx="198">
                  <c:v>13.199999999999973</c:v>
                </c:pt>
                <c:pt idx="199">
                  <c:v>13.266666666666639</c:v>
                </c:pt>
                <c:pt idx="200">
                  <c:v>13.333333333333306</c:v>
                </c:pt>
                <c:pt idx="201">
                  <c:v>13.399999999999972</c:v>
                </c:pt>
                <c:pt idx="202">
                  <c:v>13.466666666666638</c:v>
                </c:pt>
                <c:pt idx="203">
                  <c:v>13.533333333333305</c:v>
                </c:pt>
                <c:pt idx="204">
                  <c:v>13.599999999999971</c:v>
                </c:pt>
                <c:pt idx="205">
                  <c:v>13.666666666666638</c:v>
                </c:pt>
                <c:pt idx="206">
                  <c:v>13.733333333333304</c:v>
                </c:pt>
                <c:pt idx="207">
                  <c:v>13.799999999999971</c:v>
                </c:pt>
                <c:pt idx="208">
                  <c:v>13.866666666666637</c:v>
                </c:pt>
                <c:pt idx="209">
                  <c:v>13.933333333333303</c:v>
                </c:pt>
                <c:pt idx="210">
                  <c:v>13.99999999999997</c:v>
                </c:pt>
                <c:pt idx="211">
                  <c:v>14.066666666666636</c:v>
                </c:pt>
                <c:pt idx="212">
                  <c:v>14.133333333333303</c:v>
                </c:pt>
                <c:pt idx="213">
                  <c:v>14.199999999999969</c:v>
                </c:pt>
                <c:pt idx="214">
                  <c:v>14.266666666666636</c:v>
                </c:pt>
                <c:pt idx="215">
                  <c:v>14.333333333333302</c:v>
                </c:pt>
                <c:pt idx="216">
                  <c:v>14.399999999999968</c:v>
                </c:pt>
                <c:pt idx="217">
                  <c:v>14.466666666666635</c:v>
                </c:pt>
                <c:pt idx="218">
                  <c:v>14.533333333333301</c:v>
                </c:pt>
                <c:pt idx="219">
                  <c:v>14.599999999999968</c:v>
                </c:pt>
                <c:pt idx="220">
                  <c:v>14.666666666666634</c:v>
                </c:pt>
                <c:pt idx="221">
                  <c:v>14.733333333333301</c:v>
                </c:pt>
                <c:pt idx="222">
                  <c:v>14.799999999999967</c:v>
                </c:pt>
                <c:pt idx="223">
                  <c:v>14.866666666666633</c:v>
                </c:pt>
                <c:pt idx="224">
                  <c:v>14.9333333333333</c:v>
                </c:pt>
                <c:pt idx="225">
                  <c:v>14.999999999999966</c:v>
                </c:pt>
                <c:pt idx="226">
                  <c:v>15.066666666666633</c:v>
                </c:pt>
                <c:pt idx="227">
                  <c:v>15.133333333333299</c:v>
                </c:pt>
                <c:pt idx="228">
                  <c:v>15.199999999999966</c:v>
                </c:pt>
                <c:pt idx="229">
                  <c:v>15.266666666666632</c:v>
                </c:pt>
                <c:pt idx="230">
                  <c:v>15.333333333333298</c:v>
                </c:pt>
                <c:pt idx="231">
                  <c:v>15.399999999999965</c:v>
                </c:pt>
                <c:pt idx="232">
                  <c:v>15.466666666666631</c:v>
                </c:pt>
                <c:pt idx="233">
                  <c:v>15.533333333333298</c:v>
                </c:pt>
                <c:pt idx="234">
                  <c:v>15.599999999999964</c:v>
                </c:pt>
                <c:pt idx="235">
                  <c:v>15.666666666666631</c:v>
                </c:pt>
                <c:pt idx="236">
                  <c:v>15.733333333333297</c:v>
                </c:pt>
                <c:pt idx="237">
                  <c:v>15.799999999999963</c:v>
                </c:pt>
                <c:pt idx="238">
                  <c:v>15.86666666666663</c:v>
                </c:pt>
                <c:pt idx="239">
                  <c:v>15.933333333333296</c:v>
                </c:pt>
                <c:pt idx="240">
                  <c:v>15.999999999999963</c:v>
                </c:pt>
                <c:pt idx="241">
                  <c:v>16.066666666666631</c:v>
                </c:pt>
                <c:pt idx="242">
                  <c:v>16.133333333333297</c:v>
                </c:pt>
                <c:pt idx="243">
                  <c:v>16.199999999999964</c:v>
                </c:pt>
                <c:pt idx="244">
                  <c:v>16.26666666666663</c:v>
                </c:pt>
                <c:pt idx="245">
                  <c:v>16.333333333333297</c:v>
                </c:pt>
                <c:pt idx="246">
                  <c:v>16.399999999999963</c:v>
                </c:pt>
                <c:pt idx="247">
                  <c:v>16.466666666666629</c:v>
                </c:pt>
                <c:pt idx="248">
                  <c:v>16.533333333333296</c:v>
                </c:pt>
                <c:pt idx="249">
                  <c:v>16.599999999999962</c:v>
                </c:pt>
                <c:pt idx="250">
                  <c:v>16.666666666666629</c:v>
                </c:pt>
                <c:pt idx="251">
                  <c:v>16.733333333333295</c:v>
                </c:pt>
                <c:pt idx="252">
                  <c:v>16.799999999999962</c:v>
                </c:pt>
                <c:pt idx="253">
                  <c:v>16.866666666666628</c:v>
                </c:pt>
                <c:pt idx="254">
                  <c:v>16.933333333333294</c:v>
                </c:pt>
                <c:pt idx="255">
                  <c:v>16.999999999999961</c:v>
                </c:pt>
                <c:pt idx="256">
                  <c:v>17.066666666666627</c:v>
                </c:pt>
                <c:pt idx="257">
                  <c:v>17.133333333333294</c:v>
                </c:pt>
                <c:pt idx="258">
                  <c:v>17.19999999999996</c:v>
                </c:pt>
                <c:pt idx="259">
                  <c:v>17.266666666666627</c:v>
                </c:pt>
                <c:pt idx="260">
                  <c:v>17.333333333333293</c:v>
                </c:pt>
                <c:pt idx="261">
                  <c:v>17.399999999999959</c:v>
                </c:pt>
                <c:pt idx="262">
                  <c:v>17.466666666666626</c:v>
                </c:pt>
                <c:pt idx="263">
                  <c:v>17.533333333333292</c:v>
                </c:pt>
                <c:pt idx="264">
                  <c:v>17.599999999999959</c:v>
                </c:pt>
                <c:pt idx="265">
                  <c:v>17.666666666666625</c:v>
                </c:pt>
                <c:pt idx="266">
                  <c:v>17.733333333333292</c:v>
                </c:pt>
                <c:pt idx="267">
                  <c:v>17.799999999999958</c:v>
                </c:pt>
                <c:pt idx="268">
                  <c:v>17.866666666666625</c:v>
                </c:pt>
                <c:pt idx="269">
                  <c:v>17.933333333333291</c:v>
                </c:pt>
                <c:pt idx="270">
                  <c:v>17.999999999999957</c:v>
                </c:pt>
                <c:pt idx="271">
                  <c:v>18.066666666666624</c:v>
                </c:pt>
                <c:pt idx="272">
                  <c:v>18.13333333333329</c:v>
                </c:pt>
                <c:pt idx="273">
                  <c:v>18.199999999999957</c:v>
                </c:pt>
                <c:pt idx="274">
                  <c:v>18.266666666666623</c:v>
                </c:pt>
                <c:pt idx="275">
                  <c:v>18.33333333333329</c:v>
                </c:pt>
                <c:pt idx="276">
                  <c:v>18.399999999999956</c:v>
                </c:pt>
                <c:pt idx="277">
                  <c:v>18.466666666666622</c:v>
                </c:pt>
                <c:pt idx="278">
                  <c:v>18.533333333333289</c:v>
                </c:pt>
                <c:pt idx="279">
                  <c:v>18.599999999999955</c:v>
                </c:pt>
                <c:pt idx="280">
                  <c:v>18.666666666666622</c:v>
                </c:pt>
                <c:pt idx="281">
                  <c:v>18.733333333333288</c:v>
                </c:pt>
                <c:pt idx="282">
                  <c:v>18.799999999999955</c:v>
                </c:pt>
                <c:pt idx="283">
                  <c:v>18.866666666666621</c:v>
                </c:pt>
                <c:pt idx="284">
                  <c:v>18.933333333333287</c:v>
                </c:pt>
                <c:pt idx="285">
                  <c:v>18.999999999999954</c:v>
                </c:pt>
                <c:pt idx="286">
                  <c:v>19.06666666666662</c:v>
                </c:pt>
                <c:pt idx="287">
                  <c:v>19.133333333333287</c:v>
                </c:pt>
                <c:pt idx="288">
                  <c:v>19.199999999999953</c:v>
                </c:pt>
                <c:pt idx="289">
                  <c:v>19.26666666666662</c:v>
                </c:pt>
                <c:pt idx="290">
                  <c:v>19.333333333333286</c:v>
                </c:pt>
                <c:pt idx="291">
                  <c:v>19.399999999999952</c:v>
                </c:pt>
                <c:pt idx="292">
                  <c:v>19.466666666666619</c:v>
                </c:pt>
                <c:pt idx="293">
                  <c:v>19.533333333333285</c:v>
                </c:pt>
                <c:pt idx="294">
                  <c:v>19.599999999999952</c:v>
                </c:pt>
                <c:pt idx="295">
                  <c:v>19.666666666666618</c:v>
                </c:pt>
                <c:pt idx="296">
                  <c:v>19.733333333333285</c:v>
                </c:pt>
                <c:pt idx="297">
                  <c:v>19.799999999999951</c:v>
                </c:pt>
                <c:pt idx="298">
                  <c:v>19.866666666666617</c:v>
                </c:pt>
                <c:pt idx="299">
                  <c:v>19.933333333333284</c:v>
                </c:pt>
                <c:pt idx="300">
                  <c:v>19.99999999999995</c:v>
                </c:pt>
              </c:numCache>
            </c:numRef>
          </c:xVal>
          <c:yVal>
            <c:numRef>
              <c:f>'Plate Reader Data'!$U$12:$U$312</c:f>
              <c:numCache>
                <c:formatCode>0.0000</c:formatCode>
                <c:ptCount val="301"/>
                <c:pt idx="0">
                  <c:v>0</c:v>
                </c:pt>
                <c:pt idx="1">
                  <c:v>6.9646181095770032E-2</c:v>
                </c:pt>
                <c:pt idx="2">
                  <c:v>7.8320210358853615E-2</c:v>
                </c:pt>
                <c:pt idx="3">
                  <c:v>0.20942495236843683</c:v>
                </c:pt>
                <c:pt idx="4">
                  <c:v>1.4601883282283694</c:v>
                </c:pt>
                <c:pt idx="5">
                  <c:v>0.78835062017662949</c:v>
                </c:pt>
                <c:pt idx="6">
                  <c:v>1.0247290712908352</c:v>
                </c:pt>
                <c:pt idx="7">
                  <c:v>0.65921001209544272</c:v>
                </c:pt>
                <c:pt idx="8">
                  <c:v>0.74585062031277261</c:v>
                </c:pt>
                <c:pt idx="9">
                  <c:v>1.2372715941210259</c:v>
                </c:pt>
                <c:pt idx="10">
                  <c:v>0.48634841021193154</c:v>
                </c:pt>
                <c:pt idx="11">
                  <c:v>0.3176088806892281</c:v>
                </c:pt>
                <c:pt idx="12">
                  <c:v>0.59242177445685229</c:v>
                </c:pt>
                <c:pt idx="13">
                  <c:v>0.55370909084027886</c:v>
                </c:pt>
                <c:pt idx="14">
                  <c:v>0.21865355968775901</c:v>
                </c:pt>
                <c:pt idx="15">
                  <c:v>0.57894979314865225</c:v>
                </c:pt>
                <c:pt idx="16">
                  <c:v>0.68987797972326348</c:v>
                </c:pt>
                <c:pt idx="17">
                  <c:v>0.82177007200019148</c:v>
                </c:pt>
                <c:pt idx="18">
                  <c:v>-2.8402043827924217E-4</c:v>
                </c:pt>
                <c:pt idx="19">
                  <c:v>0.56442772593185708</c:v>
                </c:pt>
                <c:pt idx="20">
                  <c:v>0.16703094990831602</c:v>
                </c:pt>
                <c:pt idx="21">
                  <c:v>0.16336057975724572</c:v>
                </c:pt>
                <c:pt idx="22">
                  <c:v>0.81601292864935715</c:v>
                </c:pt>
                <c:pt idx="23">
                  <c:v>1.2125073006515734</c:v>
                </c:pt>
                <c:pt idx="24">
                  <c:v>0.13046861838669344</c:v>
                </c:pt>
                <c:pt idx="25">
                  <c:v>0.19763913698622559</c:v>
                </c:pt>
                <c:pt idx="26">
                  <c:v>0.12621153570815125</c:v>
                </c:pt>
                <c:pt idx="27">
                  <c:v>-1.3428927060360252E-2</c:v>
                </c:pt>
                <c:pt idx="28">
                  <c:v>0.13130540564580429</c:v>
                </c:pt>
                <c:pt idx="29">
                  <c:v>4.9897539705739291E-2</c:v>
                </c:pt>
                <c:pt idx="30">
                  <c:v>0.14532473197671436</c:v>
                </c:pt>
                <c:pt idx="31">
                  <c:v>4.8029275489106737E-2</c:v>
                </c:pt>
                <c:pt idx="32">
                  <c:v>-0.24085060550333992</c:v>
                </c:pt>
                <c:pt idx="33">
                  <c:v>0.42792427562611124</c:v>
                </c:pt>
                <c:pt idx="34">
                  <c:v>0.82782138023903684</c:v>
                </c:pt>
                <c:pt idx="35">
                  <c:v>0.54634793147471328</c:v>
                </c:pt>
                <c:pt idx="36">
                  <c:v>0.26497151731994961</c:v>
                </c:pt>
                <c:pt idx="37">
                  <c:v>-0.45514705702561997</c:v>
                </c:pt>
                <c:pt idx="38">
                  <c:v>-9.0487144448900381E-2</c:v>
                </c:pt>
                <c:pt idx="39">
                  <c:v>0.22990351257308816</c:v>
                </c:pt>
                <c:pt idx="40">
                  <c:v>-3.8199388845967519E-2</c:v>
                </c:pt>
                <c:pt idx="41">
                  <c:v>-0.14312042612419873</c:v>
                </c:pt>
                <c:pt idx="42">
                  <c:v>-0.29145490297845811</c:v>
                </c:pt>
                <c:pt idx="43">
                  <c:v>-0.18628416412963134</c:v>
                </c:pt>
                <c:pt idx="44">
                  <c:v>0.12672615923844432</c:v>
                </c:pt>
                <c:pt idx="45">
                  <c:v>-0.45567497750882069</c:v>
                </c:pt>
                <c:pt idx="46">
                  <c:v>-0.3464703827742639</c:v>
                </c:pt>
                <c:pt idx="47">
                  <c:v>0.40105359101899296</c:v>
                </c:pt>
                <c:pt idx="48">
                  <c:v>-1.4234042580397954E-2</c:v>
                </c:pt>
                <c:pt idx="49">
                  <c:v>-0.33625928574232233</c:v>
                </c:pt>
                <c:pt idx="50">
                  <c:v>-2.4563266911634685E-2</c:v>
                </c:pt>
                <c:pt idx="51">
                  <c:v>0.13108604887194275</c:v>
                </c:pt>
                <c:pt idx="52">
                  <c:v>-0.79462191374989999</c:v>
                </c:pt>
                <c:pt idx="53">
                  <c:v>-0.57240740146380631</c:v>
                </c:pt>
                <c:pt idx="54">
                  <c:v>4.9726136633616136E-2</c:v>
                </c:pt>
                <c:pt idx="55">
                  <c:v>-0.17878931895806005</c:v>
                </c:pt>
                <c:pt idx="56">
                  <c:v>-0.66935081131919105</c:v>
                </c:pt>
                <c:pt idx="57">
                  <c:v>-0.48433010481272021</c:v>
                </c:pt>
                <c:pt idx="58">
                  <c:v>-0.91703229139092457</c:v>
                </c:pt>
                <c:pt idx="59">
                  <c:v>-0.76739233234955861</c:v>
                </c:pt>
                <c:pt idx="60">
                  <c:v>-0.3671511955361666</c:v>
                </c:pt>
                <c:pt idx="61">
                  <c:v>-0.97439770135010662</c:v>
                </c:pt>
                <c:pt idx="62">
                  <c:v>-0.35811775750438102</c:v>
                </c:pt>
                <c:pt idx="63">
                  <c:v>-1.0466943737469663</c:v>
                </c:pt>
                <c:pt idx="64">
                  <c:v>-0.24276727661376896</c:v>
                </c:pt>
                <c:pt idx="65">
                  <c:v>-0.63212156060173896</c:v>
                </c:pt>
                <c:pt idx="66">
                  <c:v>-0.16216471622587392</c:v>
                </c:pt>
                <c:pt idx="67">
                  <c:v>-0.41514136323810646</c:v>
                </c:pt>
                <c:pt idx="68">
                  <c:v>-0.52146414719654643</c:v>
                </c:pt>
                <c:pt idx="69">
                  <c:v>-0.60139817224656866</c:v>
                </c:pt>
                <c:pt idx="70">
                  <c:v>0.11981565457752197</c:v>
                </c:pt>
                <c:pt idx="71">
                  <c:v>-0.31147225210703766</c:v>
                </c:pt>
                <c:pt idx="72">
                  <c:v>-0.56990883023345873</c:v>
                </c:pt>
                <c:pt idx="73">
                  <c:v>-0.68729949260038836</c:v>
                </c:pt>
                <c:pt idx="74">
                  <c:v>-0.87188163587954648</c:v>
                </c:pt>
                <c:pt idx="75">
                  <c:v>-0.80167691253357276</c:v>
                </c:pt>
                <c:pt idx="76">
                  <c:v>-0.74619785298546759</c:v>
                </c:pt>
                <c:pt idx="77">
                  <c:v>-0.43520166747327238</c:v>
                </c:pt>
                <c:pt idx="78">
                  <c:v>-1.1592051918643236</c:v>
                </c:pt>
                <c:pt idx="79">
                  <c:v>-0.30899366582877263</c:v>
                </c:pt>
                <c:pt idx="80">
                  <c:v>-1.0475371580877848</c:v>
                </c:pt>
                <c:pt idx="81">
                  <c:v>-1.2509181257413147</c:v>
                </c:pt>
                <c:pt idx="82">
                  <c:v>-0.71330728871571125</c:v>
                </c:pt>
                <c:pt idx="83">
                  <c:v>-0.70496249467088745</c:v>
                </c:pt>
                <c:pt idx="84">
                  <c:v>-1.1366187456120045</c:v>
                </c:pt>
                <c:pt idx="85">
                  <c:v>-1.2287099466175491</c:v>
                </c:pt>
                <c:pt idx="86">
                  <c:v>-0.67751009067074364</c:v>
                </c:pt>
                <c:pt idx="87">
                  <c:v>-1.1304692553047957</c:v>
                </c:pt>
                <c:pt idx="88">
                  <c:v>-1.4170560362187246</c:v>
                </c:pt>
                <c:pt idx="89">
                  <c:v>-1.3277352641820528</c:v>
                </c:pt>
                <c:pt idx="90">
                  <c:v>-0.85017460897432784</c:v>
                </c:pt>
                <c:pt idx="91">
                  <c:v>-0.32640715244303919</c:v>
                </c:pt>
                <c:pt idx="92">
                  <c:v>-1.3735410080182646</c:v>
                </c:pt>
                <c:pt idx="93">
                  <c:v>-0.78905589009436738</c:v>
                </c:pt>
                <c:pt idx="94">
                  <c:v>-0.15353387241677297</c:v>
                </c:pt>
                <c:pt idx="95">
                  <c:v>-1.0501179158204437</c:v>
                </c:pt>
                <c:pt idx="96">
                  <c:v>-1.5936284424382237</c:v>
                </c:pt>
                <c:pt idx="97">
                  <c:v>-0.94224432383223444</c:v>
                </c:pt>
                <c:pt idx="98">
                  <c:v>-1.0679784889949673</c:v>
                </c:pt>
                <c:pt idx="99">
                  <c:v>-1.8465236673089223</c:v>
                </c:pt>
                <c:pt idx="100">
                  <c:v>-1.4011190528325344</c:v>
                </c:pt>
                <c:pt idx="101">
                  <c:v>-0.45318166887707889</c:v>
                </c:pt>
                <c:pt idx="102">
                  <c:v>-1.3947818086484673</c:v>
                </c:pt>
                <c:pt idx="103">
                  <c:v>-1.4764919390308791</c:v>
                </c:pt>
                <c:pt idx="104">
                  <c:v>-0.8983120544129406</c:v>
                </c:pt>
                <c:pt idx="105">
                  <c:v>-1.0443123493804194</c:v>
                </c:pt>
                <c:pt idx="106">
                  <c:v>-1.1451597183179416</c:v>
                </c:pt>
                <c:pt idx="107">
                  <c:v>-1.7758226318396026</c:v>
                </c:pt>
                <c:pt idx="108">
                  <c:v>-0.98378474732084698</c:v>
                </c:pt>
                <c:pt idx="109">
                  <c:v>-0.90017462089307543</c:v>
                </c:pt>
                <c:pt idx="110">
                  <c:v>-1.144934232241468</c:v>
                </c:pt>
                <c:pt idx="111">
                  <c:v>-0.62576830766134606</c:v>
                </c:pt>
                <c:pt idx="112">
                  <c:v>-1.7489170124768023</c:v>
                </c:pt>
                <c:pt idx="113">
                  <c:v>-1.1177248524865817</c:v>
                </c:pt>
                <c:pt idx="114">
                  <c:v>-0.36478487208899679</c:v>
                </c:pt>
                <c:pt idx="115">
                  <c:v>-1.1793811846020859</c:v>
                </c:pt>
                <c:pt idx="116">
                  <c:v>-1.2540756726468416</c:v>
                </c:pt>
                <c:pt idx="117">
                  <c:v>-1.6381100399687654</c:v>
                </c:pt>
                <c:pt idx="118">
                  <c:v>-1.0465564760931869</c:v>
                </c:pt>
                <c:pt idx="119">
                  <c:v>-1.8149307049365078</c:v>
                </c:pt>
                <c:pt idx="120">
                  <c:v>-1.4170638363525754</c:v>
                </c:pt>
                <c:pt idx="121">
                  <c:v>-1.4171444990997344</c:v>
                </c:pt>
                <c:pt idx="122">
                  <c:v>-1.68703828096276</c:v>
                </c:pt>
                <c:pt idx="123">
                  <c:v>-0.94926607283933606</c:v>
                </c:pt>
                <c:pt idx="124">
                  <c:v>-1.6115093397398255</c:v>
                </c:pt>
                <c:pt idx="125">
                  <c:v>-1.2376648834020756</c:v>
                </c:pt>
                <c:pt idx="126">
                  <c:v>-1.8062201172280226</c:v>
                </c:pt>
                <c:pt idx="127">
                  <c:v>-1.497925200931931</c:v>
                </c:pt>
                <c:pt idx="128">
                  <c:v>-2.4268235981798512</c:v>
                </c:pt>
                <c:pt idx="129">
                  <c:v>-1.5825892690375909</c:v>
                </c:pt>
                <c:pt idx="130">
                  <c:v>-1.7178705577998841</c:v>
                </c:pt>
                <c:pt idx="131">
                  <c:v>-2.0137080289600959</c:v>
                </c:pt>
                <c:pt idx="132">
                  <c:v>-1.6792839006063289</c:v>
                </c:pt>
                <c:pt idx="133">
                  <c:v>-1.7003513519073366</c:v>
                </c:pt>
                <c:pt idx="134">
                  <c:v>-1.5011121864569148</c:v>
                </c:pt>
                <c:pt idx="135">
                  <c:v>-1.9546625544428551</c:v>
                </c:pt>
                <c:pt idx="136">
                  <c:v>-2.0356849004040001</c:v>
                </c:pt>
                <c:pt idx="137">
                  <c:v>-1.6663807568843012</c:v>
                </c:pt>
                <c:pt idx="138">
                  <c:v>-2.4324846314279398</c:v>
                </c:pt>
                <c:pt idx="139">
                  <c:v>-2.1969352638421569</c:v>
                </c:pt>
                <c:pt idx="140">
                  <c:v>-2.1851912318904709</c:v>
                </c:pt>
                <c:pt idx="141">
                  <c:v>-2.2113955195936015</c:v>
                </c:pt>
                <c:pt idx="142">
                  <c:v>-2.1783023992170385</c:v>
                </c:pt>
                <c:pt idx="143">
                  <c:v>-1.8290512029661272</c:v>
                </c:pt>
                <c:pt idx="144">
                  <c:v>-2.1017230739502821</c:v>
                </c:pt>
                <c:pt idx="145">
                  <c:v>-1.7651940476857888</c:v>
                </c:pt>
                <c:pt idx="146">
                  <c:v>-1.8255050960706711</c:v>
                </c:pt>
                <c:pt idx="147">
                  <c:v>-1.7864122453298066</c:v>
                </c:pt>
                <c:pt idx="148">
                  <c:v>-2.1038479457665957</c:v>
                </c:pt>
                <c:pt idx="149">
                  <c:v>-2.2231551119726234</c:v>
                </c:pt>
                <c:pt idx="150">
                  <c:v>-2.0353019207284362</c:v>
                </c:pt>
                <c:pt idx="151">
                  <c:v>-1.9930650104067738</c:v>
                </c:pt>
                <c:pt idx="152">
                  <c:v>-2.1995979137315729</c:v>
                </c:pt>
                <c:pt idx="153">
                  <c:v>-2.3378030507105834</c:v>
                </c:pt>
                <c:pt idx="154">
                  <c:v>-2.4083384490799915</c:v>
                </c:pt>
                <c:pt idx="155">
                  <c:v>-2.2479359798244474</c:v>
                </c:pt>
                <c:pt idx="156">
                  <c:v>-2.0511392474727685</c:v>
                </c:pt>
                <c:pt idx="157">
                  <c:v>-2.0701912958383559</c:v>
                </c:pt>
                <c:pt idx="158">
                  <c:v>-2.3444857652089155</c:v>
                </c:pt>
                <c:pt idx="159">
                  <c:v>-2.3576789380590242</c:v>
                </c:pt>
                <c:pt idx="160">
                  <c:v>-2.8134797775798432</c:v>
                </c:pt>
                <c:pt idx="161">
                  <c:v>-1.6001292079202543</c:v>
                </c:pt>
                <c:pt idx="162">
                  <c:v>-2.2377578806488856</c:v>
                </c:pt>
                <c:pt idx="163">
                  <c:v>-2.5046386610842504</c:v>
                </c:pt>
                <c:pt idx="164">
                  <c:v>-1.9685044918176544</c:v>
                </c:pt>
                <c:pt idx="165">
                  <c:v>-2.9578189140569577</c:v>
                </c:pt>
                <c:pt idx="166">
                  <c:v>-2.6579543375049539</c:v>
                </c:pt>
                <c:pt idx="167">
                  <c:v>-2.3554264414817752</c:v>
                </c:pt>
                <c:pt idx="168">
                  <c:v>-2.5174680825581461</c:v>
                </c:pt>
                <c:pt idx="169">
                  <c:v>-1.9785742044261454</c:v>
                </c:pt>
                <c:pt idx="170">
                  <c:v>-3.2897184035262654</c:v>
                </c:pt>
                <c:pt idx="171">
                  <c:v>-3.4581859292994963</c:v>
                </c:pt>
                <c:pt idx="172">
                  <c:v>-2.8371961163942174</c:v>
                </c:pt>
                <c:pt idx="173">
                  <c:v>-2.9870076896011</c:v>
                </c:pt>
                <c:pt idx="174">
                  <c:v>-2.2640105707213607</c:v>
                </c:pt>
                <c:pt idx="175">
                  <c:v>-2.4831650693797158</c:v>
                </c:pt>
                <c:pt idx="176">
                  <c:v>-2.6181961707843158</c:v>
                </c:pt>
                <c:pt idx="177">
                  <c:v>-3.1187629624115019</c:v>
                </c:pt>
                <c:pt idx="178">
                  <c:v>-2.6236297068414061</c:v>
                </c:pt>
                <c:pt idx="179">
                  <c:v>-2.6923572433377458</c:v>
                </c:pt>
                <c:pt idx="180">
                  <c:v>-2.3700688793595575</c:v>
                </c:pt>
                <c:pt idx="181">
                  <c:v>-2.6619729256502112</c:v>
                </c:pt>
                <c:pt idx="182">
                  <c:v>-2.4368907359300991</c:v>
                </c:pt>
                <c:pt idx="183">
                  <c:v>-2.4698622815970452</c:v>
                </c:pt>
                <c:pt idx="184">
                  <c:v>-3.3252221574870475</c:v>
                </c:pt>
                <c:pt idx="185">
                  <c:v>-3.0468069642654854</c:v>
                </c:pt>
                <c:pt idx="186">
                  <c:v>-2.6976979609561056</c:v>
                </c:pt>
                <c:pt idx="187">
                  <c:v>-2.6467653245969629</c:v>
                </c:pt>
                <c:pt idx="188">
                  <c:v>-2.9629364872474966</c:v>
                </c:pt>
                <c:pt idx="189">
                  <c:v>-2.9708961532650733</c:v>
                </c:pt>
                <c:pt idx="190">
                  <c:v>-3.4833088757416704</c:v>
                </c:pt>
                <c:pt idx="191">
                  <c:v>-2.3771469810911015</c:v>
                </c:pt>
                <c:pt idx="192">
                  <c:v>-3.0400957019674451</c:v>
                </c:pt>
                <c:pt idx="193">
                  <c:v>-2.689528934382885</c:v>
                </c:pt>
                <c:pt idx="194">
                  <c:v>-2.7167488181352368</c:v>
                </c:pt>
                <c:pt idx="195">
                  <c:v>-2.9246627884772636</c:v>
                </c:pt>
                <c:pt idx="196">
                  <c:v>-2.4428828508613094</c:v>
                </c:pt>
                <c:pt idx="197">
                  <c:v>-2.9077612037919494</c:v>
                </c:pt>
                <c:pt idx="198">
                  <c:v>-3.0395288550379149</c:v>
                </c:pt>
                <c:pt idx="199">
                  <c:v>-3.1008866117421761</c:v>
                </c:pt>
                <c:pt idx="200">
                  <c:v>-2.7076615695443706</c:v>
                </c:pt>
                <c:pt idx="201">
                  <c:v>-2.6602803530236656</c:v>
                </c:pt>
                <c:pt idx="202">
                  <c:v>-3.0522922362743543</c:v>
                </c:pt>
                <c:pt idx="203">
                  <c:v>-3.0619523103094508</c:v>
                </c:pt>
                <c:pt idx="204">
                  <c:v>-2.830738382216019</c:v>
                </c:pt>
                <c:pt idx="205">
                  <c:v>-3.4107491015711489</c:v>
                </c:pt>
                <c:pt idx="206">
                  <c:v>-3.4071186443345667</c:v>
                </c:pt>
                <c:pt idx="207">
                  <c:v>-3.2456909038339319</c:v>
                </c:pt>
                <c:pt idx="208">
                  <c:v>-2.9117339655687786</c:v>
                </c:pt>
                <c:pt idx="209">
                  <c:v>-3.2261853020829037</c:v>
                </c:pt>
                <c:pt idx="210">
                  <c:v>-3.5557799763416114</c:v>
                </c:pt>
                <c:pt idx="211">
                  <c:v>-3.0345518068053607</c:v>
                </c:pt>
                <c:pt idx="212">
                  <c:v>-3.1078275656342669</c:v>
                </c:pt>
                <c:pt idx="213">
                  <c:v>-3.1053640675862866</c:v>
                </c:pt>
                <c:pt idx="214">
                  <c:v>-3.6939986850922395</c:v>
                </c:pt>
                <c:pt idx="215">
                  <c:v>-3.6902813441875395</c:v>
                </c:pt>
                <c:pt idx="216">
                  <c:v>-3.2169660791069248</c:v>
                </c:pt>
                <c:pt idx="217">
                  <c:v>-2.8233484257507513</c:v>
                </c:pt>
                <c:pt idx="218">
                  <c:v>-3.0909453492110757</c:v>
                </c:pt>
                <c:pt idx="219">
                  <c:v>-3.0166032074443834</c:v>
                </c:pt>
                <c:pt idx="220">
                  <c:v>-3.1232015925917267</c:v>
                </c:pt>
                <c:pt idx="221">
                  <c:v>-2.9800136519912357</c:v>
                </c:pt>
                <c:pt idx="222">
                  <c:v>-3.1130957210784516</c:v>
                </c:pt>
                <c:pt idx="223">
                  <c:v>-3.1266860112856278</c:v>
                </c:pt>
                <c:pt idx="224">
                  <c:v>-3.3984948659627321</c:v>
                </c:pt>
                <c:pt idx="225">
                  <c:v>-3.3337475316096388</c:v>
                </c:pt>
                <c:pt idx="226">
                  <c:v>-3.7952318457790071</c:v>
                </c:pt>
                <c:pt idx="227">
                  <c:v>-3.5628530664057863</c:v>
                </c:pt>
                <c:pt idx="228">
                  <c:v>-3.6076340842872554</c:v>
                </c:pt>
                <c:pt idx="229">
                  <c:v>-2.903018459238865</c:v>
                </c:pt>
                <c:pt idx="230">
                  <c:v>-3.4374275000639045</c:v>
                </c:pt>
                <c:pt idx="231">
                  <c:v>-3.6010942095277088</c:v>
                </c:pt>
                <c:pt idx="232">
                  <c:v>-3.5085287659288653</c:v>
                </c:pt>
                <c:pt idx="233">
                  <c:v>-2.8496845586167296</c:v>
                </c:pt>
                <c:pt idx="234">
                  <c:v>-3.7827630870804114</c:v>
                </c:pt>
                <c:pt idx="235">
                  <c:v>-3.4694742799839347</c:v>
                </c:pt>
                <c:pt idx="236">
                  <c:v>-3.5789183921978065</c:v>
                </c:pt>
                <c:pt idx="237">
                  <c:v>-3.7098788629136834</c:v>
                </c:pt>
                <c:pt idx="238">
                  <c:v>-3.4776123599588402</c:v>
                </c:pt>
                <c:pt idx="239">
                  <c:v>-3.6460728824348791</c:v>
                </c:pt>
                <c:pt idx="240">
                  <c:v>-4.2844719823021791</c:v>
                </c:pt>
                <c:pt idx="241">
                  <c:v>-3.6303024897632241</c:v>
                </c:pt>
                <c:pt idx="242">
                  <c:v>-3.8299649425256419</c:v>
                </c:pt>
                <c:pt idx="243">
                  <c:v>-3.453349382030936</c:v>
                </c:pt>
                <c:pt idx="244">
                  <c:v>-4.2273734801129024</c:v>
                </c:pt>
                <c:pt idx="245">
                  <c:v>-4.0806080231131929</c:v>
                </c:pt>
                <c:pt idx="246">
                  <c:v>-3.7744839946887012</c:v>
                </c:pt>
                <c:pt idx="247">
                  <c:v>-3.2845308594671963</c:v>
                </c:pt>
                <c:pt idx="248">
                  <c:v>-4.2141646126482257</c:v>
                </c:pt>
                <c:pt idx="249">
                  <c:v>-4.0484928597411241</c:v>
                </c:pt>
                <c:pt idx="250">
                  <c:v>-3.5491094412370572</c:v>
                </c:pt>
                <c:pt idx="251">
                  <c:v>-3.3751585451915176</c:v>
                </c:pt>
                <c:pt idx="252">
                  <c:v>-3.622633163599339</c:v>
                </c:pt>
                <c:pt idx="253">
                  <c:v>-3.5230741210948651</c:v>
                </c:pt>
                <c:pt idx="254">
                  <c:v>-3.686090113970991</c:v>
                </c:pt>
                <c:pt idx="255">
                  <c:v>-3.7383832782659141</c:v>
                </c:pt>
                <c:pt idx="256">
                  <c:v>-3.9061348954289201</c:v>
                </c:pt>
                <c:pt idx="257">
                  <c:v>-3.5768041980024492</c:v>
                </c:pt>
                <c:pt idx="258">
                  <c:v>-3.9765944205460642</c:v>
                </c:pt>
                <c:pt idx="259">
                  <c:v>-3.5961489704884642</c:v>
                </c:pt>
                <c:pt idx="260">
                  <c:v>-3.992310701797777</c:v>
                </c:pt>
                <c:pt idx="261">
                  <c:v>-4.0784154195106481</c:v>
                </c:pt>
                <c:pt idx="262">
                  <c:v>-3.689685100556801</c:v>
                </c:pt>
                <c:pt idx="263">
                  <c:v>-4.3588008618260972</c:v>
                </c:pt>
                <c:pt idx="264">
                  <c:v>-3.6772776002727454</c:v>
                </c:pt>
                <c:pt idx="265">
                  <c:v>-3.5663865068835747</c:v>
                </c:pt>
                <c:pt idx="266">
                  <c:v>-4.7669222199380457</c:v>
                </c:pt>
                <c:pt idx="267">
                  <c:v>-3.6040055231747132</c:v>
                </c:pt>
                <c:pt idx="268">
                  <c:v>-4.3197148423527381</c:v>
                </c:pt>
                <c:pt idx="269">
                  <c:v>-4.2196226915227015</c:v>
                </c:pt>
                <c:pt idx="270">
                  <c:v>-4.0349958562719621</c:v>
                </c:pt>
                <c:pt idx="271">
                  <c:v>-4.0327811408157359</c:v>
                </c:pt>
                <c:pt idx="272">
                  <c:v>-4.2855900880905864</c:v>
                </c:pt>
                <c:pt idx="273">
                  <c:v>-3.9614092421757832</c:v>
                </c:pt>
                <c:pt idx="274">
                  <c:v>-4.0725111204922726</c:v>
                </c:pt>
                <c:pt idx="275">
                  <c:v>-3.8772980539306516</c:v>
                </c:pt>
                <c:pt idx="276">
                  <c:v>-4.1590546677452167</c:v>
                </c:pt>
                <c:pt idx="277">
                  <c:v>-4.1780865243016123</c:v>
                </c:pt>
                <c:pt idx="278">
                  <c:v>-4.5735816839772028</c:v>
                </c:pt>
                <c:pt idx="279">
                  <c:v>-4.361384373882359</c:v>
                </c:pt>
                <c:pt idx="280">
                  <c:v>-4.2528983266126374</c:v>
                </c:pt>
                <c:pt idx="281">
                  <c:v>-4.6096600178970064</c:v>
                </c:pt>
                <c:pt idx="282">
                  <c:v>-4.4050058971703692</c:v>
                </c:pt>
                <c:pt idx="283">
                  <c:v>-4.0314083235794982</c:v>
                </c:pt>
                <c:pt idx="284">
                  <c:v>-4.1274663896791495</c:v>
                </c:pt>
                <c:pt idx="285">
                  <c:v>-4.5428901406618962</c:v>
                </c:pt>
                <c:pt idx="286">
                  <c:v>-4.1087006133602983</c:v>
                </c:pt>
                <c:pt idx="287">
                  <c:v>-4.4352991088225906</c:v>
                </c:pt>
                <c:pt idx="288">
                  <c:v>-4.3338458441133412</c:v>
                </c:pt>
                <c:pt idx="289">
                  <c:v>-4.5699598596046442</c:v>
                </c:pt>
                <c:pt idx="290">
                  <c:v>-3.9156582424909061</c:v>
                </c:pt>
                <c:pt idx="291">
                  <c:v>-4.4593286407907371</c:v>
                </c:pt>
                <c:pt idx="292">
                  <c:v>-4.8157369921056414</c:v>
                </c:pt>
                <c:pt idx="293">
                  <c:v>-4.5335696337901581</c:v>
                </c:pt>
                <c:pt idx="294">
                  <c:v>-4.0383987309455875</c:v>
                </c:pt>
                <c:pt idx="295">
                  <c:v>-5.0987909567113618</c:v>
                </c:pt>
                <c:pt idx="296">
                  <c:v>-4.8194538938642424</c:v>
                </c:pt>
                <c:pt idx="297">
                  <c:v>-3.9852606181818757</c:v>
                </c:pt>
                <c:pt idx="298">
                  <c:v>-4.8054062656164263</c:v>
                </c:pt>
                <c:pt idx="299">
                  <c:v>-4.3395931358952495</c:v>
                </c:pt>
                <c:pt idx="300">
                  <c:v>-4.7516344345679684</c:v>
                </c:pt>
              </c:numCache>
            </c:numRef>
          </c:yVal>
          <c:smooth val="0"/>
        </c:ser>
        <c:ser>
          <c:idx val="5"/>
          <c:order val="5"/>
          <c:spPr>
            <a:ln w="28575">
              <a:noFill/>
            </a:ln>
          </c:spPr>
          <c:marker>
            <c:symbol val="square"/>
            <c:size val="2"/>
          </c:marker>
          <c:trendline>
            <c:spPr>
              <a:ln w="38100">
                <a:solidFill>
                  <a:schemeClr val="tx1"/>
                </a:solidFill>
              </a:ln>
            </c:spPr>
            <c:trendlineType val="linear"/>
            <c:dispRSqr val="1"/>
            <c:dispEq val="1"/>
            <c:trendlineLbl>
              <c:layout>
                <c:manualLayout>
                  <c:x val="0.35867529152856908"/>
                  <c:y val="-0.50621723034789978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 sz="1600" b="1"/>
                  </a:pPr>
                  <a:endParaRPr lang="en-US"/>
                </a:p>
              </c:txPr>
            </c:trendlineLbl>
          </c:trendline>
          <c:xVal>
            <c:numRef>
              <c:f>'Plate Reader Data'!$C$12:$C$312</c:f>
              <c:numCache>
                <c:formatCode>0.000</c:formatCode>
                <c:ptCount val="301"/>
                <c:pt idx="0">
                  <c:v>0</c:v>
                </c:pt>
                <c:pt idx="1">
                  <c:v>6.6666666666666666E-2</c:v>
                </c:pt>
                <c:pt idx="2">
                  <c:v>0.13333333333333333</c:v>
                </c:pt>
                <c:pt idx="3">
                  <c:v>0.2</c:v>
                </c:pt>
                <c:pt idx="4">
                  <c:v>0.26666666666666666</c:v>
                </c:pt>
                <c:pt idx="5">
                  <c:v>0.33333333333333331</c:v>
                </c:pt>
                <c:pt idx="6">
                  <c:v>0.39999999999999997</c:v>
                </c:pt>
                <c:pt idx="7">
                  <c:v>0.46666666666666662</c:v>
                </c:pt>
                <c:pt idx="8">
                  <c:v>0.53333333333333333</c:v>
                </c:pt>
                <c:pt idx="9">
                  <c:v>0.6</c:v>
                </c:pt>
                <c:pt idx="10">
                  <c:v>0.66666666666666663</c:v>
                </c:pt>
                <c:pt idx="11">
                  <c:v>0.73333333333333328</c:v>
                </c:pt>
                <c:pt idx="12">
                  <c:v>0.79999999999999993</c:v>
                </c:pt>
                <c:pt idx="13">
                  <c:v>0.86666666666666659</c:v>
                </c:pt>
                <c:pt idx="14">
                  <c:v>0.93333333333333324</c:v>
                </c:pt>
                <c:pt idx="15">
                  <c:v>0.99999999999999989</c:v>
                </c:pt>
                <c:pt idx="16">
                  <c:v>1.0666666666666667</c:v>
                </c:pt>
                <c:pt idx="17">
                  <c:v>1.1333333333333333</c:v>
                </c:pt>
                <c:pt idx="18">
                  <c:v>1.2</c:v>
                </c:pt>
                <c:pt idx="19">
                  <c:v>1.2666666666666666</c:v>
                </c:pt>
                <c:pt idx="20">
                  <c:v>1.3333333333333333</c:v>
                </c:pt>
                <c:pt idx="21">
                  <c:v>1.4</c:v>
                </c:pt>
                <c:pt idx="22">
                  <c:v>1.4666666666666666</c:v>
                </c:pt>
                <c:pt idx="23">
                  <c:v>1.5333333333333332</c:v>
                </c:pt>
                <c:pt idx="24">
                  <c:v>1.5999999999999999</c:v>
                </c:pt>
                <c:pt idx="25">
                  <c:v>1.6666666666666665</c:v>
                </c:pt>
                <c:pt idx="26">
                  <c:v>1.7333333333333332</c:v>
                </c:pt>
                <c:pt idx="27">
                  <c:v>1.7999999999999998</c:v>
                </c:pt>
                <c:pt idx="28">
                  <c:v>1.8666666666666665</c:v>
                </c:pt>
                <c:pt idx="29">
                  <c:v>1.9333333333333331</c:v>
                </c:pt>
                <c:pt idx="30">
                  <c:v>1.9999999999999998</c:v>
                </c:pt>
                <c:pt idx="31">
                  <c:v>2.0666666666666664</c:v>
                </c:pt>
                <c:pt idx="32">
                  <c:v>2.1333333333333333</c:v>
                </c:pt>
                <c:pt idx="33">
                  <c:v>2.2000000000000002</c:v>
                </c:pt>
                <c:pt idx="34">
                  <c:v>2.2666666666666671</c:v>
                </c:pt>
                <c:pt idx="35">
                  <c:v>2.3333333333333339</c:v>
                </c:pt>
                <c:pt idx="36">
                  <c:v>2.4000000000000008</c:v>
                </c:pt>
                <c:pt idx="37">
                  <c:v>2.4666666666666677</c:v>
                </c:pt>
                <c:pt idx="38">
                  <c:v>2.5333333333333345</c:v>
                </c:pt>
                <c:pt idx="39">
                  <c:v>2.6000000000000014</c:v>
                </c:pt>
                <c:pt idx="40">
                  <c:v>2.6666666666666683</c:v>
                </c:pt>
                <c:pt idx="41">
                  <c:v>2.7333333333333352</c:v>
                </c:pt>
                <c:pt idx="42">
                  <c:v>2.800000000000002</c:v>
                </c:pt>
                <c:pt idx="43">
                  <c:v>2.8666666666666689</c:v>
                </c:pt>
                <c:pt idx="44">
                  <c:v>2.9333333333333358</c:v>
                </c:pt>
                <c:pt idx="45">
                  <c:v>3.0000000000000027</c:v>
                </c:pt>
                <c:pt idx="46">
                  <c:v>3.0666666666666695</c:v>
                </c:pt>
                <c:pt idx="47">
                  <c:v>3.1333333333333364</c:v>
                </c:pt>
                <c:pt idx="48">
                  <c:v>3.2000000000000033</c:v>
                </c:pt>
                <c:pt idx="49">
                  <c:v>3.2666666666666702</c:v>
                </c:pt>
                <c:pt idx="50">
                  <c:v>3.333333333333337</c:v>
                </c:pt>
                <c:pt idx="51">
                  <c:v>3.4000000000000039</c:v>
                </c:pt>
                <c:pt idx="52">
                  <c:v>3.4666666666666708</c:v>
                </c:pt>
                <c:pt idx="53">
                  <c:v>3.5333333333333377</c:v>
                </c:pt>
                <c:pt idx="54">
                  <c:v>3.6000000000000045</c:v>
                </c:pt>
                <c:pt idx="55">
                  <c:v>3.6666666666666714</c:v>
                </c:pt>
                <c:pt idx="56">
                  <c:v>3.7333333333333383</c:v>
                </c:pt>
                <c:pt idx="57">
                  <c:v>3.8000000000000052</c:v>
                </c:pt>
                <c:pt idx="58">
                  <c:v>3.866666666666672</c:v>
                </c:pt>
                <c:pt idx="59">
                  <c:v>3.9333333333333389</c:v>
                </c:pt>
                <c:pt idx="60">
                  <c:v>4.0000000000000053</c:v>
                </c:pt>
                <c:pt idx="61">
                  <c:v>4.0666666666666718</c:v>
                </c:pt>
                <c:pt idx="62">
                  <c:v>4.1333333333333382</c:v>
                </c:pt>
                <c:pt idx="63">
                  <c:v>4.2000000000000046</c:v>
                </c:pt>
                <c:pt idx="64">
                  <c:v>4.266666666666671</c:v>
                </c:pt>
                <c:pt idx="65">
                  <c:v>4.3333333333333375</c:v>
                </c:pt>
                <c:pt idx="66">
                  <c:v>4.4000000000000039</c:v>
                </c:pt>
                <c:pt idx="67">
                  <c:v>4.4666666666666703</c:v>
                </c:pt>
                <c:pt idx="68">
                  <c:v>4.5333333333333368</c:v>
                </c:pt>
                <c:pt idx="69">
                  <c:v>4.6000000000000032</c:v>
                </c:pt>
                <c:pt idx="70">
                  <c:v>4.6666666666666696</c:v>
                </c:pt>
                <c:pt idx="71">
                  <c:v>4.7333333333333361</c:v>
                </c:pt>
                <c:pt idx="72">
                  <c:v>4.8000000000000025</c:v>
                </c:pt>
                <c:pt idx="73">
                  <c:v>4.8666666666666689</c:v>
                </c:pt>
                <c:pt idx="74">
                  <c:v>4.9333333333333353</c:v>
                </c:pt>
                <c:pt idx="75">
                  <c:v>5.0000000000000018</c:v>
                </c:pt>
                <c:pt idx="76">
                  <c:v>5.0666666666666682</c:v>
                </c:pt>
                <c:pt idx="77">
                  <c:v>5.1333333333333346</c:v>
                </c:pt>
                <c:pt idx="78">
                  <c:v>5.2000000000000011</c:v>
                </c:pt>
                <c:pt idx="79">
                  <c:v>5.2666666666666675</c:v>
                </c:pt>
                <c:pt idx="80">
                  <c:v>5.3333333333333339</c:v>
                </c:pt>
                <c:pt idx="81">
                  <c:v>5.4</c:v>
                </c:pt>
                <c:pt idx="82">
                  <c:v>5.4666666666666668</c:v>
                </c:pt>
                <c:pt idx="83">
                  <c:v>5.5333333333333332</c:v>
                </c:pt>
                <c:pt idx="84">
                  <c:v>5.6</c:v>
                </c:pt>
                <c:pt idx="85">
                  <c:v>5.6666666666666661</c:v>
                </c:pt>
                <c:pt idx="86">
                  <c:v>5.7333333333333325</c:v>
                </c:pt>
                <c:pt idx="87">
                  <c:v>5.7999999999999989</c:v>
                </c:pt>
                <c:pt idx="88">
                  <c:v>5.8666666666666654</c:v>
                </c:pt>
                <c:pt idx="89">
                  <c:v>5.9333333333333318</c:v>
                </c:pt>
                <c:pt idx="90">
                  <c:v>5.9999999999999982</c:v>
                </c:pt>
                <c:pt idx="91">
                  <c:v>6.0666666666666647</c:v>
                </c:pt>
                <c:pt idx="92">
                  <c:v>6.1333333333333311</c:v>
                </c:pt>
                <c:pt idx="93">
                  <c:v>6.1999999999999975</c:v>
                </c:pt>
                <c:pt idx="94">
                  <c:v>6.2666666666666639</c:v>
                </c:pt>
                <c:pt idx="95">
                  <c:v>6.3333333333333304</c:v>
                </c:pt>
                <c:pt idx="96">
                  <c:v>6.3999999999999968</c:v>
                </c:pt>
                <c:pt idx="97">
                  <c:v>6.4666666666666632</c:v>
                </c:pt>
                <c:pt idx="98">
                  <c:v>6.5333333333333297</c:v>
                </c:pt>
                <c:pt idx="99">
                  <c:v>6.5999999999999961</c:v>
                </c:pt>
                <c:pt idx="100">
                  <c:v>6.6666666666666625</c:v>
                </c:pt>
                <c:pt idx="101">
                  <c:v>6.733333333333329</c:v>
                </c:pt>
                <c:pt idx="102">
                  <c:v>6.7999999999999954</c:v>
                </c:pt>
                <c:pt idx="103">
                  <c:v>6.8666666666666618</c:v>
                </c:pt>
                <c:pt idx="104">
                  <c:v>6.9333333333333282</c:v>
                </c:pt>
                <c:pt idx="105">
                  <c:v>6.9999999999999947</c:v>
                </c:pt>
                <c:pt idx="106">
                  <c:v>7.0666666666666611</c:v>
                </c:pt>
                <c:pt idx="107">
                  <c:v>7.1333333333333275</c:v>
                </c:pt>
                <c:pt idx="108">
                  <c:v>7.199999999999994</c:v>
                </c:pt>
                <c:pt idx="109">
                  <c:v>7.2666666666666604</c:v>
                </c:pt>
                <c:pt idx="110">
                  <c:v>7.3333333333333268</c:v>
                </c:pt>
                <c:pt idx="111">
                  <c:v>7.3999999999999932</c:v>
                </c:pt>
                <c:pt idx="112">
                  <c:v>7.4666666666666597</c:v>
                </c:pt>
                <c:pt idx="113">
                  <c:v>7.5333333333333261</c:v>
                </c:pt>
                <c:pt idx="114">
                  <c:v>7.5999999999999925</c:v>
                </c:pt>
                <c:pt idx="115">
                  <c:v>7.666666666666659</c:v>
                </c:pt>
                <c:pt idx="116">
                  <c:v>7.7333333333333254</c:v>
                </c:pt>
                <c:pt idx="117">
                  <c:v>7.7999999999999918</c:v>
                </c:pt>
                <c:pt idx="118">
                  <c:v>7.8666666666666583</c:v>
                </c:pt>
                <c:pt idx="119">
                  <c:v>7.9333333333333247</c:v>
                </c:pt>
                <c:pt idx="120">
                  <c:v>7.9999999999999911</c:v>
                </c:pt>
                <c:pt idx="121">
                  <c:v>8.0666666666666575</c:v>
                </c:pt>
                <c:pt idx="122">
                  <c:v>8.133333333333324</c:v>
                </c:pt>
                <c:pt idx="123">
                  <c:v>8.1999999999999904</c:v>
                </c:pt>
                <c:pt idx="124">
                  <c:v>8.2666666666666568</c:v>
                </c:pt>
                <c:pt idx="125">
                  <c:v>8.3333333333333233</c:v>
                </c:pt>
                <c:pt idx="126">
                  <c:v>8.3999999999999897</c:v>
                </c:pt>
                <c:pt idx="127">
                  <c:v>8.4666666666666561</c:v>
                </c:pt>
                <c:pt idx="128">
                  <c:v>8.5333333333333226</c:v>
                </c:pt>
                <c:pt idx="129">
                  <c:v>8.599999999999989</c:v>
                </c:pt>
                <c:pt idx="130">
                  <c:v>8.6666666666666554</c:v>
                </c:pt>
                <c:pt idx="131">
                  <c:v>8.7333333333333218</c:v>
                </c:pt>
                <c:pt idx="132">
                  <c:v>8.7999999999999883</c:v>
                </c:pt>
                <c:pt idx="133">
                  <c:v>8.8666666666666547</c:v>
                </c:pt>
                <c:pt idx="134">
                  <c:v>8.9333333333333211</c:v>
                </c:pt>
                <c:pt idx="135">
                  <c:v>8.9999999999999876</c:v>
                </c:pt>
                <c:pt idx="136">
                  <c:v>9.066666666666654</c:v>
                </c:pt>
                <c:pt idx="137">
                  <c:v>9.1333333333333204</c:v>
                </c:pt>
                <c:pt idx="138">
                  <c:v>9.1999999999999869</c:v>
                </c:pt>
                <c:pt idx="139">
                  <c:v>9.2666666666666533</c:v>
                </c:pt>
                <c:pt idx="140">
                  <c:v>9.3333333333333197</c:v>
                </c:pt>
                <c:pt idx="141">
                  <c:v>9.3999999999999861</c:v>
                </c:pt>
                <c:pt idx="142">
                  <c:v>9.4666666666666526</c:v>
                </c:pt>
                <c:pt idx="143">
                  <c:v>9.533333333333319</c:v>
                </c:pt>
                <c:pt idx="144">
                  <c:v>9.5999999999999854</c:v>
                </c:pt>
                <c:pt idx="145">
                  <c:v>9.6666666666666519</c:v>
                </c:pt>
                <c:pt idx="146">
                  <c:v>9.7333333333333183</c:v>
                </c:pt>
                <c:pt idx="147">
                  <c:v>9.7999999999999847</c:v>
                </c:pt>
                <c:pt idx="148">
                  <c:v>9.8666666666666512</c:v>
                </c:pt>
                <c:pt idx="149">
                  <c:v>9.9333333333333176</c:v>
                </c:pt>
                <c:pt idx="150">
                  <c:v>9.999999999999984</c:v>
                </c:pt>
                <c:pt idx="151">
                  <c:v>10.06666666666665</c:v>
                </c:pt>
                <c:pt idx="152">
                  <c:v>10.133333333333317</c:v>
                </c:pt>
                <c:pt idx="153">
                  <c:v>10.199999999999983</c:v>
                </c:pt>
                <c:pt idx="154">
                  <c:v>10.26666666666665</c:v>
                </c:pt>
                <c:pt idx="155">
                  <c:v>10.333333333333316</c:v>
                </c:pt>
                <c:pt idx="156">
                  <c:v>10.399999999999983</c:v>
                </c:pt>
                <c:pt idx="157">
                  <c:v>10.466666666666649</c:v>
                </c:pt>
                <c:pt idx="158">
                  <c:v>10.533333333333315</c:v>
                </c:pt>
                <c:pt idx="159">
                  <c:v>10.599999999999982</c:v>
                </c:pt>
                <c:pt idx="160">
                  <c:v>10.666666666666648</c:v>
                </c:pt>
                <c:pt idx="161">
                  <c:v>10.733333333333315</c:v>
                </c:pt>
                <c:pt idx="162">
                  <c:v>10.799999999999981</c:v>
                </c:pt>
                <c:pt idx="163">
                  <c:v>10.866666666666648</c:v>
                </c:pt>
                <c:pt idx="164">
                  <c:v>10.933333333333314</c:v>
                </c:pt>
                <c:pt idx="165">
                  <c:v>10.99999999999998</c:v>
                </c:pt>
                <c:pt idx="166">
                  <c:v>11.066666666666647</c:v>
                </c:pt>
                <c:pt idx="167">
                  <c:v>11.133333333333313</c:v>
                </c:pt>
                <c:pt idx="168">
                  <c:v>11.19999999999998</c:v>
                </c:pt>
                <c:pt idx="169">
                  <c:v>11.266666666666646</c:v>
                </c:pt>
                <c:pt idx="170">
                  <c:v>11.333333333333313</c:v>
                </c:pt>
                <c:pt idx="171">
                  <c:v>11.399999999999979</c:v>
                </c:pt>
                <c:pt idx="172">
                  <c:v>11.466666666666645</c:v>
                </c:pt>
                <c:pt idx="173">
                  <c:v>11.533333333333312</c:v>
                </c:pt>
                <c:pt idx="174">
                  <c:v>11.599999999999978</c:v>
                </c:pt>
                <c:pt idx="175">
                  <c:v>11.666666666666645</c:v>
                </c:pt>
                <c:pt idx="176">
                  <c:v>11.733333333333311</c:v>
                </c:pt>
                <c:pt idx="177">
                  <c:v>11.799999999999978</c:v>
                </c:pt>
                <c:pt idx="178">
                  <c:v>11.866666666666644</c:v>
                </c:pt>
                <c:pt idx="179">
                  <c:v>11.93333333333331</c:v>
                </c:pt>
                <c:pt idx="180">
                  <c:v>11.999999999999977</c:v>
                </c:pt>
                <c:pt idx="181">
                  <c:v>12.066666666666643</c:v>
                </c:pt>
                <c:pt idx="182">
                  <c:v>12.13333333333331</c:v>
                </c:pt>
                <c:pt idx="183">
                  <c:v>12.199999999999976</c:v>
                </c:pt>
                <c:pt idx="184">
                  <c:v>12.266666666666643</c:v>
                </c:pt>
                <c:pt idx="185">
                  <c:v>12.333333333333309</c:v>
                </c:pt>
                <c:pt idx="186">
                  <c:v>12.399999999999975</c:v>
                </c:pt>
                <c:pt idx="187">
                  <c:v>12.466666666666642</c:v>
                </c:pt>
                <c:pt idx="188">
                  <c:v>12.533333333333308</c:v>
                </c:pt>
                <c:pt idx="189">
                  <c:v>12.599999999999975</c:v>
                </c:pt>
                <c:pt idx="190">
                  <c:v>12.666666666666641</c:v>
                </c:pt>
                <c:pt idx="191">
                  <c:v>12.733333333333308</c:v>
                </c:pt>
                <c:pt idx="192">
                  <c:v>12.799999999999974</c:v>
                </c:pt>
                <c:pt idx="193">
                  <c:v>12.86666666666664</c:v>
                </c:pt>
                <c:pt idx="194">
                  <c:v>12.933333333333307</c:v>
                </c:pt>
                <c:pt idx="195">
                  <c:v>12.999999999999973</c:v>
                </c:pt>
                <c:pt idx="196">
                  <c:v>13.06666666666664</c:v>
                </c:pt>
                <c:pt idx="197">
                  <c:v>13.133333333333306</c:v>
                </c:pt>
                <c:pt idx="198">
                  <c:v>13.199999999999973</c:v>
                </c:pt>
                <c:pt idx="199">
                  <c:v>13.266666666666639</c:v>
                </c:pt>
                <c:pt idx="200">
                  <c:v>13.333333333333306</c:v>
                </c:pt>
                <c:pt idx="201">
                  <c:v>13.399999999999972</c:v>
                </c:pt>
                <c:pt idx="202">
                  <c:v>13.466666666666638</c:v>
                </c:pt>
                <c:pt idx="203">
                  <c:v>13.533333333333305</c:v>
                </c:pt>
                <c:pt idx="204">
                  <c:v>13.599999999999971</c:v>
                </c:pt>
                <c:pt idx="205">
                  <c:v>13.666666666666638</c:v>
                </c:pt>
                <c:pt idx="206">
                  <c:v>13.733333333333304</c:v>
                </c:pt>
                <c:pt idx="207">
                  <c:v>13.799999999999971</c:v>
                </c:pt>
                <c:pt idx="208">
                  <c:v>13.866666666666637</c:v>
                </c:pt>
                <c:pt idx="209">
                  <c:v>13.933333333333303</c:v>
                </c:pt>
                <c:pt idx="210">
                  <c:v>13.99999999999997</c:v>
                </c:pt>
                <c:pt idx="211">
                  <c:v>14.066666666666636</c:v>
                </c:pt>
                <c:pt idx="212">
                  <c:v>14.133333333333303</c:v>
                </c:pt>
                <c:pt idx="213">
                  <c:v>14.199999999999969</c:v>
                </c:pt>
                <c:pt idx="214">
                  <c:v>14.266666666666636</c:v>
                </c:pt>
                <c:pt idx="215">
                  <c:v>14.333333333333302</c:v>
                </c:pt>
                <c:pt idx="216">
                  <c:v>14.399999999999968</c:v>
                </c:pt>
                <c:pt idx="217">
                  <c:v>14.466666666666635</c:v>
                </c:pt>
                <c:pt idx="218">
                  <c:v>14.533333333333301</c:v>
                </c:pt>
                <c:pt idx="219">
                  <c:v>14.599999999999968</c:v>
                </c:pt>
                <c:pt idx="220">
                  <c:v>14.666666666666634</c:v>
                </c:pt>
                <c:pt idx="221">
                  <c:v>14.733333333333301</c:v>
                </c:pt>
                <c:pt idx="222">
                  <c:v>14.799999999999967</c:v>
                </c:pt>
                <c:pt idx="223">
                  <c:v>14.866666666666633</c:v>
                </c:pt>
                <c:pt idx="224">
                  <c:v>14.9333333333333</c:v>
                </c:pt>
                <c:pt idx="225">
                  <c:v>14.999999999999966</c:v>
                </c:pt>
                <c:pt idx="226">
                  <c:v>15.066666666666633</c:v>
                </c:pt>
                <c:pt idx="227">
                  <c:v>15.133333333333299</c:v>
                </c:pt>
                <c:pt idx="228">
                  <c:v>15.199999999999966</c:v>
                </c:pt>
                <c:pt idx="229">
                  <c:v>15.266666666666632</c:v>
                </c:pt>
                <c:pt idx="230">
                  <c:v>15.333333333333298</c:v>
                </c:pt>
                <c:pt idx="231">
                  <c:v>15.399999999999965</c:v>
                </c:pt>
                <c:pt idx="232">
                  <c:v>15.466666666666631</c:v>
                </c:pt>
                <c:pt idx="233">
                  <c:v>15.533333333333298</c:v>
                </c:pt>
                <c:pt idx="234">
                  <c:v>15.599999999999964</c:v>
                </c:pt>
                <c:pt idx="235">
                  <c:v>15.666666666666631</c:v>
                </c:pt>
                <c:pt idx="236">
                  <c:v>15.733333333333297</c:v>
                </c:pt>
                <c:pt idx="237">
                  <c:v>15.799999999999963</c:v>
                </c:pt>
                <c:pt idx="238">
                  <c:v>15.86666666666663</c:v>
                </c:pt>
                <c:pt idx="239">
                  <c:v>15.933333333333296</c:v>
                </c:pt>
                <c:pt idx="240">
                  <c:v>15.999999999999963</c:v>
                </c:pt>
                <c:pt idx="241">
                  <c:v>16.066666666666631</c:v>
                </c:pt>
                <c:pt idx="242">
                  <c:v>16.133333333333297</c:v>
                </c:pt>
                <c:pt idx="243">
                  <c:v>16.199999999999964</c:v>
                </c:pt>
                <c:pt idx="244">
                  <c:v>16.26666666666663</c:v>
                </c:pt>
                <c:pt idx="245">
                  <c:v>16.333333333333297</c:v>
                </c:pt>
                <c:pt idx="246">
                  <c:v>16.399999999999963</c:v>
                </c:pt>
                <c:pt idx="247">
                  <c:v>16.466666666666629</c:v>
                </c:pt>
                <c:pt idx="248">
                  <c:v>16.533333333333296</c:v>
                </c:pt>
                <c:pt idx="249">
                  <c:v>16.599999999999962</c:v>
                </c:pt>
                <c:pt idx="250">
                  <c:v>16.666666666666629</c:v>
                </c:pt>
                <c:pt idx="251">
                  <c:v>16.733333333333295</c:v>
                </c:pt>
                <c:pt idx="252">
                  <c:v>16.799999999999962</c:v>
                </c:pt>
                <c:pt idx="253">
                  <c:v>16.866666666666628</c:v>
                </c:pt>
                <c:pt idx="254">
                  <c:v>16.933333333333294</c:v>
                </c:pt>
                <c:pt idx="255">
                  <c:v>16.999999999999961</c:v>
                </c:pt>
                <c:pt idx="256">
                  <c:v>17.066666666666627</c:v>
                </c:pt>
                <c:pt idx="257">
                  <c:v>17.133333333333294</c:v>
                </c:pt>
                <c:pt idx="258">
                  <c:v>17.19999999999996</c:v>
                </c:pt>
                <c:pt idx="259">
                  <c:v>17.266666666666627</c:v>
                </c:pt>
                <c:pt idx="260">
                  <c:v>17.333333333333293</c:v>
                </c:pt>
                <c:pt idx="261">
                  <c:v>17.399999999999959</c:v>
                </c:pt>
                <c:pt idx="262">
                  <c:v>17.466666666666626</c:v>
                </c:pt>
                <c:pt idx="263">
                  <c:v>17.533333333333292</c:v>
                </c:pt>
                <c:pt idx="264">
                  <c:v>17.599999999999959</c:v>
                </c:pt>
                <c:pt idx="265">
                  <c:v>17.666666666666625</c:v>
                </c:pt>
                <c:pt idx="266">
                  <c:v>17.733333333333292</c:v>
                </c:pt>
                <c:pt idx="267">
                  <c:v>17.799999999999958</c:v>
                </c:pt>
                <c:pt idx="268">
                  <c:v>17.866666666666625</c:v>
                </c:pt>
                <c:pt idx="269">
                  <c:v>17.933333333333291</c:v>
                </c:pt>
                <c:pt idx="270">
                  <c:v>17.999999999999957</c:v>
                </c:pt>
                <c:pt idx="271">
                  <c:v>18.066666666666624</c:v>
                </c:pt>
                <c:pt idx="272">
                  <c:v>18.13333333333329</c:v>
                </c:pt>
                <c:pt idx="273">
                  <c:v>18.199999999999957</c:v>
                </c:pt>
                <c:pt idx="274">
                  <c:v>18.266666666666623</c:v>
                </c:pt>
                <c:pt idx="275">
                  <c:v>18.33333333333329</c:v>
                </c:pt>
                <c:pt idx="276">
                  <c:v>18.399999999999956</c:v>
                </c:pt>
                <c:pt idx="277">
                  <c:v>18.466666666666622</c:v>
                </c:pt>
                <c:pt idx="278">
                  <c:v>18.533333333333289</c:v>
                </c:pt>
                <c:pt idx="279">
                  <c:v>18.599999999999955</c:v>
                </c:pt>
                <c:pt idx="280">
                  <c:v>18.666666666666622</c:v>
                </c:pt>
                <c:pt idx="281">
                  <c:v>18.733333333333288</c:v>
                </c:pt>
                <c:pt idx="282">
                  <c:v>18.799999999999955</c:v>
                </c:pt>
                <c:pt idx="283">
                  <c:v>18.866666666666621</c:v>
                </c:pt>
                <c:pt idx="284">
                  <c:v>18.933333333333287</c:v>
                </c:pt>
                <c:pt idx="285">
                  <c:v>18.999999999999954</c:v>
                </c:pt>
                <c:pt idx="286">
                  <c:v>19.06666666666662</c:v>
                </c:pt>
                <c:pt idx="287">
                  <c:v>19.133333333333287</c:v>
                </c:pt>
                <c:pt idx="288">
                  <c:v>19.199999999999953</c:v>
                </c:pt>
                <c:pt idx="289">
                  <c:v>19.26666666666662</c:v>
                </c:pt>
                <c:pt idx="290">
                  <c:v>19.333333333333286</c:v>
                </c:pt>
                <c:pt idx="291">
                  <c:v>19.399999999999952</c:v>
                </c:pt>
                <c:pt idx="292">
                  <c:v>19.466666666666619</c:v>
                </c:pt>
                <c:pt idx="293">
                  <c:v>19.533333333333285</c:v>
                </c:pt>
                <c:pt idx="294">
                  <c:v>19.599999999999952</c:v>
                </c:pt>
                <c:pt idx="295">
                  <c:v>19.666666666666618</c:v>
                </c:pt>
                <c:pt idx="296">
                  <c:v>19.733333333333285</c:v>
                </c:pt>
                <c:pt idx="297">
                  <c:v>19.799999999999951</c:v>
                </c:pt>
                <c:pt idx="298">
                  <c:v>19.866666666666617</c:v>
                </c:pt>
                <c:pt idx="299">
                  <c:v>19.933333333333284</c:v>
                </c:pt>
                <c:pt idx="300">
                  <c:v>19.99999999999995</c:v>
                </c:pt>
              </c:numCache>
            </c:numRef>
          </c:xVal>
          <c:yVal>
            <c:numRef>
              <c:f>'Plate Reader Data'!$X$12:$X$312</c:f>
              <c:numCache>
                <c:formatCode>0.0000</c:formatCode>
                <c:ptCount val="301"/>
                <c:pt idx="0">
                  <c:v>0</c:v>
                </c:pt>
                <c:pt idx="1">
                  <c:v>-0.15415509067219091</c:v>
                </c:pt>
                <c:pt idx="2">
                  <c:v>-0.33037709393048686</c:v>
                </c:pt>
                <c:pt idx="3">
                  <c:v>0.92771224503008654</c:v>
                </c:pt>
                <c:pt idx="4">
                  <c:v>2.3483441099759617</c:v>
                </c:pt>
                <c:pt idx="5">
                  <c:v>0.81776426367314059</c:v>
                </c:pt>
                <c:pt idx="6">
                  <c:v>1.4742299751039312</c:v>
                </c:pt>
                <c:pt idx="7">
                  <c:v>0.79197774489271922</c:v>
                </c:pt>
                <c:pt idx="8">
                  <c:v>1.0754643805108799</c:v>
                </c:pt>
                <c:pt idx="9">
                  <c:v>1.6321535572850081</c:v>
                </c:pt>
                <c:pt idx="10">
                  <c:v>1.4481778634853129</c:v>
                </c:pt>
                <c:pt idx="11">
                  <c:v>1.0104873668869914</c:v>
                </c:pt>
                <c:pt idx="12">
                  <c:v>0.58794962677363571</c:v>
                </c:pt>
                <c:pt idx="13">
                  <c:v>0.83914589884469848</c:v>
                </c:pt>
                <c:pt idx="14">
                  <c:v>0.79730995472721844</c:v>
                </c:pt>
                <c:pt idx="15">
                  <c:v>0.72002167979398735</c:v>
                </c:pt>
                <c:pt idx="16">
                  <c:v>0.76152274386878105</c:v>
                </c:pt>
                <c:pt idx="17">
                  <c:v>0.3417188277296006</c:v>
                </c:pt>
                <c:pt idx="18">
                  <c:v>0.38506444496770342</c:v>
                </c:pt>
                <c:pt idx="19">
                  <c:v>0.85297609253240836</c:v>
                </c:pt>
                <c:pt idx="20">
                  <c:v>0.24204298547370939</c:v>
                </c:pt>
                <c:pt idx="21">
                  <c:v>1.1444796103630637</c:v>
                </c:pt>
                <c:pt idx="22">
                  <c:v>7.4426280059924466E-2</c:v>
                </c:pt>
                <c:pt idx="23">
                  <c:v>0.91055370457564777</c:v>
                </c:pt>
                <c:pt idx="24">
                  <c:v>0.67138928053590519</c:v>
                </c:pt>
                <c:pt idx="25">
                  <c:v>0.38122636406178145</c:v>
                </c:pt>
                <c:pt idx="26">
                  <c:v>0.39550641487459615</c:v>
                </c:pt>
                <c:pt idx="27">
                  <c:v>0.29306023972304729</c:v>
                </c:pt>
                <c:pt idx="28">
                  <c:v>0.27478736031349627</c:v>
                </c:pt>
                <c:pt idx="29">
                  <c:v>0.238758129038672</c:v>
                </c:pt>
                <c:pt idx="30">
                  <c:v>0.49835458881656791</c:v>
                </c:pt>
                <c:pt idx="31">
                  <c:v>0.17998723475680833</c:v>
                </c:pt>
                <c:pt idx="32">
                  <c:v>-0.24326134187807469</c:v>
                </c:pt>
                <c:pt idx="33">
                  <c:v>-0.25372097797130522</c:v>
                </c:pt>
                <c:pt idx="34">
                  <c:v>0.6249178138134468</c:v>
                </c:pt>
                <c:pt idx="35">
                  <c:v>1.3158755460113269</c:v>
                </c:pt>
                <c:pt idx="36">
                  <c:v>0.33153289944487341</c:v>
                </c:pt>
                <c:pt idx="37">
                  <c:v>4.4914343691786485E-2</c:v>
                </c:pt>
                <c:pt idx="38">
                  <c:v>0.11596914423657267</c:v>
                </c:pt>
                <c:pt idx="39">
                  <c:v>0.56445851851671591</c:v>
                </c:pt>
                <c:pt idx="40">
                  <c:v>7.4070428886173545E-2</c:v>
                </c:pt>
                <c:pt idx="41">
                  <c:v>-0.65147982482693578</c:v>
                </c:pt>
                <c:pt idx="42">
                  <c:v>-1.3093919361139683E-2</c:v>
                </c:pt>
                <c:pt idx="43">
                  <c:v>0.19392014844025596</c:v>
                </c:pt>
                <c:pt idx="44">
                  <c:v>-0.32691361293608168</c:v>
                </c:pt>
                <c:pt idx="45">
                  <c:v>0.27601460988389448</c:v>
                </c:pt>
                <c:pt idx="46">
                  <c:v>-0.25828344293420713</c:v>
                </c:pt>
                <c:pt idx="47">
                  <c:v>-0.1596638106147239</c:v>
                </c:pt>
                <c:pt idx="48">
                  <c:v>0.62203527575760376</c:v>
                </c:pt>
                <c:pt idx="49">
                  <c:v>-0.32738579365554443</c:v>
                </c:pt>
                <c:pt idx="50">
                  <c:v>-0.52876465084332835</c:v>
                </c:pt>
                <c:pt idx="51">
                  <c:v>0.1118097034011285</c:v>
                </c:pt>
                <c:pt idx="52">
                  <c:v>5.4627484431705398E-2</c:v>
                </c:pt>
                <c:pt idx="53">
                  <c:v>-0.45734909068295337</c:v>
                </c:pt>
                <c:pt idx="54">
                  <c:v>0.5522378204179077</c:v>
                </c:pt>
                <c:pt idx="55">
                  <c:v>-0.43083938864690197</c:v>
                </c:pt>
                <c:pt idx="56">
                  <c:v>-0.35619833871588469</c:v>
                </c:pt>
                <c:pt idx="57">
                  <c:v>-0.50824572129712919</c:v>
                </c:pt>
                <c:pt idx="58">
                  <c:v>-1.0151701207441945</c:v>
                </c:pt>
                <c:pt idx="59">
                  <c:v>-4.6490168414884181E-2</c:v>
                </c:pt>
                <c:pt idx="60">
                  <c:v>0.17198474437046229</c:v>
                </c:pt>
                <c:pt idx="61">
                  <c:v>-0.49686248609182826</c:v>
                </c:pt>
                <c:pt idx="62">
                  <c:v>3.0035120303054441E-2</c:v>
                </c:pt>
                <c:pt idx="63">
                  <c:v>-0.67666262185350945</c:v>
                </c:pt>
                <c:pt idx="64">
                  <c:v>-0.48999121026709958</c:v>
                </c:pt>
                <c:pt idx="65">
                  <c:v>9.0711080332162908E-2</c:v>
                </c:pt>
                <c:pt idx="66">
                  <c:v>8.5651974260585462E-2</c:v>
                </c:pt>
                <c:pt idx="67">
                  <c:v>-0.45108956646857479</c:v>
                </c:pt>
                <c:pt idx="68">
                  <c:v>-0.57426903729643897</c:v>
                </c:pt>
                <c:pt idx="69">
                  <c:v>-0.86592047916851556</c:v>
                </c:pt>
                <c:pt idx="70">
                  <c:v>-5.5491296257997647E-2</c:v>
                </c:pt>
                <c:pt idx="71">
                  <c:v>-0.38856041997777169</c:v>
                </c:pt>
                <c:pt idx="72">
                  <c:v>-0.57078637077242433</c:v>
                </c:pt>
                <c:pt idx="73">
                  <c:v>-0.14381547478165402</c:v>
                </c:pt>
                <c:pt idx="74">
                  <c:v>-0.38655455492182256</c:v>
                </c:pt>
                <c:pt idx="75">
                  <c:v>-0.87300020251733201</c:v>
                </c:pt>
                <c:pt idx="76">
                  <c:v>-0.46768099674442709</c:v>
                </c:pt>
                <c:pt idx="77">
                  <c:v>-2.5462999465027281E-2</c:v>
                </c:pt>
                <c:pt idx="78">
                  <c:v>-0.49484958661987122</c:v>
                </c:pt>
                <c:pt idx="79">
                  <c:v>-0.62251976198627546</c:v>
                </c:pt>
                <c:pt idx="80">
                  <c:v>-0.64924321014226649</c:v>
                </c:pt>
                <c:pt idx="81">
                  <c:v>-1.2279825751251536</c:v>
                </c:pt>
                <c:pt idx="82">
                  <c:v>0.49096214480635325</c:v>
                </c:pt>
                <c:pt idx="83">
                  <c:v>-0.50508065927469659</c:v>
                </c:pt>
                <c:pt idx="84">
                  <c:v>-0.71408808101839583</c:v>
                </c:pt>
                <c:pt idx="85">
                  <c:v>-1.1452625496739159</c:v>
                </c:pt>
                <c:pt idx="86">
                  <c:v>-0.86188929298930361</c:v>
                </c:pt>
                <c:pt idx="87">
                  <c:v>-0.7670525455621231</c:v>
                </c:pt>
                <c:pt idx="88">
                  <c:v>-0.86982293104961883</c:v>
                </c:pt>
                <c:pt idx="89">
                  <c:v>-1.1852853330647193</c:v>
                </c:pt>
                <c:pt idx="90">
                  <c:v>-0.33953876904298852</c:v>
                </c:pt>
                <c:pt idx="91">
                  <c:v>-0.42063597831541699</c:v>
                </c:pt>
                <c:pt idx="92">
                  <c:v>-0.77323030461943887</c:v>
                </c:pt>
                <c:pt idx="93">
                  <c:v>-0.33727908953929386</c:v>
                </c:pt>
                <c:pt idx="94">
                  <c:v>-0.35701482719247224</c:v>
                </c:pt>
                <c:pt idx="95">
                  <c:v>-0.74300210455329108</c:v>
                </c:pt>
                <c:pt idx="96">
                  <c:v>-0.98597824568475545</c:v>
                </c:pt>
                <c:pt idx="97">
                  <c:v>-0.90479939630186834</c:v>
                </c:pt>
                <c:pt idx="98">
                  <c:v>-1.2860864713906608</c:v>
                </c:pt>
                <c:pt idx="99">
                  <c:v>-1.6347686118122695</c:v>
                </c:pt>
                <c:pt idx="100">
                  <c:v>-0.78748039481067167</c:v>
                </c:pt>
                <c:pt idx="101">
                  <c:v>-0.69625639392194927</c:v>
                </c:pt>
                <c:pt idx="102">
                  <c:v>-0.93823161013650491</c:v>
                </c:pt>
                <c:pt idx="103">
                  <c:v>-1.2376613749468675</c:v>
                </c:pt>
                <c:pt idx="104">
                  <c:v>-0.46942996787193181</c:v>
                </c:pt>
                <c:pt idx="105">
                  <c:v>-0.79277648395426326</c:v>
                </c:pt>
                <c:pt idx="106">
                  <c:v>-1.2267883320637978</c:v>
                </c:pt>
                <c:pt idx="107">
                  <c:v>-1.6740854392788833</c:v>
                </c:pt>
                <c:pt idx="108">
                  <c:v>-1.1373720181436511</c:v>
                </c:pt>
                <c:pt idx="109">
                  <c:v>-1.1283133442487028</c:v>
                </c:pt>
                <c:pt idx="110">
                  <c:v>-1.0715712020098351</c:v>
                </c:pt>
                <c:pt idx="111">
                  <c:v>-1.29005046699627</c:v>
                </c:pt>
                <c:pt idx="112">
                  <c:v>-1.2840924025218783</c:v>
                </c:pt>
                <c:pt idx="113">
                  <c:v>-1.2658543860813722</c:v>
                </c:pt>
                <c:pt idx="114">
                  <c:v>-1.2760336909719854</c:v>
                </c:pt>
                <c:pt idx="115">
                  <c:v>-1.560990384241471</c:v>
                </c:pt>
                <c:pt idx="116">
                  <c:v>-1.7689850426238607</c:v>
                </c:pt>
                <c:pt idx="117">
                  <c:v>-1.3559807038779539</c:v>
                </c:pt>
                <c:pt idx="118">
                  <c:v>-1.0918819210744388</c:v>
                </c:pt>
                <c:pt idx="119">
                  <c:v>-0.99185214779031128</c:v>
                </c:pt>
                <c:pt idx="120">
                  <c:v>-1.4505001187185584</c:v>
                </c:pt>
                <c:pt idx="121">
                  <c:v>-1.3509381704254508</c:v>
                </c:pt>
                <c:pt idx="122">
                  <c:v>-1.3555027779994404</c:v>
                </c:pt>
                <c:pt idx="123">
                  <c:v>-1.6470290402330079</c:v>
                </c:pt>
                <c:pt idx="124">
                  <c:v>-1.7776949406245208</c:v>
                </c:pt>
                <c:pt idx="125">
                  <c:v>-1.4299120659155804</c:v>
                </c:pt>
                <c:pt idx="126">
                  <c:v>-1.3672323480138076</c:v>
                </c:pt>
                <c:pt idx="127">
                  <c:v>-2.0295707622572721</c:v>
                </c:pt>
                <c:pt idx="128">
                  <c:v>-1.8919024600491881</c:v>
                </c:pt>
                <c:pt idx="129">
                  <c:v>-1.3468676819127339</c:v>
                </c:pt>
                <c:pt idx="130">
                  <c:v>-1.3375611576037301</c:v>
                </c:pt>
                <c:pt idx="131">
                  <c:v>-1.8316447255127031</c:v>
                </c:pt>
                <c:pt idx="132">
                  <c:v>-1.458183002988001</c:v>
                </c:pt>
                <c:pt idx="133">
                  <c:v>-1.7746203326917183</c:v>
                </c:pt>
                <c:pt idx="134">
                  <c:v>-1.3452964794068976</c:v>
                </c:pt>
                <c:pt idx="135">
                  <c:v>-1.076103541565594</c:v>
                </c:pt>
                <c:pt idx="136">
                  <c:v>-1.9619763796205518</c:v>
                </c:pt>
                <c:pt idx="137">
                  <c:v>-1.5887374518197745</c:v>
                </c:pt>
                <c:pt idx="138">
                  <c:v>-2.3893845640489815</c:v>
                </c:pt>
                <c:pt idx="139">
                  <c:v>-2.1389979627786957</c:v>
                </c:pt>
                <c:pt idx="140">
                  <c:v>-1.7372168483512382</c:v>
                </c:pt>
                <c:pt idx="141">
                  <c:v>-1.5673544986150603</c:v>
                </c:pt>
                <c:pt idx="142">
                  <c:v>-2.624081374751448</c:v>
                </c:pt>
                <c:pt idx="143">
                  <c:v>-1.9889961279157262</c:v>
                </c:pt>
                <c:pt idx="144">
                  <c:v>-1.8701732697674984</c:v>
                </c:pt>
                <c:pt idx="145">
                  <c:v>-2.210597831156548</c:v>
                </c:pt>
                <c:pt idx="146">
                  <c:v>-2.3205732061637789</c:v>
                </c:pt>
                <c:pt idx="147">
                  <c:v>-1.6399648194745993</c:v>
                </c:pt>
                <c:pt idx="148">
                  <c:v>-1.8312316202254948</c:v>
                </c:pt>
                <c:pt idx="149">
                  <c:v>-1.6236735462933822</c:v>
                </c:pt>
                <c:pt idx="150">
                  <c:v>-2.0253812878216735</c:v>
                </c:pt>
                <c:pt idx="151">
                  <c:v>-2.1574651058692069</c:v>
                </c:pt>
                <c:pt idx="152">
                  <c:v>-1.8144645482817836</c:v>
                </c:pt>
                <c:pt idx="153">
                  <c:v>-2.010807907360558</c:v>
                </c:pt>
                <c:pt idx="154">
                  <c:v>-2.1802031878347989</c:v>
                </c:pt>
                <c:pt idx="155">
                  <c:v>-1.5024265297833708</c:v>
                </c:pt>
                <c:pt idx="156">
                  <c:v>-1.8253528815971976</c:v>
                </c:pt>
                <c:pt idx="157">
                  <c:v>-1.8529692054340003</c:v>
                </c:pt>
                <c:pt idx="158">
                  <c:v>-2.1475227193376725</c:v>
                </c:pt>
                <c:pt idx="159">
                  <c:v>-2.2806127904843336</c:v>
                </c:pt>
                <c:pt idx="160">
                  <c:v>-2.3327610703638868</c:v>
                </c:pt>
                <c:pt idx="161">
                  <c:v>-1.8480131922848813</c:v>
                </c:pt>
                <c:pt idx="162">
                  <c:v>-2.1158420625787642</c:v>
                </c:pt>
                <c:pt idx="163">
                  <c:v>-2.152411471697711</c:v>
                </c:pt>
                <c:pt idx="164">
                  <c:v>-1.9736765521215105</c:v>
                </c:pt>
                <c:pt idx="165">
                  <c:v>-1.8828846142240394</c:v>
                </c:pt>
                <c:pt idx="166">
                  <c:v>-2.2184993859060711</c:v>
                </c:pt>
                <c:pt idx="167">
                  <c:v>-2.245088075307109</c:v>
                </c:pt>
                <c:pt idx="168">
                  <c:v>-1.8491019376164743</c:v>
                </c:pt>
                <c:pt idx="169">
                  <c:v>-2.5105453506983082</c:v>
                </c:pt>
                <c:pt idx="170">
                  <c:v>-2.823585775574827</c:v>
                </c:pt>
                <c:pt idx="171">
                  <c:v>-3.0061170028869739</c:v>
                </c:pt>
                <c:pt idx="172">
                  <c:v>-2.7911166348903507</c:v>
                </c:pt>
                <c:pt idx="173">
                  <c:v>-2.5232695992057117</c:v>
                </c:pt>
                <c:pt idx="174">
                  <c:v>-1.6940094899218607</c:v>
                </c:pt>
                <c:pt idx="175">
                  <c:v>-2.7905056199274725</c:v>
                </c:pt>
                <c:pt idx="176">
                  <c:v>-1.9444264410476251</c:v>
                </c:pt>
                <c:pt idx="177">
                  <c:v>-2.7840814652636894</c:v>
                </c:pt>
                <c:pt idx="178">
                  <c:v>-1.9325771062139268</c:v>
                </c:pt>
                <c:pt idx="179">
                  <c:v>-2.7347582957552774</c:v>
                </c:pt>
                <c:pt idx="180">
                  <c:v>-2.314771432275748</c:v>
                </c:pt>
                <c:pt idx="181">
                  <c:v>-2.3130784544805039</c:v>
                </c:pt>
                <c:pt idx="182">
                  <c:v>-1.9831121465867056</c:v>
                </c:pt>
                <c:pt idx="183">
                  <c:v>-2.263023299726477</c:v>
                </c:pt>
                <c:pt idx="184">
                  <c:v>-3.1586427643448616</c:v>
                </c:pt>
                <c:pt idx="185">
                  <c:v>-2.7092254320982576</c:v>
                </c:pt>
                <c:pt idx="186">
                  <c:v>-2.6249967998702957</c:v>
                </c:pt>
                <c:pt idx="187">
                  <c:v>-2.7472933909325619</c:v>
                </c:pt>
                <c:pt idx="188">
                  <c:v>-3.0816545190002742</c:v>
                </c:pt>
                <c:pt idx="189">
                  <c:v>-2.7788477746872218</c:v>
                </c:pt>
                <c:pt idx="190">
                  <c:v>-3.1055036217268892</c:v>
                </c:pt>
                <c:pt idx="191">
                  <c:v>-2.798534881376618</c:v>
                </c:pt>
                <c:pt idx="192">
                  <c:v>-3.0464010237965624</c:v>
                </c:pt>
                <c:pt idx="193">
                  <c:v>-2.219964226428317</c:v>
                </c:pt>
                <c:pt idx="194">
                  <c:v>-2.891897739819548</c:v>
                </c:pt>
                <c:pt idx="195">
                  <c:v>-3.111194375011415</c:v>
                </c:pt>
                <c:pt idx="196">
                  <c:v>-2.6968359170290483</c:v>
                </c:pt>
                <c:pt idx="197">
                  <c:v>-2.5039397096594058</c:v>
                </c:pt>
                <c:pt idx="198">
                  <c:v>-3.0005714015878482</c:v>
                </c:pt>
                <c:pt idx="199">
                  <c:v>-2.4563914395701616</c:v>
                </c:pt>
                <c:pt idx="200">
                  <c:v>-2.9853560919785593</c:v>
                </c:pt>
                <c:pt idx="201">
                  <c:v>-2.8214726508537851</c:v>
                </c:pt>
                <c:pt idx="202">
                  <c:v>-3.0408597524231098</c:v>
                </c:pt>
                <c:pt idx="203">
                  <c:v>-2.833187103233648</c:v>
                </c:pt>
                <c:pt idx="204">
                  <c:v>-2.8980320634618906</c:v>
                </c:pt>
                <c:pt idx="205">
                  <c:v>-3.3811512549726643</c:v>
                </c:pt>
                <c:pt idx="206">
                  <c:v>-2.8968866778196372</c:v>
                </c:pt>
                <c:pt idx="207">
                  <c:v>-2.6375354876169297</c:v>
                </c:pt>
                <c:pt idx="208">
                  <c:v>-3.2579755587154509</c:v>
                </c:pt>
                <c:pt idx="209">
                  <c:v>-3.5953084624042759</c:v>
                </c:pt>
                <c:pt idx="210">
                  <c:v>-2.9245861072387456</c:v>
                </c:pt>
                <c:pt idx="211">
                  <c:v>-2.8974396136391434</c:v>
                </c:pt>
                <c:pt idx="212">
                  <c:v>-3.0235478306393375</c:v>
                </c:pt>
                <c:pt idx="213">
                  <c:v>-3.1496010952383884</c:v>
                </c:pt>
                <c:pt idx="214">
                  <c:v>-3.1236056437325743</c:v>
                </c:pt>
                <c:pt idx="215">
                  <c:v>-3.3097646930277804</c:v>
                </c:pt>
                <c:pt idx="216">
                  <c:v>-3.7933063304401315</c:v>
                </c:pt>
                <c:pt idx="217">
                  <c:v>-3.0726900872649665</c:v>
                </c:pt>
                <c:pt idx="218">
                  <c:v>-3.3944352604787085</c:v>
                </c:pt>
                <c:pt idx="219">
                  <c:v>-3.359311262386818</c:v>
                </c:pt>
                <c:pt idx="220">
                  <c:v>-3.4887669189088655</c:v>
                </c:pt>
                <c:pt idx="221">
                  <c:v>-3.0604192490210949</c:v>
                </c:pt>
                <c:pt idx="222">
                  <c:v>-3.4800436256243543</c:v>
                </c:pt>
                <c:pt idx="223">
                  <c:v>-3.3604805838689344</c:v>
                </c:pt>
                <c:pt idx="224">
                  <c:v>-3.7829328422918707</c:v>
                </c:pt>
                <c:pt idx="225">
                  <c:v>-3.0293765930520209</c:v>
                </c:pt>
                <c:pt idx="226">
                  <c:v>-3.1364749241288123</c:v>
                </c:pt>
                <c:pt idx="227">
                  <c:v>-4.113585238167218</c:v>
                </c:pt>
                <c:pt idx="228">
                  <c:v>-3.4947658802561108</c:v>
                </c:pt>
                <c:pt idx="229">
                  <c:v>-3.555134939175602</c:v>
                </c:pt>
                <c:pt idx="230">
                  <c:v>-3.0441261325394038</c:v>
                </c:pt>
                <c:pt idx="231">
                  <c:v>-3.6051843903118765</c:v>
                </c:pt>
                <c:pt idx="232">
                  <c:v>-3.3922299287371587</c:v>
                </c:pt>
                <c:pt idx="233">
                  <c:v>-3.2958204290041522</c:v>
                </c:pt>
                <c:pt idx="234">
                  <c:v>-3.5795502315101828</c:v>
                </c:pt>
                <c:pt idx="235">
                  <c:v>-3.5062631810370348</c:v>
                </c:pt>
                <c:pt idx="236">
                  <c:v>-3.0544648412955979</c:v>
                </c:pt>
                <c:pt idx="237">
                  <c:v>-3.5945206801544813</c:v>
                </c:pt>
                <c:pt idx="238">
                  <c:v>-3.5260290940030004</c:v>
                </c:pt>
                <c:pt idx="239">
                  <c:v>-3.1599679816430211</c:v>
                </c:pt>
                <c:pt idx="240">
                  <c:v>-4.2665887756333234</c:v>
                </c:pt>
                <c:pt idx="241">
                  <c:v>-3.622688473900368</c:v>
                </c:pt>
                <c:pt idx="242">
                  <c:v>-3.8923229452318182</c:v>
                </c:pt>
                <c:pt idx="243">
                  <c:v>-3.9649028719648669</c:v>
                </c:pt>
                <c:pt idx="244">
                  <c:v>-3.9972262938546166</c:v>
                </c:pt>
                <c:pt idx="245">
                  <c:v>-3.9331483110966587</c:v>
                </c:pt>
                <c:pt idx="246">
                  <c:v>-4.004884570819172</c:v>
                </c:pt>
                <c:pt idx="247">
                  <c:v>-4.0607026752529265</c:v>
                </c:pt>
                <c:pt idx="248">
                  <c:v>-4.0879814580302991</c:v>
                </c:pt>
                <c:pt idx="249">
                  <c:v>-3.6819430503914248</c:v>
                </c:pt>
                <c:pt idx="250">
                  <c:v>-3.7611132408797303</c:v>
                </c:pt>
                <c:pt idx="251">
                  <c:v>-3.7316235509229045</c:v>
                </c:pt>
                <c:pt idx="252">
                  <c:v>-3.480624492454524</c:v>
                </c:pt>
                <c:pt idx="253">
                  <c:v>-3.4889755930523947</c:v>
                </c:pt>
                <c:pt idx="254">
                  <c:v>-3.8837873710454005</c:v>
                </c:pt>
                <c:pt idx="255">
                  <c:v>-3.9362180962204008</c:v>
                </c:pt>
                <c:pt idx="256">
                  <c:v>-4.3299197725468304</c:v>
                </c:pt>
                <c:pt idx="257">
                  <c:v>-3.9996906030732404</c:v>
                </c:pt>
                <c:pt idx="258">
                  <c:v>-4.0387115114080743</c:v>
                </c:pt>
                <c:pt idx="259">
                  <c:v>-3.9807548435782252</c:v>
                </c:pt>
                <c:pt idx="260">
                  <c:v>-3.9327081825083781</c:v>
                </c:pt>
                <c:pt idx="261">
                  <c:v>-4.3326722136611764</c:v>
                </c:pt>
                <c:pt idx="262">
                  <c:v>-3.9349921768267961</c:v>
                </c:pt>
                <c:pt idx="263">
                  <c:v>-4.6005211747509094</c:v>
                </c:pt>
                <c:pt idx="264">
                  <c:v>-4.398552922958288</c:v>
                </c:pt>
                <c:pt idx="265">
                  <c:v>-3.8771911279827478</c:v>
                </c:pt>
                <c:pt idx="266">
                  <c:v>-5.2049601825851752</c:v>
                </c:pt>
                <c:pt idx="267">
                  <c:v>-4.0876412867430219</c:v>
                </c:pt>
                <c:pt idx="268">
                  <c:v>-4.4945262030665987</c:v>
                </c:pt>
                <c:pt idx="269">
                  <c:v>-4.3403005484194495</c:v>
                </c:pt>
                <c:pt idx="270">
                  <c:v>-4.4522982298785578</c:v>
                </c:pt>
                <c:pt idx="271">
                  <c:v>-4.2556765836943171</c:v>
                </c:pt>
                <c:pt idx="272">
                  <c:v>-4.4335899421490694</c:v>
                </c:pt>
                <c:pt idx="273">
                  <c:v>-4.2356929130812304</c:v>
                </c:pt>
                <c:pt idx="274">
                  <c:v>-4.0931694880160947</c:v>
                </c:pt>
                <c:pt idx="275">
                  <c:v>-4.1593479033024323</c:v>
                </c:pt>
                <c:pt idx="276">
                  <c:v>-4.7448077031317837</c:v>
                </c:pt>
                <c:pt idx="277">
                  <c:v>-4.0338574760061121</c:v>
                </c:pt>
                <c:pt idx="278">
                  <c:v>-4.6326819808012871</c:v>
                </c:pt>
                <c:pt idx="279">
                  <c:v>-4.0026638233224716</c:v>
                </c:pt>
                <c:pt idx="280">
                  <c:v>-4.2426247742622394</c:v>
                </c:pt>
                <c:pt idx="281">
                  <c:v>-4.9879005781123524</c:v>
                </c:pt>
                <c:pt idx="282">
                  <c:v>-4.4003700054376651</c:v>
                </c:pt>
                <c:pt idx="283">
                  <c:v>-4.0335994337367964</c:v>
                </c:pt>
                <c:pt idx="284">
                  <c:v>-4.5647182290923567</c:v>
                </c:pt>
                <c:pt idx="285">
                  <c:v>-4.4962930207262204</c:v>
                </c:pt>
                <c:pt idx="286">
                  <c:v>-4.2187589907386709</c:v>
                </c:pt>
                <c:pt idx="287">
                  <c:v>-5.2343853518871484</c:v>
                </c:pt>
                <c:pt idx="288">
                  <c:v>-4.7812798385399731</c:v>
                </c:pt>
                <c:pt idx="289">
                  <c:v>-4.8699536514381165</c:v>
                </c:pt>
                <c:pt idx="290">
                  <c:v>-4.6099115251574503</c:v>
                </c:pt>
                <c:pt idx="291">
                  <c:v>-4.4370063653556286</c:v>
                </c:pt>
                <c:pt idx="292">
                  <c:v>-4.8943222413980934</c:v>
                </c:pt>
                <c:pt idx="293">
                  <c:v>-4.3432843039939328</c:v>
                </c:pt>
                <c:pt idx="294">
                  <c:v>-4.5056809396333719</c:v>
                </c:pt>
                <c:pt idx="295">
                  <c:v>-5.2559516294970123</c:v>
                </c:pt>
                <c:pt idx="296">
                  <c:v>-5.2135909038458479</c:v>
                </c:pt>
                <c:pt idx="297">
                  <c:v>-4.4326587462722244</c:v>
                </c:pt>
                <c:pt idx="298">
                  <c:v>-5.0243734953626955</c:v>
                </c:pt>
                <c:pt idx="299">
                  <c:v>-4.697774458553198</c:v>
                </c:pt>
                <c:pt idx="300">
                  <c:v>-5.2875104036666798</c:v>
                </c:pt>
              </c:numCache>
            </c:numRef>
          </c:yVal>
          <c:smooth val="0"/>
        </c:ser>
        <c:ser>
          <c:idx val="6"/>
          <c:order val="6"/>
          <c:spPr>
            <a:ln w="28575">
              <a:noFill/>
            </a:ln>
          </c:spPr>
          <c:marker>
            <c:symbol val="square"/>
            <c:size val="2"/>
          </c:marker>
          <c:trendline>
            <c:spPr>
              <a:ln w="38100">
                <a:solidFill>
                  <a:schemeClr val="tx1"/>
                </a:solidFill>
              </a:ln>
            </c:spPr>
            <c:trendlineType val="linear"/>
            <c:dispRSqr val="1"/>
            <c:dispEq val="1"/>
            <c:trendlineLbl>
              <c:layout>
                <c:manualLayout>
                  <c:x val="0.35867529152856908"/>
                  <c:y val="-0.43802597108701086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 sz="1600" b="1"/>
                  </a:pPr>
                  <a:endParaRPr lang="en-US"/>
                </a:p>
              </c:txPr>
            </c:trendlineLbl>
          </c:trendline>
          <c:xVal>
            <c:numRef>
              <c:f>'Plate Reader Data'!$C$12:$C$312</c:f>
              <c:numCache>
                <c:formatCode>0.000</c:formatCode>
                <c:ptCount val="301"/>
                <c:pt idx="0">
                  <c:v>0</c:v>
                </c:pt>
                <c:pt idx="1">
                  <c:v>6.6666666666666666E-2</c:v>
                </c:pt>
                <c:pt idx="2">
                  <c:v>0.13333333333333333</c:v>
                </c:pt>
                <c:pt idx="3">
                  <c:v>0.2</c:v>
                </c:pt>
                <c:pt idx="4">
                  <c:v>0.26666666666666666</c:v>
                </c:pt>
                <c:pt idx="5">
                  <c:v>0.33333333333333331</c:v>
                </c:pt>
                <c:pt idx="6">
                  <c:v>0.39999999999999997</c:v>
                </c:pt>
                <c:pt idx="7">
                  <c:v>0.46666666666666662</c:v>
                </c:pt>
                <c:pt idx="8">
                  <c:v>0.53333333333333333</c:v>
                </c:pt>
                <c:pt idx="9">
                  <c:v>0.6</c:v>
                </c:pt>
                <c:pt idx="10">
                  <c:v>0.66666666666666663</c:v>
                </c:pt>
                <c:pt idx="11">
                  <c:v>0.73333333333333328</c:v>
                </c:pt>
                <c:pt idx="12">
                  <c:v>0.79999999999999993</c:v>
                </c:pt>
                <c:pt idx="13">
                  <c:v>0.86666666666666659</c:v>
                </c:pt>
                <c:pt idx="14">
                  <c:v>0.93333333333333324</c:v>
                </c:pt>
                <c:pt idx="15">
                  <c:v>0.99999999999999989</c:v>
                </c:pt>
                <c:pt idx="16">
                  <c:v>1.0666666666666667</c:v>
                </c:pt>
                <c:pt idx="17">
                  <c:v>1.1333333333333333</c:v>
                </c:pt>
                <c:pt idx="18">
                  <c:v>1.2</c:v>
                </c:pt>
                <c:pt idx="19">
                  <c:v>1.2666666666666666</c:v>
                </c:pt>
                <c:pt idx="20">
                  <c:v>1.3333333333333333</c:v>
                </c:pt>
                <c:pt idx="21">
                  <c:v>1.4</c:v>
                </c:pt>
                <c:pt idx="22">
                  <c:v>1.4666666666666666</c:v>
                </c:pt>
                <c:pt idx="23">
                  <c:v>1.5333333333333332</c:v>
                </c:pt>
                <c:pt idx="24">
                  <c:v>1.5999999999999999</c:v>
                </c:pt>
                <c:pt idx="25">
                  <c:v>1.6666666666666665</c:v>
                </c:pt>
                <c:pt idx="26">
                  <c:v>1.7333333333333332</c:v>
                </c:pt>
                <c:pt idx="27">
                  <c:v>1.7999999999999998</c:v>
                </c:pt>
                <c:pt idx="28">
                  <c:v>1.8666666666666665</c:v>
                </c:pt>
                <c:pt idx="29">
                  <c:v>1.9333333333333331</c:v>
                </c:pt>
                <c:pt idx="30">
                  <c:v>1.9999999999999998</c:v>
                </c:pt>
                <c:pt idx="31">
                  <c:v>2.0666666666666664</c:v>
                </c:pt>
                <c:pt idx="32">
                  <c:v>2.1333333333333333</c:v>
                </c:pt>
                <c:pt idx="33">
                  <c:v>2.2000000000000002</c:v>
                </c:pt>
                <c:pt idx="34">
                  <c:v>2.2666666666666671</c:v>
                </c:pt>
                <c:pt idx="35">
                  <c:v>2.3333333333333339</c:v>
                </c:pt>
                <c:pt idx="36">
                  <c:v>2.4000000000000008</c:v>
                </c:pt>
                <c:pt idx="37">
                  <c:v>2.4666666666666677</c:v>
                </c:pt>
                <c:pt idx="38">
                  <c:v>2.5333333333333345</c:v>
                </c:pt>
                <c:pt idx="39">
                  <c:v>2.6000000000000014</c:v>
                </c:pt>
                <c:pt idx="40">
                  <c:v>2.6666666666666683</c:v>
                </c:pt>
                <c:pt idx="41">
                  <c:v>2.7333333333333352</c:v>
                </c:pt>
                <c:pt idx="42">
                  <c:v>2.800000000000002</c:v>
                </c:pt>
                <c:pt idx="43">
                  <c:v>2.8666666666666689</c:v>
                </c:pt>
                <c:pt idx="44">
                  <c:v>2.9333333333333358</c:v>
                </c:pt>
                <c:pt idx="45">
                  <c:v>3.0000000000000027</c:v>
                </c:pt>
                <c:pt idx="46">
                  <c:v>3.0666666666666695</c:v>
                </c:pt>
                <c:pt idx="47">
                  <c:v>3.1333333333333364</c:v>
                </c:pt>
                <c:pt idx="48">
                  <c:v>3.2000000000000033</c:v>
                </c:pt>
                <c:pt idx="49">
                  <c:v>3.2666666666666702</c:v>
                </c:pt>
                <c:pt idx="50">
                  <c:v>3.333333333333337</c:v>
                </c:pt>
                <c:pt idx="51">
                  <c:v>3.4000000000000039</c:v>
                </c:pt>
                <c:pt idx="52">
                  <c:v>3.4666666666666708</c:v>
                </c:pt>
                <c:pt idx="53">
                  <c:v>3.5333333333333377</c:v>
                </c:pt>
                <c:pt idx="54">
                  <c:v>3.6000000000000045</c:v>
                </c:pt>
                <c:pt idx="55">
                  <c:v>3.6666666666666714</c:v>
                </c:pt>
                <c:pt idx="56">
                  <c:v>3.7333333333333383</c:v>
                </c:pt>
                <c:pt idx="57">
                  <c:v>3.8000000000000052</c:v>
                </c:pt>
                <c:pt idx="58">
                  <c:v>3.866666666666672</c:v>
                </c:pt>
                <c:pt idx="59">
                  <c:v>3.9333333333333389</c:v>
                </c:pt>
                <c:pt idx="60">
                  <c:v>4.0000000000000053</c:v>
                </c:pt>
                <c:pt idx="61">
                  <c:v>4.0666666666666718</c:v>
                </c:pt>
                <c:pt idx="62">
                  <c:v>4.1333333333333382</c:v>
                </c:pt>
                <c:pt idx="63">
                  <c:v>4.2000000000000046</c:v>
                </c:pt>
                <c:pt idx="64">
                  <c:v>4.266666666666671</c:v>
                </c:pt>
                <c:pt idx="65">
                  <c:v>4.3333333333333375</c:v>
                </c:pt>
                <c:pt idx="66">
                  <c:v>4.4000000000000039</c:v>
                </c:pt>
                <c:pt idx="67">
                  <c:v>4.4666666666666703</c:v>
                </c:pt>
                <c:pt idx="68">
                  <c:v>4.5333333333333368</c:v>
                </c:pt>
                <c:pt idx="69">
                  <c:v>4.6000000000000032</c:v>
                </c:pt>
                <c:pt idx="70">
                  <c:v>4.6666666666666696</c:v>
                </c:pt>
                <c:pt idx="71">
                  <c:v>4.7333333333333361</c:v>
                </c:pt>
                <c:pt idx="72">
                  <c:v>4.8000000000000025</c:v>
                </c:pt>
                <c:pt idx="73">
                  <c:v>4.8666666666666689</c:v>
                </c:pt>
                <c:pt idx="74">
                  <c:v>4.9333333333333353</c:v>
                </c:pt>
                <c:pt idx="75">
                  <c:v>5.0000000000000018</c:v>
                </c:pt>
                <c:pt idx="76">
                  <c:v>5.0666666666666682</c:v>
                </c:pt>
                <c:pt idx="77">
                  <c:v>5.1333333333333346</c:v>
                </c:pt>
                <c:pt idx="78">
                  <c:v>5.2000000000000011</c:v>
                </c:pt>
                <c:pt idx="79">
                  <c:v>5.2666666666666675</c:v>
                </c:pt>
                <c:pt idx="80">
                  <c:v>5.3333333333333339</c:v>
                </c:pt>
                <c:pt idx="81">
                  <c:v>5.4</c:v>
                </c:pt>
                <c:pt idx="82">
                  <c:v>5.4666666666666668</c:v>
                </c:pt>
                <c:pt idx="83">
                  <c:v>5.5333333333333332</c:v>
                </c:pt>
                <c:pt idx="84">
                  <c:v>5.6</c:v>
                </c:pt>
                <c:pt idx="85">
                  <c:v>5.6666666666666661</c:v>
                </c:pt>
                <c:pt idx="86">
                  <c:v>5.7333333333333325</c:v>
                </c:pt>
                <c:pt idx="87">
                  <c:v>5.7999999999999989</c:v>
                </c:pt>
                <c:pt idx="88">
                  <c:v>5.8666666666666654</c:v>
                </c:pt>
                <c:pt idx="89">
                  <c:v>5.9333333333333318</c:v>
                </c:pt>
                <c:pt idx="90">
                  <c:v>5.9999999999999982</c:v>
                </c:pt>
                <c:pt idx="91">
                  <c:v>6.0666666666666647</c:v>
                </c:pt>
                <c:pt idx="92">
                  <c:v>6.1333333333333311</c:v>
                </c:pt>
                <c:pt idx="93">
                  <c:v>6.1999999999999975</c:v>
                </c:pt>
                <c:pt idx="94">
                  <c:v>6.2666666666666639</c:v>
                </c:pt>
                <c:pt idx="95">
                  <c:v>6.3333333333333304</c:v>
                </c:pt>
                <c:pt idx="96">
                  <c:v>6.3999999999999968</c:v>
                </c:pt>
                <c:pt idx="97">
                  <c:v>6.4666666666666632</c:v>
                </c:pt>
                <c:pt idx="98">
                  <c:v>6.5333333333333297</c:v>
                </c:pt>
                <c:pt idx="99">
                  <c:v>6.5999999999999961</c:v>
                </c:pt>
                <c:pt idx="100">
                  <c:v>6.6666666666666625</c:v>
                </c:pt>
                <c:pt idx="101">
                  <c:v>6.733333333333329</c:v>
                </c:pt>
                <c:pt idx="102">
                  <c:v>6.7999999999999954</c:v>
                </c:pt>
                <c:pt idx="103">
                  <c:v>6.8666666666666618</c:v>
                </c:pt>
                <c:pt idx="104">
                  <c:v>6.9333333333333282</c:v>
                </c:pt>
                <c:pt idx="105">
                  <c:v>6.9999999999999947</c:v>
                </c:pt>
                <c:pt idx="106">
                  <c:v>7.0666666666666611</c:v>
                </c:pt>
                <c:pt idx="107">
                  <c:v>7.1333333333333275</c:v>
                </c:pt>
                <c:pt idx="108">
                  <c:v>7.199999999999994</c:v>
                </c:pt>
                <c:pt idx="109">
                  <c:v>7.2666666666666604</c:v>
                </c:pt>
                <c:pt idx="110">
                  <c:v>7.3333333333333268</c:v>
                </c:pt>
                <c:pt idx="111">
                  <c:v>7.3999999999999932</c:v>
                </c:pt>
                <c:pt idx="112">
                  <c:v>7.4666666666666597</c:v>
                </c:pt>
                <c:pt idx="113">
                  <c:v>7.5333333333333261</c:v>
                </c:pt>
                <c:pt idx="114">
                  <c:v>7.5999999999999925</c:v>
                </c:pt>
                <c:pt idx="115">
                  <c:v>7.666666666666659</c:v>
                </c:pt>
                <c:pt idx="116">
                  <c:v>7.7333333333333254</c:v>
                </c:pt>
                <c:pt idx="117">
                  <c:v>7.7999999999999918</c:v>
                </c:pt>
                <c:pt idx="118">
                  <c:v>7.8666666666666583</c:v>
                </c:pt>
                <c:pt idx="119">
                  <c:v>7.9333333333333247</c:v>
                </c:pt>
                <c:pt idx="120">
                  <c:v>7.9999999999999911</c:v>
                </c:pt>
                <c:pt idx="121">
                  <c:v>8.0666666666666575</c:v>
                </c:pt>
                <c:pt idx="122">
                  <c:v>8.133333333333324</c:v>
                </c:pt>
                <c:pt idx="123">
                  <c:v>8.1999999999999904</c:v>
                </c:pt>
                <c:pt idx="124">
                  <c:v>8.2666666666666568</c:v>
                </c:pt>
                <c:pt idx="125">
                  <c:v>8.3333333333333233</c:v>
                </c:pt>
                <c:pt idx="126">
                  <c:v>8.3999999999999897</c:v>
                </c:pt>
                <c:pt idx="127">
                  <c:v>8.4666666666666561</c:v>
                </c:pt>
                <c:pt idx="128">
                  <c:v>8.5333333333333226</c:v>
                </c:pt>
                <c:pt idx="129">
                  <c:v>8.599999999999989</c:v>
                </c:pt>
                <c:pt idx="130">
                  <c:v>8.6666666666666554</c:v>
                </c:pt>
                <c:pt idx="131">
                  <c:v>8.7333333333333218</c:v>
                </c:pt>
                <c:pt idx="132">
                  <c:v>8.7999999999999883</c:v>
                </c:pt>
                <c:pt idx="133">
                  <c:v>8.8666666666666547</c:v>
                </c:pt>
                <c:pt idx="134">
                  <c:v>8.9333333333333211</c:v>
                </c:pt>
                <c:pt idx="135">
                  <c:v>8.9999999999999876</c:v>
                </c:pt>
                <c:pt idx="136">
                  <c:v>9.066666666666654</c:v>
                </c:pt>
                <c:pt idx="137">
                  <c:v>9.1333333333333204</c:v>
                </c:pt>
                <c:pt idx="138">
                  <c:v>9.1999999999999869</c:v>
                </c:pt>
                <c:pt idx="139">
                  <c:v>9.2666666666666533</c:v>
                </c:pt>
                <c:pt idx="140">
                  <c:v>9.3333333333333197</c:v>
                </c:pt>
                <c:pt idx="141">
                  <c:v>9.3999999999999861</c:v>
                </c:pt>
                <c:pt idx="142">
                  <c:v>9.4666666666666526</c:v>
                </c:pt>
                <c:pt idx="143">
                  <c:v>9.533333333333319</c:v>
                </c:pt>
                <c:pt idx="144">
                  <c:v>9.5999999999999854</c:v>
                </c:pt>
                <c:pt idx="145">
                  <c:v>9.6666666666666519</c:v>
                </c:pt>
                <c:pt idx="146">
                  <c:v>9.7333333333333183</c:v>
                </c:pt>
                <c:pt idx="147">
                  <c:v>9.7999999999999847</c:v>
                </c:pt>
                <c:pt idx="148">
                  <c:v>9.8666666666666512</c:v>
                </c:pt>
                <c:pt idx="149">
                  <c:v>9.9333333333333176</c:v>
                </c:pt>
                <c:pt idx="150">
                  <c:v>9.999999999999984</c:v>
                </c:pt>
                <c:pt idx="151">
                  <c:v>10.06666666666665</c:v>
                </c:pt>
                <c:pt idx="152">
                  <c:v>10.133333333333317</c:v>
                </c:pt>
                <c:pt idx="153">
                  <c:v>10.199999999999983</c:v>
                </c:pt>
                <c:pt idx="154">
                  <c:v>10.26666666666665</c:v>
                </c:pt>
                <c:pt idx="155">
                  <c:v>10.333333333333316</c:v>
                </c:pt>
                <c:pt idx="156">
                  <c:v>10.399999999999983</c:v>
                </c:pt>
                <c:pt idx="157">
                  <c:v>10.466666666666649</c:v>
                </c:pt>
                <c:pt idx="158">
                  <c:v>10.533333333333315</c:v>
                </c:pt>
                <c:pt idx="159">
                  <c:v>10.599999999999982</c:v>
                </c:pt>
                <c:pt idx="160">
                  <c:v>10.666666666666648</c:v>
                </c:pt>
                <c:pt idx="161">
                  <c:v>10.733333333333315</c:v>
                </c:pt>
                <c:pt idx="162">
                  <c:v>10.799999999999981</c:v>
                </c:pt>
                <c:pt idx="163">
                  <c:v>10.866666666666648</c:v>
                </c:pt>
                <c:pt idx="164">
                  <c:v>10.933333333333314</c:v>
                </c:pt>
                <c:pt idx="165">
                  <c:v>10.99999999999998</c:v>
                </c:pt>
                <c:pt idx="166">
                  <c:v>11.066666666666647</c:v>
                </c:pt>
                <c:pt idx="167">
                  <c:v>11.133333333333313</c:v>
                </c:pt>
                <c:pt idx="168">
                  <c:v>11.19999999999998</c:v>
                </c:pt>
                <c:pt idx="169">
                  <c:v>11.266666666666646</c:v>
                </c:pt>
                <c:pt idx="170">
                  <c:v>11.333333333333313</c:v>
                </c:pt>
                <c:pt idx="171">
                  <c:v>11.399999999999979</c:v>
                </c:pt>
                <c:pt idx="172">
                  <c:v>11.466666666666645</c:v>
                </c:pt>
                <c:pt idx="173">
                  <c:v>11.533333333333312</c:v>
                </c:pt>
                <c:pt idx="174">
                  <c:v>11.599999999999978</c:v>
                </c:pt>
                <c:pt idx="175">
                  <c:v>11.666666666666645</c:v>
                </c:pt>
                <c:pt idx="176">
                  <c:v>11.733333333333311</c:v>
                </c:pt>
                <c:pt idx="177">
                  <c:v>11.799999999999978</c:v>
                </c:pt>
                <c:pt idx="178">
                  <c:v>11.866666666666644</c:v>
                </c:pt>
                <c:pt idx="179">
                  <c:v>11.93333333333331</c:v>
                </c:pt>
                <c:pt idx="180">
                  <c:v>11.999999999999977</c:v>
                </c:pt>
                <c:pt idx="181">
                  <c:v>12.066666666666643</c:v>
                </c:pt>
                <c:pt idx="182">
                  <c:v>12.13333333333331</c:v>
                </c:pt>
                <c:pt idx="183">
                  <c:v>12.199999999999976</c:v>
                </c:pt>
                <c:pt idx="184">
                  <c:v>12.266666666666643</c:v>
                </c:pt>
                <c:pt idx="185">
                  <c:v>12.333333333333309</c:v>
                </c:pt>
                <c:pt idx="186">
                  <c:v>12.399999999999975</c:v>
                </c:pt>
                <c:pt idx="187">
                  <c:v>12.466666666666642</c:v>
                </c:pt>
                <c:pt idx="188">
                  <c:v>12.533333333333308</c:v>
                </c:pt>
                <c:pt idx="189">
                  <c:v>12.599999999999975</c:v>
                </c:pt>
                <c:pt idx="190">
                  <c:v>12.666666666666641</c:v>
                </c:pt>
                <c:pt idx="191">
                  <c:v>12.733333333333308</c:v>
                </c:pt>
                <c:pt idx="192">
                  <c:v>12.799999999999974</c:v>
                </c:pt>
                <c:pt idx="193">
                  <c:v>12.86666666666664</c:v>
                </c:pt>
                <c:pt idx="194">
                  <c:v>12.933333333333307</c:v>
                </c:pt>
                <c:pt idx="195">
                  <c:v>12.999999999999973</c:v>
                </c:pt>
                <c:pt idx="196">
                  <c:v>13.06666666666664</c:v>
                </c:pt>
                <c:pt idx="197">
                  <c:v>13.133333333333306</c:v>
                </c:pt>
                <c:pt idx="198">
                  <c:v>13.199999999999973</c:v>
                </c:pt>
                <c:pt idx="199">
                  <c:v>13.266666666666639</c:v>
                </c:pt>
                <c:pt idx="200">
                  <c:v>13.333333333333306</c:v>
                </c:pt>
                <c:pt idx="201">
                  <c:v>13.399999999999972</c:v>
                </c:pt>
                <c:pt idx="202">
                  <c:v>13.466666666666638</c:v>
                </c:pt>
                <c:pt idx="203">
                  <c:v>13.533333333333305</c:v>
                </c:pt>
                <c:pt idx="204">
                  <c:v>13.599999999999971</c:v>
                </c:pt>
                <c:pt idx="205">
                  <c:v>13.666666666666638</c:v>
                </c:pt>
                <c:pt idx="206">
                  <c:v>13.733333333333304</c:v>
                </c:pt>
                <c:pt idx="207">
                  <c:v>13.799999999999971</c:v>
                </c:pt>
                <c:pt idx="208">
                  <c:v>13.866666666666637</c:v>
                </c:pt>
                <c:pt idx="209">
                  <c:v>13.933333333333303</c:v>
                </c:pt>
                <c:pt idx="210">
                  <c:v>13.99999999999997</c:v>
                </c:pt>
                <c:pt idx="211">
                  <c:v>14.066666666666636</c:v>
                </c:pt>
                <c:pt idx="212">
                  <c:v>14.133333333333303</c:v>
                </c:pt>
                <c:pt idx="213">
                  <c:v>14.199999999999969</c:v>
                </c:pt>
                <c:pt idx="214">
                  <c:v>14.266666666666636</c:v>
                </c:pt>
                <c:pt idx="215">
                  <c:v>14.333333333333302</c:v>
                </c:pt>
                <c:pt idx="216">
                  <c:v>14.399999999999968</c:v>
                </c:pt>
                <c:pt idx="217">
                  <c:v>14.466666666666635</c:v>
                </c:pt>
                <c:pt idx="218">
                  <c:v>14.533333333333301</c:v>
                </c:pt>
                <c:pt idx="219">
                  <c:v>14.599999999999968</c:v>
                </c:pt>
                <c:pt idx="220">
                  <c:v>14.666666666666634</c:v>
                </c:pt>
                <c:pt idx="221">
                  <c:v>14.733333333333301</c:v>
                </c:pt>
                <c:pt idx="222">
                  <c:v>14.799999999999967</c:v>
                </c:pt>
                <c:pt idx="223">
                  <c:v>14.866666666666633</c:v>
                </c:pt>
                <c:pt idx="224">
                  <c:v>14.9333333333333</c:v>
                </c:pt>
                <c:pt idx="225">
                  <c:v>14.999999999999966</c:v>
                </c:pt>
                <c:pt idx="226">
                  <c:v>15.066666666666633</c:v>
                </c:pt>
                <c:pt idx="227">
                  <c:v>15.133333333333299</c:v>
                </c:pt>
                <c:pt idx="228">
                  <c:v>15.199999999999966</c:v>
                </c:pt>
                <c:pt idx="229">
                  <c:v>15.266666666666632</c:v>
                </c:pt>
                <c:pt idx="230">
                  <c:v>15.333333333333298</c:v>
                </c:pt>
                <c:pt idx="231">
                  <c:v>15.399999999999965</c:v>
                </c:pt>
                <c:pt idx="232">
                  <c:v>15.466666666666631</c:v>
                </c:pt>
                <c:pt idx="233">
                  <c:v>15.533333333333298</c:v>
                </c:pt>
                <c:pt idx="234">
                  <c:v>15.599999999999964</c:v>
                </c:pt>
                <c:pt idx="235">
                  <c:v>15.666666666666631</c:v>
                </c:pt>
                <c:pt idx="236">
                  <c:v>15.733333333333297</c:v>
                </c:pt>
                <c:pt idx="237">
                  <c:v>15.799999999999963</c:v>
                </c:pt>
                <c:pt idx="238">
                  <c:v>15.86666666666663</c:v>
                </c:pt>
                <c:pt idx="239">
                  <c:v>15.933333333333296</c:v>
                </c:pt>
                <c:pt idx="240">
                  <c:v>15.999999999999963</c:v>
                </c:pt>
                <c:pt idx="241">
                  <c:v>16.066666666666631</c:v>
                </c:pt>
                <c:pt idx="242">
                  <c:v>16.133333333333297</c:v>
                </c:pt>
                <c:pt idx="243">
                  <c:v>16.199999999999964</c:v>
                </c:pt>
                <c:pt idx="244">
                  <c:v>16.26666666666663</c:v>
                </c:pt>
                <c:pt idx="245">
                  <c:v>16.333333333333297</c:v>
                </c:pt>
                <c:pt idx="246">
                  <c:v>16.399999999999963</c:v>
                </c:pt>
                <c:pt idx="247">
                  <c:v>16.466666666666629</c:v>
                </c:pt>
                <c:pt idx="248">
                  <c:v>16.533333333333296</c:v>
                </c:pt>
                <c:pt idx="249">
                  <c:v>16.599999999999962</c:v>
                </c:pt>
                <c:pt idx="250">
                  <c:v>16.666666666666629</c:v>
                </c:pt>
                <c:pt idx="251">
                  <c:v>16.733333333333295</c:v>
                </c:pt>
                <c:pt idx="252">
                  <c:v>16.799999999999962</c:v>
                </c:pt>
                <c:pt idx="253">
                  <c:v>16.866666666666628</c:v>
                </c:pt>
                <c:pt idx="254">
                  <c:v>16.933333333333294</c:v>
                </c:pt>
                <c:pt idx="255">
                  <c:v>16.999999999999961</c:v>
                </c:pt>
                <c:pt idx="256">
                  <c:v>17.066666666666627</c:v>
                </c:pt>
                <c:pt idx="257">
                  <c:v>17.133333333333294</c:v>
                </c:pt>
                <c:pt idx="258">
                  <c:v>17.19999999999996</c:v>
                </c:pt>
                <c:pt idx="259">
                  <c:v>17.266666666666627</c:v>
                </c:pt>
                <c:pt idx="260">
                  <c:v>17.333333333333293</c:v>
                </c:pt>
                <c:pt idx="261">
                  <c:v>17.399999999999959</c:v>
                </c:pt>
                <c:pt idx="262">
                  <c:v>17.466666666666626</c:v>
                </c:pt>
                <c:pt idx="263">
                  <c:v>17.533333333333292</c:v>
                </c:pt>
                <c:pt idx="264">
                  <c:v>17.599999999999959</c:v>
                </c:pt>
                <c:pt idx="265">
                  <c:v>17.666666666666625</c:v>
                </c:pt>
                <c:pt idx="266">
                  <c:v>17.733333333333292</c:v>
                </c:pt>
                <c:pt idx="267">
                  <c:v>17.799999999999958</c:v>
                </c:pt>
                <c:pt idx="268">
                  <c:v>17.866666666666625</c:v>
                </c:pt>
                <c:pt idx="269">
                  <c:v>17.933333333333291</c:v>
                </c:pt>
                <c:pt idx="270">
                  <c:v>17.999999999999957</c:v>
                </c:pt>
                <c:pt idx="271">
                  <c:v>18.066666666666624</c:v>
                </c:pt>
                <c:pt idx="272">
                  <c:v>18.13333333333329</c:v>
                </c:pt>
                <c:pt idx="273">
                  <c:v>18.199999999999957</c:v>
                </c:pt>
                <c:pt idx="274">
                  <c:v>18.266666666666623</c:v>
                </c:pt>
                <c:pt idx="275">
                  <c:v>18.33333333333329</c:v>
                </c:pt>
                <c:pt idx="276">
                  <c:v>18.399999999999956</c:v>
                </c:pt>
                <c:pt idx="277">
                  <c:v>18.466666666666622</c:v>
                </c:pt>
                <c:pt idx="278">
                  <c:v>18.533333333333289</c:v>
                </c:pt>
                <c:pt idx="279">
                  <c:v>18.599999999999955</c:v>
                </c:pt>
                <c:pt idx="280">
                  <c:v>18.666666666666622</c:v>
                </c:pt>
                <c:pt idx="281">
                  <c:v>18.733333333333288</c:v>
                </c:pt>
                <c:pt idx="282">
                  <c:v>18.799999999999955</c:v>
                </c:pt>
                <c:pt idx="283">
                  <c:v>18.866666666666621</c:v>
                </c:pt>
                <c:pt idx="284">
                  <c:v>18.933333333333287</c:v>
                </c:pt>
                <c:pt idx="285">
                  <c:v>18.999999999999954</c:v>
                </c:pt>
                <c:pt idx="286">
                  <c:v>19.06666666666662</c:v>
                </c:pt>
                <c:pt idx="287">
                  <c:v>19.133333333333287</c:v>
                </c:pt>
                <c:pt idx="288">
                  <c:v>19.199999999999953</c:v>
                </c:pt>
                <c:pt idx="289">
                  <c:v>19.26666666666662</c:v>
                </c:pt>
                <c:pt idx="290">
                  <c:v>19.333333333333286</c:v>
                </c:pt>
                <c:pt idx="291">
                  <c:v>19.399999999999952</c:v>
                </c:pt>
                <c:pt idx="292">
                  <c:v>19.466666666666619</c:v>
                </c:pt>
                <c:pt idx="293">
                  <c:v>19.533333333333285</c:v>
                </c:pt>
                <c:pt idx="294">
                  <c:v>19.599999999999952</c:v>
                </c:pt>
                <c:pt idx="295">
                  <c:v>19.666666666666618</c:v>
                </c:pt>
                <c:pt idx="296">
                  <c:v>19.733333333333285</c:v>
                </c:pt>
                <c:pt idx="297">
                  <c:v>19.799999999999951</c:v>
                </c:pt>
                <c:pt idx="298">
                  <c:v>19.866666666666617</c:v>
                </c:pt>
                <c:pt idx="299">
                  <c:v>19.933333333333284</c:v>
                </c:pt>
                <c:pt idx="300">
                  <c:v>19.99999999999995</c:v>
                </c:pt>
              </c:numCache>
            </c:numRef>
          </c:xVal>
          <c:yVal>
            <c:numRef>
              <c:f>'Plate Reader Data'!$AA$12:$AA$312</c:f>
              <c:numCache>
                <c:formatCode>0.0000</c:formatCode>
                <c:ptCount val="301"/>
                <c:pt idx="0">
                  <c:v>0</c:v>
                </c:pt>
                <c:pt idx="1">
                  <c:v>0.60377025333035306</c:v>
                </c:pt>
                <c:pt idx="2">
                  <c:v>0.23051289526799223</c:v>
                </c:pt>
                <c:pt idx="3">
                  <c:v>1.5545824883679984</c:v>
                </c:pt>
                <c:pt idx="4">
                  <c:v>2.5473008013785687</c:v>
                </c:pt>
                <c:pt idx="5">
                  <c:v>1.1317397697654314</c:v>
                </c:pt>
                <c:pt idx="6">
                  <c:v>2.1520049727205333</c:v>
                </c:pt>
                <c:pt idx="7">
                  <c:v>1.3148531599526976</c:v>
                </c:pt>
                <c:pt idx="8">
                  <c:v>1.9895397988111228</c:v>
                </c:pt>
                <c:pt idx="9">
                  <c:v>1.4448633826567558</c:v>
                </c:pt>
                <c:pt idx="10">
                  <c:v>1.8177116645599725</c:v>
                </c:pt>
                <c:pt idx="11">
                  <c:v>1.6550094375915094</c:v>
                </c:pt>
                <c:pt idx="12">
                  <c:v>2.4553655783679602</c:v>
                </c:pt>
                <c:pt idx="13">
                  <c:v>1.3967344401735673</c:v>
                </c:pt>
                <c:pt idx="14">
                  <c:v>1.45192135580632</c:v>
                </c:pt>
                <c:pt idx="15">
                  <c:v>2.4827473290537228</c:v>
                </c:pt>
                <c:pt idx="16">
                  <c:v>1.6457549807388219</c:v>
                </c:pt>
                <c:pt idx="17">
                  <c:v>1.0767649637384125</c:v>
                </c:pt>
                <c:pt idx="18">
                  <c:v>1.7007497107659049</c:v>
                </c:pt>
                <c:pt idx="19">
                  <c:v>2.061212514453139</c:v>
                </c:pt>
                <c:pt idx="20">
                  <c:v>1.3576405906211235</c:v>
                </c:pt>
                <c:pt idx="21">
                  <c:v>1.343728802758335</c:v>
                </c:pt>
                <c:pt idx="22">
                  <c:v>1.3238783860030381</c:v>
                </c:pt>
                <c:pt idx="23">
                  <c:v>2.4337027859636251</c:v>
                </c:pt>
                <c:pt idx="24">
                  <c:v>1.1725416389566305</c:v>
                </c:pt>
                <c:pt idx="25">
                  <c:v>1.110495773768065</c:v>
                </c:pt>
                <c:pt idx="26">
                  <c:v>1.3192842863492018</c:v>
                </c:pt>
                <c:pt idx="27">
                  <c:v>1.4490390310619361</c:v>
                </c:pt>
                <c:pt idx="28">
                  <c:v>1.3934104767113311</c:v>
                </c:pt>
                <c:pt idx="29">
                  <c:v>1.2142756860475927</c:v>
                </c:pt>
                <c:pt idx="30">
                  <c:v>1.6966107424007362</c:v>
                </c:pt>
                <c:pt idx="31">
                  <c:v>1.7823887385415205</c:v>
                </c:pt>
                <c:pt idx="32">
                  <c:v>0.80710660791176991</c:v>
                </c:pt>
                <c:pt idx="33">
                  <c:v>1.5446567863349827</c:v>
                </c:pt>
                <c:pt idx="34">
                  <c:v>0.89319984362147409</c:v>
                </c:pt>
                <c:pt idx="35">
                  <c:v>1.5172370560258486</c:v>
                </c:pt>
                <c:pt idx="36">
                  <c:v>0.86272405901985394</c:v>
                </c:pt>
                <c:pt idx="37">
                  <c:v>0.96377917225106557</c:v>
                </c:pt>
                <c:pt idx="38">
                  <c:v>0.54488262215147643</c:v>
                </c:pt>
                <c:pt idx="39">
                  <c:v>0.87051737362672554</c:v>
                </c:pt>
                <c:pt idx="40">
                  <c:v>1.3430140037429936</c:v>
                </c:pt>
                <c:pt idx="41">
                  <c:v>0.97458523359535576</c:v>
                </c:pt>
                <c:pt idx="42">
                  <c:v>0.70550166143441828</c:v>
                </c:pt>
                <c:pt idx="43">
                  <c:v>0.20101056513559712</c:v>
                </c:pt>
                <c:pt idx="44">
                  <c:v>1.2731177635523423</c:v>
                </c:pt>
                <c:pt idx="45">
                  <c:v>0.833452304609267</c:v>
                </c:pt>
                <c:pt idx="46">
                  <c:v>0.31318053084929431</c:v>
                </c:pt>
                <c:pt idx="47">
                  <c:v>0.82333001367354086</c:v>
                </c:pt>
                <c:pt idx="48">
                  <c:v>0.92577773359049331</c:v>
                </c:pt>
                <c:pt idx="49">
                  <c:v>0.61575012156890097</c:v>
                </c:pt>
                <c:pt idx="50">
                  <c:v>0.66964064399095236</c:v>
                </c:pt>
                <c:pt idx="51">
                  <c:v>1.0309330162728827</c:v>
                </c:pt>
                <c:pt idx="52">
                  <c:v>0.47592386796094388</c:v>
                </c:pt>
                <c:pt idx="53">
                  <c:v>0.33483635256778399</c:v>
                </c:pt>
                <c:pt idx="54">
                  <c:v>0.95548562545432958</c:v>
                </c:pt>
                <c:pt idx="55">
                  <c:v>1.036133357494883</c:v>
                </c:pt>
                <c:pt idx="56">
                  <c:v>0.51832075464383109</c:v>
                </c:pt>
                <c:pt idx="57">
                  <c:v>0.33440951580524825</c:v>
                </c:pt>
                <c:pt idx="58">
                  <c:v>0.14025975573646576</c:v>
                </c:pt>
                <c:pt idx="59">
                  <c:v>0.62771103141910345</c:v>
                </c:pt>
                <c:pt idx="60">
                  <c:v>0.61779338814708495</c:v>
                </c:pt>
                <c:pt idx="61">
                  <c:v>8.4865432067715574E-4</c:v>
                </c:pt>
                <c:pt idx="62">
                  <c:v>1.2764098571112044</c:v>
                </c:pt>
                <c:pt idx="63">
                  <c:v>0.27162608509976138</c:v>
                </c:pt>
                <c:pt idx="64">
                  <c:v>0.47909635617467927</c:v>
                </c:pt>
                <c:pt idx="65">
                  <c:v>0.60011453854051666</c:v>
                </c:pt>
                <c:pt idx="66">
                  <c:v>1.2974196414691122</c:v>
                </c:pt>
                <c:pt idx="67">
                  <c:v>0.50119543581423898</c:v>
                </c:pt>
                <c:pt idx="68">
                  <c:v>0.94275511909811627</c:v>
                </c:pt>
                <c:pt idx="69">
                  <c:v>-7.5461987459995328E-2</c:v>
                </c:pt>
                <c:pt idx="70">
                  <c:v>1.0427265135360955</c:v>
                </c:pt>
                <c:pt idx="71">
                  <c:v>0.42830035119216348</c:v>
                </c:pt>
                <c:pt idx="72">
                  <c:v>0.45771443648717991</c:v>
                </c:pt>
                <c:pt idx="73">
                  <c:v>2.7014037400441282E-2</c:v>
                </c:pt>
                <c:pt idx="74">
                  <c:v>-0.21961136506224221</c:v>
                </c:pt>
                <c:pt idx="75">
                  <c:v>-9.3284527655114857E-2</c:v>
                </c:pt>
                <c:pt idx="76">
                  <c:v>0.49473060928547596</c:v>
                </c:pt>
                <c:pt idx="77">
                  <c:v>0.35819636919755737</c:v>
                </c:pt>
                <c:pt idx="78">
                  <c:v>-0.27695759442395484</c:v>
                </c:pt>
                <c:pt idx="79">
                  <c:v>4.9745163186543095E-4</c:v>
                </c:pt>
                <c:pt idx="80">
                  <c:v>0.26730078941908175</c:v>
                </c:pt>
                <c:pt idx="81">
                  <c:v>-0.11485694926210499</c:v>
                </c:pt>
                <c:pt idx="82">
                  <c:v>0.37012633773174741</c:v>
                </c:pt>
                <c:pt idx="83">
                  <c:v>0.28966111286368346</c:v>
                </c:pt>
                <c:pt idx="84">
                  <c:v>-0.43870834458528662</c:v>
                </c:pt>
                <c:pt idx="85">
                  <c:v>-2.0920782993179898E-2</c:v>
                </c:pt>
                <c:pt idx="86">
                  <c:v>-1.2406016192599623E-2</c:v>
                </c:pt>
                <c:pt idx="87">
                  <c:v>1.8763235414830604E-2</c:v>
                </c:pt>
                <c:pt idx="88">
                  <c:v>-0.500341884306998</c:v>
                </c:pt>
                <c:pt idx="89">
                  <c:v>-0.89534518524030915</c:v>
                </c:pt>
                <c:pt idx="90">
                  <c:v>-8.8569676681665044E-2</c:v>
                </c:pt>
                <c:pt idx="91">
                  <c:v>0.11126587470477034</c:v>
                </c:pt>
                <c:pt idx="92">
                  <c:v>-0.86134154415437791</c:v>
                </c:pt>
                <c:pt idx="93">
                  <c:v>0.10880528036634018</c:v>
                </c:pt>
                <c:pt idx="94">
                  <c:v>0.12105235863105435</c:v>
                </c:pt>
                <c:pt idx="95">
                  <c:v>-0.3358927568037231</c:v>
                </c:pt>
                <c:pt idx="96">
                  <c:v>-0.76010284848828746</c:v>
                </c:pt>
                <c:pt idx="97">
                  <c:v>0.19910917638423342</c:v>
                </c:pt>
                <c:pt idx="98">
                  <c:v>-0.4486194156370189</c:v>
                </c:pt>
                <c:pt idx="99">
                  <c:v>-1.6130188173654076</c:v>
                </c:pt>
                <c:pt idx="100">
                  <c:v>-0.42891344961425659</c:v>
                </c:pt>
                <c:pt idx="101">
                  <c:v>-5.5684543404765918E-2</c:v>
                </c:pt>
                <c:pt idx="102">
                  <c:v>-0.44090741247545395</c:v>
                </c:pt>
                <c:pt idx="103">
                  <c:v>-0.48588298168200339</c:v>
                </c:pt>
                <c:pt idx="104">
                  <c:v>-0.29604327667512109</c:v>
                </c:pt>
                <c:pt idx="105">
                  <c:v>-0.3699199457077782</c:v>
                </c:pt>
                <c:pt idx="106">
                  <c:v>-0.24817301207096421</c:v>
                </c:pt>
                <c:pt idx="107">
                  <c:v>-0.9468304740132325</c:v>
                </c:pt>
                <c:pt idx="108">
                  <c:v>-0.5483293877527089</c:v>
                </c:pt>
                <c:pt idx="109">
                  <c:v>-0.81319049002404853</c:v>
                </c:pt>
                <c:pt idx="110">
                  <c:v>-0.73976184761591668</c:v>
                </c:pt>
                <c:pt idx="111">
                  <c:v>-0.22219532818785837</c:v>
                </c:pt>
                <c:pt idx="112">
                  <c:v>-0.82123885726748114</c:v>
                </c:pt>
                <c:pt idx="113">
                  <c:v>-0.84018249255043287</c:v>
                </c:pt>
                <c:pt idx="114">
                  <c:v>-0.37882647271258918</c:v>
                </c:pt>
                <c:pt idx="115">
                  <c:v>-0.95813992497170375</c:v>
                </c:pt>
                <c:pt idx="116">
                  <c:v>-1.1066691488117542</c:v>
                </c:pt>
                <c:pt idx="117">
                  <c:v>-0.81210018959204433</c:v>
                </c:pt>
                <c:pt idx="118">
                  <c:v>-0.88048722493151388</c:v>
                </c:pt>
                <c:pt idx="119">
                  <c:v>-1.2245357090492845</c:v>
                </c:pt>
                <c:pt idx="120">
                  <c:v>-0.43043125948511118</c:v>
                </c:pt>
                <c:pt idx="121">
                  <c:v>-1.2545883287877686</c:v>
                </c:pt>
                <c:pt idx="122">
                  <c:v>-0.95191986245918514</c:v>
                </c:pt>
                <c:pt idx="123">
                  <c:v>-0.99008101566250417</c:v>
                </c:pt>
                <c:pt idx="124">
                  <c:v>-1.0885347576499456</c:v>
                </c:pt>
                <c:pt idx="125">
                  <c:v>-0.56518656578197835</c:v>
                </c:pt>
                <c:pt idx="126">
                  <c:v>-0.99867623219856938</c:v>
                </c:pt>
                <c:pt idx="127">
                  <c:v>-1.4813668595884053</c:v>
                </c:pt>
                <c:pt idx="128">
                  <c:v>-1.8234784337957137</c:v>
                </c:pt>
                <c:pt idx="129">
                  <c:v>-0.89127536676750196</c:v>
                </c:pt>
                <c:pt idx="130">
                  <c:v>-1.4898769576944417</c:v>
                </c:pt>
                <c:pt idx="131">
                  <c:v>-1.3400078181927242</c:v>
                </c:pt>
                <c:pt idx="132">
                  <c:v>-0.77466379917660788</c:v>
                </c:pt>
                <c:pt idx="133">
                  <c:v>-1.426684979315219</c:v>
                </c:pt>
                <c:pt idx="134">
                  <c:v>-0.96135124351643952</c:v>
                </c:pt>
                <c:pt idx="135">
                  <c:v>-1.1615149392855386</c:v>
                </c:pt>
                <c:pt idx="136">
                  <c:v>-1.6896810043011214</c:v>
                </c:pt>
                <c:pt idx="137">
                  <c:v>-1.3835410087730082</c:v>
                </c:pt>
                <c:pt idx="138">
                  <c:v>-2.0701109470202823</c:v>
                </c:pt>
                <c:pt idx="139">
                  <c:v>-1.6227084653053083</c:v>
                </c:pt>
                <c:pt idx="140">
                  <c:v>-1.5818424436871865</c:v>
                </c:pt>
                <c:pt idx="141">
                  <c:v>-1.7937578803541996</c:v>
                </c:pt>
                <c:pt idx="142">
                  <c:v>-2.051815449736246</c:v>
                </c:pt>
                <c:pt idx="143">
                  <c:v>-1.6367887948227207</c:v>
                </c:pt>
                <c:pt idx="144">
                  <c:v>-1.9497688990989133</c:v>
                </c:pt>
                <c:pt idx="145">
                  <c:v>-1.7859419806827077</c:v>
                </c:pt>
                <c:pt idx="146">
                  <c:v>-1.7455139584641941</c:v>
                </c:pt>
                <c:pt idx="147">
                  <c:v>-1.351861234990821</c:v>
                </c:pt>
                <c:pt idx="148">
                  <c:v>-1.639135579764563</c:v>
                </c:pt>
                <c:pt idx="149">
                  <c:v>-1.0640546775108746</c:v>
                </c:pt>
                <c:pt idx="150">
                  <c:v>-1.672648994883744</c:v>
                </c:pt>
                <c:pt idx="151">
                  <c:v>-1.6859183377618336</c:v>
                </c:pt>
                <c:pt idx="152">
                  <c:v>-1.7950080593263849</c:v>
                </c:pt>
                <c:pt idx="153">
                  <c:v>-1.4545194507983723</c:v>
                </c:pt>
                <c:pt idx="154">
                  <c:v>-1.8712976775024401</c:v>
                </c:pt>
                <c:pt idx="155">
                  <c:v>-1.7831089262429316</c:v>
                </c:pt>
                <c:pt idx="156">
                  <c:v>-1.5197271665800045</c:v>
                </c:pt>
                <c:pt idx="157">
                  <c:v>-1.850378556853002</c:v>
                </c:pt>
                <c:pt idx="158">
                  <c:v>-2.2396303642261444</c:v>
                </c:pt>
                <c:pt idx="159">
                  <c:v>-1.8483484127357457</c:v>
                </c:pt>
                <c:pt idx="160">
                  <c:v>-2.2666849805739488</c:v>
                </c:pt>
                <c:pt idx="161">
                  <c:v>-1.7594767026830382</c:v>
                </c:pt>
                <c:pt idx="162">
                  <c:v>-2.0733838735096626</c:v>
                </c:pt>
                <c:pt idx="163">
                  <c:v>-2.2195370327721875</c:v>
                </c:pt>
                <c:pt idx="164">
                  <c:v>-1.9936408274916388</c:v>
                </c:pt>
                <c:pt idx="165">
                  <c:v>-2.0331499041581367</c:v>
                </c:pt>
                <c:pt idx="166">
                  <c:v>-1.872216305471369</c:v>
                </c:pt>
                <c:pt idx="167">
                  <c:v>-2.1208292581544939</c:v>
                </c:pt>
                <c:pt idx="168">
                  <c:v>-1.7376592727511593</c:v>
                </c:pt>
                <c:pt idx="169">
                  <c:v>-2.3738190013078366</c:v>
                </c:pt>
                <c:pt idx="170">
                  <c:v>-3.0749890883531918</c:v>
                </c:pt>
                <c:pt idx="171">
                  <c:v>-2.635210570611342</c:v>
                </c:pt>
                <c:pt idx="172">
                  <c:v>-2.881916766507544</c:v>
                </c:pt>
                <c:pt idx="173">
                  <c:v>-2.4348074236079782</c:v>
                </c:pt>
                <c:pt idx="174">
                  <c:v>-1.9580312868756451</c:v>
                </c:pt>
                <c:pt idx="175">
                  <c:v>-2.1219712990722215</c:v>
                </c:pt>
                <c:pt idx="176">
                  <c:v>-1.8927493234239847</c:v>
                </c:pt>
                <c:pt idx="177">
                  <c:v>-2.4645953256232858</c:v>
                </c:pt>
                <c:pt idx="178">
                  <c:v>-2.2157914083896131</c:v>
                </c:pt>
                <c:pt idx="179">
                  <c:v>-2.3758631498161193</c:v>
                </c:pt>
                <c:pt idx="180">
                  <c:v>-2.1939121687461309</c:v>
                </c:pt>
                <c:pt idx="181">
                  <c:v>-2.3036291165768716</c:v>
                </c:pt>
                <c:pt idx="182">
                  <c:v>-2.1444207973087188</c:v>
                </c:pt>
                <c:pt idx="183">
                  <c:v>-1.8357130561751589</c:v>
                </c:pt>
                <c:pt idx="184">
                  <c:v>-3.2279397826385718</c:v>
                </c:pt>
                <c:pt idx="185">
                  <c:v>-2.6442413190723002</c:v>
                </c:pt>
                <c:pt idx="186">
                  <c:v>-2.5111146133751419</c:v>
                </c:pt>
                <c:pt idx="187">
                  <c:v>-2.1083428851622443</c:v>
                </c:pt>
                <c:pt idx="188">
                  <c:v>-2.7825901851360655</c:v>
                </c:pt>
                <c:pt idx="189">
                  <c:v>-2.7618541822548082</c:v>
                </c:pt>
                <c:pt idx="190">
                  <c:v>-3.0763828412772938</c:v>
                </c:pt>
                <c:pt idx="191">
                  <c:v>-2.6828882115704147</c:v>
                </c:pt>
                <c:pt idx="192">
                  <c:v>-3.0221493358978648</c:v>
                </c:pt>
                <c:pt idx="193">
                  <c:v>-2.5882854591488069</c:v>
                </c:pt>
                <c:pt idx="194">
                  <c:v>-2.8469396973194634</c:v>
                </c:pt>
                <c:pt idx="195">
                  <c:v>-2.3728433521477541</c:v>
                </c:pt>
                <c:pt idx="196">
                  <c:v>-2.5051000814514452</c:v>
                </c:pt>
                <c:pt idx="197">
                  <c:v>-2.3660628237135128</c:v>
                </c:pt>
                <c:pt idx="198">
                  <c:v>-2.6990586767622275</c:v>
                </c:pt>
                <c:pt idx="199">
                  <c:v>-3.0579000306271311</c:v>
                </c:pt>
                <c:pt idx="200">
                  <c:v>-2.6686430889816108</c:v>
                </c:pt>
                <c:pt idx="201">
                  <c:v>-2.8008913403473628</c:v>
                </c:pt>
                <c:pt idx="202">
                  <c:v>-2.9601548181071351</c:v>
                </c:pt>
                <c:pt idx="203">
                  <c:v>-3.1111587346211138</c:v>
                </c:pt>
                <c:pt idx="204">
                  <c:v>-2.6796821182723676</c:v>
                </c:pt>
                <c:pt idx="205">
                  <c:v>-3.3503959802530758</c:v>
                </c:pt>
                <c:pt idx="206">
                  <c:v>-3.1991317450373913</c:v>
                </c:pt>
                <c:pt idx="207">
                  <c:v>-2.814306285424486</c:v>
                </c:pt>
                <c:pt idx="208">
                  <c:v>-2.8841373561850006</c:v>
                </c:pt>
                <c:pt idx="209">
                  <c:v>-3.1166984182328292</c:v>
                </c:pt>
                <c:pt idx="210">
                  <c:v>-3.1300266908595091</c:v>
                </c:pt>
                <c:pt idx="211">
                  <c:v>-2.904201338712312</c:v>
                </c:pt>
                <c:pt idx="212">
                  <c:v>-3.0399578255578348</c:v>
                </c:pt>
                <c:pt idx="213">
                  <c:v>-3.0365641723511487</c:v>
                </c:pt>
                <c:pt idx="214">
                  <c:v>-3.3227789807371479</c:v>
                </c:pt>
                <c:pt idx="215">
                  <c:v>-2.9764704864219809</c:v>
                </c:pt>
                <c:pt idx="216">
                  <c:v>-3.3240335881701171</c:v>
                </c:pt>
                <c:pt idx="217">
                  <c:v>-2.7813088017342906</c:v>
                </c:pt>
                <c:pt idx="218">
                  <c:v>-2.7746275932095514</c:v>
                </c:pt>
                <c:pt idx="219">
                  <c:v>-3.1595203842021817</c:v>
                </c:pt>
                <c:pt idx="220">
                  <c:v>-2.9445487475284438</c:v>
                </c:pt>
                <c:pt idx="221">
                  <c:v>-2.3655817934278218</c:v>
                </c:pt>
                <c:pt idx="222">
                  <c:v>-2.7708932164680533</c:v>
                </c:pt>
                <c:pt idx="223">
                  <c:v>-2.9821129176979255</c:v>
                </c:pt>
                <c:pt idx="224">
                  <c:v>-3.3047415370461266</c:v>
                </c:pt>
                <c:pt idx="225">
                  <c:v>-3.1598085636692161</c:v>
                </c:pt>
                <c:pt idx="226">
                  <c:v>-3.6145771056732343</c:v>
                </c:pt>
                <c:pt idx="227">
                  <c:v>-3.30461661941996</c:v>
                </c:pt>
                <c:pt idx="228">
                  <c:v>-3.4895801906423856</c:v>
                </c:pt>
                <c:pt idx="229">
                  <c:v>-3.2165072693779848</c:v>
                </c:pt>
                <c:pt idx="230">
                  <c:v>-3.1924450731900507</c:v>
                </c:pt>
                <c:pt idx="231">
                  <c:v>-3.3895541644416483</c:v>
                </c:pt>
                <c:pt idx="232">
                  <c:v>-2.9350735498839384</c:v>
                </c:pt>
                <c:pt idx="233">
                  <c:v>-3.1993278544104413</c:v>
                </c:pt>
                <c:pt idx="234">
                  <c:v>-3.7197236498008408</c:v>
                </c:pt>
                <c:pt idx="235">
                  <c:v>-3.310681654877925</c:v>
                </c:pt>
                <c:pt idx="236">
                  <c:v>-3.1941306637480622</c:v>
                </c:pt>
                <c:pt idx="237">
                  <c:v>-3.4530558995585139</c:v>
                </c:pt>
                <c:pt idx="238">
                  <c:v>-3.2363915639188008</c:v>
                </c:pt>
                <c:pt idx="239">
                  <c:v>-2.9514752898515439</c:v>
                </c:pt>
                <c:pt idx="240">
                  <c:v>-3.9933706580364188</c:v>
                </c:pt>
                <c:pt idx="241">
                  <c:v>-3.2919713628083827</c:v>
                </c:pt>
                <c:pt idx="242">
                  <c:v>-3.9331624612092924</c:v>
                </c:pt>
                <c:pt idx="243">
                  <c:v>-3.5698638010893546</c:v>
                </c:pt>
                <c:pt idx="244">
                  <c:v>-3.8779286662118935</c:v>
                </c:pt>
                <c:pt idx="245">
                  <c:v>-3.6230233177997064</c:v>
                </c:pt>
                <c:pt idx="246">
                  <c:v>-3.7601065412316004</c:v>
                </c:pt>
                <c:pt idx="247">
                  <c:v>-3.492297055740643</c:v>
                </c:pt>
                <c:pt idx="248">
                  <c:v>-4.0241726248594318</c:v>
                </c:pt>
                <c:pt idx="249">
                  <c:v>-3.9383407031967224</c:v>
                </c:pt>
                <c:pt idx="250">
                  <c:v>-3.7643346524890688</c:v>
                </c:pt>
                <c:pt idx="251">
                  <c:v>-3.3920101775537645</c:v>
                </c:pt>
                <c:pt idx="252">
                  <c:v>-3.5179895201989311</c:v>
                </c:pt>
                <c:pt idx="253">
                  <c:v>-3.6344483679841844</c:v>
                </c:pt>
                <c:pt idx="254">
                  <c:v>-3.8479071721670621</c:v>
                </c:pt>
                <c:pt idx="255">
                  <c:v>-3.6907501991759517</c:v>
                </c:pt>
                <c:pt idx="256">
                  <c:v>-3.8263344628596911</c:v>
                </c:pt>
                <c:pt idx="257">
                  <c:v>-3.6246694023619099</c:v>
                </c:pt>
                <c:pt idx="258">
                  <c:v>-4.1317359593598724</c:v>
                </c:pt>
                <c:pt idx="259">
                  <c:v>-3.9321548084408491</c:v>
                </c:pt>
                <c:pt idx="260">
                  <c:v>-4.365711641070888</c:v>
                </c:pt>
                <c:pt idx="261">
                  <c:v>-3.9817003018802311</c:v>
                </c:pt>
                <c:pt idx="262">
                  <c:v>-3.1926609255354776</c:v>
                </c:pt>
                <c:pt idx="263">
                  <c:v>-4.3662957434065248</c:v>
                </c:pt>
                <c:pt idx="264">
                  <c:v>-3.9662477467098682</c:v>
                </c:pt>
                <c:pt idx="265">
                  <c:v>-3.6350021705870432</c:v>
                </c:pt>
                <c:pt idx="266">
                  <c:v>-4.4047579612114021</c:v>
                </c:pt>
                <c:pt idx="267">
                  <c:v>-3.6666429559264486</c:v>
                </c:pt>
                <c:pt idx="268">
                  <c:v>-4.4609886959364928</c:v>
                </c:pt>
                <c:pt idx="269">
                  <c:v>-3.8508825040343808</c:v>
                </c:pt>
                <c:pt idx="270">
                  <c:v>-3.5520775076803872</c:v>
                </c:pt>
                <c:pt idx="271">
                  <c:v>-4.0178695244271694</c:v>
                </c:pt>
                <c:pt idx="272">
                  <c:v>-4.2935463620125347</c:v>
                </c:pt>
                <c:pt idx="273">
                  <c:v>-3.9684655991584208</c:v>
                </c:pt>
                <c:pt idx="274">
                  <c:v>-4.1701792679251568</c:v>
                </c:pt>
                <c:pt idx="275">
                  <c:v>-4.1872375976556313</c:v>
                </c:pt>
                <c:pt idx="276">
                  <c:v>-3.9683486630407288</c:v>
                </c:pt>
                <c:pt idx="277">
                  <c:v>-4.4321476059271916</c:v>
                </c:pt>
                <c:pt idx="278">
                  <c:v>-4.6748576446484691</c:v>
                </c:pt>
                <c:pt idx="279">
                  <c:v>-4.2351918018376224</c:v>
                </c:pt>
                <c:pt idx="280">
                  <c:v>-4.3676949953379491</c:v>
                </c:pt>
                <c:pt idx="281">
                  <c:v>-4.8686692169833705</c:v>
                </c:pt>
                <c:pt idx="282">
                  <c:v>-4.4188021541508817</c:v>
                </c:pt>
                <c:pt idx="283">
                  <c:v>-4.0196911905876433</c:v>
                </c:pt>
                <c:pt idx="284">
                  <c:v>-4.6768322472222579</c:v>
                </c:pt>
                <c:pt idx="285">
                  <c:v>-4.676936712859046</c:v>
                </c:pt>
                <c:pt idx="286">
                  <c:v>-3.9014002581806722</c:v>
                </c:pt>
                <c:pt idx="287">
                  <c:v>-4.9471892319189408</c:v>
                </c:pt>
                <c:pt idx="288">
                  <c:v>-4.4283458435068752</c:v>
                </c:pt>
                <c:pt idx="289">
                  <c:v>-4.9580983151859215</c:v>
                </c:pt>
                <c:pt idx="290">
                  <c:v>-4.6926878268897525</c:v>
                </c:pt>
                <c:pt idx="291">
                  <c:v>-4.7899320554673892</c:v>
                </c:pt>
                <c:pt idx="292">
                  <c:v>-5.1454679043884042</c:v>
                </c:pt>
                <c:pt idx="293">
                  <c:v>-4.3562401460359439</c:v>
                </c:pt>
                <c:pt idx="294">
                  <c:v>-4.4734915861747737</c:v>
                </c:pt>
                <c:pt idx="295">
                  <c:v>-4.7318484854830487</c:v>
                </c:pt>
                <c:pt idx="296">
                  <c:v>-5.123797259354788</c:v>
                </c:pt>
                <c:pt idx="297">
                  <c:v>-4.6232820794998091</c:v>
                </c:pt>
                <c:pt idx="298">
                  <c:v>-4.7537303239971678</c:v>
                </c:pt>
                <c:pt idx="299">
                  <c:v>-4.4385928169171507</c:v>
                </c:pt>
                <c:pt idx="300">
                  <c:v>-5.1391535117714326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2873984"/>
        <c:axId val="232876288"/>
      </c:scatterChart>
      <c:valAx>
        <c:axId val="232873984"/>
        <c:scaling>
          <c:orientation val="minMax"/>
          <c:max val="20"/>
        </c:scaling>
        <c:delete val="0"/>
        <c:axPos val="b"/>
        <c:title>
          <c:tx>
            <c:rich>
              <a:bodyPr/>
              <a:lstStyle/>
              <a:p>
                <a:pPr>
                  <a:defRPr sz="2500"/>
                </a:pPr>
                <a:r>
                  <a:rPr lang="en-US" sz="2500"/>
                  <a:t>Time (min)</a:t>
                </a:r>
              </a:p>
            </c:rich>
          </c:tx>
          <c:layout>
            <c:manualLayout>
              <c:xMode val="edge"/>
              <c:yMode val="edge"/>
              <c:x val="0.38360083777406612"/>
              <c:y val="0.3108293645506065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 b="1"/>
            </a:pPr>
            <a:endParaRPr lang="en-US"/>
          </a:p>
        </c:txPr>
        <c:crossAx val="232876288"/>
        <c:crosses val="autoZero"/>
        <c:crossBetween val="midCat"/>
        <c:majorUnit val="5"/>
      </c:valAx>
      <c:valAx>
        <c:axId val="232876288"/>
        <c:scaling>
          <c:orientation val="minMax"/>
          <c:max val="3"/>
          <c:min val="-5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2500"/>
                </a:pPr>
                <a:r>
                  <a:rPr lang="en-US" sz="2500"/>
                  <a:t>8-aza-SAM LEVELS (uM)</a:t>
                </a:r>
              </a:p>
            </c:rich>
          </c:tx>
          <c:layout>
            <c:manualLayout>
              <c:xMode val="edge"/>
              <c:yMode val="edge"/>
              <c:x val="3.2950362128496388E-4"/>
              <c:y val="0.2914456704861399"/>
            </c:manualLayout>
          </c:layout>
          <c:overlay val="0"/>
        </c:title>
        <c:numFmt formatCode="0.00" sourceLinked="0"/>
        <c:majorTickMark val="out"/>
        <c:minorTickMark val="none"/>
        <c:tickLblPos val="nextTo"/>
        <c:txPr>
          <a:bodyPr/>
          <a:lstStyle/>
          <a:p>
            <a:pPr>
              <a:defRPr sz="1600" b="1"/>
            </a:pPr>
            <a:endParaRPr lang="en-US"/>
          </a:p>
        </c:txPr>
        <c:crossAx val="23287398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5878188092966281"/>
          <c:y val="0.69268450614599142"/>
          <c:w val="0.17822105570137067"/>
          <c:h val="0.15412128222092658"/>
        </c:manualLayout>
      </c:layout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ln w="63500" cmpd="thickThin"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Kinetic Parameters for your Mtase</a:t>
            </a:r>
          </a:p>
        </c:rich>
      </c:tx>
      <c:layout>
        <c:manualLayout>
          <c:xMode val="edge"/>
          <c:yMode val="edge"/>
          <c:x val="0.2043630769898559"/>
          <c:y val="2.2177021061218119E-2"/>
        </c:manualLayout>
      </c:layout>
      <c:overlay val="1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square"/>
            <c:size val="16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'My 1-Step EZ-MTase RESULTS'!$D$13:$D$20</c:f>
              <c:numCache>
                <c:formatCode>0.00</c:formatCode>
                <c:ptCount val="8"/>
                <c:pt idx="0" formatCode="General">
                  <c:v>0</c:v>
                </c:pt>
                <c:pt idx="1">
                  <c:v>16.59</c:v>
                </c:pt>
                <c:pt idx="2">
                  <c:v>24.9956</c:v>
                </c:pt>
                <c:pt idx="3">
                  <c:v>35.392000000000003</c:v>
                </c:pt>
                <c:pt idx="4">
                  <c:v>49.991199999999999</c:v>
                </c:pt>
                <c:pt idx="5">
                  <c:v>69.899199999999993</c:v>
                </c:pt>
                <c:pt idx="6">
                  <c:v>99.982399999999998</c:v>
                </c:pt>
                <c:pt idx="7">
                  <c:v>149.9736</c:v>
                </c:pt>
              </c:numCache>
            </c:numRef>
          </c:xVal>
          <c:yVal>
            <c:numRef>
              <c:f>'My 1-Step EZ-MTase RESULTS'!$H$13:$H$20</c:f>
              <c:numCache>
                <c:formatCode>0.000</c:formatCode>
                <c:ptCount val="8"/>
                <c:pt idx="0" formatCode="General">
                  <c:v>0</c:v>
                </c:pt>
                <c:pt idx="1">
                  <c:v>4.9560000000000004</c:v>
                </c:pt>
                <c:pt idx="2">
                  <c:v>6.8339999999999996</c:v>
                </c:pt>
                <c:pt idx="3">
                  <c:v>9.822000000000001</c:v>
                </c:pt>
                <c:pt idx="4">
                  <c:v>12.84</c:v>
                </c:pt>
                <c:pt idx="5">
                  <c:v>16.074000000000002</c:v>
                </c:pt>
                <c:pt idx="6">
                  <c:v>17.417999999999999</c:v>
                </c:pt>
                <c:pt idx="7">
                  <c:v>20.093999999999998</c:v>
                </c:pt>
              </c:numCache>
            </c:numRef>
          </c:yVal>
          <c:smooth val="0"/>
        </c:ser>
        <c:ser>
          <c:idx val="1"/>
          <c:order val="1"/>
          <c:tx>
            <c:v>CURVE FIT</c:v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xVal>
            <c:numRef>
              <c:f>'My 1-Step EZ-MTase RESULTS'!$AN$55:$AN$305</c:f>
              <c:numCache>
                <c:formatCode>0.00</c:formatCode>
                <c:ptCount val="251"/>
                <c:pt idx="0">
                  <c:v>0</c:v>
                </c:pt>
                <c:pt idx="1">
                  <c:v>0.59989440000000005</c:v>
                </c:pt>
                <c:pt idx="2">
                  <c:v>1.1997888000000001</c:v>
                </c:pt>
                <c:pt idx="3">
                  <c:v>1.7996832</c:v>
                </c:pt>
                <c:pt idx="4">
                  <c:v>2.3995776000000002</c:v>
                </c:pt>
                <c:pt idx="5">
                  <c:v>2.9994720000000004</c:v>
                </c:pt>
                <c:pt idx="6">
                  <c:v>3.5993664000000005</c:v>
                </c:pt>
                <c:pt idx="7">
                  <c:v>4.1992608000000002</c:v>
                </c:pt>
                <c:pt idx="8">
                  <c:v>4.7991552000000004</c:v>
                </c:pt>
                <c:pt idx="9">
                  <c:v>5.3990496000000006</c:v>
                </c:pt>
                <c:pt idx="10">
                  <c:v>5.9989440000000007</c:v>
                </c:pt>
                <c:pt idx="11">
                  <c:v>6.5988384000000009</c:v>
                </c:pt>
                <c:pt idx="12">
                  <c:v>7.198732800000001</c:v>
                </c:pt>
                <c:pt idx="13">
                  <c:v>7.7986272000000012</c:v>
                </c:pt>
                <c:pt idx="14">
                  <c:v>8.3985216000000005</c:v>
                </c:pt>
                <c:pt idx="15">
                  <c:v>8.9984160000000006</c:v>
                </c:pt>
                <c:pt idx="16">
                  <c:v>9.5983104000000008</c:v>
                </c:pt>
                <c:pt idx="17">
                  <c:v>10.198204800000001</c:v>
                </c:pt>
                <c:pt idx="18">
                  <c:v>10.798099200000001</c:v>
                </c:pt>
                <c:pt idx="19">
                  <c:v>11.397993600000001</c:v>
                </c:pt>
                <c:pt idx="20">
                  <c:v>11.997888000000001</c:v>
                </c:pt>
                <c:pt idx="21">
                  <c:v>12.597782400000002</c:v>
                </c:pt>
                <c:pt idx="22">
                  <c:v>13.197676800000002</c:v>
                </c:pt>
                <c:pt idx="23">
                  <c:v>13.797571200000002</c:v>
                </c:pt>
                <c:pt idx="24">
                  <c:v>14.397465600000002</c:v>
                </c:pt>
                <c:pt idx="25">
                  <c:v>14.997360000000002</c:v>
                </c:pt>
                <c:pt idx="26">
                  <c:v>15.597254400000002</c:v>
                </c:pt>
                <c:pt idx="27">
                  <c:v>16.197148800000001</c:v>
                </c:pt>
                <c:pt idx="28">
                  <c:v>16.797043200000001</c:v>
                </c:pt>
                <c:pt idx="29">
                  <c:v>17.396937600000001</c:v>
                </c:pt>
                <c:pt idx="30">
                  <c:v>17.996832000000001</c:v>
                </c:pt>
                <c:pt idx="31">
                  <c:v>18.596726400000001</c:v>
                </c:pt>
                <c:pt idx="32">
                  <c:v>19.196620800000002</c:v>
                </c:pt>
                <c:pt idx="33">
                  <c:v>19.796515200000002</c:v>
                </c:pt>
                <c:pt idx="34">
                  <c:v>20.396409600000002</c:v>
                </c:pt>
                <c:pt idx="35">
                  <c:v>20.996304000000002</c:v>
                </c:pt>
                <c:pt idx="36">
                  <c:v>21.596198400000002</c:v>
                </c:pt>
                <c:pt idx="37">
                  <c:v>22.196092800000002</c:v>
                </c:pt>
                <c:pt idx="38">
                  <c:v>22.795987200000003</c:v>
                </c:pt>
                <c:pt idx="39">
                  <c:v>23.395881600000003</c:v>
                </c:pt>
                <c:pt idx="40">
                  <c:v>23.995776000000003</c:v>
                </c:pt>
                <c:pt idx="41">
                  <c:v>24.595670400000003</c:v>
                </c:pt>
                <c:pt idx="42">
                  <c:v>25.195564800000003</c:v>
                </c:pt>
                <c:pt idx="43">
                  <c:v>25.795459200000003</c:v>
                </c:pt>
                <c:pt idx="44">
                  <c:v>26.395353600000004</c:v>
                </c:pt>
                <c:pt idx="45">
                  <c:v>26.995248000000004</c:v>
                </c:pt>
                <c:pt idx="46">
                  <c:v>27.595142400000004</c:v>
                </c:pt>
                <c:pt idx="47">
                  <c:v>28.195036800000004</c:v>
                </c:pt>
                <c:pt idx="48">
                  <c:v>28.794931200000004</c:v>
                </c:pt>
                <c:pt idx="49">
                  <c:v>29.394825600000004</c:v>
                </c:pt>
                <c:pt idx="50">
                  <c:v>29.994720000000004</c:v>
                </c:pt>
                <c:pt idx="51">
                  <c:v>30.594614400000005</c:v>
                </c:pt>
                <c:pt idx="52">
                  <c:v>31.194508800000005</c:v>
                </c:pt>
                <c:pt idx="53">
                  <c:v>31.794403200000005</c:v>
                </c:pt>
                <c:pt idx="54">
                  <c:v>32.394297600000002</c:v>
                </c:pt>
                <c:pt idx="55">
                  <c:v>32.994191999999998</c:v>
                </c:pt>
                <c:pt idx="56">
                  <c:v>33.594086399999995</c:v>
                </c:pt>
                <c:pt idx="57">
                  <c:v>34.193980799999991</c:v>
                </c:pt>
                <c:pt idx="58">
                  <c:v>34.793875199999988</c:v>
                </c:pt>
                <c:pt idx="59">
                  <c:v>35.393769599999985</c:v>
                </c:pt>
                <c:pt idx="60">
                  <c:v>35.993663999999981</c:v>
                </c:pt>
                <c:pt idx="61">
                  <c:v>36.593558399999978</c:v>
                </c:pt>
                <c:pt idx="62">
                  <c:v>37.193452799999974</c:v>
                </c:pt>
                <c:pt idx="63">
                  <c:v>37.793347199999971</c:v>
                </c:pt>
                <c:pt idx="64">
                  <c:v>38.393241599999968</c:v>
                </c:pt>
                <c:pt idx="65">
                  <c:v>38.993135999999964</c:v>
                </c:pt>
                <c:pt idx="66">
                  <c:v>39.593030399999961</c:v>
                </c:pt>
                <c:pt idx="67">
                  <c:v>40.192924799999957</c:v>
                </c:pt>
                <c:pt idx="68">
                  <c:v>40.792819199999954</c:v>
                </c:pt>
                <c:pt idx="69">
                  <c:v>41.392713599999951</c:v>
                </c:pt>
                <c:pt idx="70">
                  <c:v>41.992607999999947</c:v>
                </c:pt>
                <c:pt idx="71">
                  <c:v>42.592502399999944</c:v>
                </c:pt>
                <c:pt idx="72">
                  <c:v>43.192396799999941</c:v>
                </c:pt>
                <c:pt idx="73">
                  <c:v>43.792291199999937</c:v>
                </c:pt>
                <c:pt idx="74">
                  <c:v>44.392185599999934</c:v>
                </c:pt>
                <c:pt idx="75">
                  <c:v>44.99207999999993</c:v>
                </c:pt>
                <c:pt idx="76">
                  <c:v>45.591974399999927</c:v>
                </c:pt>
                <c:pt idx="77">
                  <c:v>46.191868799999924</c:v>
                </c:pt>
                <c:pt idx="78">
                  <c:v>46.79176319999992</c:v>
                </c:pt>
                <c:pt idx="79">
                  <c:v>47.391657599999917</c:v>
                </c:pt>
                <c:pt idx="80">
                  <c:v>47.991551999999913</c:v>
                </c:pt>
                <c:pt idx="81">
                  <c:v>48.59144639999991</c:v>
                </c:pt>
                <c:pt idx="82">
                  <c:v>49.191340799999907</c:v>
                </c:pt>
                <c:pt idx="83">
                  <c:v>49.791235199999903</c:v>
                </c:pt>
                <c:pt idx="84">
                  <c:v>50.3911295999999</c:v>
                </c:pt>
                <c:pt idx="85">
                  <c:v>50.991023999999896</c:v>
                </c:pt>
                <c:pt idx="86">
                  <c:v>51.590918399999893</c:v>
                </c:pt>
                <c:pt idx="87">
                  <c:v>52.19081279999989</c:v>
                </c:pt>
                <c:pt idx="88">
                  <c:v>52.790707199999886</c:v>
                </c:pt>
                <c:pt idx="89">
                  <c:v>53.390601599999883</c:v>
                </c:pt>
                <c:pt idx="90">
                  <c:v>53.990495999999879</c:v>
                </c:pt>
                <c:pt idx="91">
                  <c:v>54.590390399999876</c:v>
                </c:pt>
                <c:pt idx="92">
                  <c:v>55.190284799999873</c:v>
                </c:pt>
                <c:pt idx="93">
                  <c:v>55.790179199999869</c:v>
                </c:pt>
                <c:pt idx="94">
                  <c:v>56.390073599999866</c:v>
                </c:pt>
                <c:pt idx="95">
                  <c:v>56.989967999999863</c:v>
                </c:pt>
                <c:pt idx="96">
                  <c:v>57.589862399999859</c:v>
                </c:pt>
                <c:pt idx="97">
                  <c:v>58.189756799999856</c:v>
                </c:pt>
                <c:pt idx="98">
                  <c:v>58.789651199999852</c:v>
                </c:pt>
                <c:pt idx="99">
                  <c:v>59.389545599999849</c:v>
                </c:pt>
                <c:pt idx="100">
                  <c:v>59.989439999999846</c:v>
                </c:pt>
                <c:pt idx="101">
                  <c:v>60.589334399999842</c:v>
                </c:pt>
                <c:pt idx="102">
                  <c:v>61.189228799999839</c:v>
                </c:pt>
                <c:pt idx="103">
                  <c:v>61.789123199999835</c:v>
                </c:pt>
                <c:pt idx="104">
                  <c:v>62.389017599999832</c:v>
                </c:pt>
                <c:pt idx="105">
                  <c:v>62.988911999999829</c:v>
                </c:pt>
                <c:pt idx="106">
                  <c:v>63.588806399999825</c:v>
                </c:pt>
                <c:pt idx="107">
                  <c:v>64.188700799999822</c:v>
                </c:pt>
                <c:pt idx="108">
                  <c:v>64.788595199999818</c:v>
                </c:pt>
                <c:pt idx="109">
                  <c:v>65.388489599999815</c:v>
                </c:pt>
                <c:pt idx="110">
                  <c:v>65.988383999999812</c:v>
                </c:pt>
                <c:pt idx="111">
                  <c:v>66.588278399999808</c:v>
                </c:pt>
                <c:pt idx="112">
                  <c:v>67.188172799999805</c:v>
                </c:pt>
                <c:pt idx="113">
                  <c:v>67.788067199999801</c:v>
                </c:pt>
                <c:pt idx="114">
                  <c:v>68.387961599999798</c:v>
                </c:pt>
                <c:pt idx="115">
                  <c:v>68.987855999999795</c:v>
                </c:pt>
                <c:pt idx="116">
                  <c:v>69.587750399999791</c:v>
                </c:pt>
                <c:pt idx="117">
                  <c:v>70.187644799999788</c:v>
                </c:pt>
                <c:pt idx="118">
                  <c:v>70.787539199999785</c:v>
                </c:pt>
                <c:pt idx="119">
                  <c:v>71.387433599999781</c:v>
                </c:pt>
                <c:pt idx="120">
                  <c:v>71.987327999999778</c:v>
                </c:pt>
                <c:pt idx="121">
                  <c:v>72.587222399999774</c:v>
                </c:pt>
                <c:pt idx="122">
                  <c:v>73.187116799999771</c:v>
                </c:pt>
                <c:pt idx="123">
                  <c:v>73.787011199999768</c:v>
                </c:pt>
                <c:pt idx="124">
                  <c:v>74.386905599999764</c:v>
                </c:pt>
                <c:pt idx="125">
                  <c:v>74.986799999999761</c:v>
                </c:pt>
                <c:pt idx="126">
                  <c:v>75.586694399999757</c:v>
                </c:pt>
                <c:pt idx="127">
                  <c:v>76.186588799999754</c:v>
                </c:pt>
                <c:pt idx="128">
                  <c:v>76.786483199999751</c:v>
                </c:pt>
                <c:pt idx="129">
                  <c:v>77.386377599999747</c:v>
                </c:pt>
                <c:pt idx="130">
                  <c:v>77.986271999999744</c:v>
                </c:pt>
                <c:pt idx="131">
                  <c:v>78.58616639999974</c:v>
                </c:pt>
                <c:pt idx="132">
                  <c:v>79.186060799999737</c:v>
                </c:pt>
                <c:pt idx="133">
                  <c:v>79.785955199999734</c:v>
                </c:pt>
                <c:pt idx="134">
                  <c:v>80.38584959999973</c:v>
                </c:pt>
                <c:pt idx="135">
                  <c:v>80.985743999999727</c:v>
                </c:pt>
                <c:pt idx="136">
                  <c:v>81.585638399999723</c:v>
                </c:pt>
                <c:pt idx="137">
                  <c:v>82.18553279999972</c:v>
                </c:pt>
                <c:pt idx="138">
                  <c:v>82.785427199999717</c:v>
                </c:pt>
                <c:pt idx="139">
                  <c:v>83.385321599999713</c:v>
                </c:pt>
                <c:pt idx="140">
                  <c:v>83.98521599999971</c:v>
                </c:pt>
                <c:pt idx="141">
                  <c:v>84.585110399999706</c:v>
                </c:pt>
                <c:pt idx="142">
                  <c:v>85.185004799999703</c:v>
                </c:pt>
                <c:pt idx="143">
                  <c:v>85.7848991999997</c:v>
                </c:pt>
                <c:pt idx="144">
                  <c:v>86.384793599999696</c:v>
                </c:pt>
                <c:pt idx="145">
                  <c:v>86.984687999999693</c:v>
                </c:pt>
                <c:pt idx="146">
                  <c:v>87.58458239999969</c:v>
                </c:pt>
                <c:pt idx="147">
                  <c:v>88.184476799999686</c:v>
                </c:pt>
                <c:pt idx="148">
                  <c:v>88.784371199999683</c:v>
                </c:pt>
                <c:pt idx="149">
                  <c:v>89.384265599999679</c:v>
                </c:pt>
                <c:pt idx="150">
                  <c:v>89.984159999999676</c:v>
                </c:pt>
                <c:pt idx="151">
                  <c:v>90.584054399999673</c:v>
                </c:pt>
                <c:pt idx="152">
                  <c:v>91.183948799999669</c:v>
                </c:pt>
                <c:pt idx="153">
                  <c:v>91.783843199999666</c:v>
                </c:pt>
                <c:pt idx="154">
                  <c:v>92.383737599999662</c:v>
                </c:pt>
                <c:pt idx="155">
                  <c:v>92.983631999999659</c:v>
                </c:pt>
                <c:pt idx="156">
                  <c:v>93.583526399999656</c:v>
                </c:pt>
                <c:pt idx="157">
                  <c:v>94.183420799999652</c:v>
                </c:pt>
                <c:pt idx="158">
                  <c:v>94.783315199999649</c:v>
                </c:pt>
                <c:pt idx="159">
                  <c:v>95.383209599999645</c:v>
                </c:pt>
                <c:pt idx="160">
                  <c:v>95.983103999999642</c:v>
                </c:pt>
                <c:pt idx="161">
                  <c:v>96.582998399999639</c:v>
                </c:pt>
                <c:pt idx="162">
                  <c:v>97.182892799999635</c:v>
                </c:pt>
                <c:pt idx="163">
                  <c:v>97.782787199999632</c:v>
                </c:pt>
                <c:pt idx="164">
                  <c:v>98.382681599999628</c:v>
                </c:pt>
                <c:pt idx="165">
                  <c:v>98.982575999999625</c:v>
                </c:pt>
                <c:pt idx="166">
                  <c:v>99.582470399999622</c:v>
                </c:pt>
                <c:pt idx="167">
                  <c:v>100.18236479999962</c:v>
                </c:pt>
                <c:pt idx="168">
                  <c:v>100.78225919999961</c:v>
                </c:pt>
                <c:pt idx="169">
                  <c:v>101.38215359999961</c:v>
                </c:pt>
                <c:pt idx="170">
                  <c:v>101.98204799999961</c:v>
                </c:pt>
                <c:pt idx="171">
                  <c:v>102.5819423999996</c:v>
                </c:pt>
                <c:pt idx="172">
                  <c:v>103.1818367999996</c:v>
                </c:pt>
                <c:pt idx="173">
                  <c:v>103.7817311999996</c:v>
                </c:pt>
                <c:pt idx="174">
                  <c:v>104.38162559999959</c:v>
                </c:pt>
                <c:pt idx="175">
                  <c:v>104.98151999999959</c:v>
                </c:pt>
                <c:pt idx="176">
                  <c:v>105.58141439999959</c:v>
                </c:pt>
                <c:pt idx="177">
                  <c:v>106.18130879999958</c:v>
                </c:pt>
                <c:pt idx="178">
                  <c:v>106.78120319999958</c:v>
                </c:pt>
                <c:pt idx="179">
                  <c:v>107.38109759999958</c:v>
                </c:pt>
                <c:pt idx="180">
                  <c:v>107.98099199999957</c:v>
                </c:pt>
                <c:pt idx="181">
                  <c:v>108.58088639999957</c:v>
                </c:pt>
                <c:pt idx="182">
                  <c:v>109.18078079999957</c:v>
                </c:pt>
                <c:pt idx="183">
                  <c:v>109.78067519999956</c:v>
                </c:pt>
                <c:pt idx="184">
                  <c:v>110.38056959999956</c:v>
                </c:pt>
                <c:pt idx="185">
                  <c:v>110.98046399999956</c:v>
                </c:pt>
                <c:pt idx="186">
                  <c:v>111.58035839999955</c:v>
                </c:pt>
                <c:pt idx="187">
                  <c:v>112.18025279999955</c:v>
                </c:pt>
                <c:pt idx="188">
                  <c:v>112.78014719999955</c:v>
                </c:pt>
                <c:pt idx="189">
                  <c:v>113.38004159999954</c:v>
                </c:pt>
                <c:pt idx="190">
                  <c:v>113.97993599999954</c:v>
                </c:pt>
                <c:pt idx="191">
                  <c:v>114.57983039999954</c:v>
                </c:pt>
                <c:pt idx="192">
                  <c:v>115.17972479999953</c:v>
                </c:pt>
                <c:pt idx="193">
                  <c:v>115.77961919999953</c:v>
                </c:pt>
                <c:pt idx="194">
                  <c:v>116.37951359999953</c:v>
                </c:pt>
                <c:pt idx="195">
                  <c:v>116.97940799999952</c:v>
                </c:pt>
                <c:pt idx="196">
                  <c:v>117.57930239999952</c:v>
                </c:pt>
                <c:pt idx="197">
                  <c:v>118.17919679999952</c:v>
                </c:pt>
                <c:pt idx="198">
                  <c:v>118.77909119999951</c:v>
                </c:pt>
                <c:pt idx="199">
                  <c:v>119.37898559999951</c:v>
                </c:pt>
                <c:pt idx="200">
                  <c:v>119.97887999999951</c:v>
                </c:pt>
                <c:pt idx="201">
                  <c:v>120.5787743999995</c:v>
                </c:pt>
                <c:pt idx="202">
                  <c:v>121.1786687999995</c:v>
                </c:pt>
                <c:pt idx="203">
                  <c:v>121.7785631999995</c:v>
                </c:pt>
                <c:pt idx="204">
                  <c:v>122.37845759999949</c:v>
                </c:pt>
                <c:pt idx="205">
                  <c:v>122.97835199999949</c:v>
                </c:pt>
                <c:pt idx="206">
                  <c:v>123.57824639999949</c:v>
                </c:pt>
                <c:pt idx="207">
                  <c:v>124.17814079999948</c:v>
                </c:pt>
                <c:pt idx="208">
                  <c:v>124.77803519999948</c:v>
                </c:pt>
                <c:pt idx="209">
                  <c:v>125.37792959999948</c:v>
                </c:pt>
                <c:pt idx="210">
                  <c:v>125.97782399999947</c:v>
                </c:pt>
                <c:pt idx="211">
                  <c:v>126.57771839999947</c:v>
                </c:pt>
                <c:pt idx="212">
                  <c:v>127.17761279999947</c:v>
                </c:pt>
                <c:pt idx="213">
                  <c:v>127.77750719999946</c:v>
                </c:pt>
                <c:pt idx="214">
                  <c:v>128.37740159999947</c:v>
                </c:pt>
                <c:pt idx="215">
                  <c:v>128.97729599999948</c:v>
                </c:pt>
                <c:pt idx="216">
                  <c:v>129.57719039999949</c:v>
                </c:pt>
                <c:pt idx="217">
                  <c:v>130.17708479999951</c:v>
                </c:pt>
                <c:pt idx="218">
                  <c:v>130.77697919999952</c:v>
                </c:pt>
                <c:pt idx="219">
                  <c:v>131.37687359999953</c:v>
                </c:pt>
                <c:pt idx="220">
                  <c:v>131.97676799999954</c:v>
                </c:pt>
                <c:pt idx="221">
                  <c:v>132.57666239999955</c:v>
                </c:pt>
                <c:pt idx="222">
                  <c:v>133.17655679999956</c:v>
                </c:pt>
                <c:pt idx="223">
                  <c:v>133.77645119999957</c:v>
                </c:pt>
                <c:pt idx="224">
                  <c:v>134.37634559999958</c:v>
                </c:pt>
                <c:pt idx="225">
                  <c:v>134.97623999999959</c:v>
                </c:pt>
                <c:pt idx="226">
                  <c:v>135.5761343999996</c:v>
                </c:pt>
                <c:pt idx="227">
                  <c:v>136.17602879999961</c:v>
                </c:pt>
                <c:pt idx="228">
                  <c:v>136.77592319999962</c:v>
                </c:pt>
                <c:pt idx="229">
                  <c:v>137.37581759999964</c:v>
                </c:pt>
                <c:pt idx="230">
                  <c:v>137.97571199999965</c:v>
                </c:pt>
                <c:pt idx="231">
                  <c:v>138.57560639999966</c:v>
                </c:pt>
                <c:pt idx="232">
                  <c:v>139.17550079999967</c:v>
                </c:pt>
                <c:pt idx="233">
                  <c:v>139.77539519999968</c:v>
                </c:pt>
                <c:pt idx="234">
                  <c:v>140.37528959999969</c:v>
                </c:pt>
                <c:pt idx="235">
                  <c:v>140.9751839999997</c:v>
                </c:pt>
                <c:pt idx="236">
                  <c:v>141.57507839999971</c:v>
                </c:pt>
                <c:pt idx="237">
                  <c:v>142.17497279999972</c:v>
                </c:pt>
                <c:pt idx="238">
                  <c:v>142.77486719999973</c:v>
                </c:pt>
                <c:pt idx="239">
                  <c:v>143.37476159999974</c:v>
                </c:pt>
                <c:pt idx="240">
                  <c:v>143.97465599999975</c:v>
                </c:pt>
                <c:pt idx="241">
                  <c:v>144.57455039999977</c:v>
                </c:pt>
                <c:pt idx="242">
                  <c:v>145.17444479999978</c:v>
                </c:pt>
                <c:pt idx="243">
                  <c:v>145.77433919999979</c:v>
                </c:pt>
                <c:pt idx="244">
                  <c:v>146.3742335999998</c:v>
                </c:pt>
                <c:pt idx="245">
                  <c:v>146.97412799999981</c:v>
                </c:pt>
                <c:pt idx="246">
                  <c:v>147.57402239999982</c:v>
                </c:pt>
                <c:pt idx="247">
                  <c:v>148.17391679999983</c:v>
                </c:pt>
                <c:pt idx="248">
                  <c:v>148.77381119999984</c:v>
                </c:pt>
                <c:pt idx="249">
                  <c:v>149.37370559999985</c:v>
                </c:pt>
                <c:pt idx="250">
                  <c:v>149.97359999999986</c:v>
                </c:pt>
              </c:numCache>
            </c:numRef>
          </c:xVal>
          <c:yVal>
            <c:numRef>
              <c:f>'My 1-Step EZ-MTase RESULTS'!$AQ$55:$AQ$305</c:f>
              <c:numCache>
                <c:formatCode>General</c:formatCode>
                <c:ptCount val="251"/>
                <c:pt idx="0">
                  <c:v>0</c:v>
                </c:pt>
                <c:pt idx="1">
                  <c:v>0.24404385434315301</c:v>
                </c:pt>
                <c:pt idx="2">
                  <c:v>0.48426527771107258</c:v>
                </c:pt>
                <c:pt idx="3">
                  <c:v>0.72075337771132153</c:v>
                </c:pt>
                <c:pt idx="4">
                  <c:v>0.95359451363352399</c:v>
                </c:pt>
                <c:pt idx="5">
                  <c:v>1.1828724015954994</c:v>
                </c:pt>
                <c:pt idx="6">
                  <c:v>1.4086682148987939</c:v>
                </c:pt>
                <c:pt idx="7">
                  <c:v>1.6310606798463279</c:v>
                </c:pt>
                <c:pt idx="8">
                  <c:v>1.8501261672597682</c:v>
                </c:pt>
                <c:pt idx="9">
                  <c:v>2.0659387799201094</c:v>
                </c:pt>
                <c:pt idx="10">
                  <c:v>2.2785704361417802</c:v>
                </c:pt>
                <c:pt idx="11">
                  <c:v>2.4880909496782815</c:v>
                </c:pt>
                <c:pt idx="12">
                  <c:v>2.6945681061458537</c:v>
                </c:pt>
                <c:pt idx="13">
                  <c:v>2.8980677361409164</c:v>
                </c:pt>
                <c:pt idx="14">
                  <c:v>3.0986537852169542</c:v>
                </c:pt>
                <c:pt idx="15">
                  <c:v>3.2963883808771177</c:v>
                </c:pt>
                <c:pt idx="16">
                  <c:v>3.4913318967299625</c:v>
                </c:pt>
                <c:pt idx="17">
                  <c:v>3.6835430139474914</c:v>
                </c:pt>
                <c:pt idx="18">
                  <c:v>3.8730787801569382</c:v>
                </c:pt>
                <c:pt idx="19">
                  <c:v>4.0599946658904287</c:v>
                </c:pt>
                <c:pt idx="20">
                  <c:v>4.2443446187098663</c:v>
                </c:pt>
                <c:pt idx="21">
                  <c:v>4.4261811151179726</c:v>
                </c:pt>
                <c:pt idx="22">
                  <c:v>4.6055552103604152</c:v>
                </c:pt>
                <c:pt idx="23">
                  <c:v>4.7825165862183088</c:v>
                </c:pt>
                <c:pt idx="24">
                  <c:v>4.9571135968850584</c:v>
                </c:pt>
                <c:pt idx="25">
                  <c:v>5.1293933130165339</c:v>
                </c:pt>
                <c:pt idx="26">
                  <c:v>5.299401564038881</c:v>
                </c:pt>
                <c:pt idx="27">
                  <c:v>5.4671829787938284</c:v>
                </c:pt>
                <c:pt idx="28">
                  <c:v>5.6327810245972314</c:v>
                </c:pt>
                <c:pt idx="29">
                  <c:v>5.7962380447826369</c:v>
                </c:pt>
                <c:pt idx="30">
                  <c:v>5.9575952947979989</c:v>
                </c:pt>
                <c:pt idx="31">
                  <c:v>6.1168929769201741</c:v>
                </c:pt>
                <c:pt idx="32">
                  <c:v>6.2741702736485578</c:v>
                </c:pt>
                <c:pt idx="33">
                  <c:v>6.429465379836123</c:v>
                </c:pt>
                <c:pt idx="34">
                  <c:v>6.5828155336132097</c:v>
                </c:pt>
                <c:pt idx="35">
                  <c:v>6.7342570461566602</c:v>
                </c:pt>
                <c:pt idx="36">
                  <c:v>6.8838253303542665</c:v>
                </c:pt>
                <c:pt idx="37">
                  <c:v>7.0315549284121017</c:v>
                </c:pt>
                <c:pt idx="38">
                  <c:v>7.1774795384498891</c:v>
                </c:pt>
                <c:pt idx="39">
                  <c:v>7.3216320401274695</c:v>
                </c:pt>
                <c:pt idx="40">
                  <c:v>7.4640445193432772</c:v>
                </c:pt>
                <c:pt idx="41">
                  <c:v>7.6047482920437774</c:v>
                </c:pt>
                <c:pt idx="42">
                  <c:v>7.7437739271810306</c:v>
                </c:pt>
                <c:pt idx="43">
                  <c:v>7.8811512688536656</c:v>
                </c:pt>
                <c:pt idx="44">
                  <c:v>8.0169094576650046</c:v>
                </c:pt>
                <c:pt idx="45">
                  <c:v>8.1510769513304151</c:v>
                </c:pt>
                <c:pt idx="46">
                  <c:v>8.2836815445644891</c:v>
                </c:pt>
                <c:pt idx="47">
                  <c:v>8.4147503882772838</c:v>
                </c:pt>
                <c:pt idx="48">
                  <c:v>8.5443100081074235</c:v>
                </c:pt>
                <c:pt idx="49">
                  <c:v>8.6723863223186548</c:v>
                </c:pt>
                <c:pt idx="50">
                  <c:v>8.7990046590852291</c:v>
                </c:pt>
                <c:pt idx="51">
                  <c:v>8.9241897731903066</c:v>
                </c:pt>
                <c:pt idx="52">
                  <c:v>9.0479658621605026</c:v>
                </c:pt>
                <c:pt idx="53">
                  <c:v>9.1703565818586981</c:v>
                </c:pt>
                <c:pt idx="54">
                  <c:v>9.2913850615561611</c:v>
                </c:pt>
                <c:pt idx="55">
                  <c:v>9.4110739185042185</c:v>
                </c:pt>
                <c:pt idx="56">
                  <c:v>9.5294452720246987</c:v>
                </c:pt>
                <c:pt idx="57">
                  <c:v>9.6465207571376155</c:v>
                </c:pt>
                <c:pt idx="58">
                  <c:v>9.7623215377437376</c:v>
                </c:pt>
                <c:pt idx="59">
                  <c:v>9.8768683193788753</c:v>
                </c:pt>
                <c:pt idx="60">
                  <c:v>9.9901813615560702</c:v>
                </c:pt>
                <c:pt idx="61">
                  <c:v>10.102280489711102</c:v>
                </c:pt>
                <c:pt idx="62">
                  <c:v>10.213185106766165</c:v>
                </c:pt>
                <c:pt idx="63">
                  <c:v>10.322914204325791</c:v>
                </c:pt>
                <c:pt idx="64">
                  <c:v>10.431486373518682</c:v>
                </c:pt>
                <c:pt idx="65">
                  <c:v>10.538919815498385</c:v>
                </c:pt>
                <c:pt idx="66">
                  <c:v>10.645232351615297</c:v>
                </c:pt>
                <c:pt idx="67">
                  <c:v>10.750441433271938</c:v>
                </c:pt>
                <c:pt idx="68">
                  <c:v>10.854564151472934</c:v>
                </c:pt>
                <c:pt idx="69">
                  <c:v>10.957617246080673</c:v>
                </c:pt>
                <c:pt idx="70">
                  <c:v>11.0596171147872</c:v>
                </c:pt>
                <c:pt idx="71">
                  <c:v>11.160579821812403</c:v>
                </c:pt>
                <c:pt idx="72">
                  <c:v>11.260521106338228</c:v>
                </c:pt>
                <c:pt idx="73">
                  <c:v>11.359456390688175</c:v>
                </c:pt>
                <c:pt idx="74">
                  <c:v>11.457400788261044</c:v>
                </c:pt>
                <c:pt idx="75">
                  <c:v>11.554369111227489</c:v>
                </c:pt>
                <c:pt idx="76">
                  <c:v>11.650375877997604</c:v>
                </c:pt>
                <c:pt idx="77">
                  <c:v>11.745435320467458</c:v>
                </c:pt>
                <c:pt idx="78">
                  <c:v>11.839561391052158</c:v>
                </c:pt>
                <c:pt idx="79">
                  <c:v>11.932767769512795</c:v>
                </c:pt>
                <c:pt idx="80">
                  <c:v>12.025067869584197</c:v>
                </c:pt>
                <c:pt idx="81">
                  <c:v>12.116474845410323</c:v>
                </c:pt>
                <c:pt idx="82">
                  <c:v>12.20700159779372</c:v>
                </c:pt>
                <c:pt idx="83">
                  <c:v>12.296660780265329</c:v>
                </c:pt>
                <c:pt idx="84">
                  <c:v>12.385464804980581</c:v>
                </c:pt>
                <c:pt idx="85">
                  <c:v>12.473425848447613</c:v>
                </c:pt>
                <c:pt idx="86">
                  <c:v>12.560555857093105</c:v>
                </c:pt>
                <c:pt idx="87">
                  <c:v>12.646866552671126</c:v>
                </c:pt>
                <c:pt idx="88">
                  <c:v>12.732369437520092</c:v>
                </c:pt>
                <c:pt idx="89">
                  <c:v>12.817075799672816</c:v>
                </c:pt>
                <c:pt idx="90">
                  <c:v>12.900996717824416</c:v>
                </c:pt>
                <c:pt idx="91">
                  <c:v>12.984143066162636</c:v>
                </c:pt>
                <c:pt idx="92">
                  <c:v>13.066525519065067</c:v>
                </c:pt>
                <c:pt idx="93">
                  <c:v>13.148154555667485</c:v>
                </c:pt>
                <c:pt idx="94">
                  <c:v>13.229040464307415</c:v>
                </c:pt>
                <c:pt idx="95">
                  <c:v>13.309193346846873</c:v>
                </c:pt>
                <c:pt idx="96">
                  <c:v>13.388623122878149</c:v>
                </c:pt>
                <c:pt idx="97">
                  <c:v>13.467339533816258</c:v>
                </c:pt>
                <c:pt idx="98">
                  <c:v>13.545352146881601</c:v>
                </c:pt>
                <c:pt idx="99">
                  <c:v>13.622670358976295</c:v>
                </c:pt>
                <c:pt idx="100">
                  <c:v>13.699303400457445</c:v>
                </c:pt>
                <c:pt idx="101">
                  <c:v>13.775260338810558</c:v>
                </c:pt>
                <c:pt idx="102">
                  <c:v>13.850550082226132</c:v>
                </c:pt>
                <c:pt idx="103">
                  <c:v>13.925181383082421</c:v>
                </c:pt>
                <c:pt idx="104">
                  <c:v>13.999162841337229</c:v>
                </c:pt>
                <c:pt idx="105">
                  <c:v>14.072502907831492</c:v>
                </c:pt>
                <c:pt idx="106">
                  <c:v>14.14520988750728</c:v>
                </c:pt>
                <c:pt idx="107">
                  <c:v>14.217291942542841</c:v>
                </c:pt>
                <c:pt idx="108">
                  <c:v>14.288757095407163</c:v>
                </c:pt>
                <c:pt idx="109">
                  <c:v>14.359613231836432</c:v>
                </c:pt>
                <c:pt idx="110">
                  <c:v>14.429868103734711</c:v>
                </c:pt>
                <c:pt idx="111">
                  <c:v>14.499529332001092</c:v>
                </c:pt>
                <c:pt idx="112">
                  <c:v>14.5686044092855</c:v>
                </c:pt>
                <c:pt idx="113">
                  <c:v>14.637100702675204</c:v>
                </c:pt>
                <c:pt idx="114">
                  <c:v>14.705025456314083</c:v>
                </c:pt>
                <c:pt idx="115">
                  <c:v>14.7723857939566</c:v>
                </c:pt>
                <c:pt idx="116">
                  <c:v>14.839188721458369</c:v>
                </c:pt>
                <c:pt idx="117">
                  <c:v>14.905441129205169</c:v>
                </c:pt>
                <c:pt idx="118">
                  <c:v>14.971149794482111</c:v>
                </c:pt>
                <c:pt idx="119">
                  <c:v>15.036321383784754</c:v>
                </c:pt>
                <c:pt idx="120">
                  <c:v>15.100962455073752</c:v>
                </c:pt>
                <c:pt idx="121">
                  <c:v>15.165079459974683</c:v>
                </c:pt>
                <c:pt idx="122">
                  <c:v>15.228678745924579</c:v>
                </c:pt>
                <c:pt idx="123">
                  <c:v>15.291766558266662</c:v>
                </c:pt>
                <c:pt idx="124">
                  <c:v>15.354349042294757</c:v>
                </c:pt>
                <c:pt idx="125">
                  <c:v>15.416432245248778</c:v>
                </c:pt>
                <c:pt idx="126">
                  <c:v>15.478022118262624</c:v>
                </c:pt>
                <c:pt idx="127">
                  <c:v>15.539124518265833</c:v>
                </c:pt>
                <c:pt idx="128">
                  <c:v>15.59974520984027</c:v>
                </c:pt>
                <c:pt idx="129">
                  <c:v>15.659889867033067</c:v>
                </c:pt>
                <c:pt idx="130">
                  <c:v>15.719564075127019</c:v>
                </c:pt>
                <c:pt idx="131">
                  <c:v>15.778773332369592</c:v>
                </c:pt>
                <c:pt idx="132">
                  <c:v>15.837523051661684</c:v>
                </c:pt>
                <c:pt idx="133">
                  <c:v>15.895818562207227</c:v>
                </c:pt>
                <c:pt idx="134">
                  <c:v>15.953665111124645</c:v>
                </c:pt>
                <c:pt idx="135">
                  <c:v>16.01106786502125</c:v>
                </c:pt>
                <c:pt idx="136">
                  <c:v>16.068031911531527</c:v>
                </c:pt>
                <c:pt idx="137">
                  <c:v>16.124562260820301</c:v>
                </c:pt>
                <c:pt idx="138">
                  <c:v>16.180663847051672</c:v>
                </c:pt>
                <c:pt idx="139">
                  <c:v>16.236341529824671</c:v>
                </c:pt>
                <c:pt idx="140">
                  <c:v>16.291600095576499</c:v>
                </c:pt>
                <c:pt idx="141">
                  <c:v>16.346444258954186</c:v>
                </c:pt>
                <c:pt idx="142">
                  <c:v>16.400878664155517</c:v>
                </c:pt>
                <c:pt idx="143">
                  <c:v>16.454907886239983</c:v>
                </c:pt>
                <c:pt idx="144">
                  <c:v>16.508536432410612</c:v>
                </c:pt>
                <c:pt idx="145">
                  <c:v>16.561768743267361</c:v>
                </c:pt>
                <c:pt idx="146">
                  <c:v>16.614609194032834</c:v>
                </c:pt>
                <c:pt idx="147">
                  <c:v>16.667062095751014</c:v>
                </c:pt>
                <c:pt idx="148">
                  <c:v>16.719131696459741</c:v>
                </c:pt>
                <c:pt idx="149">
                  <c:v>16.770822182337579</c:v>
                </c:pt>
                <c:pt idx="150">
                  <c:v>16.822137678825701</c:v>
                </c:pt>
                <c:pt idx="151">
                  <c:v>16.873082251725457</c:v>
                </c:pt>
                <c:pt idx="152">
                  <c:v>16.923659908272235</c:v>
                </c:pt>
                <c:pt idx="153">
                  <c:v>16.973874598186196</c:v>
                </c:pt>
                <c:pt idx="154">
                  <c:v>17.023730214700471</c:v>
                </c:pt>
                <c:pt idx="155">
                  <c:v>17.07323059556737</c:v>
                </c:pt>
                <c:pt idx="156">
                  <c:v>17.122379524043158</c:v>
                </c:pt>
                <c:pt idx="157">
                  <c:v>17.171180729851965</c:v>
                </c:pt>
                <c:pt idx="158">
                  <c:v>17.21963789012926</c:v>
                </c:pt>
                <c:pt idx="159">
                  <c:v>17.267754630345458</c:v>
                </c:pt>
                <c:pt idx="160">
                  <c:v>17.315534525210147</c:v>
                </c:pt>
                <c:pt idx="161">
                  <c:v>17.362981099557381</c:v>
                </c:pt>
                <c:pt idx="162">
                  <c:v>17.4100978292125</c:v>
                </c:pt>
                <c:pt idx="163">
                  <c:v>17.456888141840931</c:v>
                </c:pt>
                <c:pt idx="164">
                  <c:v>17.503355417779428</c:v>
                </c:pt>
                <c:pt idx="165">
                  <c:v>17.549502990850158</c:v>
                </c:pt>
                <c:pt idx="166">
                  <c:v>17.595334149158013</c:v>
                </c:pt>
                <c:pt idx="167">
                  <c:v>17.640852135871594</c:v>
                </c:pt>
                <c:pt idx="168">
                  <c:v>17.686060149988233</c:v>
                </c:pt>
                <c:pt idx="169">
                  <c:v>17.730961347083472</c:v>
                </c:pt>
                <c:pt idx="170">
                  <c:v>17.775558840045292</c:v>
                </c:pt>
                <c:pt idx="171">
                  <c:v>17.819855699793489</c:v>
                </c:pt>
                <c:pt idx="172">
                  <c:v>17.8638549559846</c:v>
                </c:pt>
                <c:pt idx="173">
                  <c:v>17.907559597702626</c:v>
                </c:pt>
                <c:pt idx="174">
                  <c:v>17.950972574135946</c:v>
                </c:pt>
                <c:pt idx="175">
                  <c:v>17.994096795240708</c:v>
                </c:pt>
                <c:pt idx="176">
                  <c:v>18.036935132391029</c:v>
                </c:pt>
                <c:pt idx="177">
                  <c:v>18.079490419016349</c:v>
                </c:pt>
                <c:pt idx="178">
                  <c:v>18.121765451226114</c:v>
                </c:pt>
                <c:pt idx="179">
                  <c:v>18.163762988422231</c:v>
                </c:pt>
                <c:pt idx="180">
                  <c:v>18.205485753899449</c:v>
                </c:pt>
                <c:pt idx="181">
                  <c:v>18.246936435434041</c:v>
                </c:pt>
                <c:pt idx="182">
                  <c:v>18.288117685860971</c:v>
                </c:pt>
                <c:pt idx="183">
                  <c:v>18.329032123639845</c:v>
                </c:pt>
                <c:pt idx="184">
                  <c:v>18.369682333409912</c:v>
                </c:pt>
                <c:pt idx="185">
                  <c:v>18.410070866534365</c:v>
                </c:pt>
                <c:pt idx="186">
                  <c:v>18.450200241634111</c:v>
                </c:pt>
                <c:pt idx="187">
                  <c:v>18.490072945111333</c:v>
                </c:pt>
                <c:pt idx="188">
                  <c:v>18.529691431663039</c:v>
                </c:pt>
                <c:pt idx="189">
                  <c:v>18.569058124784824</c:v>
                </c:pt>
                <c:pt idx="190">
                  <c:v>18.608175417265034</c:v>
                </c:pt>
                <c:pt idx="191">
                  <c:v>18.647045671669581</c:v>
                </c:pt>
                <c:pt idx="192">
                  <c:v>18.685671220817607</c:v>
                </c:pt>
                <c:pt idx="193">
                  <c:v>18.724054368248183</c:v>
                </c:pt>
                <c:pt idx="194">
                  <c:v>18.762197388678256</c:v>
                </c:pt>
                <c:pt idx="195">
                  <c:v>18.800102528452033</c:v>
                </c:pt>
                <c:pt idx="196">
                  <c:v>18.83777200598195</c:v>
                </c:pt>
                <c:pt idx="197">
                  <c:v>18.875208012181503</c:v>
                </c:pt>
                <c:pt idx="198">
                  <c:v>18.912412710889988</c:v>
                </c:pt>
                <c:pt idx="199">
                  <c:v>18.949388239289451</c:v>
                </c:pt>
                <c:pt idx="200">
                  <c:v>18.9861367083139</c:v>
                </c:pt>
                <c:pt idx="201">
                  <c:v>19.022660203051061</c:v>
                </c:pt>
                <c:pt idx="202">
                  <c:v>19.058960783136733</c:v>
                </c:pt>
                <c:pt idx="203">
                  <c:v>19.095040483141965</c:v>
                </c:pt>
                <c:pt idx="204">
                  <c:v>19.130901312953174</c:v>
                </c:pt>
                <c:pt idx="205">
                  <c:v>19.166545258145383</c:v>
                </c:pt>
                <c:pt idx="206">
                  <c:v>19.201974280348701</c:v>
                </c:pt>
                <c:pt idx="207">
                  <c:v>19.237190317608167</c:v>
                </c:pt>
                <c:pt idx="208">
                  <c:v>19.272195284737183</c:v>
                </c:pt>
                <c:pt idx="209">
                  <c:v>19.306991073664541</c:v>
                </c:pt>
                <c:pt idx="210">
                  <c:v>19.341579553775315</c:v>
                </c:pt>
                <c:pt idx="211">
                  <c:v>19.375962572245616</c:v>
                </c:pt>
                <c:pt idx="212">
                  <c:v>19.410141954371444</c:v>
                </c:pt>
                <c:pt idx="213">
                  <c:v>19.444119503891692</c:v>
                </c:pt>
                <c:pt idx="214">
                  <c:v>19.477897003305468</c:v>
                </c:pt>
                <c:pt idx="215">
                  <c:v>19.511476214183777</c:v>
                </c:pt>
                <c:pt idx="216">
                  <c:v>19.544858877475804</c:v>
                </c:pt>
                <c:pt idx="217">
                  <c:v>19.578046713809758</c:v>
                </c:pt>
                <c:pt idx="218">
                  <c:v>19.611041423788549</c:v>
                </c:pt>
                <c:pt idx="219">
                  <c:v>19.643844688280204</c:v>
                </c:pt>
                <c:pt idx="220">
                  <c:v>19.67645816870338</c:v>
                </c:pt>
                <c:pt idx="221">
                  <c:v>19.70888350730781</c:v>
                </c:pt>
                <c:pt idx="222">
                  <c:v>19.741122327449993</c:v>
                </c:pt>
                <c:pt idx="223">
                  <c:v>19.773176233864092</c:v>
                </c:pt>
                <c:pt idx="224">
                  <c:v>19.805046812928236</c:v>
                </c:pt>
                <c:pt idx="225">
                  <c:v>19.836735632926178</c:v>
                </c:pt>
                <c:pt idx="226">
                  <c:v>19.868244244304609</c:v>
                </c:pt>
                <c:pt idx="227">
                  <c:v>19.89957417992597</c:v>
                </c:pt>
                <c:pt idx="228">
                  <c:v>19.93072695531708</c:v>
                </c:pt>
                <c:pt idx="229">
                  <c:v>19.961704068913473</c:v>
                </c:pt>
                <c:pt idx="230">
                  <c:v>19.9925070022997</c:v>
                </c:pt>
                <c:pt idx="231">
                  <c:v>20.023137220445488</c:v>
                </c:pt>
                <c:pt idx="232">
                  <c:v>20.053596171938043</c:v>
                </c:pt>
                <c:pt idx="233">
                  <c:v>20.083885289210368</c:v>
                </c:pt>
                <c:pt idx="234">
                  <c:v>20.114005988765872</c:v>
                </c:pt>
                <c:pt idx="235">
                  <c:v>20.143959671399134</c:v>
                </c:pt>
                <c:pt idx="236">
                  <c:v>20.173747722413118</c:v>
                </c:pt>
                <c:pt idx="237">
                  <c:v>20.203371511832682</c:v>
                </c:pt>
                <c:pt idx="238">
                  <c:v>20.232832394614675</c:v>
                </c:pt>
                <c:pt idx="239">
                  <c:v>20.262131710854479</c:v>
                </c:pt>
                <c:pt idx="240">
                  <c:v>20.291270785989241</c:v>
                </c:pt>
                <c:pt idx="241">
                  <c:v>20.320250930997712</c:v>
                </c:pt>
                <c:pt idx="242">
                  <c:v>20.349073442596897</c:v>
                </c:pt>
                <c:pt idx="243">
                  <c:v>20.377739603435415</c:v>
                </c:pt>
                <c:pt idx="244">
                  <c:v>20.406250682283833</c:v>
                </c:pt>
                <c:pt idx="245">
                  <c:v>20.434607934221798</c:v>
                </c:pt>
                <c:pt idx="246">
                  <c:v>20.462812600822257</c:v>
                </c:pt>
                <c:pt idx="247">
                  <c:v>20.490865910332616</c:v>
                </c:pt>
                <c:pt idx="248">
                  <c:v>20.518769077853094</c:v>
                </c:pt>
                <c:pt idx="249">
                  <c:v>20.5465233055121</c:v>
                </c:pt>
                <c:pt idx="250">
                  <c:v>20.574129782638927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8307968"/>
        <c:axId val="238319872"/>
      </c:scatterChart>
      <c:valAx>
        <c:axId val="238307968"/>
        <c:scaling>
          <c:orientation val="minMax"/>
          <c:max val="15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en-US" sz="1400"/>
                  <a:t>[H4</a:t>
                </a:r>
                <a:r>
                  <a:rPr lang="en-US" sz="1400" baseline="-25000"/>
                  <a:t>(1-20)</a:t>
                </a:r>
                <a:r>
                  <a:rPr lang="en-US" sz="1400"/>
                  <a:t>] (</a:t>
                </a:r>
                <a:r>
                  <a:rPr lang="en-US" sz="1400">
                    <a:latin typeface="Symbol" panose="05050102010706020507" pitchFamily="18" charset="2"/>
                  </a:rPr>
                  <a:t>m</a:t>
                </a:r>
                <a:r>
                  <a:rPr lang="en-US" sz="1400"/>
                  <a:t>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8100">
            <a:solidFill>
              <a:schemeClr val="tx1"/>
            </a:solidFill>
          </a:ln>
        </c:spPr>
        <c:txPr>
          <a:bodyPr/>
          <a:lstStyle/>
          <a:p>
            <a:pPr>
              <a:defRPr sz="1400" b="1"/>
            </a:pPr>
            <a:endParaRPr lang="en-US"/>
          </a:p>
        </c:txPr>
        <c:crossAx val="238319872"/>
        <c:crosses val="autoZero"/>
        <c:crossBetween val="midCat"/>
        <c:majorUnit val="25"/>
      </c:valAx>
      <c:valAx>
        <c:axId val="23831987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/>
                  <a:t>CORRECTED</a:t>
                </a:r>
                <a:r>
                  <a:rPr lang="en-US" sz="1200" baseline="0"/>
                  <a:t> </a:t>
                </a:r>
                <a:r>
                  <a:rPr lang="en-US" sz="1200"/>
                  <a:t>MTase RATES (</a:t>
                </a:r>
                <a:r>
                  <a:rPr lang="en-US" sz="1200">
                    <a:latin typeface="Symbol" panose="05050102010706020507" pitchFamily="18" charset="2"/>
                  </a:rPr>
                  <a:t>m</a:t>
                </a:r>
                <a:r>
                  <a:rPr lang="en-US" sz="1200"/>
                  <a:t>M h</a:t>
                </a:r>
                <a:r>
                  <a:rPr lang="en-US" sz="1200" baseline="30000"/>
                  <a:t>-1</a:t>
                </a:r>
                <a:r>
                  <a:rPr lang="en-US" sz="1200"/>
                  <a:t>)</a:t>
                </a:r>
              </a:p>
            </c:rich>
          </c:tx>
          <c:layout>
            <c:manualLayout>
              <c:xMode val="edge"/>
              <c:yMode val="edge"/>
              <c:x val="2.0168061888953381E-2"/>
              <c:y val="0.1816170590315270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8100">
            <a:solidFill>
              <a:schemeClr val="tx1"/>
            </a:solidFill>
          </a:ln>
        </c:spPr>
        <c:txPr>
          <a:bodyPr/>
          <a:lstStyle/>
          <a:p>
            <a:pPr>
              <a:defRPr sz="1400" b="1"/>
            </a:pPr>
            <a:endParaRPr lang="en-US"/>
          </a:p>
        </c:txPr>
        <c:crossAx val="238307968"/>
        <c:crosses val="autoZero"/>
        <c:crossBetween val="midCat"/>
      </c:valAx>
      <c:spPr>
        <a:ln>
          <a:noFill/>
        </a:ln>
      </c:spPr>
    </c:plotArea>
    <c:plotVisOnly val="1"/>
    <c:dispBlanksAs val="gap"/>
    <c:showDLblsOverMax val="0"/>
  </c:chart>
  <c:spPr>
    <a:ln w="63500" cmpd="thickThin"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7" Type="http://schemas.openxmlformats.org/officeDocument/2006/relationships/image" Target="../media/image9.png"/><Relationship Id="rId2" Type="http://schemas.openxmlformats.org/officeDocument/2006/relationships/image" Target="../media/image5.png"/><Relationship Id="rId1" Type="http://schemas.openxmlformats.org/officeDocument/2006/relationships/chart" Target="../charts/chart1.xml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523876</xdr:colOff>
      <xdr:row>4</xdr:row>
      <xdr:rowOff>123825</xdr:rowOff>
    </xdr:from>
    <xdr:to>
      <xdr:col>23</xdr:col>
      <xdr:colOff>452211</xdr:colOff>
      <xdr:row>22</xdr:row>
      <xdr:rowOff>139827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9676" y="1390650"/>
          <a:ext cx="9872435" cy="327355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47814</xdr:colOff>
      <xdr:row>5</xdr:row>
      <xdr:rowOff>23404</xdr:rowOff>
    </xdr:from>
    <xdr:to>
      <xdr:col>3</xdr:col>
      <xdr:colOff>649139</xdr:colOff>
      <xdr:row>8</xdr:row>
      <xdr:rowOff>71029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9600616">
          <a:off x="657414" y="1004479"/>
          <a:ext cx="2058650" cy="752475"/>
        </a:xfrm>
        <a:prstGeom prst="rect">
          <a:avLst/>
        </a:prstGeom>
        <a:scene3d>
          <a:camera prst="orthographicFront">
            <a:rot lat="0" lon="10800000" rev="0"/>
          </a:camera>
          <a:lightRig rig="threePt" dir="t"/>
        </a:scene3d>
      </xdr:spPr>
    </xdr:pic>
    <xdr:clientData/>
  </xdr:twoCellAnchor>
  <xdr:twoCellAnchor editAs="oneCell">
    <xdr:from>
      <xdr:col>13</xdr:col>
      <xdr:colOff>374383</xdr:colOff>
      <xdr:row>6</xdr:row>
      <xdr:rowOff>115184</xdr:rowOff>
    </xdr:from>
    <xdr:to>
      <xdr:col>14</xdr:col>
      <xdr:colOff>389423</xdr:colOff>
      <xdr:row>11</xdr:row>
      <xdr:rowOff>62302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3105134">
          <a:off x="8918932" y="1667135"/>
          <a:ext cx="1071068" cy="596065"/>
        </a:xfrm>
        <a:prstGeom prst="rect">
          <a:avLst/>
        </a:prstGeom>
        <a:scene3d>
          <a:camera prst="orthographicFront">
            <a:rot lat="0" lon="0" rev="0"/>
          </a:camera>
          <a:lightRig rig="threePt" dir="t"/>
        </a:scene3d>
      </xdr:spPr>
    </xdr:pic>
    <xdr:clientData/>
  </xdr:twoCellAnchor>
  <xdr:twoCellAnchor editAs="oneCell">
    <xdr:from>
      <xdr:col>3</xdr:col>
      <xdr:colOff>390021</xdr:colOff>
      <xdr:row>5</xdr:row>
      <xdr:rowOff>191153</xdr:rowOff>
    </xdr:from>
    <xdr:to>
      <xdr:col>5</xdr:col>
      <xdr:colOff>750208</xdr:colOff>
      <xdr:row>8</xdr:row>
      <xdr:rowOff>43925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238583">
          <a:off x="2561721" y="1267478"/>
          <a:ext cx="2055637" cy="557622"/>
        </a:xfrm>
        <a:prstGeom prst="rect">
          <a:avLst/>
        </a:prstGeom>
        <a:scene3d>
          <a:camera prst="orthographicFront">
            <a:rot lat="0" lon="10800000" rev="0"/>
          </a:camera>
          <a:lightRig rig="threePt" dir="t"/>
        </a:scene3d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601887</xdr:colOff>
      <xdr:row>0</xdr:row>
      <xdr:rowOff>174624</xdr:rowOff>
    </xdr:from>
    <xdr:to>
      <xdr:col>28</xdr:col>
      <xdr:colOff>598713</xdr:colOff>
      <xdr:row>35</xdr:row>
      <xdr:rowOff>15875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12</xdr:col>
      <xdr:colOff>142472</xdr:colOff>
      <xdr:row>2</xdr:row>
      <xdr:rowOff>47737</xdr:rowOff>
    </xdr:from>
    <xdr:to>
      <xdr:col>18</xdr:col>
      <xdr:colOff>59908</xdr:colOff>
      <xdr:row>7</xdr:row>
      <xdr:rowOff>253409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247100">
          <a:off x="7343372" y="581137"/>
          <a:ext cx="3575036" cy="1634422"/>
        </a:xfrm>
        <a:prstGeom prst="rect">
          <a:avLst/>
        </a:prstGeom>
        <a:scene3d>
          <a:camera prst="orthographicFront">
            <a:rot lat="0" lon="0" rev="0"/>
          </a:camera>
          <a:lightRig rig="threePt" dir="t"/>
        </a:scene3d>
      </xdr:spPr>
    </xdr:pic>
    <xdr:clientData/>
  </xdr:twoCellAnchor>
  <xdr:twoCellAnchor editAs="oneCell">
    <xdr:from>
      <xdr:col>0</xdr:col>
      <xdr:colOff>532949</xdr:colOff>
      <xdr:row>4</xdr:row>
      <xdr:rowOff>58966</xdr:rowOff>
    </xdr:from>
    <xdr:to>
      <xdr:col>2</xdr:col>
      <xdr:colOff>58597</xdr:colOff>
      <xdr:row>8</xdr:row>
      <xdr:rowOff>146217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4562335">
          <a:off x="211326" y="1646053"/>
          <a:ext cx="1026144" cy="382898"/>
        </a:xfrm>
        <a:prstGeom prst="rect">
          <a:avLst/>
        </a:prstGeom>
        <a:scene3d>
          <a:camera prst="orthographicFront">
            <a:rot lat="0" lon="10800000" rev="0"/>
          </a:camera>
          <a:lightRig rig="threePt" dir="t"/>
        </a:scene3d>
      </xdr:spPr>
    </xdr:pic>
    <xdr:clientData/>
  </xdr:twoCellAnchor>
  <xdr:twoCellAnchor>
    <xdr:from>
      <xdr:col>2</xdr:col>
      <xdr:colOff>6803</xdr:colOff>
      <xdr:row>22</xdr:row>
      <xdr:rowOff>9523</xdr:rowOff>
    </xdr:from>
    <xdr:to>
      <xdr:col>7</xdr:col>
      <xdr:colOff>830036</xdr:colOff>
      <xdr:row>43</xdr:row>
      <xdr:rowOff>13607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966107</xdr:colOff>
      <xdr:row>21</xdr:row>
      <xdr:rowOff>149679</xdr:rowOff>
    </xdr:from>
    <xdr:to>
      <xdr:col>15</xdr:col>
      <xdr:colOff>440948</xdr:colOff>
      <xdr:row>29</xdr:row>
      <xdr:rowOff>111818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789714" y="5374822"/>
          <a:ext cx="4645555" cy="1499746"/>
        </a:xfrm>
        <a:prstGeom prst="rect">
          <a:avLst/>
        </a:prstGeom>
      </xdr:spPr>
    </xdr:pic>
    <xdr:clientData/>
  </xdr:twoCellAnchor>
  <xdr:twoCellAnchor editAs="oneCell">
    <xdr:from>
      <xdr:col>7</xdr:col>
      <xdr:colOff>361353</xdr:colOff>
      <xdr:row>29</xdr:row>
      <xdr:rowOff>138872</xdr:rowOff>
    </xdr:from>
    <xdr:to>
      <xdr:col>10</xdr:col>
      <xdr:colOff>276533</xdr:colOff>
      <xdr:row>35</xdr:row>
      <xdr:rowOff>40527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1039106">
          <a:off x="4184960" y="6901622"/>
          <a:ext cx="1520823" cy="1044655"/>
        </a:xfrm>
        <a:prstGeom prst="rect">
          <a:avLst/>
        </a:prstGeom>
      </xdr:spPr>
    </xdr:pic>
    <xdr:clientData/>
  </xdr:twoCellAnchor>
  <xdr:twoCellAnchor editAs="oneCell">
    <xdr:from>
      <xdr:col>19</xdr:col>
      <xdr:colOff>13608</xdr:colOff>
      <xdr:row>36</xdr:row>
      <xdr:rowOff>0</xdr:rowOff>
    </xdr:from>
    <xdr:to>
      <xdr:col>34</xdr:col>
      <xdr:colOff>327177</xdr:colOff>
      <xdr:row>72</xdr:row>
      <xdr:rowOff>5156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457215" y="8096250"/>
          <a:ext cx="9498391" cy="79925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U21"/>
  <sheetViews>
    <sheetView tabSelected="1" workbookViewId="0">
      <selection activeCell="H6" sqref="H6"/>
    </sheetView>
  </sheetViews>
  <sheetFormatPr defaultRowHeight="15" x14ac:dyDescent="0.25"/>
  <cols>
    <col min="1" max="1" width="2.7109375" style="29" customWidth="1"/>
    <col min="2" max="21" width="9.140625" style="29"/>
    <col min="22" max="22" width="2.7109375" style="29" customWidth="1"/>
    <col min="23" max="16384" width="9.140625" style="29"/>
  </cols>
  <sheetData>
    <row r="3" spans="2:21" x14ac:dyDescent="0.25">
      <c r="B3" s="168" t="s">
        <v>131</v>
      </c>
      <c r="C3" s="168"/>
      <c r="D3" s="168"/>
      <c r="E3" s="168"/>
      <c r="F3" s="168"/>
      <c r="G3" s="168"/>
      <c r="H3" s="168"/>
      <c r="I3" s="168"/>
      <c r="J3" s="168"/>
      <c r="K3" s="168"/>
      <c r="L3" s="168"/>
      <c r="M3" s="168"/>
      <c r="N3" s="168"/>
      <c r="O3" s="168"/>
      <c r="P3" s="168"/>
      <c r="Q3" s="168"/>
      <c r="R3" s="168"/>
      <c r="S3" s="168"/>
      <c r="T3" s="168"/>
      <c r="U3" s="168"/>
    </row>
    <row r="4" spans="2:21" x14ac:dyDescent="0.25">
      <c r="B4" s="168"/>
      <c r="C4" s="168"/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  <c r="T4" s="168"/>
      <c r="U4" s="168"/>
    </row>
    <row r="5" spans="2:21" ht="27" x14ac:dyDescent="0.25"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</row>
    <row r="8" spans="2:21" ht="19.5" x14ac:dyDescent="0.25">
      <c r="B8" s="167" t="s">
        <v>52</v>
      </c>
      <c r="C8" s="167"/>
      <c r="D8" s="167"/>
      <c r="E8" s="167"/>
      <c r="F8" s="167"/>
      <c r="G8" s="167"/>
      <c r="H8" s="167"/>
      <c r="I8" s="167"/>
      <c r="J8" s="167"/>
      <c r="K8" s="167"/>
      <c r="L8" s="167"/>
      <c r="M8" s="167"/>
      <c r="N8" s="167"/>
      <c r="O8" s="167"/>
      <c r="P8" s="167"/>
      <c r="Q8" s="167"/>
      <c r="R8" s="167"/>
      <c r="S8" s="167"/>
      <c r="T8" s="167"/>
      <c r="U8" s="167"/>
    </row>
    <row r="9" spans="2:21" ht="18.75" x14ac:dyDescent="0.25">
      <c r="B9" s="104"/>
      <c r="C9" s="104"/>
      <c r="D9" s="104"/>
      <c r="E9" s="104"/>
      <c r="F9" s="104"/>
      <c r="G9" s="104"/>
      <c r="H9" s="104"/>
      <c r="I9" s="104"/>
      <c r="J9" s="104"/>
      <c r="K9" s="104"/>
      <c r="L9" s="104"/>
      <c r="M9" s="104"/>
      <c r="N9" s="104"/>
      <c r="O9" s="104"/>
      <c r="P9" s="104"/>
      <c r="Q9" s="104"/>
      <c r="R9" s="104"/>
      <c r="S9" s="104"/>
      <c r="T9" s="104"/>
      <c r="U9" s="104"/>
    </row>
    <row r="10" spans="2:21" ht="18.75" x14ac:dyDescent="0.25">
      <c r="B10" s="167" t="s">
        <v>54</v>
      </c>
      <c r="C10" s="167"/>
      <c r="D10" s="167"/>
      <c r="E10" s="167"/>
      <c r="F10" s="167"/>
      <c r="G10" s="167"/>
      <c r="H10" s="167"/>
      <c r="I10" s="167"/>
      <c r="J10" s="167"/>
      <c r="K10" s="167"/>
      <c r="L10" s="167"/>
      <c r="M10" s="167"/>
      <c r="N10" s="167"/>
      <c r="O10" s="167"/>
      <c r="P10" s="167"/>
      <c r="Q10" s="167"/>
      <c r="R10" s="167"/>
      <c r="S10" s="167"/>
      <c r="T10" s="167"/>
      <c r="U10" s="167"/>
    </row>
    <row r="11" spans="2:21" ht="19.5" x14ac:dyDescent="0.25">
      <c r="B11" s="167" t="s">
        <v>99</v>
      </c>
      <c r="C11" s="167"/>
      <c r="D11" s="167"/>
      <c r="E11" s="167"/>
      <c r="F11" s="167"/>
      <c r="G11" s="167"/>
      <c r="H11" s="167"/>
      <c r="I11" s="167"/>
      <c r="J11" s="167"/>
      <c r="K11" s="167"/>
      <c r="L11" s="167"/>
      <c r="M11" s="167"/>
      <c r="N11" s="167"/>
      <c r="O11" s="167"/>
      <c r="P11" s="167"/>
      <c r="Q11" s="167"/>
      <c r="R11" s="167"/>
      <c r="S11" s="167"/>
      <c r="T11" s="167"/>
      <c r="U11" s="167"/>
    </row>
    <row r="12" spans="2:21" ht="18.75" x14ac:dyDescent="0.25">
      <c r="B12" s="30"/>
      <c r="C12" s="30"/>
      <c r="D12" s="30"/>
      <c r="E12" s="30"/>
      <c r="F12" s="30"/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</row>
    <row r="13" spans="2:21" ht="18.75" x14ac:dyDescent="0.25">
      <c r="B13" s="167" t="s">
        <v>53</v>
      </c>
      <c r="C13" s="167"/>
      <c r="D13" s="167"/>
      <c r="E13" s="167"/>
      <c r="F13" s="167"/>
      <c r="G13" s="167"/>
      <c r="H13" s="167"/>
      <c r="I13" s="167"/>
      <c r="J13" s="167"/>
      <c r="K13" s="167"/>
      <c r="L13" s="167"/>
      <c r="M13" s="167"/>
      <c r="N13" s="167"/>
      <c r="O13" s="167"/>
      <c r="P13" s="167"/>
      <c r="Q13" s="167"/>
      <c r="R13" s="167"/>
      <c r="S13" s="167"/>
      <c r="T13" s="167"/>
      <c r="U13" s="167"/>
    </row>
    <row r="14" spans="2:21" ht="18.75" x14ac:dyDescent="0.25">
      <c r="B14" s="30"/>
      <c r="C14" s="30"/>
      <c r="D14" s="30"/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</row>
    <row r="15" spans="2:21" ht="18.75" x14ac:dyDescent="0.25">
      <c r="B15" s="167" t="s">
        <v>129</v>
      </c>
      <c r="C15" s="167"/>
      <c r="D15" s="167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</row>
    <row r="16" spans="2:21" ht="19.5" x14ac:dyDescent="0.25">
      <c r="B16" s="167" t="s">
        <v>55</v>
      </c>
      <c r="C16" s="167"/>
      <c r="D16" s="167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</row>
    <row r="19" spans="2:21" x14ac:dyDescent="0.25">
      <c r="B19" s="166" t="s">
        <v>64</v>
      </c>
      <c r="C19" s="166"/>
      <c r="D19" s="166"/>
      <c r="E19" s="166"/>
      <c r="F19" s="166"/>
      <c r="G19" s="166"/>
      <c r="H19" s="166"/>
      <c r="I19" s="166"/>
      <c r="J19" s="166"/>
      <c r="K19" s="166"/>
      <c r="L19" s="166"/>
      <c r="M19" s="166"/>
      <c r="N19" s="166"/>
      <c r="O19" s="166"/>
      <c r="P19" s="166"/>
      <c r="Q19" s="166"/>
      <c r="R19" s="166"/>
      <c r="S19" s="166"/>
      <c r="T19" s="166"/>
      <c r="U19" s="166"/>
    </row>
    <row r="20" spans="2:21" x14ac:dyDescent="0.25">
      <c r="B20" s="166"/>
      <c r="C20" s="166"/>
      <c r="D20" s="166"/>
      <c r="E20" s="166"/>
      <c r="F20" s="166"/>
      <c r="G20" s="166"/>
      <c r="H20" s="166"/>
      <c r="I20" s="166"/>
      <c r="J20" s="166"/>
      <c r="K20" s="166"/>
      <c r="L20" s="166"/>
      <c r="M20" s="166"/>
      <c r="N20" s="166"/>
      <c r="O20" s="166"/>
      <c r="P20" s="166"/>
      <c r="Q20" s="166"/>
      <c r="R20" s="166"/>
      <c r="S20" s="166"/>
      <c r="T20" s="166"/>
      <c r="U20" s="166"/>
    </row>
    <row r="21" spans="2:21" x14ac:dyDescent="0.25">
      <c r="B21" s="166"/>
      <c r="C21" s="166"/>
      <c r="D21" s="166"/>
      <c r="E21" s="166"/>
      <c r="F21" s="166"/>
      <c r="G21" s="166"/>
      <c r="H21" s="166"/>
      <c r="I21" s="166"/>
      <c r="J21" s="166"/>
      <c r="K21" s="166"/>
      <c r="L21" s="166"/>
      <c r="M21" s="166"/>
      <c r="N21" s="166"/>
      <c r="O21" s="166"/>
      <c r="P21" s="166"/>
      <c r="Q21" s="166"/>
      <c r="R21" s="166"/>
      <c r="S21" s="166"/>
      <c r="T21" s="166"/>
      <c r="U21" s="166"/>
    </row>
  </sheetData>
  <mergeCells count="8">
    <mergeCell ref="B19:U21"/>
    <mergeCell ref="B15:U15"/>
    <mergeCell ref="B16:U16"/>
    <mergeCell ref="B3:U4"/>
    <mergeCell ref="B8:U8"/>
    <mergeCell ref="B13:U13"/>
    <mergeCell ref="B10:U10"/>
    <mergeCell ref="B11:U1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9"/>
  <sheetViews>
    <sheetView showGridLines="0" workbookViewId="0">
      <selection activeCell="K40" sqref="K40:K41"/>
    </sheetView>
  </sheetViews>
  <sheetFormatPr defaultRowHeight="14.25" x14ac:dyDescent="0.2"/>
  <cols>
    <col min="1" max="2" width="10.28515625" style="1" customWidth="1"/>
    <col min="3" max="10" width="7.7109375" style="1" customWidth="1"/>
    <col min="11" max="22" width="6.28515625" style="1" customWidth="1"/>
    <col min="23" max="23" width="1.7109375" style="1" customWidth="1"/>
    <col min="24" max="24" width="18.7109375" style="1" customWidth="1"/>
    <col min="25" max="26" width="4.7109375" style="1" customWidth="1"/>
    <col min="27" max="16384" width="9.140625" style="1"/>
  </cols>
  <sheetData>
    <row r="1" spans="1:26" ht="27" customHeight="1" x14ac:dyDescent="0.35">
      <c r="A1" s="176" t="s">
        <v>41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76"/>
    </row>
    <row r="2" spans="1:26" ht="27" x14ac:dyDescent="0.2">
      <c r="A2" s="177" t="s">
        <v>5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  <c r="Z2" s="177"/>
    </row>
    <row r="3" spans="1:26" ht="31.5" x14ac:dyDescent="0.2">
      <c r="A3" s="177" t="s">
        <v>56</v>
      </c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</row>
    <row r="25" spans="1:26" ht="18.75" x14ac:dyDescent="0.2">
      <c r="B25" s="198" t="s">
        <v>67</v>
      </c>
      <c r="C25" s="198"/>
      <c r="D25" s="198"/>
      <c r="E25" s="198"/>
      <c r="F25" s="198"/>
      <c r="G25" s="198"/>
      <c r="H25" s="198"/>
      <c r="I25" s="198"/>
      <c r="J25" s="198"/>
      <c r="K25" s="198"/>
      <c r="L25" s="198"/>
      <c r="M25" s="198"/>
      <c r="N25" s="198"/>
      <c r="O25" s="198"/>
      <c r="P25" s="198"/>
      <c r="Q25" s="198"/>
      <c r="R25" s="198"/>
      <c r="S25" s="198"/>
      <c r="T25" s="198"/>
    </row>
    <row r="26" spans="1:26" ht="18" x14ac:dyDescent="0.2">
      <c r="B26" s="2" t="s">
        <v>6</v>
      </c>
      <c r="C26" s="198" t="s">
        <v>68</v>
      </c>
      <c r="D26" s="198"/>
      <c r="E26" s="198"/>
      <c r="F26" s="198"/>
      <c r="G26" s="198"/>
      <c r="H26" s="198"/>
      <c r="I26" s="198"/>
      <c r="J26" s="198"/>
      <c r="K26" s="198"/>
      <c r="L26" s="198"/>
      <c r="M26" s="198"/>
      <c r="N26" s="198"/>
      <c r="O26" s="198"/>
      <c r="P26" s="198"/>
      <c r="Q26" s="198"/>
      <c r="R26" s="198"/>
      <c r="S26" s="198"/>
      <c r="T26" s="198"/>
      <c r="U26" s="198"/>
      <c r="V26" s="198"/>
    </row>
    <row r="27" spans="1:26" ht="18.75" x14ac:dyDescent="0.3">
      <c r="C27" s="215" t="s">
        <v>69</v>
      </c>
      <c r="D27" s="215"/>
      <c r="E27" s="215"/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  <c r="R27" s="215"/>
      <c r="S27" s="215"/>
      <c r="T27" s="215"/>
      <c r="U27" s="215"/>
      <c r="V27" s="215"/>
      <c r="W27" s="215"/>
      <c r="X27" s="215"/>
    </row>
    <row r="28" spans="1:26" x14ac:dyDescent="0.2">
      <c r="U28" s="39"/>
      <c r="V28" s="39"/>
      <c r="W28" s="39"/>
    </row>
    <row r="29" spans="1:26" ht="3.95" customHeight="1" x14ac:dyDescent="0.2">
      <c r="C29" s="3"/>
      <c r="D29" s="4"/>
      <c r="E29" s="4"/>
      <c r="F29" s="4"/>
      <c r="G29" s="4"/>
      <c r="H29" s="4"/>
      <c r="I29" s="4"/>
      <c r="J29" s="5"/>
      <c r="K29" s="3"/>
      <c r="L29" s="17"/>
      <c r="M29" s="4"/>
      <c r="N29" s="17"/>
      <c r="O29" s="4"/>
      <c r="P29" s="17"/>
      <c r="Q29" s="4"/>
      <c r="R29" s="17"/>
      <c r="S29" s="17"/>
      <c r="T29" s="7"/>
      <c r="U29" s="57"/>
      <c r="V29" s="57"/>
      <c r="W29" s="39"/>
    </row>
    <row r="30" spans="1:26" ht="15.75" x14ac:dyDescent="0.2">
      <c r="C30" s="204" t="s">
        <v>7</v>
      </c>
      <c r="D30" s="205"/>
      <c r="E30" s="205"/>
      <c r="F30" s="205"/>
      <c r="G30" s="205"/>
      <c r="H30" s="205"/>
      <c r="I30" s="205"/>
      <c r="J30" s="206"/>
      <c r="K30" s="20" t="s">
        <v>21</v>
      </c>
      <c r="L30" s="21" t="s">
        <v>22</v>
      </c>
      <c r="M30" s="22" t="s">
        <v>23</v>
      </c>
      <c r="N30" s="21" t="s">
        <v>24</v>
      </c>
      <c r="O30" s="22" t="s">
        <v>25</v>
      </c>
      <c r="P30" s="21" t="s">
        <v>26</v>
      </c>
      <c r="Q30" s="22" t="s">
        <v>27</v>
      </c>
      <c r="R30" s="21" t="s">
        <v>28</v>
      </c>
      <c r="S30" s="21" t="s">
        <v>29</v>
      </c>
      <c r="T30" s="22"/>
      <c r="U30" s="58"/>
      <c r="V30" s="58"/>
      <c r="W30" s="39"/>
      <c r="X30" s="13" t="s">
        <v>13</v>
      </c>
      <c r="Y30" s="15">
        <v>250</v>
      </c>
      <c r="Z30" s="14" t="s">
        <v>42</v>
      </c>
    </row>
    <row r="31" spans="1:26" ht="3.95" customHeight="1" x14ac:dyDescent="0.2">
      <c r="C31" s="6"/>
      <c r="D31" s="7"/>
      <c r="E31" s="7"/>
      <c r="F31" s="7"/>
      <c r="G31" s="7"/>
      <c r="H31" s="7"/>
      <c r="I31" s="7"/>
      <c r="J31" s="8"/>
      <c r="K31" s="6"/>
      <c r="L31" s="18"/>
      <c r="M31" s="7"/>
      <c r="N31" s="18"/>
      <c r="O31" s="7"/>
      <c r="P31" s="18"/>
      <c r="Q31" s="7"/>
      <c r="R31" s="18"/>
      <c r="S31" s="18"/>
      <c r="T31" s="7"/>
      <c r="U31" s="57"/>
      <c r="V31" s="57"/>
      <c r="W31" s="39"/>
    </row>
    <row r="32" spans="1:26" ht="15" customHeight="1" x14ac:dyDescent="0.2">
      <c r="A32" s="178" t="s">
        <v>32</v>
      </c>
      <c r="B32" s="179"/>
      <c r="C32" s="184" t="s">
        <v>10</v>
      </c>
      <c r="D32" s="185"/>
      <c r="E32" s="185"/>
      <c r="F32" s="185"/>
      <c r="G32" s="185"/>
      <c r="H32" s="185"/>
      <c r="I32" s="185"/>
      <c r="J32" s="186"/>
      <c r="K32" s="42">
        <f>$Y$30-K33-K34-K35-K36-K37-K38-K39-K40-K42</f>
        <v>159.55000000000001</v>
      </c>
      <c r="L32" s="42">
        <f t="shared" ref="L32:S32" si="0">$Y$30-L33-L34-L35-L36-L37-L38-L39-L40-L42</f>
        <v>143.19199584199586</v>
      </c>
      <c r="M32" s="42">
        <f t="shared" si="0"/>
        <v>135.69199584199586</v>
      </c>
      <c r="N32" s="42">
        <f t="shared" si="0"/>
        <v>131.89199584199585</v>
      </c>
      <c r="O32" s="42">
        <f t="shared" si="0"/>
        <v>127.19199584199585</v>
      </c>
      <c r="P32" s="42">
        <f t="shared" si="0"/>
        <v>120.59199584199585</v>
      </c>
      <c r="Q32" s="42">
        <f t="shared" si="0"/>
        <v>111.59199584199585</v>
      </c>
      <c r="R32" s="42">
        <f t="shared" si="0"/>
        <v>97.991995841995845</v>
      </c>
      <c r="S32" s="54">
        <f t="shared" si="0"/>
        <v>75.39199584199585</v>
      </c>
      <c r="T32" s="53"/>
      <c r="U32" s="59"/>
      <c r="V32" s="59"/>
      <c r="W32" s="39"/>
    </row>
    <row r="33" spans="1:25" ht="15" customHeight="1" x14ac:dyDescent="0.2">
      <c r="A33" s="178" t="s">
        <v>33</v>
      </c>
      <c r="B33" s="179"/>
      <c r="C33" s="181" t="s">
        <v>11</v>
      </c>
      <c r="D33" s="182"/>
      <c r="E33" s="182"/>
      <c r="F33" s="182"/>
      <c r="G33" s="182"/>
      <c r="H33" s="182"/>
      <c r="I33" s="182"/>
      <c r="J33" s="183"/>
      <c r="K33" s="44">
        <f>$X$33*$Y$30/200</f>
        <v>31.25</v>
      </c>
      <c r="L33" s="45">
        <f t="shared" ref="L33:S33" si="1">$X$33*$Y$30/200</f>
        <v>31.25</v>
      </c>
      <c r="M33" s="46">
        <f t="shared" si="1"/>
        <v>31.25</v>
      </c>
      <c r="N33" s="45">
        <f t="shared" si="1"/>
        <v>31.25</v>
      </c>
      <c r="O33" s="46">
        <f t="shared" si="1"/>
        <v>31.25</v>
      </c>
      <c r="P33" s="45">
        <f t="shared" si="1"/>
        <v>31.25</v>
      </c>
      <c r="Q33" s="46">
        <f t="shared" si="1"/>
        <v>31.25</v>
      </c>
      <c r="R33" s="45">
        <f t="shared" si="1"/>
        <v>31.25</v>
      </c>
      <c r="S33" s="45">
        <f t="shared" si="1"/>
        <v>31.25</v>
      </c>
      <c r="T33" s="46"/>
      <c r="U33" s="60"/>
      <c r="V33" s="60"/>
      <c r="W33" s="39"/>
      <c r="X33" s="41">
        <v>25</v>
      </c>
      <c r="Y33" s="12" t="s">
        <v>14</v>
      </c>
    </row>
    <row r="34" spans="1:25" ht="15" customHeight="1" x14ac:dyDescent="0.2">
      <c r="A34" s="178" t="s">
        <v>34</v>
      </c>
      <c r="B34" s="179"/>
      <c r="C34" s="184" t="s">
        <v>12</v>
      </c>
      <c r="D34" s="185"/>
      <c r="E34" s="185"/>
      <c r="F34" s="185"/>
      <c r="G34" s="185"/>
      <c r="H34" s="185"/>
      <c r="I34" s="185"/>
      <c r="J34" s="186"/>
      <c r="K34" s="42">
        <f>$X$34*$Y$30/50</f>
        <v>50</v>
      </c>
      <c r="L34" s="54">
        <f t="shared" ref="L34:S34" si="2">$X$34*$Y$30/50</f>
        <v>50</v>
      </c>
      <c r="M34" s="55">
        <f t="shared" si="2"/>
        <v>50</v>
      </c>
      <c r="N34" s="54">
        <f t="shared" si="2"/>
        <v>50</v>
      </c>
      <c r="O34" s="55">
        <f t="shared" si="2"/>
        <v>50</v>
      </c>
      <c r="P34" s="54">
        <f t="shared" si="2"/>
        <v>50</v>
      </c>
      <c r="Q34" s="55">
        <f t="shared" si="2"/>
        <v>50</v>
      </c>
      <c r="R34" s="54">
        <f t="shared" si="2"/>
        <v>50</v>
      </c>
      <c r="S34" s="54">
        <f t="shared" si="2"/>
        <v>50</v>
      </c>
      <c r="T34" s="53"/>
      <c r="U34" s="59"/>
      <c r="V34" s="59"/>
      <c r="W34" s="39"/>
      <c r="X34" s="41">
        <v>10</v>
      </c>
      <c r="Y34" s="12" t="s">
        <v>15</v>
      </c>
    </row>
    <row r="35" spans="1:25" ht="15" x14ac:dyDescent="0.2">
      <c r="A35" s="178" t="s">
        <v>35</v>
      </c>
      <c r="B35" s="179"/>
      <c r="C35" s="181" t="s">
        <v>8</v>
      </c>
      <c r="D35" s="182"/>
      <c r="E35" s="182"/>
      <c r="F35" s="182"/>
      <c r="G35" s="182"/>
      <c r="H35" s="182"/>
      <c r="I35" s="182"/>
      <c r="J35" s="183"/>
      <c r="K35" s="51">
        <f>$X$35*$Y$30/100</f>
        <v>2.5</v>
      </c>
      <c r="L35" s="52">
        <f t="shared" ref="L35:S35" si="3">$X$35*$Y$30/100</f>
        <v>2.5</v>
      </c>
      <c r="M35" s="53">
        <f t="shared" si="3"/>
        <v>2.5</v>
      </c>
      <c r="N35" s="52">
        <f t="shared" si="3"/>
        <v>2.5</v>
      </c>
      <c r="O35" s="53">
        <f t="shared" si="3"/>
        <v>2.5</v>
      </c>
      <c r="P35" s="52">
        <f t="shared" si="3"/>
        <v>2.5</v>
      </c>
      <c r="Q35" s="53">
        <f t="shared" si="3"/>
        <v>2.5</v>
      </c>
      <c r="R35" s="52">
        <f t="shared" si="3"/>
        <v>2.5</v>
      </c>
      <c r="S35" s="52">
        <f t="shared" si="3"/>
        <v>2.5</v>
      </c>
      <c r="T35" s="53"/>
      <c r="U35" s="59"/>
      <c r="V35" s="59"/>
      <c r="W35" s="39"/>
      <c r="X35" s="41">
        <v>1</v>
      </c>
      <c r="Y35" s="12" t="s">
        <v>14</v>
      </c>
    </row>
    <row r="36" spans="1:25" x14ac:dyDescent="0.2">
      <c r="A36" s="178" t="s">
        <v>36</v>
      </c>
      <c r="B36" s="179"/>
      <c r="C36" s="184" t="s">
        <v>19</v>
      </c>
      <c r="D36" s="185"/>
      <c r="E36" s="186"/>
      <c r="F36" s="220" t="s">
        <v>18</v>
      </c>
      <c r="G36" s="220"/>
      <c r="H36" s="221">
        <v>500</v>
      </c>
      <c r="I36" s="221"/>
      <c r="J36" s="19" t="s">
        <v>14</v>
      </c>
      <c r="K36" s="43">
        <f>$X$36*$Y$30/$H$36</f>
        <v>0</v>
      </c>
      <c r="L36" s="47">
        <f t="shared" ref="L36:S36" si="4">$X$36*$Y$30/$H$36</f>
        <v>0</v>
      </c>
      <c r="M36" s="48">
        <f t="shared" si="4"/>
        <v>0</v>
      </c>
      <c r="N36" s="47">
        <f t="shared" si="4"/>
        <v>0</v>
      </c>
      <c r="O36" s="48">
        <f t="shared" si="4"/>
        <v>0</v>
      </c>
      <c r="P36" s="47">
        <f t="shared" si="4"/>
        <v>0</v>
      </c>
      <c r="Q36" s="48">
        <f t="shared" si="4"/>
        <v>0</v>
      </c>
      <c r="R36" s="47">
        <f t="shared" si="4"/>
        <v>0</v>
      </c>
      <c r="S36" s="47">
        <f t="shared" si="4"/>
        <v>0</v>
      </c>
      <c r="T36" s="46"/>
      <c r="U36" s="60"/>
      <c r="V36" s="60"/>
      <c r="W36" s="39"/>
      <c r="X36" s="40">
        <v>0</v>
      </c>
      <c r="Y36" s="12" t="s">
        <v>14</v>
      </c>
    </row>
    <row r="37" spans="1:25" x14ac:dyDescent="0.2">
      <c r="A37" s="178" t="s">
        <v>37</v>
      </c>
      <c r="B37" s="179"/>
      <c r="C37" s="184" t="s">
        <v>20</v>
      </c>
      <c r="D37" s="185"/>
      <c r="E37" s="186"/>
      <c r="F37" s="212" t="s">
        <v>18</v>
      </c>
      <c r="G37" s="212"/>
      <c r="H37" s="213">
        <v>20</v>
      </c>
      <c r="I37" s="213"/>
      <c r="J37" s="16" t="s">
        <v>14</v>
      </c>
      <c r="K37" s="43">
        <f>$X$37*$Y$30/$H$37</f>
        <v>0</v>
      </c>
      <c r="L37" s="47">
        <f t="shared" ref="L37:S37" si="5">$X$37*$Y$30/$H$37</f>
        <v>0</v>
      </c>
      <c r="M37" s="48">
        <f t="shared" si="5"/>
        <v>0</v>
      </c>
      <c r="N37" s="47">
        <f t="shared" si="5"/>
        <v>0</v>
      </c>
      <c r="O37" s="48">
        <f t="shared" si="5"/>
        <v>0</v>
      </c>
      <c r="P37" s="47">
        <f t="shared" si="5"/>
        <v>0</v>
      </c>
      <c r="Q37" s="48">
        <f t="shared" si="5"/>
        <v>0</v>
      </c>
      <c r="R37" s="47">
        <f t="shared" si="5"/>
        <v>0</v>
      </c>
      <c r="S37" s="47">
        <f t="shared" si="5"/>
        <v>0</v>
      </c>
      <c r="T37" s="46"/>
      <c r="U37" s="60"/>
      <c r="V37" s="60"/>
      <c r="W37" s="39"/>
      <c r="X37" s="40">
        <v>0</v>
      </c>
      <c r="Y37" s="12" t="s">
        <v>14</v>
      </c>
    </row>
    <row r="38" spans="1:25" ht="15" x14ac:dyDescent="0.2">
      <c r="A38" s="178" t="s">
        <v>38</v>
      </c>
      <c r="B38" s="179"/>
      <c r="C38" s="207" t="s">
        <v>9</v>
      </c>
      <c r="D38" s="173"/>
      <c r="E38" s="174"/>
      <c r="F38" s="219" t="s">
        <v>18</v>
      </c>
      <c r="G38" s="220"/>
      <c r="H38" s="221">
        <v>240.5</v>
      </c>
      <c r="I38" s="221"/>
      <c r="J38" s="19" t="s">
        <v>16</v>
      </c>
      <c r="K38" s="51">
        <v>0</v>
      </c>
      <c r="L38" s="52">
        <f t="shared" ref="L38:S38" si="6">$X$38*$Y$30/$H$38</f>
        <v>4.1580041580041582</v>
      </c>
      <c r="M38" s="53">
        <f t="shared" si="6"/>
        <v>4.1580041580041582</v>
      </c>
      <c r="N38" s="52">
        <f t="shared" si="6"/>
        <v>4.1580041580041582</v>
      </c>
      <c r="O38" s="53">
        <f t="shared" si="6"/>
        <v>4.1580041580041582</v>
      </c>
      <c r="P38" s="52">
        <f t="shared" si="6"/>
        <v>4.1580041580041582</v>
      </c>
      <c r="Q38" s="53">
        <f t="shared" si="6"/>
        <v>4.1580041580041582</v>
      </c>
      <c r="R38" s="52">
        <f t="shared" si="6"/>
        <v>4.1580041580041582</v>
      </c>
      <c r="S38" s="52">
        <f t="shared" si="6"/>
        <v>4.1580041580041582</v>
      </c>
      <c r="T38" s="53"/>
      <c r="U38" s="59"/>
      <c r="V38" s="59"/>
      <c r="W38" s="39"/>
      <c r="X38" s="41">
        <v>4</v>
      </c>
      <c r="Y38" s="12" t="s">
        <v>16</v>
      </c>
    </row>
    <row r="39" spans="1:25" ht="15" customHeight="1" x14ac:dyDescent="0.2">
      <c r="A39" s="178" t="s">
        <v>39</v>
      </c>
      <c r="B39" s="179"/>
      <c r="C39" s="184" t="s">
        <v>70</v>
      </c>
      <c r="D39" s="185"/>
      <c r="E39" s="185"/>
      <c r="F39" s="186"/>
      <c r="G39" s="180" t="s">
        <v>18</v>
      </c>
      <c r="H39" s="180"/>
      <c r="I39" s="34">
        <v>16.5</v>
      </c>
      <c r="J39" s="35" t="s">
        <v>16</v>
      </c>
      <c r="K39" s="49">
        <v>0</v>
      </c>
      <c r="L39" s="49">
        <v>12.2</v>
      </c>
      <c r="M39" s="49">
        <v>12.2</v>
      </c>
      <c r="N39" s="49">
        <v>12.2</v>
      </c>
      <c r="O39" s="49">
        <v>12.2</v>
      </c>
      <c r="P39" s="49">
        <v>12.2</v>
      </c>
      <c r="Q39" s="49">
        <v>12.2</v>
      </c>
      <c r="R39" s="49">
        <v>12.2</v>
      </c>
      <c r="S39" s="50">
        <v>12.2</v>
      </c>
      <c r="T39" s="53"/>
      <c r="U39" s="59"/>
      <c r="V39" s="59"/>
      <c r="W39" s="39"/>
      <c r="X39" s="40">
        <f>S39*I39/250</f>
        <v>0.80519999999999992</v>
      </c>
      <c r="Y39" s="12" t="s">
        <v>16</v>
      </c>
    </row>
    <row r="40" spans="1:25" ht="15" customHeight="1" x14ac:dyDescent="0.2">
      <c r="A40" s="202" t="s">
        <v>58</v>
      </c>
      <c r="B40" s="203"/>
      <c r="C40" s="207" t="s">
        <v>71</v>
      </c>
      <c r="D40" s="173"/>
      <c r="E40" s="173"/>
      <c r="F40" s="173"/>
      <c r="G40" s="173"/>
      <c r="H40" s="173"/>
      <c r="I40" s="173"/>
      <c r="J40" s="174"/>
      <c r="K40" s="199">
        <v>0</v>
      </c>
      <c r="L40" s="199">
        <v>0</v>
      </c>
      <c r="M40" s="199">
        <v>7.5</v>
      </c>
      <c r="N40" s="199">
        <v>11.3</v>
      </c>
      <c r="O40" s="199">
        <v>16</v>
      </c>
      <c r="P40" s="199">
        <v>22.6</v>
      </c>
      <c r="Q40" s="199">
        <v>31.6</v>
      </c>
      <c r="R40" s="199">
        <v>45.2</v>
      </c>
      <c r="S40" s="199">
        <v>67.8</v>
      </c>
      <c r="T40" s="201"/>
      <c r="U40" s="201"/>
      <c r="V40" s="201"/>
      <c r="W40" s="39"/>
      <c r="X40" s="218" t="s">
        <v>17</v>
      </c>
      <c r="Y40" s="208" t="s">
        <v>16</v>
      </c>
    </row>
    <row r="41" spans="1:25" ht="15" customHeight="1" x14ac:dyDescent="0.2">
      <c r="A41" s="202"/>
      <c r="B41" s="203"/>
      <c r="C41" s="222"/>
      <c r="D41" s="223"/>
      <c r="E41" s="223"/>
      <c r="F41" s="223"/>
      <c r="G41" s="223"/>
      <c r="H41" s="223"/>
      <c r="I41" s="223"/>
      <c r="J41" s="224"/>
      <c r="K41" s="200"/>
      <c r="L41" s="200"/>
      <c r="M41" s="200"/>
      <c r="N41" s="200"/>
      <c r="O41" s="200"/>
      <c r="P41" s="200"/>
      <c r="Q41" s="200"/>
      <c r="R41" s="200"/>
      <c r="S41" s="200"/>
      <c r="T41" s="201"/>
      <c r="U41" s="201"/>
      <c r="V41" s="201"/>
      <c r="W41" s="39"/>
      <c r="X41" s="218"/>
      <c r="Y41" s="208"/>
    </row>
    <row r="42" spans="1:25" ht="15" customHeight="1" x14ac:dyDescent="0.2">
      <c r="A42" s="216" t="s">
        <v>57</v>
      </c>
      <c r="B42" s="217"/>
      <c r="C42" s="172" t="s">
        <v>40</v>
      </c>
      <c r="D42" s="173"/>
      <c r="E42" s="173"/>
      <c r="F42" s="173"/>
      <c r="G42" s="173"/>
      <c r="H42" s="173"/>
      <c r="I42" s="173"/>
      <c r="J42" s="174"/>
      <c r="K42" s="169">
        <v>6.7</v>
      </c>
      <c r="L42" s="169">
        <v>6.7</v>
      </c>
      <c r="M42" s="169">
        <v>6.7</v>
      </c>
      <c r="N42" s="169">
        <v>6.7</v>
      </c>
      <c r="O42" s="169">
        <v>6.7</v>
      </c>
      <c r="P42" s="169">
        <v>6.7</v>
      </c>
      <c r="Q42" s="169">
        <v>6.7</v>
      </c>
      <c r="R42" s="169">
        <v>6.7</v>
      </c>
      <c r="S42" s="169">
        <v>6.7</v>
      </c>
      <c r="T42" s="214"/>
      <c r="U42" s="214"/>
      <c r="V42" s="214"/>
      <c r="W42" s="39"/>
      <c r="X42" s="209">
        <f>H43*K42/250</f>
        <v>25.0044</v>
      </c>
      <c r="Y42" s="210" t="s">
        <v>16</v>
      </c>
    </row>
    <row r="43" spans="1:25" ht="15" customHeight="1" x14ac:dyDescent="0.2">
      <c r="A43" s="216"/>
      <c r="B43" s="217"/>
      <c r="C43" s="211" t="s">
        <v>0</v>
      </c>
      <c r="D43" s="182"/>
      <c r="E43" s="182"/>
      <c r="F43" s="212" t="s">
        <v>18</v>
      </c>
      <c r="G43" s="212"/>
      <c r="H43" s="213">
        <v>933</v>
      </c>
      <c r="I43" s="213"/>
      <c r="J43" s="16" t="s">
        <v>16</v>
      </c>
      <c r="K43" s="170"/>
      <c r="L43" s="170"/>
      <c r="M43" s="170"/>
      <c r="N43" s="170"/>
      <c r="O43" s="170"/>
      <c r="P43" s="170"/>
      <c r="Q43" s="170"/>
      <c r="R43" s="170"/>
      <c r="S43" s="170"/>
      <c r="T43" s="214"/>
      <c r="U43" s="214"/>
      <c r="V43" s="214"/>
      <c r="W43" s="39"/>
      <c r="X43" s="209"/>
      <c r="Y43" s="210"/>
    </row>
    <row r="44" spans="1:25" ht="3.95" customHeight="1" x14ac:dyDescent="0.2">
      <c r="C44" s="9"/>
      <c r="D44" s="10"/>
      <c r="E44" s="10"/>
      <c r="F44" s="10"/>
      <c r="G44" s="10"/>
      <c r="H44" s="10"/>
      <c r="I44" s="10"/>
      <c r="J44" s="11"/>
      <c r="K44" s="171"/>
      <c r="L44" s="171"/>
      <c r="M44" s="171"/>
      <c r="N44" s="171"/>
      <c r="O44" s="171"/>
      <c r="P44" s="171"/>
      <c r="Q44" s="171"/>
      <c r="R44" s="171"/>
      <c r="S44" s="171"/>
      <c r="T44" s="214"/>
      <c r="U44" s="214"/>
      <c r="V44" s="214"/>
      <c r="W44" s="39"/>
      <c r="X44" s="209"/>
      <c r="Y44" s="210"/>
    </row>
    <row r="45" spans="1:25" x14ac:dyDescent="0.2">
      <c r="T45" s="7"/>
      <c r="U45" s="57"/>
      <c r="V45" s="57"/>
      <c r="W45" s="39"/>
    </row>
    <row r="46" spans="1:25" ht="15" x14ac:dyDescent="0.25">
      <c r="C46" s="195" t="s">
        <v>60</v>
      </c>
      <c r="D46" s="196"/>
      <c r="E46" s="196"/>
      <c r="F46" s="196"/>
      <c r="G46" s="196"/>
      <c r="H46" s="196"/>
      <c r="I46" s="196"/>
      <c r="J46" s="197"/>
      <c r="K46" s="188">
        <f>K40*($I$47)/$Y$30</f>
        <v>0</v>
      </c>
      <c r="L46" s="188">
        <f t="shared" ref="L46:S46" si="7">L40*($I$47)/$Y$30</f>
        <v>0</v>
      </c>
      <c r="M46" s="188">
        <f t="shared" si="7"/>
        <v>16.59</v>
      </c>
      <c r="N46" s="188">
        <f t="shared" si="7"/>
        <v>24.995600000000003</v>
      </c>
      <c r="O46" s="188">
        <f t="shared" si="7"/>
        <v>35.392000000000003</v>
      </c>
      <c r="P46" s="188">
        <f t="shared" si="7"/>
        <v>49.991200000000006</v>
      </c>
      <c r="Q46" s="188">
        <f t="shared" si="7"/>
        <v>69.899199999999993</v>
      </c>
      <c r="R46" s="188">
        <f t="shared" si="7"/>
        <v>99.982400000000013</v>
      </c>
      <c r="S46" s="190">
        <f t="shared" si="7"/>
        <v>149.9736</v>
      </c>
      <c r="T46" s="192"/>
      <c r="U46" s="187"/>
      <c r="V46" s="187"/>
      <c r="W46" s="39"/>
    </row>
    <row r="47" spans="1:25" ht="14.25" customHeight="1" x14ac:dyDescent="0.25">
      <c r="C47" s="193" t="s">
        <v>59</v>
      </c>
      <c r="D47" s="194"/>
      <c r="E47" s="194"/>
      <c r="F47" s="194"/>
      <c r="G47" s="194"/>
      <c r="H47" s="194"/>
      <c r="I47" s="36">
        <v>553</v>
      </c>
      <c r="J47" s="11" t="s">
        <v>16</v>
      </c>
      <c r="K47" s="189"/>
      <c r="L47" s="189"/>
      <c r="M47" s="189"/>
      <c r="N47" s="189"/>
      <c r="O47" s="189"/>
      <c r="P47" s="189"/>
      <c r="Q47" s="189"/>
      <c r="R47" s="189"/>
      <c r="S47" s="191"/>
      <c r="T47" s="192"/>
      <c r="U47" s="187"/>
      <c r="V47" s="187"/>
      <c r="W47" s="39"/>
    </row>
    <row r="49" spans="3:22" ht="15" x14ac:dyDescent="0.25">
      <c r="C49" s="23" t="s">
        <v>30</v>
      </c>
      <c r="D49" s="175" t="s">
        <v>31</v>
      </c>
      <c r="E49" s="175"/>
      <c r="F49" s="175"/>
      <c r="G49" s="175"/>
      <c r="H49" s="175"/>
      <c r="I49" s="175"/>
      <c r="J49" s="175"/>
      <c r="K49" s="175" t="s">
        <v>65</v>
      </c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</row>
  </sheetData>
  <mergeCells count="81">
    <mergeCell ref="H37:I37"/>
    <mergeCell ref="U40:U41"/>
    <mergeCell ref="C26:V26"/>
    <mergeCell ref="C27:X27"/>
    <mergeCell ref="V42:V44"/>
    <mergeCell ref="A42:B43"/>
    <mergeCell ref="X40:X41"/>
    <mergeCell ref="F38:G38"/>
    <mergeCell ref="H38:I38"/>
    <mergeCell ref="C32:J32"/>
    <mergeCell ref="C35:J35"/>
    <mergeCell ref="U42:U44"/>
    <mergeCell ref="C40:J41"/>
    <mergeCell ref="F36:G36"/>
    <mergeCell ref="H36:I36"/>
    <mergeCell ref="C37:E37"/>
    <mergeCell ref="F37:G37"/>
    <mergeCell ref="C36:E36"/>
    <mergeCell ref="Y40:Y41"/>
    <mergeCell ref="X42:X44"/>
    <mergeCell ref="Y42:Y44"/>
    <mergeCell ref="C43:E43"/>
    <mergeCell ref="F43:G43"/>
    <mergeCell ref="H43:I43"/>
    <mergeCell ref="V40:V41"/>
    <mergeCell ref="K42:K44"/>
    <mergeCell ref="L42:L44"/>
    <mergeCell ref="M42:M44"/>
    <mergeCell ref="N42:N44"/>
    <mergeCell ref="O42:O44"/>
    <mergeCell ref="T42:T44"/>
    <mergeCell ref="P42:P44"/>
    <mergeCell ref="Q42:Q44"/>
    <mergeCell ref="C46:J46"/>
    <mergeCell ref="B25:T25"/>
    <mergeCell ref="K40:K41"/>
    <mergeCell ref="L40:L41"/>
    <mergeCell ref="M40:M41"/>
    <mergeCell ref="N40:N41"/>
    <mergeCell ref="O40:O41"/>
    <mergeCell ref="P40:P41"/>
    <mergeCell ref="Q40:Q41"/>
    <mergeCell ref="R40:R41"/>
    <mergeCell ref="S40:S41"/>
    <mergeCell ref="T40:T41"/>
    <mergeCell ref="A40:B41"/>
    <mergeCell ref="A32:B32"/>
    <mergeCell ref="C30:J30"/>
    <mergeCell ref="C38:E38"/>
    <mergeCell ref="C34:J34"/>
    <mergeCell ref="C39:F39"/>
    <mergeCell ref="V46:V47"/>
    <mergeCell ref="N46:N47"/>
    <mergeCell ref="O46:O47"/>
    <mergeCell ref="P46:P47"/>
    <mergeCell ref="Q46:Q47"/>
    <mergeCell ref="R46:R47"/>
    <mergeCell ref="S46:S47"/>
    <mergeCell ref="T46:T47"/>
    <mergeCell ref="U46:U47"/>
    <mergeCell ref="C47:H47"/>
    <mergeCell ref="K46:K47"/>
    <mergeCell ref="L46:L47"/>
    <mergeCell ref="M46:M47"/>
    <mergeCell ref="R42:R44"/>
    <mergeCell ref="S42:S44"/>
    <mergeCell ref="C42:J42"/>
    <mergeCell ref="D49:J49"/>
    <mergeCell ref="K49:V49"/>
    <mergeCell ref="A1:Z1"/>
    <mergeCell ref="A2:Z2"/>
    <mergeCell ref="A3:Z3"/>
    <mergeCell ref="A37:B37"/>
    <mergeCell ref="A38:B38"/>
    <mergeCell ref="A39:B39"/>
    <mergeCell ref="A33:B33"/>
    <mergeCell ref="A34:B34"/>
    <mergeCell ref="A35:B35"/>
    <mergeCell ref="A36:B36"/>
    <mergeCell ref="G39:H39"/>
    <mergeCell ref="C33:J33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K24"/>
  <sheetViews>
    <sheetView zoomScale="80" zoomScaleNormal="80" workbookViewId="0">
      <selection activeCell="H12" sqref="H12:I12"/>
    </sheetView>
  </sheetViews>
  <sheetFormatPr defaultRowHeight="15" x14ac:dyDescent="0.25"/>
  <cols>
    <col min="1" max="1" width="2.7109375" style="29" customWidth="1"/>
    <col min="2" max="2" width="8.7109375" style="29" customWidth="1"/>
    <col min="3" max="4" width="10.7109375" style="29" customWidth="1"/>
    <col min="5" max="5" width="4.7109375" style="29" customWidth="1"/>
    <col min="6" max="6" width="30.7109375" style="29" customWidth="1"/>
    <col min="7" max="8" width="4.7109375" style="29" customWidth="1"/>
    <col min="9" max="9" width="30.7109375" style="29" customWidth="1"/>
    <col min="10" max="11" width="4.7109375" style="29" customWidth="1"/>
    <col min="12" max="12" width="6.7109375" style="29" customWidth="1"/>
    <col min="13" max="14" width="4.7109375" style="29" customWidth="1"/>
    <col min="15" max="15" width="30.7109375" style="29" customWidth="1"/>
    <col min="16" max="17" width="4.7109375" style="29" customWidth="1"/>
    <col min="18" max="18" width="30.7109375" style="29" customWidth="1"/>
    <col min="19" max="20" width="4.7109375" style="29" customWidth="1"/>
    <col min="21" max="21" width="6.7109375" style="29" customWidth="1"/>
    <col min="22" max="27" width="9.140625" style="29"/>
    <col min="28" max="28" width="16.7109375" style="29" customWidth="1"/>
    <col min="29" max="30" width="9.140625" style="29"/>
    <col min="31" max="31" width="9.5703125" style="29" bestFit="1" customWidth="1"/>
    <col min="32" max="34" width="9.140625" style="29"/>
    <col min="35" max="35" width="9.5703125" style="29" bestFit="1" customWidth="1"/>
    <col min="36" max="16384" width="9.140625" style="29"/>
  </cols>
  <sheetData>
    <row r="1" spans="2:37" ht="15.75" thickBot="1" x14ac:dyDescent="0.3"/>
    <row r="2" spans="2:37" ht="15" customHeight="1" x14ac:dyDescent="0.25">
      <c r="B2" s="228" t="s">
        <v>84</v>
      </c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35"/>
      <c r="Q2" s="235"/>
      <c r="R2" s="236" t="s">
        <v>96</v>
      </c>
      <c r="S2" s="239">
        <v>282</v>
      </c>
      <c r="T2" s="239"/>
      <c r="U2" s="239"/>
      <c r="V2" s="251" t="s">
        <v>2</v>
      </c>
    </row>
    <row r="3" spans="2:37" ht="15" customHeight="1" x14ac:dyDescent="0.25"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35"/>
      <c r="Q3" s="235"/>
      <c r="R3" s="237"/>
      <c r="S3" s="240"/>
      <c r="T3" s="240"/>
      <c r="U3" s="240"/>
      <c r="V3" s="252"/>
    </row>
    <row r="4" spans="2:37" ht="30" customHeight="1" thickBot="1" x14ac:dyDescent="0.55000000000000004">
      <c r="B4" s="228"/>
      <c r="C4" s="228"/>
      <c r="D4" s="228"/>
      <c r="E4" s="228"/>
      <c r="F4" s="228"/>
      <c r="G4" s="228"/>
      <c r="H4" s="228"/>
      <c r="I4" s="228"/>
      <c r="J4" s="228"/>
      <c r="K4" s="228"/>
      <c r="L4" s="228"/>
      <c r="M4" s="228"/>
      <c r="N4" s="228"/>
      <c r="O4" s="228"/>
      <c r="P4" s="235"/>
      <c r="Q4" s="235"/>
      <c r="R4" s="238"/>
      <c r="S4" s="241">
        <v>292</v>
      </c>
      <c r="T4" s="241"/>
      <c r="U4" s="241"/>
      <c r="V4" s="81" t="s">
        <v>1</v>
      </c>
    </row>
    <row r="5" spans="2:37" ht="8.1" customHeight="1" thickBot="1" x14ac:dyDescent="0.3">
      <c r="B5" s="65"/>
      <c r="C5" s="65"/>
      <c r="D5" s="65"/>
      <c r="E5" s="65"/>
      <c r="F5" s="65"/>
      <c r="G5" s="65"/>
      <c r="H5" s="65"/>
      <c r="I5" s="65"/>
      <c r="J5" s="65"/>
      <c r="K5" s="65"/>
      <c r="L5" s="65"/>
      <c r="M5" s="64"/>
      <c r="N5" s="65"/>
      <c r="O5" s="65"/>
      <c r="P5" s="66"/>
      <c r="Q5" s="66"/>
      <c r="R5" s="64"/>
      <c r="S5" s="64"/>
      <c r="T5" s="64"/>
      <c r="U5" s="64"/>
    </row>
    <row r="6" spans="2:37" ht="48" customHeight="1" thickBot="1" x14ac:dyDescent="0.3">
      <c r="B6" s="67"/>
      <c r="C6" s="242" t="s">
        <v>89</v>
      </c>
      <c r="D6" s="242"/>
      <c r="E6" s="108" t="s">
        <v>78</v>
      </c>
      <c r="F6" s="68" t="s">
        <v>90</v>
      </c>
      <c r="G6" s="68" t="s">
        <v>79</v>
      </c>
      <c r="H6" s="109" t="s">
        <v>80</v>
      </c>
      <c r="I6" s="68" t="s">
        <v>81</v>
      </c>
      <c r="J6" s="68" t="s">
        <v>79</v>
      </c>
      <c r="K6" s="110" t="s">
        <v>82</v>
      </c>
      <c r="L6" s="68"/>
      <c r="M6" s="67"/>
      <c r="N6" s="108" t="s">
        <v>78</v>
      </c>
      <c r="O6" s="68" t="s">
        <v>90</v>
      </c>
      <c r="P6" s="68" t="s">
        <v>79</v>
      </c>
      <c r="Q6" s="109" t="s">
        <v>80</v>
      </c>
      <c r="R6" s="68" t="s">
        <v>81</v>
      </c>
      <c r="S6" s="68" t="s">
        <v>79</v>
      </c>
      <c r="T6" s="110" t="s">
        <v>82</v>
      </c>
      <c r="U6" s="68"/>
      <c r="V6" s="255"/>
      <c r="W6" s="255"/>
      <c r="X6" s="255"/>
      <c r="Z6" s="253" t="s">
        <v>85</v>
      </c>
      <c r="AA6" s="254"/>
      <c r="AB6" s="254"/>
    </row>
    <row r="7" spans="2:37" ht="36" customHeight="1" x14ac:dyDescent="0.25">
      <c r="B7" s="82" t="s">
        <v>83</v>
      </c>
      <c r="C7" s="83"/>
      <c r="D7" s="69"/>
      <c r="E7" s="243" t="s">
        <v>97</v>
      </c>
      <c r="F7" s="244"/>
      <c r="G7" s="244"/>
      <c r="H7" s="244"/>
      <c r="I7" s="244"/>
      <c r="J7" s="244"/>
      <c r="K7" s="244"/>
      <c r="L7" s="245"/>
      <c r="M7" s="67"/>
      <c r="N7" s="243" t="s">
        <v>98</v>
      </c>
      <c r="O7" s="244"/>
      <c r="P7" s="244"/>
      <c r="Q7" s="244"/>
      <c r="R7" s="244"/>
      <c r="S7" s="244"/>
      <c r="T7" s="244"/>
      <c r="U7" s="245"/>
      <c r="Z7" s="70"/>
      <c r="AA7" s="67"/>
      <c r="AB7" s="67"/>
      <c r="AE7" s="98">
        <v>282</v>
      </c>
      <c r="AF7" s="98"/>
      <c r="AG7" s="98"/>
      <c r="AH7" s="98"/>
      <c r="AI7" s="98">
        <v>292</v>
      </c>
    </row>
    <row r="8" spans="2:37" ht="3.95" customHeight="1" thickBot="1" x14ac:dyDescent="0.3">
      <c r="B8" s="88"/>
      <c r="C8" s="89"/>
      <c r="D8" s="69"/>
      <c r="E8" s="105"/>
      <c r="F8" s="68"/>
      <c r="G8" s="68"/>
      <c r="H8" s="68"/>
      <c r="I8" s="68"/>
      <c r="J8" s="68"/>
      <c r="K8" s="68"/>
      <c r="L8" s="106"/>
      <c r="M8" s="67"/>
      <c r="N8" s="105"/>
      <c r="O8" s="68"/>
      <c r="P8" s="68"/>
      <c r="Q8" s="68"/>
      <c r="R8" s="68"/>
      <c r="S8" s="68"/>
      <c r="T8" s="68"/>
      <c r="U8" s="106"/>
      <c r="Z8" s="70"/>
      <c r="AA8" s="67"/>
      <c r="AB8" s="67"/>
    </row>
    <row r="9" spans="2:37" ht="21.95" customHeight="1" x14ac:dyDescent="0.35">
      <c r="B9" s="84">
        <v>5</v>
      </c>
      <c r="C9" s="85" t="s">
        <v>1</v>
      </c>
      <c r="D9" s="71"/>
      <c r="E9" s="233">
        <v>-3.3527</v>
      </c>
      <c r="F9" s="234"/>
      <c r="G9" s="72"/>
      <c r="H9" s="231">
        <v>450.21</v>
      </c>
      <c r="I9" s="231"/>
      <c r="J9" s="72"/>
      <c r="K9" s="247">
        <v>184.75</v>
      </c>
      <c r="L9" s="248"/>
      <c r="M9" s="73"/>
      <c r="N9" s="233">
        <v>-1.256</v>
      </c>
      <c r="O9" s="234"/>
      <c r="P9" s="72"/>
      <c r="Q9" s="231">
        <v>252.63</v>
      </c>
      <c r="R9" s="231"/>
      <c r="S9" s="72"/>
      <c r="T9" s="247">
        <v>117.73</v>
      </c>
      <c r="U9" s="248"/>
      <c r="W9" s="74"/>
      <c r="X9" s="246"/>
      <c r="Y9" s="246"/>
      <c r="Z9" s="70"/>
      <c r="AA9" s="75" t="s">
        <v>86</v>
      </c>
      <c r="AB9" s="75">
        <f>MIN(AE9:AE18,AI9:AI18)</f>
        <v>-3.8982000000000001</v>
      </c>
      <c r="AE9" s="90" t="str">
        <f>IF(AND($V$2="YES", C9="YES"), E9, " ")</f>
        <v xml:space="preserve"> </v>
      </c>
      <c r="AF9" s="91" t="str">
        <f>IF(AND($V$2="YES",C9="YES"), H9, " ")</f>
        <v xml:space="preserve"> </v>
      </c>
      <c r="AG9" s="92" t="str">
        <f>IF(AND($V$2="YES",C9="YES"), 184.75, " ")</f>
        <v xml:space="preserve"> </v>
      </c>
      <c r="AI9" s="90" t="str">
        <f>IF(AND($V$4="YES", C9="YES"),N9, " ")</f>
        <v xml:space="preserve"> </v>
      </c>
      <c r="AJ9" s="91" t="str">
        <f>IF(AND($V$4="YES",C9="YES"), Q9, " ")</f>
        <v xml:space="preserve"> </v>
      </c>
      <c r="AK9" s="92" t="str">
        <f>IF(AND($V$4="YES",C9="YES"), 117.73, " ")</f>
        <v xml:space="preserve"> </v>
      </c>
    </row>
    <row r="10" spans="2:37" ht="21.95" customHeight="1" x14ac:dyDescent="0.35">
      <c r="B10" s="84">
        <v>5.8</v>
      </c>
      <c r="C10" s="85" t="s">
        <v>1</v>
      </c>
      <c r="D10" s="71"/>
      <c r="E10" s="233">
        <v>-3.4104000000000001</v>
      </c>
      <c r="F10" s="234"/>
      <c r="G10" s="72"/>
      <c r="H10" s="231">
        <v>452.96</v>
      </c>
      <c r="I10" s="231"/>
      <c r="J10" s="72"/>
      <c r="K10" s="247"/>
      <c r="L10" s="248"/>
      <c r="M10" s="73"/>
      <c r="N10" s="233">
        <v>-1.2856000000000001</v>
      </c>
      <c r="O10" s="234"/>
      <c r="P10" s="72"/>
      <c r="Q10" s="231">
        <v>254.34</v>
      </c>
      <c r="R10" s="231"/>
      <c r="S10" s="72"/>
      <c r="T10" s="247"/>
      <c r="U10" s="248"/>
      <c r="W10" s="74"/>
      <c r="X10" s="246"/>
      <c r="Y10" s="246"/>
      <c r="Z10" s="70"/>
      <c r="AA10" s="75" t="s">
        <v>87</v>
      </c>
      <c r="AB10" s="75">
        <f>MIN(AF9:AF18,AJ9:AJ18)</f>
        <v>445.65</v>
      </c>
      <c r="AE10" s="93" t="str">
        <f t="shared" ref="AE10:AE18" si="0">IF(AND($V$2="YES", C10="YES"), E10, " ")</f>
        <v xml:space="preserve"> </v>
      </c>
      <c r="AF10" s="67" t="str">
        <f t="shared" ref="AF10:AF18" si="1">IF(AND($V$2="YES",C10="YES"), H10, " ")</f>
        <v xml:space="preserve"> </v>
      </c>
      <c r="AG10" s="94" t="str">
        <f t="shared" ref="AG10:AG18" si="2">IF(AND($V$2="YES",C10="YES"), 184.75, " ")</f>
        <v xml:space="preserve"> </v>
      </c>
      <c r="AI10" s="93" t="str">
        <f t="shared" ref="AI10:AI18" si="3">IF(AND($V$4="YES", C10="YES"),N10, " ")</f>
        <v xml:space="preserve"> </v>
      </c>
      <c r="AJ10" s="67" t="str">
        <f t="shared" ref="AJ10:AJ18" si="4">IF(AND($V$4="YES",C10="YES"), Q10, " ")</f>
        <v xml:space="preserve"> </v>
      </c>
      <c r="AK10" s="94" t="str">
        <f t="shared" ref="AK10:AK18" si="5">IF(AND($V$4="YES",C10="YES"), 117.73, " ")</f>
        <v xml:space="preserve"> </v>
      </c>
    </row>
    <row r="11" spans="2:37" ht="21.95" customHeight="1" x14ac:dyDescent="0.35">
      <c r="B11" s="84">
        <v>6.4</v>
      </c>
      <c r="C11" s="85" t="s">
        <v>1</v>
      </c>
      <c r="D11" s="71"/>
      <c r="E11" s="233">
        <v>-3.6705999999999999</v>
      </c>
      <c r="F11" s="234"/>
      <c r="G11" s="72"/>
      <c r="H11" s="231">
        <v>458.62</v>
      </c>
      <c r="I11" s="231"/>
      <c r="J11" s="72"/>
      <c r="K11" s="247"/>
      <c r="L11" s="248"/>
      <c r="M11" s="73"/>
      <c r="N11" s="233">
        <v>-1.4422999999999999</v>
      </c>
      <c r="O11" s="234"/>
      <c r="P11" s="72"/>
      <c r="Q11" s="231">
        <v>257.73</v>
      </c>
      <c r="R11" s="231"/>
      <c r="S11" s="72"/>
      <c r="T11" s="247"/>
      <c r="U11" s="248"/>
      <c r="W11" s="74"/>
      <c r="X11" s="246"/>
      <c r="Y11" s="246"/>
      <c r="Z11" s="70"/>
      <c r="AA11" s="75" t="s">
        <v>88</v>
      </c>
      <c r="AB11" s="75">
        <f>MIN(AG9:AG18,AK9:AK18)</f>
        <v>184.75</v>
      </c>
      <c r="AE11" s="93" t="str">
        <f t="shared" si="0"/>
        <v xml:space="preserve"> </v>
      </c>
      <c r="AF11" s="67" t="str">
        <f t="shared" si="1"/>
        <v xml:space="preserve"> </v>
      </c>
      <c r="AG11" s="94" t="str">
        <f t="shared" si="2"/>
        <v xml:space="preserve"> </v>
      </c>
      <c r="AI11" s="93" t="str">
        <f t="shared" si="3"/>
        <v xml:space="preserve"> </v>
      </c>
      <c r="AJ11" s="67" t="str">
        <f t="shared" si="4"/>
        <v xml:space="preserve"> </v>
      </c>
      <c r="AK11" s="94" t="str">
        <f t="shared" si="5"/>
        <v xml:space="preserve"> </v>
      </c>
    </row>
    <row r="12" spans="2:37" ht="21.95" customHeight="1" thickBot="1" x14ac:dyDescent="0.4">
      <c r="B12" s="84">
        <v>6.8</v>
      </c>
      <c r="C12" s="85" t="s">
        <v>1</v>
      </c>
      <c r="D12" s="71"/>
      <c r="E12" s="233">
        <v>-3.5680000000000001</v>
      </c>
      <c r="F12" s="234"/>
      <c r="G12" s="72"/>
      <c r="H12" s="231">
        <v>452.43</v>
      </c>
      <c r="I12" s="231"/>
      <c r="J12" s="72"/>
      <c r="K12" s="247"/>
      <c r="L12" s="248"/>
      <c r="M12" s="73"/>
      <c r="N12" s="233">
        <v>-1.4218</v>
      </c>
      <c r="O12" s="234"/>
      <c r="P12" s="72"/>
      <c r="Q12" s="231">
        <v>255.29</v>
      </c>
      <c r="R12" s="231"/>
      <c r="S12" s="72"/>
      <c r="T12" s="247"/>
      <c r="U12" s="248"/>
      <c r="Z12" s="76"/>
      <c r="AA12" s="77"/>
      <c r="AB12" s="77"/>
      <c r="AE12" s="93" t="str">
        <f t="shared" si="0"/>
        <v xml:space="preserve"> </v>
      </c>
      <c r="AF12" s="67" t="str">
        <f t="shared" si="1"/>
        <v xml:space="preserve"> </v>
      </c>
      <c r="AG12" s="94" t="str">
        <f t="shared" si="2"/>
        <v xml:space="preserve"> </v>
      </c>
      <c r="AI12" s="93" t="str">
        <f t="shared" si="3"/>
        <v xml:space="preserve"> </v>
      </c>
      <c r="AJ12" s="67" t="str">
        <f t="shared" si="4"/>
        <v xml:space="preserve"> </v>
      </c>
      <c r="AK12" s="94" t="str">
        <f t="shared" si="5"/>
        <v xml:space="preserve"> </v>
      </c>
    </row>
    <row r="13" spans="2:37" ht="21.95" customHeight="1" x14ac:dyDescent="0.35">
      <c r="B13" s="84">
        <v>7.2</v>
      </c>
      <c r="C13" s="85" t="s">
        <v>1</v>
      </c>
      <c r="D13" s="71"/>
      <c r="E13" s="233">
        <v>-3.9973000000000001</v>
      </c>
      <c r="F13" s="234"/>
      <c r="G13" s="72"/>
      <c r="H13" s="231">
        <v>459.06</v>
      </c>
      <c r="I13" s="231"/>
      <c r="J13" s="72"/>
      <c r="K13" s="247"/>
      <c r="L13" s="248"/>
      <c r="M13" s="73"/>
      <c r="N13" s="233">
        <v>-1.6745000000000001</v>
      </c>
      <c r="O13" s="234"/>
      <c r="P13" s="72"/>
      <c r="Q13" s="231">
        <v>259.70999999999998</v>
      </c>
      <c r="R13" s="231"/>
      <c r="S13" s="72"/>
      <c r="T13" s="247"/>
      <c r="U13" s="248"/>
      <c r="AE13" s="93" t="str">
        <f t="shared" si="0"/>
        <v xml:space="preserve"> </v>
      </c>
      <c r="AF13" s="67" t="str">
        <f t="shared" si="1"/>
        <v xml:space="preserve"> </v>
      </c>
      <c r="AG13" s="94" t="str">
        <f t="shared" si="2"/>
        <v xml:space="preserve"> </v>
      </c>
      <c r="AI13" s="93" t="str">
        <f t="shared" si="3"/>
        <v xml:space="preserve"> </v>
      </c>
      <c r="AJ13" s="67" t="str">
        <f t="shared" si="4"/>
        <v xml:space="preserve"> </v>
      </c>
      <c r="AK13" s="94" t="str">
        <f t="shared" si="5"/>
        <v xml:space="preserve"> </v>
      </c>
    </row>
    <row r="14" spans="2:37" ht="21.95" customHeight="1" x14ac:dyDescent="0.35">
      <c r="B14" s="84">
        <v>7.6</v>
      </c>
      <c r="C14" s="85" t="s">
        <v>2</v>
      </c>
      <c r="D14" s="71"/>
      <c r="E14" s="233">
        <v>-3.8982000000000001</v>
      </c>
      <c r="F14" s="234"/>
      <c r="G14" s="72"/>
      <c r="H14" s="231">
        <v>445.65</v>
      </c>
      <c r="I14" s="231"/>
      <c r="J14" s="72"/>
      <c r="K14" s="247"/>
      <c r="L14" s="248"/>
      <c r="M14" s="73"/>
      <c r="N14" s="233">
        <v>-1.6758999999999999</v>
      </c>
      <c r="O14" s="234"/>
      <c r="P14" s="72"/>
      <c r="Q14" s="231">
        <v>252.58</v>
      </c>
      <c r="R14" s="231"/>
      <c r="S14" s="72"/>
      <c r="T14" s="247"/>
      <c r="U14" s="248"/>
      <c r="AE14" s="93">
        <f t="shared" si="0"/>
        <v>-3.8982000000000001</v>
      </c>
      <c r="AF14" s="67">
        <f t="shared" si="1"/>
        <v>445.65</v>
      </c>
      <c r="AG14" s="94">
        <f t="shared" si="2"/>
        <v>184.75</v>
      </c>
      <c r="AI14" s="93" t="str">
        <f t="shared" si="3"/>
        <v xml:space="preserve"> </v>
      </c>
      <c r="AJ14" s="67" t="str">
        <f t="shared" si="4"/>
        <v xml:space="preserve"> </v>
      </c>
      <c r="AK14" s="94" t="str">
        <f t="shared" si="5"/>
        <v xml:space="preserve"> </v>
      </c>
    </row>
    <row r="15" spans="2:37" ht="21.95" customHeight="1" x14ac:dyDescent="0.35">
      <c r="B15" s="84">
        <v>8</v>
      </c>
      <c r="C15" s="85" t="s">
        <v>1</v>
      </c>
      <c r="D15" s="71"/>
      <c r="E15" s="233">
        <v>-3.7968000000000002</v>
      </c>
      <c r="F15" s="234"/>
      <c r="G15" s="72"/>
      <c r="H15" s="231">
        <v>436.87</v>
      </c>
      <c r="I15" s="231"/>
      <c r="J15" s="72"/>
      <c r="K15" s="247"/>
      <c r="L15" s="248"/>
      <c r="M15" s="73"/>
      <c r="N15" s="233">
        <v>-1.5305</v>
      </c>
      <c r="O15" s="234"/>
      <c r="P15" s="72"/>
      <c r="Q15" s="231">
        <v>246.68</v>
      </c>
      <c r="R15" s="231"/>
      <c r="S15" s="72"/>
      <c r="T15" s="247"/>
      <c r="U15" s="248"/>
      <c r="AE15" s="93" t="str">
        <f t="shared" si="0"/>
        <v xml:space="preserve"> </v>
      </c>
      <c r="AF15" s="67" t="str">
        <f t="shared" si="1"/>
        <v xml:space="preserve"> </v>
      </c>
      <c r="AG15" s="94" t="str">
        <f t="shared" si="2"/>
        <v xml:space="preserve"> </v>
      </c>
      <c r="AI15" s="93" t="str">
        <f t="shared" si="3"/>
        <v xml:space="preserve"> </v>
      </c>
      <c r="AJ15" s="67" t="str">
        <f t="shared" si="4"/>
        <v xml:space="preserve"> </v>
      </c>
      <c r="AK15" s="94" t="str">
        <f t="shared" si="5"/>
        <v xml:space="preserve"> </v>
      </c>
    </row>
    <row r="16" spans="2:37" ht="21.95" customHeight="1" x14ac:dyDescent="0.35">
      <c r="B16" s="84">
        <v>8.4</v>
      </c>
      <c r="C16" s="85" t="s">
        <v>1</v>
      </c>
      <c r="D16" s="71"/>
      <c r="E16" s="233">
        <v>-3.0451000000000001</v>
      </c>
      <c r="F16" s="234"/>
      <c r="G16" s="72"/>
      <c r="H16" s="231">
        <v>405.23</v>
      </c>
      <c r="I16" s="231"/>
      <c r="J16" s="72"/>
      <c r="K16" s="247"/>
      <c r="L16" s="248"/>
      <c r="M16" s="73"/>
      <c r="N16" s="233">
        <v>-1.1429</v>
      </c>
      <c r="O16" s="234"/>
      <c r="P16" s="72"/>
      <c r="Q16" s="231">
        <v>228.2</v>
      </c>
      <c r="R16" s="231"/>
      <c r="S16" s="72"/>
      <c r="T16" s="247"/>
      <c r="U16" s="248"/>
      <c r="AE16" s="93" t="str">
        <f t="shared" si="0"/>
        <v xml:space="preserve"> </v>
      </c>
      <c r="AF16" s="67" t="str">
        <f t="shared" si="1"/>
        <v xml:space="preserve"> </v>
      </c>
      <c r="AG16" s="94" t="str">
        <f t="shared" si="2"/>
        <v xml:space="preserve"> </v>
      </c>
      <c r="AI16" s="93" t="str">
        <f t="shared" si="3"/>
        <v xml:space="preserve"> </v>
      </c>
      <c r="AJ16" s="67" t="str">
        <f t="shared" si="4"/>
        <v xml:space="preserve"> </v>
      </c>
      <c r="AK16" s="94" t="str">
        <f t="shared" si="5"/>
        <v xml:space="preserve"> </v>
      </c>
    </row>
    <row r="17" spans="2:37" ht="21.95" customHeight="1" x14ac:dyDescent="0.35">
      <c r="B17" s="84">
        <v>8.86</v>
      </c>
      <c r="C17" s="85" t="s">
        <v>1</v>
      </c>
      <c r="D17" s="71"/>
      <c r="E17" s="233">
        <v>-3.1292</v>
      </c>
      <c r="F17" s="234"/>
      <c r="G17" s="72"/>
      <c r="H17" s="231">
        <v>409.29</v>
      </c>
      <c r="I17" s="231"/>
      <c r="J17" s="72"/>
      <c r="K17" s="247"/>
      <c r="L17" s="248"/>
      <c r="M17" s="73"/>
      <c r="N17" s="233">
        <v>-1.2102999999999999</v>
      </c>
      <c r="O17" s="234"/>
      <c r="P17" s="72"/>
      <c r="Q17" s="231">
        <v>231.52</v>
      </c>
      <c r="R17" s="231"/>
      <c r="S17" s="72"/>
      <c r="T17" s="247"/>
      <c r="U17" s="248"/>
      <c r="AE17" s="93" t="str">
        <f t="shared" si="0"/>
        <v xml:space="preserve"> </v>
      </c>
      <c r="AF17" s="67" t="str">
        <f t="shared" si="1"/>
        <v xml:space="preserve"> </v>
      </c>
      <c r="AG17" s="94" t="str">
        <f t="shared" si="2"/>
        <v xml:space="preserve"> </v>
      </c>
      <c r="AI17" s="93" t="str">
        <f t="shared" si="3"/>
        <v xml:space="preserve"> </v>
      </c>
      <c r="AJ17" s="67" t="str">
        <f t="shared" si="4"/>
        <v xml:space="preserve"> </v>
      </c>
      <c r="AK17" s="94" t="str">
        <f t="shared" si="5"/>
        <v xml:space="preserve"> </v>
      </c>
    </row>
    <row r="18" spans="2:37" ht="21.95" customHeight="1" thickBot="1" x14ac:dyDescent="0.4">
      <c r="B18" s="86">
        <v>9.5</v>
      </c>
      <c r="C18" s="87" t="s">
        <v>1</v>
      </c>
      <c r="D18" s="71"/>
      <c r="E18" s="229">
        <v>-3.2368000000000001</v>
      </c>
      <c r="F18" s="230"/>
      <c r="G18" s="107"/>
      <c r="H18" s="232">
        <v>414.36</v>
      </c>
      <c r="I18" s="232"/>
      <c r="J18" s="107"/>
      <c r="K18" s="249"/>
      <c r="L18" s="250"/>
      <c r="M18" s="73"/>
      <c r="N18" s="229">
        <v>-1.3154999999999999</v>
      </c>
      <c r="O18" s="230"/>
      <c r="P18" s="107"/>
      <c r="Q18" s="232">
        <v>235.53</v>
      </c>
      <c r="R18" s="232"/>
      <c r="S18" s="107"/>
      <c r="T18" s="249"/>
      <c r="U18" s="250"/>
      <c r="AE18" s="95" t="str">
        <f t="shared" si="0"/>
        <v xml:space="preserve"> </v>
      </c>
      <c r="AF18" s="96" t="str">
        <f t="shared" si="1"/>
        <v xml:space="preserve"> </v>
      </c>
      <c r="AG18" s="97" t="str">
        <f t="shared" si="2"/>
        <v xml:space="preserve"> </v>
      </c>
      <c r="AI18" s="95" t="str">
        <f t="shared" si="3"/>
        <v xml:space="preserve"> </v>
      </c>
      <c r="AJ18" s="96" t="str">
        <f t="shared" si="4"/>
        <v xml:space="preserve"> </v>
      </c>
      <c r="AK18" s="97" t="str">
        <f t="shared" si="5"/>
        <v xml:space="preserve"> </v>
      </c>
    </row>
    <row r="19" spans="2:37" ht="6" customHeight="1" x14ac:dyDescent="0.35">
      <c r="B19" s="78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67"/>
      <c r="N19" s="79"/>
      <c r="O19" s="79"/>
      <c r="P19" s="79"/>
      <c r="Q19" s="79"/>
      <c r="R19" s="79"/>
      <c r="S19" s="79"/>
      <c r="T19" s="79"/>
      <c r="U19" s="79"/>
    </row>
    <row r="20" spans="2:37" ht="26.25" x14ac:dyDescent="0.25">
      <c r="B20" s="67"/>
      <c r="C20" s="225" t="s">
        <v>3</v>
      </c>
      <c r="D20" s="225"/>
      <c r="E20" s="225"/>
      <c r="F20" s="67"/>
      <c r="G20" s="67"/>
      <c r="H20" s="67"/>
      <c r="I20" s="67"/>
      <c r="J20" s="67"/>
      <c r="K20" s="67"/>
      <c r="L20" s="67"/>
      <c r="M20" s="67"/>
      <c r="N20" s="80"/>
      <c r="O20" s="67"/>
      <c r="P20" s="67"/>
      <c r="Q20" s="67"/>
      <c r="R20" s="67"/>
      <c r="S20" s="67"/>
      <c r="T20" s="67"/>
      <c r="U20" s="67"/>
    </row>
    <row r="21" spans="2:37" ht="26.25" x14ac:dyDescent="0.25">
      <c r="B21" s="67"/>
      <c r="C21" s="227" t="s">
        <v>4</v>
      </c>
      <c r="D21" s="227"/>
      <c r="E21" s="227"/>
      <c r="F21" s="227"/>
      <c r="G21" s="227"/>
      <c r="H21" s="227"/>
      <c r="I21" s="227"/>
      <c r="J21" s="227"/>
      <c r="K21" s="227"/>
      <c r="L21" s="227"/>
      <c r="M21" s="227"/>
      <c r="N21" s="227"/>
      <c r="O21" s="227"/>
      <c r="P21" s="227"/>
      <c r="Q21" s="227"/>
      <c r="R21" s="227"/>
    </row>
    <row r="22" spans="2:37" ht="26.25" x14ac:dyDescent="0.4">
      <c r="B22" s="67"/>
      <c r="C22" s="226" t="s">
        <v>91</v>
      </c>
      <c r="D22" s="226"/>
      <c r="E22" s="226"/>
      <c r="F22" s="226"/>
      <c r="G22" s="226"/>
      <c r="H22" s="226"/>
      <c r="I22" s="226"/>
      <c r="J22" s="226"/>
      <c r="K22" s="226"/>
      <c r="L22" s="226"/>
      <c r="M22" s="226"/>
      <c r="N22" s="226"/>
      <c r="O22" s="226"/>
      <c r="P22" s="226"/>
      <c r="Q22" s="226"/>
      <c r="R22" s="226"/>
    </row>
    <row r="23" spans="2:37" ht="26.25" x14ac:dyDescent="0.4">
      <c r="B23" s="67"/>
      <c r="C23" s="226" t="s">
        <v>92</v>
      </c>
      <c r="D23" s="226"/>
      <c r="E23" s="226"/>
      <c r="F23" s="226"/>
      <c r="G23" s="226"/>
      <c r="H23" s="226"/>
      <c r="I23" s="226"/>
      <c r="J23" s="226"/>
      <c r="K23" s="226"/>
      <c r="L23" s="226"/>
      <c r="M23" s="226"/>
      <c r="N23" s="226"/>
      <c r="O23" s="226"/>
      <c r="P23" s="226"/>
      <c r="Q23" s="226"/>
      <c r="R23" s="226"/>
    </row>
    <row r="24" spans="2:37" x14ac:dyDescent="0.25"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</row>
  </sheetData>
  <mergeCells count="60">
    <mergeCell ref="V2:V3"/>
    <mergeCell ref="Z6:AB6"/>
    <mergeCell ref="V6:X6"/>
    <mergeCell ref="X9:Y9"/>
    <mergeCell ref="X10:Y10"/>
    <mergeCell ref="X11:Y11"/>
    <mergeCell ref="N18:O18"/>
    <mergeCell ref="Q18:R18"/>
    <mergeCell ref="E7:L7"/>
    <mergeCell ref="K9:L18"/>
    <mergeCell ref="T9:U18"/>
    <mergeCell ref="N16:O16"/>
    <mergeCell ref="Q16:R16"/>
    <mergeCell ref="N17:O17"/>
    <mergeCell ref="Q17:R17"/>
    <mergeCell ref="N14:O14"/>
    <mergeCell ref="Q14:R14"/>
    <mergeCell ref="N15:O15"/>
    <mergeCell ref="Q15:R15"/>
    <mergeCell ref="Q12:R12"/>
    <mergeCell ref="N13:O13"/>
    <mergeCell ref="H13:I13"/>
    <mergeCell ref="Q13:R13"/>
    <mergeCell ref="N7:U7"/>
    <mergeCell ref="N9:O9"/>
    <mergeCell ref="Q9:R9"/>
    <mergeCell ref="N10:O10"/>
    <mergeCell ref="Q10:R10"/>
    <mergeCell ref="N11:O11"/>
    <mergeCell ref="Q11:R11"/>
    <mergeCell ref="N12:O12"/>
    <mergeCell ref="E9:F9"/>
    <mergeCell ref="E10:F10"/>
    <mergeCell ref="E11:F11"/>
    <mergeCell ref="E12:F12"/>
    <mergeCell ref="H9:I9"/>
    <mergeCell ref="H10:I10"/>
    <mergeCell ref="H11:I11"/>
    <mergeCell ref="H12:I12"/>
    <mergeCell ref="P2:Q4"/>
    <mergeCell ref="R2:R4"/>
    <mergeCell ref="S2:U3"/>
    <mergeCell ref="S4:U4"/>
    <mergeCell ref="C6:D6"/>
    <mergeCell ref="C20:E20"/>
    <mergeCell ref="C22:R22"/>
    <mergeCell ref="C21:R21"/>
    <mergeCell ref="C23:R23"/>
    <mergeCell ref="B2:O4"/>
    <mergeCell ref="E18:F18"/>
    <mergeCell ref="H14:I14"/>
    <mergeCell ref="H15:I15"/>
    <mergeCell ref="H16:I16"/>
    <mergeCell ref="H17:I17"/>
    <mergeCell ref="H18:I18"/>
    <mergeCell ref="E13:F13"/>
    <mergeCell ref="E14:F14"/>
    <mergeCell ref="E15:F15"/>
    <mergeCell ref="E16:F16"/>
    <mergeCell ref="E17:F1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26"/>
  <sheetViews>
    <sheetView showGridLines="0" zoomScale="90" zoomScaleNormal="90" workbookViewId="0">
      <selection activeCell="I7" sqref="I7:AA7"/>
    </sheetView>
  </sheetViews>
  <sheetFormatPr defaultRowHeight="14.25" x14ac:dyDescent="0.2"/>
  <cols>
    <col min="1" max="1" width="10.7109375" style="1" customWidth="1"/>
    <col min="2" max="2" width="13.140625" style="1" bestFit="1" customWidth="1"/>
    <col min="3" max="3" width="8.7109375" style="24" customWidth="1"/>
    <col min="4" max="4" width="12.7109375" style="24" customWidth="1"/>
    <col min="5" max="6" width="12.7109375" style="1" customWidth="1"/>
    <col min="7" max="27" width="8.7109375" style="1" customWidth="1"/>
    <col min="28" max="16384" width="9.140625" style="1"/>
  </cols>
  <sheetData>
    <row r="1" spans="1:28" ht="27" x14ac:dyDescent="0.2">
      <c r="A1" s="177" t="s">
        <v>51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77"/>
      <c r="AA1" s="177"/>
    </row>
    <row r="3" spans="1:28" ht="18" x14ac:dyDescent="0.2">
      <c r="A3" s="198" t="s">
        <v>73</v>
      </c>
      <c r="B3" s="198"/>
      <c r="C3" s="198"/>
      <c r="D3" s="198"/>
      <c r="E3" s="198"/>
      <c r="F3" s="198"/>
      <c r="G3" s="198"/>
      <c r="H3" s="198"/>
      <c r="I3" s="198"/>
      <c r="J3" s="198"/>
      <c r="K3" s="198"/>
      <c r="L3" s="198"/>
      <c r="M3" s="198"/>
      <c r="N3" s="198"/>
      <c r="O3" s="198"/>
      <c r="P3" s="198"/>
      <c r="Q3" s="198"/>
      <c r="R3" s="198"/>
      <c r="S3" s="198"/>
      <c r="T3" s="198"/>
      <c r="U3" s="198"/>
      <c r="V3" s="198"/>
      <c r="W3" s="198"/>
      <c r="X3" s="198"/>
      <c r="Y3" s="198"/>
      <c r="Z3" s="198"/>
      <c r="AA3" s="198"/>
    </row>
    <row r="4" spans="1:28" ht="8.1" customHeight="1" x14ac:dyDescent="0.2">
      <c r="A4" s="26"/>
      <c r="B4" s="26"/>
      <c r="C4" s="26"/>
      <c r="D4" s="56"/>
      <c r="E4" s="26"/>
      <c r="F4" s="56"/>
      <c r="G4" s="26"/>
      <c r="H4" s="56"/>
      <c r="I4" s="26"/>
      <c r="J4" s="26"/>
      <c r="K4" s="56"/>
      <c r="L4" s="26"/>
      <c r="M4" s="26"/>
      <c r="N4" s="56"/>
      <c r="O4" s="26"/>
      <c r="P4" s="26"/>
      <c r="Q4" s="56"/>
      <c r="R4" s="26"/>
    </row>
    <row r="5" spans="1:28" ht="18" x14ac:dyDescent="0.2">
      <c r="A5" s="27" t="s">
        <v>47</v>
      </c>
      <c r="B5" s="198" t="s">
        <v>43</v>
      </c>
      <c r="C5" s="198"/>
      <c r="D5" s="198"/>
      <c r="E5" s="198"/>
      <c r="F5" s="198"/>
      <c r="G5" s="198"/>
      <c r="H5" s="198"/>
      <c r="I5" s="198"/>
      <c r="J5" s="198"/>
      <c r="K5" s="198"/>
      <c r="L5" s="198"/>
      <c r="M5" s="198" t="s">
        <v>61</v>
      </c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8"/>
      <c r="AA5" s="198"/>
    </row>
    <row r="6" spans="1:28" ht="18.75" customHeight="1" x14ac:dyDescent="0.2">
      <c r="B6" s="26"/>
      <c r="C6" s="26"/>
      <c r="D6" s="56"/>
      <c r="E6" s="27"/>
      <c r="F6" s="32"/>
      <c r="G6" s="32" t="s">
        <v>48</v>
      </c>
      <c r="H6" s="32"/>
      <c r="I6" s="198" t="s">
        <v>130</v>
      </c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  <c r="Y6" s="198"/>
      <c r="Z6" s="198"/>
      <c r="AA6" s="198"/>
      <c r="AB6" s="198"/>
    </row>
    <row r="7" spans="1:28" ht="18.75" x14ac:dyDescent="0.2">
      <c r="B7" s="26"/>
      <c r="C7" s="26"/>
      <c r="D7" s="56"/>
      <c r="E7" s="26"/>
      <c r="F7" s="56"/>
      <c r="G7" s="32" t="s">
        <v>49</v>
      </c>
      <c r="H7" s="32"/>
      <c r="I7" s="198" t="s">
        <v>50</v>
      </c>
      <c r="J7" s="198"/>
      <c r="K7" s="198"/>
      <c r="L7" s="198"/>
      <c r="M7" s="198"/>
      <c r="N7" s="198"/>
      <c r="O7" s="198"/>
      <c r="P7" s="198"/>
      <c r="Q7" s="198"/>
      <c r="R7" s="198"/>
      <c r="S7" s="198"/>
      <c r="T7" s="198"/>
      <c r="U7" s="198"/>
      <c r="V7" s="198"/>
      <c r="W7" s="198"/>
      <c r="X7" s="198"/>
      <c r="Y7" s="198"/>
      <c r="Z7" s="198"/>
      <c r="AA7" s="198"/>
    </row>
    <row r="8" spans="1:28" ht="18" x14ac:dyDescent="0.25">
      <c r="G8" s="33" t="s">
        <v>30</v>
      </c>
      <c r="H8" s="33"/>
      <c r="I8" s="215" t="s">
        <v>62</v>
      </c>
      <c r="J8" s="215"/>
      <c r="K8" s="215"/>
      <c r="L8" s="215"/>
      <c r="M8" s="215"/>
      <c r="N8" s="215"/>
      <c r="O8" s="215"/>
    </row>
    <row r="9" spans="1:28" ht="15" thickBot="1" x14ac:dyDescent="0.25"/>
    <row r="10" spans="1:28" ht="21" x14ac:dyDescent="0.2">
      <c r="A10" s="267" t="s">
        <v>44</v>
      </c>
      <c r="B10" s="268"/>
      <c r="C10" s="271" t="s">
        <v>46</v>
      </c>
      <c r="D10" s="279" t="s">
        <v>66</v>
      </c>
      <c r="E10" s="280"/>
      <c r="F10" s="164">
        <f>(-'Coupling Enzyme Parameters'!$AB$10+SQRT((('Coupling Enzyme Parameters'!$AB$10)^2)-(4*('Coupling Enzyme Parameters'!$AB$9)*(('Coupling Enzyme Parameters'!$AB$11)-(E12-$F$11)))))/(2*'Coupling Enzyme Parameters'!$AB$9)</f>
        <v>37.730437838513701</v>
      </c>
      <c r="G10" s="272">
        <v>16.59</v>
      </c>
      <c r="H10" s="272"/>
      <c r="I10" s="273"/>
      <c r="J10" s="274">
        <v>24.9956</v>
      </c>
      <c r="K10" s="275"/>
      <c r="L10" s="276"/>
      <c r="M10" s="274">
        <v>35.392000000000003</v>
      </c>
      <c r="N10" s="275"/>
      <c r="O10" s="276"/>
      <c r="P10" s="261">
        <v>49.991199999999999</v>
      </c>
      <c r="Q10" s="262"/>
      <c r="R10" s="263"/>
      <c r="S10" s="261">
        <v>69.899199999999993</v>
      </c>
      <c r="T10" s="262"/>
      <c r="U10" s="263"/>
      <c r="V10" s="264">
        <v>99.982399999999998</v>
      </c>
      <c r="W10" s="265"/>
      <c r="X10" s="266"/>
      <c r="Y10" s="264">
        <v>149.9736</v>
      </c>
      <c r="Z10" s="265"/>
      <c r="AA10" s="266"/>
    </row>
    <row r="11" spans="1:28" ht="15.75" customHeight="1" thickBot="1" x14ac:dyDescent="0.25">
      <c r="A11" s="269"/>
      <c r="B11" s="270"/>
      <c r="C11" s="271"/>
      <c r="D11" s="111" t="s">
        <v>63</v>
      </c>
      <c r="E11" s="112" t="s">
        <v>72</v>
      </c>
      <c r="F11" s="165">
        <f>$E$12-$A$19</f>
        <v>8357.8690865704866</v>
      </c>
      <c r="G11" s="113" t="s">
        <v>45</v>
      </c>
      <c r="H11" s="25"/>
      <c r="I11" s="101">
        <f>H12-F12</f>
        <v>0.85107897402254196</v>
      </c>
      <c r="J11" s="113" t="s">
        <v>45</v>
      </c>
      <c r="K11" s="25"/>
      <c r="L11" s="101">
        <f>K12-F12</f>
        <v>-1.1179032418908008</v>
      </c>
      <c r="M11" s="113" t="s">
        <v>45</v>
      </c>
      <c r="N11" s="25"/>
      <c r="O11" s="101">
        <f>N12-F12</f>
        <v>1.36609724325114</v>
      </c>
      <c r="P11" s="113" t="s">
        <v>45</v>
      </c>
      <c r="Q11" s="25"/>
      <c r="R11" s="101">
        <f>Q12-F12</f>
        <v>2.4715666054907501</v>
      </c>
      <c r="S11" s="113" t="s">
        <v>45</v>
      </c>
      <c r="T11" s="25"/>
      <c r="U11" s="101">
        <f>T12-F12</f>
        <v>3.1809313891825823</v>
      </c>
      <c r="V11" s="113" t="s">
        <v>45</v>
      </c>
      <c r="W11" s="25"/>
      <c r="X11" s="101">
        <f>W12-F12</f>
        <v>2.992496255196464</v>
      </c>
      <c r="Y11" s="114" t="s">
        <v>45</v>
      </c>
      <c r="Z11" s="28"/>
      <c r="AA11" s="103">
        <f>Z12-F12</f>
        <v>2.0191868310176844</v>
      </c>
    </row>
    <row r="12" spans="1:28" ht="15" x14ac:dyDescent="0.25">
      <c r="A12" s="257">
        <v>4</v>
      </c>
      <c r="B12" s="258"/>
      <c r="C12" s="24">
        <v>0</v>
      </c>
      <c r="D12" s="37">
        <v>11660.919</v>
      </c>
      <c r="E12" s="37">
        <v>19807.766</v>
      </c>
      <c r="F12" s="100">
        <f>((-'Coupling Enzyme Parameters'!$AB$10+SQRT((('Coupling Enzyme Parameters'!$AB$10)^2)-(4*('Coupling Enzyme Parameters'!$AB$9)*(('Coupling Enzyme Parameters'!$AB$11)-(E12-$F$11)))))/(2*'Coupling Enzyme Parameters'!$AB$9))</f>
        <v>37.730437838513701</v>
      </c>
      <c r="G12" s="37">
        <v>19933.870999999999</v>
      </c>
      <c r="H12" s="99">
        <f>((-'Coupling Enzyme Parameters'!$AB$10+SQRT((('Coupling Enzyme Parameters'!$AB$10)^2)-(4*('Coupling Enzyme Parameters'!$AB$9)*(('Coupling Enzyme Parameters'!$AB$11)-(G12-$F$11)))))/(2*'Coupling Enzyme Parameters'!$AB$9))</f>
        <v>38.581516812536243</v>
      </c>
      <c r="I12" s="102">
        <f>(H12-F12)-$I$11</f>
        <v>0</v>
      </c>
      <c r="J12" s="37">
        <v>19633.544999999998</v>
      </c>
      <c r="K12" s="99">
        <f>((-'Coupling Enzyme Parameters'!$AB$10+SQRT((('Coupling Enzyme Parameters'!$AB$10)^2)-(4*('Coupling Enzyme Parameters'!$AB$9)*(('Coupling Enzyme Parameters'!$AB$11)-(J12-$F$11)))))/(2*'Coupling Enzyme Parameters'!$AB$9))</f>
        <v>36.612534596622901</v>
      </c>
      <c r="L12" s="102">
        <f>(K12-F12)-$L$11</f>
        <v>0</v>
      </c>
      <c r="M12" s="37">
        <v>20007.438999999998</v>
      </c>
      <c r="N12" s="99">
        <f>((-'Coupling Enzyme Parameters'!$AB$10+SQRT((('Coupling Enzyme Parameters'!$AB$10)^2)-(4*('Coupling Enzyme Parameters'!$AB$9)*(('Coupling Enzyme Parameters'!$AB$11)-(M12-$F$11)))))/(2*'Coupling Enzyme Parameters'!$AB$9))</f>
        <v>39.096535081764841</v>
      </c>
      <c r="O12" s="102">
        <f>(N12-F12)-$O$11</f>
        <v>0</v>
      </c>
      <c r="P12" s="37">
        <v>20158.366999999998</v>
      </c>
      <c r="Q12" s="99">
        <f>((-'Coupling Enzyme Parameters'!$AB$10+SQRT((('Coupling Enzyme Parameters'!$AB$10)^2)-(4*('Coupling Enzyme Parameters'!$AB$9)*(('Coupling Enzyme Parameters'!$AB$11)-(P12-$F$11)))))/(2*'Coupling Enzyme Parameters'!$AB$9))</f>
        <v>40.202004444004451</v>
      </c>
      <c r="R12" s="102">
        <f>(Q12-F12)-$R$11</f>
        <v>0</v>
      </c>
      <c r="S12" s="37">
        <v>20250.197</v>
      </c>
      <c r="T12" s="99">
        <f>((-'Coupling Enzyme Parameters'!$AB$10+SQRT((('Coupling Enzyme Parameters'!$AB$10)^2)-(4*('Coupling Enzyme Parameters'!$AB$9)*(('Coupling Enzyme Parameters'!$AB$11)-(S12-$F$11)))))/(2*'Coupling Enzyme Parameters'!$AB$9))</f>
        <v>40.911369227696284</v>
      </c>
      <c r="U12" s="102">
        <f>(T12-F12)-$U$11</f>
        <v>0</v>
      </c>
      <c r="V12" s="37">
        <v>20226.186000000002</v>
      </c>
      <c r="W12" s="99">
        <f>((-'Coupling Enzyme Parameters'!$AB$10+SQRT((('Coupling Enzyme Parameters'!$AB$10)^2)-(4*('Coupling Enzyme Parameters'!$AB$9)*(('Coupling Enzyme Parameters'!$AB$11)-(V12-$F$11)))))/(2*'Coupling Enzyme Parameters'!$AB$9))</f>
        <v>40.722934093710165</v>
      </c>
      <c r="X12" s="102">
        <f>(W12-F12)-$X$11</f>
        <v>0</v>
      </c>
      <c r="Y12" s="37">
        <v>20097.756000000001</v>
      </c>
      <c r="Z12" s="99">
        <f>((-'Coupling Enzyme Parameters'!$AB$10+SQRT((('Coupling Enzyme Parameters'!$AB$10)^2)-(4*('Coupling Enzyme Parameters'!$AB$9)*(('Coupling Enzyme Parameters'!$AB$11)-(Y12-$F$11)))))/(2*'Coupling Enzyme Parameters'!$AB$9))</f>
        <v>39.749624669531386</v>
      </c>
      <c r="AA12" s="102">
        <f>(Z12-F12)-$AA$11</f>
        <v>0</v>
      </c>
    </row>
    <row r="13" spans="1:28" ht="15.75" thickBot="1" x14ac:dyDescent="0.3">
      <c r="A13" s="259"/>
      <c r="B13" s="260"/>
      <c r="C13" s="24">
        <f>C12+($A$12/60)</f>
        <v>6.6666666666666666E-2</v>
      </c>
      <c r="D13" s="37">
        <v>11636.384</v>
      </c>
      <c r="E13" s="37">
        <v>19801.881000000001</v>
      </c>
      <c r="F13" s="100">
        <f>((-'Coupling Enzyme Parameters'!$AB$10+SQRT((('Coupling Enzyme Parameters'!$AB$10)^2)-(4*('Coupling Enzyme Parameters'!$AB$9)*(('Coupling Enzyme Parameters'!$AB$11)-(E13-$F$11)))))/(2*'Coupling Enzyme Parameters'!$AB$9))</f>
        <v>37.691628740384459</v>
      </c>
      <c r="G13" s="37">
        <v>19858.076000000001</v>
      </c>
      <c r="H13" s="99">
        <f>((-'Coupling Enzyme Parameters'!$AB$10+SQRT((('Coupling Enzyme Parameters'!$AB$10)^2)-(4*('Coupling Enzyme Parameters'!$AB$9)*(('Coupling Enzyme Parameters'!$AB$11)-(G13-$F$11)))))/(2*'Coupling Enzyme Parameters'!$AB$9))</f>
        <v>38.065430158726492</v>
      </c>
      <c r="I13" s="102">
        <f t="shared" ref="I13:I76" si="0">(H13-F13)-$I$11</f>
        <v>-0.47727755568050867</v>
      </c>
      <c r="J13" s="37">
        <v>19527.73</v>
      </c>
      <c r="K13" s="99">
        <f>((-'Coupling Enzyme Parameters'!$AB$10+SQRT((('Coupling Enzyme Parameters'!$AB$10)^2)-(4*('Coupling Enzyme Parameters'!$AB$9)*(('Coupling Enzyme Parameters'!$AB$11)-(J13-$F$11)))))/(2*'Coupling Enzyme Parameters'!$AB$9))</f>
        <v>35.962320480133407</v>
      </c>
      <c r="L13" s="102">
        <f t="shared" ref="L13:L76" si="1">(K13-F13)-$L$11</f>
        <v>-0.61140501836025152</v>
      </c>
      <c r="M13" s="37">
        <v>20034.063999999998</v>
      </c>
      <c r="N13" s="99">
        <f>((-'Coupling Enzyme Parameters'!$AB$10+SQRT((('Coupling Enzyme Parameters'!$AB$10)^2)-(4*('Coupling Enzyme Parameters'!$AB$9)*(('Coupling Enzyme Parameters'!$AB$11)-(M13-$F$11)))))/(2*'Coupling Enzyme Parameters'!$AB$9))</f>
        <v>39.286582069108562</v>
      </c>
      <c r="O13" s="102">
        <f t="shared" ref="O13:O76" si="2">(N13-F13)-$O$11</f>
        <v>0.22885608547296243</v>
      </c>
      <c r="P13" s="37">
        <v>20070.386999999999</v>
      </c>
      <c r="Q13" s="99">
        <f>((-'Coupling Enzyme Parameters'!$AB$10+SQRT((('Coupling Enzyme Parameters'!$AB$10)^2)-(4*('Coupling Enzyme Parameters'!$AB$9)*(('Coupling Enzyme Parameters'!$AB$11)-(P13-$F$11)))))/(2*'Coupling Enzyme Parameters'!$AB$9))</f>
        <v>39.549159531562026</v>
      </c>
      <c r="R13" s="102">
        <f t="shared" ref="R13:R76" si="3">(Q13-F13)-$R$11</f>
        <v>-0.61403581431318344</v>
      </c>
      <c r="S13" s="37">
        <v>20254.099999999999</v>
      </c>
      <c r="T13" s="99">
        <f>((-'Coupling Enzyme Parameters'!$AB$10+SQRT((('Coupling Enzyme Parameters'!$AB$10)^2)-(4*('Coupling Enzyme Parameters'!$AB$9)*(('Coupling Enzyme Parameters'!$AB$11)-(S13-$F$11)))))/(2*'Coupling Enzyme Parameters'!$AB$9))</f>
        <v>40.942206310662812</v>
      </c>
      <c r="U13" s="102">
        <f t="shared" ref="U13:U76" si="4">(T13-F13)-$U$11</f>
        <v>6.9646181095770032E-2</v>
      </c>
      <c r="V13" s="37">
        <v>20201.311000000002</v>
      </c>
      <c r="W13" s="99">
        <f>((-'Coupling Enzyme Parameters'!$AB$10+SQRT((('Coupling Enzyme Parameters'!$AB$10)^2)-(4*('Coupling Enzyme Parameters'!$AB$9)*(('Coupling Enzyme Parameters'!$AB$11)-(V13-$F$11)))))/(2*'Coupling Enzyme Parameters'!$AB$9))</f>
        <v>40.529969904908732</v>
      </c>
      <c r="X13" s="102">
        <f t="shared" ref="X13:X76" si="5">(W13-F13)-$X$11</f>
        <v>-0.15415509067219091</v>
      </c>
      <c r="Y13" s="37">
        <v>20173.203000000001</v>
      </c>
      <c r="Z13" s="99">
        <f>((-'Coupling Enzyme Parameters'!$AB$10+SQRT((('Coupling Enzyme Parameters'!$AB$10)^2)-(4*('Coupling Enzyme Parameters'!$AB$9)*(('Coupling Enzyme Parameters'!$AB$11)-(Y13-$F$11)))))/(2*'Coupling Enzyme Parameters'!$AB$9))</f>
        <v>40.314585824732497</v>
      </c>
      <c r="AA13" s="102">
        <f t="shared" ref="AA13:AA76" si="6">(Z13-F13)-$AA$11</f>
        <v>0.60377025333035306</v>
      </c>
    </row>
    <row r="14" spans="1:28" ht="15.75" thickBot="1" x14ac:dyDescent="0.3">
      <c r="C14" s="24">
        <f t="shared" ref="C14:C77" si="7">C13+($A$12/60)</f>
        <v>0.13333333333333333</v>
      </c>
      <c r="D14" s="37">
        <v>11645.1</v>
      </c>
      <c r="E14" s="37">
        <v>19804.940999999999</v>
      </c>
      <c r="F14" s="100">
        <f>((-'Coupling Enzyme Parameters'!$AB$10+SQRT((('Coupling Enzyme Parameters'!$AB$10)^2)-(4*('Coupling Enzyme Parameters'!$AB$9)*(('Coupling Enzyme Parameters'!$AB$11)-(E14-$F$11)))))/(2*'Coupling Enzyme Parameters'!$AB$9))</f>
        <v>37.711798487927979</v>
      </c>
      <c r="G14" s="37">
        <v>19756.388999999999</v>
      </c>
      <c r="H14" s="99">
        <f>((-'Coupling Enzyme Parameters'!$AB$10+SQRT((('Coupling Enzyme Parameters'!$AB$10)^2)-(4*('Coupling Enzyme Parameters'!$AB$9)*(('Coupling Enzyme Parameters'!$AB$11)-(G14-$F$11)))))/(2*'Coupling Enzyme Parameters'!$AB$9))</f>
        <v>37.394199036252218</v>
      </c>
      <c r="I14" s="102">
        <f t="shared" si="0"/>
        <v>-1.1686784256983032</v>
      </c>
      <c r="J14" s="37">
        <v>19499.101999999999</v>
      </c>
      <c r="K14" s="99">
        <f>((-'Coupling Enzyme Parameters'!$AB$10+SQRT((('Coupling Enzyme Parameters'!$AB$10)^2)-(4*('Coupling Enzyme Parameters'!$AB$9)*(('Coupling Enzyme Parameters'!$AB$11)-(J14-$F$11)))))/(2*'Coupling Enzyme Parameters'!$AB$9))</f>
        <v>35.789806383294881</v>
      </c>
      <c r="L14" s="102">
        <f t="shared" si="1"/>
        <v>-0.80408886274229729</v>
      </c>
      <c r="M14" s="37">
        <v>20015.805</v>
      </c>
      <c r="N14" s="99">
        <f>((-'Coupling Enzyme Parameters'!$AB$10+SQRT((('Coupling Enzyme Parameters'!$AB$10)^2)-(4*('Coupling Enzyme Parameters'!$AB$9)*(('Coupling Enzyme Parameters'!$AB$11)-(M14-$F$11)))))/(2*'Coupling Enzyme Parameters'!$AB$9))</f>
        <v>39.156034747344989</v>
      </c>
      <c r="O14" s="102">
        <f t="shared" si="2"/>
        <v>7.8139016165870601E-2</v>
      </c>
      <c r="P14" s="37">
        <v>20050.532999999999</v>
      </c>
      <c r="Q14" s="99">
        <f>((-'Coupling Enzyme Parameters'!$AB$10+SQRT((('Coupling Enzyme Parameters'!$AB$10)^2)-(4*('Coupling Enzyme Parameters'!$AB$9)*(('Coupling Enzyme Parameters'!$AB$11)-(P14-$F$11)))))/(2*'Coupling Enzyme Parameters'!$AB$9))</f>
        <v>39.405154614865367</v>
      </c>
      <c r="R14" s="102">
        <f t="shared" si="3"/>
        <v>-0.7782104785533619</v>
      </c>
      <c r="S14" s="37">
        <v>20257.743999999999</v>
      </c>
      <c r="T14" s="99">
        <f>((-'Coupling Enzyme Parameters'!$AB$10+SQRT((('Coupling Enzyme Parameters'!$AB$10)^2)-(4*('Coupling Enzyme Parameters'!$AB$9)*(('Coupling Enzyme Parameters'!$AB$11)-(S14-$F$11)))))/(2*'Coupling Enzyme Parameters'!$AB$9))</f>
        <v>40.971050087469415</v>
      </c>
      <c r="U14" s="102">
        <f t="shared" si="4"/>
        <v>7.8320210358853615E-2</v>
      </c>
      <c r="V14" s="37">
        <v>20180.982</v>
      </c>
      <c r="W14" s="99">
        <f>((-'Coupling Enzyme Parameters'!$AB$10+SQRT((('Coupling Enzyme Parameters'!$AB$10)^2)-(4*('Coupling Enzyme Parameters'!$AB$9)*(('Coupling Enzyme Parameters'!$AB$11)-(V14-$F$11)))))/(2*'Coupling Enzyme Parameters'!$AB$9))</f>
        <v>40.373917649193956</v>
      </c>
      <c r="X14" s="102">
        <f t="shared" si="5"/>
        <v>-0.33037709393048686</v>
      </c>
      <c r="Y14" s="37">
        <v>20126.342000000001</v>
      </c>
      <c r="Z14" s="99">
        <f>((-'Coupling Enzyme Parameters'!$AB$10+SQRT((('Coupling Enzyme Parameters'!$AB$10)^2)-(4*('Coupling Enzyme Parameters'!$AB$9)*(('Coupling Enzyme Parameters'!$AB$11)-(Y14-$F$11)))))/(2*'Coupling Enzyme Parameters'!$AB$9))</f>
        <v>39.961498214213655</v>
      </c>
      <c r="AA14" s="102">
        <f t="shared" si="6"/>
        <v>0.23051289526799223</v>
      </c>
    </row>
    <row r="15" spans="1:28" ht="15" customHeight="1" x14ac:dyDescent="0.25">
      <c r="A15" s="281" t="s">
        <v>74</v>
      </c>
      <c r="B15" s="282"/>
      <c r="C15" s="24">
        <f t="shared" si="7"/>
        <v>0.2</v>
      </c>
      <c r="D15" s="37">
        <v>11609.982</v>
      </c>
      <c r="E15" s="37">
        <v>19658.798999999999</v>
      </c>
      <c r="F15" s="100">
        <f>((-'Coupling Enzyme Parameters'!$AB$10+SQRT((('Coupling Enzyme Parameters'!$AB$10)^2)-(4*('Coupling Enzyme Parameters'!$AB$9)*(('Coupling Enzyme Parameters'!$AB$11)-(E15-$F$11)))))/(2*'Coupling Enzyme Parameters'!$AB$9))</f>
        <v>36.770780408950735</v>
      </c>
      <c r="G15" s="37">
        <v>19732.607</v>
      </c>
      <c r="H15" s="99">
        <f>((-'Coupling Enzyme Parameters'!$AB$10+SQRT((('Coupling Enzyme Parameters'!$AB$10)^2)-(4*('Coupling Enzyme Parameters'!$AB$9)*(('Coupling Enzyme Parameters'!$AB$11)-(G15-$F$11)))))/(2*'Coupling Enzyme Parameters'!$AB$9))</f>
        <v>37.240478279917994</v>
      </c>
      <c r="I15" s="102">
        <f t="shared" si="0"/>
        <v>-0.38138110305528272</v>
      </c>
      <c r="J15" s="37">
        <v>19422.018</v>
      </c>
      <c r="K15" s="99">
        <f>((-'Coupling Enzyme Parameters'!$AB$10+SQRT((('Coupling Enzyme Parameters'!$AB$10)^2)-(4*('Coupling Enzyme Parameters'!$AB$9)*(('Coupling Enzyme Parameters'!$AB$11)-(J15-$F$11)))))/(2*'Coupling Enzyme Parameters'!$AB$9))</f>
        <v>35.33207025568192</v>
      </c>
      <c r="L15" s="102">
        <f t="shared" si="1"/>
        <v>-0.32080691137801409</v>
      </c>
      <c r="M15" s="37">
        <v>19950.059000000001</v>
      </c>
      <c r="N15" s="99">
        <f>((-'Coupling Enzyme Parameters'!$AB$10+SQRT((('Coupling Enzyme Parameters'!$AB$10)^2)-(4*('Coupling Enzyme Parameters'!$AB$9)*(('Coupling Enzyme Parameters'!$AB$11)-(M15-$F$11)))))/(2*'Coupling Enzyme Parameters'!$AB$9))</f>
        <v>38.69360957602197</v>
      </c>
      <c r="O15" s="102">
        <f t="shared" si="2"/>
        <v>0.55673192382009518</v>
      </c>
      <c r="P15" s="37">
        <v>20057.787</v>
      </c>
      <c r="Q15" s="99">
        <f>((-'Coupling Enzyme Parameters'!$AB$10+SQRT((('Coupling Enzyme Parameters'!$AB$10)^2)-(4*('Coupling Enzyme Parameters'!$AB$9)*(('Coupling Enzyme Parameters'!$AB$11)-(P15-$F$11)))))/(2*'Coupling Enzyme Parameters'!$AB$9))</f>
        <v>39.457633478113827</v>
      </c>
      <c r="R15" s="102">
        <f t="shared" si="3"/>
        <v>0.21528646367234217</v>
      </c>
      <c r="S15" s="37">
        <v>20152.956999999999</v>
      </c>
      <c r="T15" s="99">
        <f>((-'Coupling Enzyme Parameters'!$AB$10+SQRT((('Coupling Enzyme Parameters'!$AB$10)^2)-(4*('Coupling Enzyme Parameters'!$AB$9)*(('Coupling Enzyme Parameters'!$AB$11)-(S15-$F$11)))))/(2*'Coupling Enzyme Parameters'!$AB$9))</f>
        <v>40.161136750501754</v>
      </c>
      <c r="U15" s="102">
        <f t="shared" si="4"/>
        <v>0.20942495236843683</v>
      </c>
      <c r="V15" s="37">
        <v>20222.088</v>
      </c>
      <c r="W15" s="99">
        <f>((-'Coupling Enzyme Parameters'!$AB$10+SQRT((('Coupling Enzyme Parameters'!$AB$10)^2)-(4*('Coupling Enzyme Parameters'!$AB$9)*(('Coupling Enzyme Parameters'!$AB$11)-(V15-$F$11)))))/(2*'Coupling Enzyme Parameters'!$AB$9))</f>
        <v>40.690988909177285</v>
      </c>
      <c r="X15" s="102">
        <f t="shared" si="5"/>
        <v>0.92771224503008654</v>
      </c>
      <c r="Y15" s="37">
        <v>20177.134999999998</v>
      </c>
      <c r="Z15" s="99">
        <f>((-'Coupling Enzyme Parameters'!$AB$10+SQRT((('Coupling Enzyme Parameters'!$AB$10)^2)-(4*('Coupling Enzyme Parameters'!$AB$9)*(('Coupling Enzyme Parameters'!$AB$11)-(Y15-$F$11)))))/(2*'Coupling Enzyme Parameters'!$AB$9))</f>
        <v>40.344549728336418</v>
      </c>
      <c r="AA15" s="102">
        <f t="shared" si="6"/>
        <v>1.5545824883679984</v>
      </c>
    </row>
    <row r="16" spans="1:28" ht="15" customHeight="1" x14ac:dyDescent="0.25">
      <c r="A16" s="283"/>
      <c r="B16" s="284"/>
      <c r="C16" s="24">
        <f t="shared" si="7"/>
        <v>0.26666666666666666</v>
      </c>
      <c r="D16" s="37">
        <v>11571.503000000001</v>
      </c>
      <c r="E16" s="37">
        <v>19534.234</v>
      </c>
      <c r="F16" s="100">
        <f>((-'Coupling Enzyme Parameters'!$AB$10+SQRT((('Coupling Enzyme Parameters'!$AB$10)^2)-(4*('Coupling Enzyme Parameters'!$AB$9)*(('Coupling Enzyme Parameters'!$AB$11)-(E16-$F$11)))))/(2*'Coupling Enzyme Parameters'!$AB$9))</f>
        <v>36.001710058874103</v>
      </c>
      <c r="G16" s="37">
        <v>19733.055</v>
      </c>
      <c r="H16" s="99">
        <f>((-'Coupling Enzyme Parameters'!$AB$10+SQRT((('Coupling Enzyme Parameters'!$AB$10)^2)-(4*('Coupling Enzyme Parameters'!$AB$9)*(('Coupling Enzyme Parameters'!$AB$11)-(G16-$F$11)))))/(2*'Coupling Enzyme Parameters'!$AB$9))</f>
        <v>37.243363073194196</v>
      </c>
      <c r="I16" s="102">
        <f t="shared" si="0"/>
        <v>0.39057404029755105</v>
      </c>
      <c r="J16" s="37">
        <v>19514.373</v>
      </c>
      <c r="K16" s="99">
        <f>((-'Coupling Enzyme Parameters'!$AB$10+SQRT((('Coupling Enzyme Parameters'!$AB$10)^2)-(4*('Coupling Enzyme Parameters'!$AB$9)*(('Coupling Enzyme Parameters'!$AB$11)-(J16-$F$11)))))/(2*'Coupling Enzyme Parameters'!$AB$9))</f>
        <v>35.881656329600588</v>
      </c>
      <c r="L16" s="102">
        <f t="shared" si="1"/>
        <v>0.99784951261728594</v>
      </c>
      <c r="M16" s="37">
        <v>19912.625</v>
      </c>
      <c r="N16" s="99">
        <f>((-'Coupling Enzyme Parameters'!$AB$10+SQRT((('Coupling Enzyme Parameters'!$AB$10)^2)-(4*('Coupling Enzyme Parameters'!$AB$9)*(('Coupling Enzyme Parameters'!$AB$11)-(M16-$F$11)))))/(2*'Coupling Enzyme Parameters'!$AB$9))</f>
        <v>38.435418458535992</v>
      </c>
      <c r="O16" s="102">
        <f t="shared" si="2"/>
        <v>1.0676111564107487</v>
      </c>
      <c r="P16" s="37">
        <v>20003.708999999999</v>
      </c>
      <c r="Q16" s="99">
        <f>((-'Coupling Enzyme Parameters'!$AB$10+SQRT((('Coupling Enzyme Parameters'!$AB$10)^2)-(4*('Coupling Enzyme Parameters'!$AB$9)*(('Coupling Enzyme Parameters'!$AB$11)-(P16-$F$11)))))/(2*'Coupling Enzyme Parameters'!$AB$9))</f>
        <v>39.070070095735829</v>
      </c>
      <c r="R16" s="102">
        <f t="shared" si="3"/>
        <v>0.59679343137097618</v>
      </c>
      <c r="S16" s="37">
        <v>20215.895</v>
      </c>
      <c r="T16" s="99">
        <f>((-'Coupling Enzyme Parameters'!$AB$10+SQRT((('Coupling Enzyme Parameters'!$AB$10)^2)-(4*('Coupling Enzyme Parameters'!$AB$9)*(('Coupling Enzyme Parameters'!$AB$11)-(S16-$F$11)))))/(2*'Coupling Enzyme Parameters'!$AB$9))</f>
        <v>40.642829776285055</v>
      </c>
      <c r="U16" s="102">
        <f t="shared" si="4"/>
        <v>1.4601883282283694</v>
      </c>
      <c r="V16" s="37">
        <v>20304.098000000002</v>
      </c>
      <c r="W16" s="99">
        <f>((-'Coupling Enzyme Parameters'!$AB$10+SQRT((('Coupling Enzyme Parameters'!$AB$10)^2)-(4*('Coupling Enzyme Parameters'!$AB$9)*(('Coupling Enzyme Parameters'!$AB$11)-(V16-$F$11)))))/(2*'Coupling Enzyme Parameters'!$AB$9))</f>
        <v>41.342550424046529</v>
      </c>
      <c r="X16" s="102">
        <f t="shared" si="5"/>
        <v>2.3483441099759617</v>
      </c>
      <c r="Y16" s="37">
        <v>20206.261999999999</v>
      </c>
      <c r="Z16" s="99">
        <f>((-'Coupling Enzyme Parameters'!$AB$10+SQRT((('Coupling Enzyme Parameters'!$AB$10)^2)-(4*('Coupling Enzyme Parameters'!$AB$9)*(('Coupling Enzyme Parameters'!$AB$11)-(Y16-$F$11)))))/(2*'Coupling Enzyme Parameters'!$AB$9))</f>
        <v>40.568197691270356</v>
      </c>
      <c r="AA16" s="102">
        <f t="shared" si="6"/>
        <v>2.5473008013785687</v>
      </c>
    </row>
    <row r="17" spans="1:27" ht="14.25" customHeight="1" x14ac:dyDescent="0.25">
      <c r="A17" s="283"/>
      <c r="B17" s="284"/>
      <c r="C17" s="24">
        <f t="shared" si="7"/>
        <v>0.33333333333333331</v>
      </c>
      <c r="D17" s="37">
        <v>11566.607</v>
      </c>
      <c r="E17" s="37">
        <v>19627.125</v>
      </c>
      <c r="F17" s="100">
        <f>((-'Coupling Enzyme Parameters'!$AB$10+SQRT((('Coupling Enzyme Parameters'!$AB$10)^2)-(4*('Coupling Enzyme Parameters'!$AB$9)*(('Coupling Enzyme Parameters'!$AB$11)-(E17-$F$11)))))/(2*'Coupling Enzyme Parameters'!$AB$9))</f>
        <v>36.572499699988242</v>
      </c>
      <c r="G17" s="37">
        <v>19682.16</v>
      </c>
      <c r="H17" s="99">
        <f>((-'Coupling Enzyme Parameters'!$AB$10+SQRT((('Coupling Enzyme Parameters'!$AB$10)^2)-(4*('Coupling Enzyme Parameters'!$AB$9)*(('Coupling Enzyme Parameters'!$AB$11)-(G17-$F$11)))))/(2*'Coupling Enzyme Parameters'!$AB$9))</f>
        <v>36.918265789734818</v>
      </c>
      <c r="I17" s="102">
        <f t="shared" si="0"/>
        <v>-0.50531288427596621</v>
      </c>
      <c r="J17" s="37">
        <v>19556.692999999999</v>
      </c>
      <c r="K17" s="99">
        <f>((-'Coupling Enzyme Parameters'!$AB$10+SQRT((('Coupling Enzyme Parameters'!$AB$10)^2)-(4*('Coupling Enzyme Parameters'!$AB$9)*(('Coupling Enzyme Parameters'!$AB$11)-(J17-$F$11)))))/(2*'Coupling Enzyme Parameters'!$AB$9))</f>
        <v>36.138293869436133</v>
      </c>
      <c r="L17" s="102">
        <f t="shared" si="1"/>
        <v>0.68369741133869155</v>
      </c>
      <c r="M17" s="37">
        <v>19922.395</v>
      </c>
      <c r="N17" s="99">
        <f>((-'Coupling Enzyme Parameters'!$AB$10+SQRT((('Coupling Enzyme Parameters'!$AB$10)^2)-(4*('Coupling Enzyme Parameters'!$AB$9)*(('Coupling Enzyme Parameters'!$AB$11)-(M17-$F$11)))))/(2*'Coupling Enzyme Parameters'!$AB$9))</f>
        <v>38.502459897324549</v>
      </c>
      <c r="O17" s="102">
        <f t="shared" si="2"/>
        <v>0.56386295408516673</v>
      </c>
      <c r="P17" s="37">
        <v>19983.537</v>
      </c>
      <c r="Q17" s="99">
        <f>((-'Coupling Enzyme Parameters'!$AB$10+SQRT((('Coupling Enzyme Parameters'!$AB$10)^2)-(4*('Coupling Enzyme Parameters'!$AB$9)*(('Coupling Enzyme Parameters'!$AB$11)-(P17-$F$11)))))/(2*'Coupling Enzyme Parameters'!$AB$9))</f>
        <v>38.927611901238599</v>
      </c>
      <c r="R17" s="102">
        <f t="shared" si="3"/>
        <v>-0.11645440424039322</v>
      </c>
      <c r="S17" s="37">
        <v>20202.842000000001</v>
      </c>
      <c r="T17" s="99">
        <f>((-'Coupling Enzyme Parameters'!$AB$10+SQRT((('Coupling Enzyme Parameters'!$AB$10)^2)-(4*('Coupling Enzyme Parameters'!$AB$9)*(('Coupling Enzyme Parameters'!$AB$11)-(S17-$F$11)))))/(2*'Coupling Enzyme Parameters'!$AB$9))</f>
        <v>40.541781709347454</v>
      </c>
      <c r="U17" s="102">
        <f t="shared" si="4"/>
        <v>0.78835062017662949</v>
      </c>
      <c r="V17" s="37">
        <v>20182.138999999999</v>
      </c>
      <c r="W17" s="99">
        <f>((-'Coupling Enzyme Parameters'!$AB$10+SQRT((('Coupling Enzyme Parameters'!$AB$10)^2)-(4*('Coupling Enzyme Parameters'!$AB$9)*(('Coupling Enzyme Parameters'!$AB$11)-(V17-$F$11)))))/(2*'Coupling Enzyme Parameters'!$AB$9))</f>
        <v>40.382760218857847</v>
      </c>
      <c r="X17" s="102">
        <f t="shared" si="5"/>
        <v>0.81776426367314059</v>
      </c>
      <c r="Y17" s="37">
        <v>20094.197</v>
      </c>
      <c r="Z17" s="99">
        <f>((-'Coupling Enzyme Parameters'!$AB$10+SQRT((('Coupling Enzyme Parameters'!$AB$10)^2)-(4*('Coupling Enzyme Parameters'!$AB$9)*(('Coupling Enzyme Parameters'!$AB$11)-(Y17-$F$11)))))/(2*'Coupling Enzyme Parameters'!$AB$9))</f>
        <v>39.723426300771358</v>
      </c>
      <c r="AA17" s="102">
        <f t="shared" si="6"/>
        <v>1.1317397697654314</v>
      </c>
    </row>
    <row r="18" spans="1:27" ht="15" customHeight="1" x14ac:dyDescent="0.25">
      <c r="A18" s="283"/>
      <c r="B18" s="284"/>
      <c r="C18" s="24">
        <f t="shared" si="7"/>
        <v>0.39999999999999997</v>
      </c>
      <c r="D18" s="37">
        <v>11624.175999999999</v>
      </c>
      <c r="E18" s="37">
        <v>19565.16</v>
      </c>
      <c r="F18" s="100">
        <f>((-'Coupling Enzyme Parameters'!$AB$10+SQRT((('Coupling Enzyme Parameters'!$AB$10)^2)-(4*('Coupling Enzyme Parameters'!$AB$9)*(('Coupling Enzyme Parameters'!$AB$11)-(E18-$F$11)))))/(2*'Coupling Enzyme Parameters'!$AB$9))</f>
        <v>36.190016602318515</v>
      </c>
      <c r="G18" s="37">
        <v>19709.643</v>
      </c>
      <c r="H18" s="99">
        <f>((-'Coupling Enzyme Parameters'!$AB$10+SQRT((('Coupling Enzyme Parameters'!$AB$10)^2)-(4*('Coupling Enzyme Parameters'!$AB$9)*(('Coupling Enzyme Parameters'!$AB$11)-(G18-$F$11)))))/(2*'Coupling Enzyme Parameters'!$AB$9))</f>
        <v>37.093162289190118</v>
      </c>
      <c r="I18" s="102">
        <f t="shared" si="0"/>
        <v>5.2066712849061503E-2</v>
      </c>
      <c r="J18" s="37">
        <v>19492.478999999999</v>
      </c>
      <c r="K18" s="99">
        <f>((-'Coupling Enzyme Parameters'!$AB$10+SQRT((('Coupling Enzyme Parameters'!$AB$10)^2)-(4*('Coupling Enzyme Parameters'!$AB$9)*(('Coupling Enzyme Parameters'!$AB$11)-(J18-$F$11)))))/(2*'Coupling Enzyme Parameters'!$AB$9))</f>
        <v>35.750093758375769</v>
      </c>
      <c r="L18" s="102">
        <f t="shared" si="1"/>
        <v>0.67798039794805476</v>
      </c>
      <c r="M18" s="37">
        <v>19803.879000000001</v>
      </c>
      <c r="N18" s="99">
        <f>((-'Coupling Enzyme Parameters'!$AB$10+SQRT((('Coupling Enzyme Parameters'!$AB$10)^2)-(4*('Coupling Enzyme Parameters'!$AB$9)*(('Coupling Enzyme Parameters'!$AB$11)-(M18-$F$11)))))/(2*'Coupling Enzyme Parameters'!$AB$9))</f>
        <v>37.704796029938322</v>
      </c>
      <c r="O18" s="102">
        <f t="shared" si="2"/>
        <v>0.14868218436866698</v>
      </c>
      <c r="P18" s="37">
        <v>19999.565999999999</v>
      </c>
      <c r="Q18" s="99">
        <f>((-'Coupling Enzyme Parameters'!$AB$10+SQRT((('Coupling Enzyme Parameters'!$AB$10)^2)-(4*('Coupling Enzyme Parameters'!$AB$9)*(('Coupling Enzyme Parameters'!$AB$11)-(P18-$F$11)))))/(2*'Coupling Enzyme Parameters'!$AB$9))</f>
        <v>39.040720113388033</v>
      </c>
      <c r="R18" s="102">
        <f t="shared" si="3"/>
        <v>0.37913690557876834</v>
      </c>
      <c r="S18" s="37">
        <v>20183.828000000001</v>
      </c>
      <c r="T18" s="99">
        <f>((-'Coupling Enzyme Parameters'!$AB$10+SQRT((('Coupling Enzyme Parameters'!$AB$10)^2)-(4*('Coupling Enzyme Parameters'!$AB$9)*(('Coupling Enzyme Parameters'!$AB$11)-(S18-$F$11)))))/(2*'Coupling Enzyme Parameters'!$AB$9))</f>
        <v>40.395677062791933</v>
      </c>
      <c r="U18" s="102">
        <f t="shared" si="4"/>
        <v>1.0247290712908352</v>
      </c>
      <c r="V18" s="37">
        <v>20217.686000000002</v>
      </c>
      <c r="W18" s="99">
        <f>((-'Coupling Enzyme Parameters'!$AB$10+SQRT((('Coupling Enzyme Parameters'!$AB$10)^2)-(4*('Coupling Enzyme Parameters'!$AB$9)*(('Coupling Enzyme Parameters'!$AB$11)-(V18-$F$11)))))/(2*'Coupling Enzyme Parameters'!$AB$9))</f>
        <v>40.65674283261891</v>
      </c>
      <c r="X18" s="102">
        <f t="shared" si="5"/>
        <v>1.4742299751039312</v>
      </c>
      <c r="Y18" s="37">
        <v>20179.317999999999</v>
      </c>
      <c r="Z18" s="99">
        <f>((-'Coupling Enzyme Parameters'!$AB$10+SQRT((('Coupling Enzyme Parameters'!$AB$10)^2)-(4*('Coupling Enzyme Parameters'!$AB$9)*(('Coupling Enzyme Parameters'!$AB$11)-(Y18-$F$11)))))/(2*'Coupling Enzyme Parameters'!$AB$9))</f>
        <v>40.361208406056733</v>
      </c>
      <c r="AA18" s="102">
        <f t="shared" si="6"/>
        <v>2.1520049727205333</v>
      </c>
    </row>
    <row r="19" spans="1:27" ht="15" customHeight="1" x14ac:dyDescent="0.25">
      <c r="A19" s="285">
        <f>AVERAGE(D12:D912)</f>
        <v>11449.896913429513</v>
      </c>
      <c r="B19" s="286"/>
      <c r="C19" s="24">
        <f t="shared" si="7"/>
        <v>0.46666666666666662</v>
      </c>
      <c r="D19" s="37">
        <v>11553.623</v>
      </c>
      <c r="E19" s="37">
        <v>19643.342000000001</v>
      </c>
      <c r="F19" s="100">
        <f>((-'Coupling Enzyme Parameters'!$AB$10+SQRT((('Coupling Enzyme Parameters'!$AB$10)^2)-(4*('Coupling Enzyme Parameters'!$AB$9)*(('Coupling Enzyme Parameters'!$AB$11)-(E19-$F$11)))))/(2*'Coupling Enzyme Parameters'!$AB$9))</f>
        <v>36.673779132161748</v>
      </c>
      <c r="G19" s="37">
        <v>19656.717000000001</v>
      </c>
      <c r="H19" s="99">
        <f>((-'Coupling Enzyme Parameters'!$AB$10+SQRT((('Coupling Enzyme Parameters'!$AB$10)^2)-(4*('Coupling Enzyme Parameters'!$AB$9)*(('Coupling Enzyme Parameters'!$AB$11)-(G19-$F$11)))))/(2*'Coupling Enzyme Parameters'!$AB$9))</f>
        <v>36.757687825309475</v>
      </c>
      <c r="I19" s="102">
        <f t="shared" si="0"/>
        <v>-0.76717028087481509</v>
      </c>
      <c r="J19" s="37">
        <v>19518.988000000001</v>
      </c>
      <c r="K19" s="99">
        <f>((-'Coupling Enzyme Parameters'!$AB$10+SQRT((('Coupling Enzyme Parameters'!$AB$10)^2)-(4*('Coupling Enzyme Parameters'!$AB$9)*(('Coupling Enzyme Parameters'!$AB$11)-(J19-$F$11)))))/(2*'Coupling Enzyme Parameters'!$AB$9))</f>
        <v>35.90949212037107</v>
      </c>
      <c r="L19" s="102">
        <f t="shared" si="1"/>
        <v>0.35361623010012266</v>
      </c>
      <c r="M19" s="37">
        <v>19815.758000000002</v>
      </c>
      <c r="N19" s="99">
        <f>((-'Coupling Enzyme Parameters'!$AB$10+SQRT((('Coupling Enzyme Parameters'!$AB$10)^2)-(4*('Coupling Enzyme Parameters'!$AB$9)*(('Coupling Enzyme Parameters'!$AB$11)-(M19-$F$11)))))/(2*'Coupling Enzyme Parameters'!$AB$9))</f>
        <v>37.783266163708639</v>
      </c>
      <c r="O19" s="102">
        <f t="shared" si="2"/>
        <v>-0.25661021170424902</v>
      </c>
      <c r="P19" s="37">
        <v>20005.870999999999</v>
      </c>
      <c r="Q19" s="99">
        <f>((-'Coupling Enzyme Parameters'!$AB$10+SQRT((('Coupling Enzyme Parameters'!$AB$10)^2)-(4*('Coupling Enzyme Parameters'!$AB$9)*(('Coupling Enzyme Parameters'!$AB$11)-(P19-$F$11)))))/(2*'Coupling Enzyme Parameters'!$AB$9))</f>
        <v>39.085405133709749</v>
      </c>
      <c r="R19" s="102">
        <f t="shared" si="3"/>
        <v>-5.9940603942749249E-2</v>
      </c>
      <c r="S19" s="37">
        <v>20199.228999999999</v>
      </c>
      <c r="T19" s="99">
        <f>((-'Coupling Enzyme Parameters'!$AB$10+SQRT((('Coupling Enzyme Parameters'!$AB$10)^2)-(4*('Coupling Enzyme Parameters'!$AB$9)*(('Coupling Enzyme Parameters'!$AB$11)-(S19-$F$11)))))/(2*'Coupling Enzyme Parameters'!$AB$9))</f>
        <v>40.513920533439773</v>
      </c>
      <c r="U19" s="102">
        <f t="shared" si="4"/>
        <v>0.65921001209544272</v>
      </c>
      <c r="V19" s="37">
        <v>20191.991999999998</v>
      </c>
      <c r="W19" s="99">
        <f>((-'Coupling Enzyme Parameters'!$AB$10+SQRT((('Coupling Enzyme Parameters'!$AB$10)^2)-(4*('Coupling Enzyme Parameters'!$AB$9)*(('Coupling Enzyme Parameters'!$AB$11)-(V19-$F$11)))))/(2*'Coupling Enzyme Parameters'!$AB$9))</f>
        <v>40.458253132250931</v>
      </c>
      <c r="X19" s="102">
        <f t="shared" si="5"/>
        <v>0.79197774489271922</v>
      </c>
      <c r="Y19" s="37">
        <v>20132.544999999998</v>
      </c>
      <c r="Z19" s="99">
        <f>((-'Coupling Enzyme Parameters'!$AB$10+SQRT((('Coupling Enzyme Parameters'!$AB$10)^2)-(4*('Coupling Enzyme Parameters'!$AB$9)*(('Coupling Enzyme Parameters'!$AB$11)-(Y19-$F$11)))))/(2*'Coupling Enzyme Parameters'!$AB$9))</f>
        <v>40.00781912313213</v>
      </c>
      <c r="AA19" s="102">
        <f t="shared" si="6"/>
        <v>1.3148531599526976</v>
      </c>
    </row>
    <row r="20" spans="1:27" ht="15" customHeight="1" x14ac:dyDescent="0.25">
      <c r="A20" s="62"/>
      <c r="B20" s="63"/>
      <c r="C20" s="24">
        <f t="shared" si="7"/>
        <v>0.53333333333333333</v>
      </c>
      <c r="D20" s="37">
        <v>11560.941000000001</v>
      </c>
      <c r="E20" s="37">
        <v>19604.826000000001</v>
      </c>
      <c r="F20" s="100">
        <f>((-'Coupling Enzyme Parameters'!$AB$10+SQRT((('Coupling Enzyme Parameters'!$AB$10)^2)-(4*('Coupling Enzyme Parameters'!$AB$9)*(('Coupling Enzyme Parameters'!$AB$11)-(E20-$F$11)))))/(2*'Coupling Enzyme Parameters'!$AB$9))</f>
        <v>36.434044657034626</v>
      </c>
      <c r="G20" s="37">
        <v>19667.291000000001</v>
      </c>
      <c r="H20" s="99">
        <f>((-'Coupling Enzyme Parameters'!$AB$10+SQRT((('Coupling Enzyme Parameters'!$AB$10)^2)-(4*('Coupling Enzyme Parameters'!$AB$9)*(('Coupling Enzyme Parameters'!$AB$11)-(G20-$F$11)))))/(2*'Coupling Enzyme Parameters'!$AB$9))</f>
        <v>36.8242693542105</v>
      </c>
      <c r="I20" s="102">
        <f t="shared" si="0"/>
        <v>-0.46085427684666769</v>
      </c>
      <c r="J20" s="37">
        <v>19534.697</v>
      </c>
      <c r="K20" s="99">
        <f>((-'Coupling Enzyme Parameters'!$AB$10+SQRT((('Coupling Enzyme Parameters'!$AB$10)^2)-(4*('Coupling Enzyme Parameters'!$AB$9)*(('Coupling Enzyme Parameters'!$AB$11)-(J20-$F$11)))))/(2*'Coupling Enzyme Parameters'!$AB$9))</f>
        <v>36.004516879428536</v>
      </c>
      <c r="L20" s="102">
        <f t="shared" si="1"/>
        <v>0.68837546428471086</v>
      </c>
      <c r="M20" s="37">
        <v>19800.616999999998</v>
      </c>
      <c r="N20" s="99">
        <f>((-'Coupling Enzyme Parameters'!$AB$10+SQRT((('Coupling Enzyme Parameters'!$AB$10)^2)-(4*('Coupling Enzyme Parameters'!$AB$9)*(('Coupling Enzyme Parameters'!$AB$11)-(M20-$F$11)))))/(2*'Coupling Enzyme Parameters'!$AB$9))</f>
        <v>37.683303280231378</v>
      </c>
      <c r="O20" s="102">
        <f t="shared" si="2"/>
        <v>-0.11683862005438783</v>
      </c>
      <c r="P20" s="37">
        <v>19999.062999999998</v>
      </c>
      <c r="Q20" s="99">
        <f>((-'Coupling Enzyme Parameters'!$AB$10+SQRT((('Coupling Enzyme Parameters'!$AB$10)^2)-(4*('Coupling Enzyme Parameters'!$AB$9)*(('Coupling Enzyme Parameters'!$AB$11)-(P20-$F$11)))))/(2*'Coupling Enzyme Parameters'!$AB$9))</f>
        <v>39.037159979163548</v>
      </c>
      <c r="R20" s="102">
        <f t="shared" si="3"/>
        <v>0.13154871663817147</v>
      </c>
      <c r="S20" s="37">
        <v>20179.268</v>
      </c>
      <c r="T20" s="99">
        <f>((-'Coupling Enzyme Parameters'!$AB$10+SQRT((('Coupling Enzyme Parameters'!$AB$10)^2)-(4*('Coupling Enzyme Parameters'!$AB$9)*(('Coupling Enzyme Parameters'!$AB$11)-(S20-$F$11)))))/(2*'Coupling Enzyme Parameters'!$AB$9))</f>
        <v>40.360826666529981</v>
      </c>
      <c r="U20" s="102">
        <f t="shared" si="4"/>
        <v>0.74585062031277261</v>
      </c>
      <c r="V20" s="37">
        <v>20197.682000000001</v>
      </c>
      <c r="W20" s="99">
        <f>((-'Coupling Enzyme Parameters'!$AB$10+SQRT((('Coupling Enzyme Parameters'!$AB$10)^2)-(4*('Coupling Enzyme Parameters'!$AB$9)*(('Coupling Enzyme Parameters'!$AB$11)-(V20-$F$11)))))/(2*'Coupling Enzyme Parameters'!$AB$9))</f>
        <v>40.50200529274197</v>
      </c>
      <c r="X20" s="102">
        <f t="shared" si="5"/>
        <v>1.0754643805108799</v>
      </c>
      <c r="Y20" s="37">
        <v>20189.974999999999</v>
      </c>
      <c r="Z20" s="99">
        <f>((-'Coupling Enzyme Parameters'!$AB$10+SQRT((('Coupling Enzyme Parameters'!$AB$10)^2)-(4*('Coupling Enzyme Parameters'!$AB$9)*(('Coupling Enzyme Parameters'!$AB$11)-(Y20-$F$11)))))/(2*'Coupling Enzyme Parameters'!$AB$9))</f>
        <v>40.442771286863433</v>
      </c>
      <c r="AA20" s="102">
        <f t="shared" si="6"/>
        <v>1.9895397988111228</v>
      </c>
    </row>
    <row r="21" spans="1:27" ht="15" customHeight="1" x14ac:dyDescent="0.25">
      <c r="A21" s="62" t="s">
        <v>75</v>
      </c>
      <c r="B21" s="63">
        <f>STDEVA(D12:D912)</f>
        <v>43.92828002120482</v>
      </c>
      <c r="C21" s="24">
        <f t="shared" si="7"/>
        <v>0.6</v>
      </c>
      <c r="D21" s="37">
        <v>11569.708000000001</v>
      </c>
      <c r="E21" s="37">
        <v>19617.900000000001</v>
      </c>
      <c r="F21" s="100">
        <f>((-'Coupling Enzyme Parameters'!$AB$10+SQRT((('Coupling Enzyme Parameters'!$AB$10)^2)-(4*('Coupling Enzyme Parameters'!$AB$9)*(('Coupling Enzyme Parameters'!$AB$11)-(E21-$F$11)))))/(2*'Coupling Enzyme Parameters'!$AB$9))</f>
        <v>36.515108841239545</v>
      </c>
      <c r="G21" s="37">
        <v>19656.811000000002</v>
      </c>
      <c r="H21" s="99">
        <f>((-'Coupling Enzyme Parameters'!$AB$10+SQRT((('Coupling Enzyme Parameters'!$AB$10)^2)-(4*('Coupling Enzyme Parameters'!$AB$9)*(('Coupling Enzyme Parameters'!$AB$11)-(G21-$F$11)))))/(2*'Coupling Enzyme Parameters'!$AB$9))</f>
        <v>36.758278759898673</v>
      </c>
      <c r="I21" s="102">
        <f t="shared" si="0"/>
        <v>-0.60790905536341455</v>
      </c>
      <c r="J21" s="37">
        <v>19515.458999999999</v>
      </c>
      <c r="K21" s="99">
        <f>((-'Coupling Enzyme Parameters'!$AB$10+SQRT((('Coupling Enzyme Parameters'!$AB$10)^2)-(4*('Coupling Enzyme Parameters'!$AB$9)*(('Coupling Enzyme Parameters'!$AB$11)-(J21-$F$11)))))/(2*'Coupling Enzyme Parameters'!$AB$9))</f>
        <v>35.888203359920205</v>
      </c>
      <c r="L21" s="102">
        <f t="shared" si="1"/>
        <v>0.49099776057146016</v>
      </c>
      <c r="M21" s="37">
        <v>19722.455000000002</v>
      </c>
      <c r="N21" s="99">
        <f>((-'Coupling Enzyme Parameters'!$AB$10+SQRT((('Coupling Enzyme Parameters'!$AB$10)^2)-(4*('Coupling Enzyme Parameters'!$AB$9)*(('Coupling Enzyme Parameters'!$AB$11)-(M21-$F$11)))))/(2*'Coupling Enzyme Parameters'!$AB$9))</f>
        <v>37.175218433102792</v>
      </c>
      <c r="O21" s="102">
        <f t="shared" si="2"/>
        <v>-0.70598765138789332</v>
      </c>
      <c r="P21" s="37">
        <v>20079.330000000002</v>
      </c>
      <c r="Q21" s="99">
        <f>((-'Coupling Enzyme Parameters'!$AB$10+SQRT((('Coupling Enzyme Parameters'!$AB$10)^2)-(4*('Coupling Enzyme Parameters'!$AB$9)*(('Coupling Enzyme Parameters'!$AB$11)-(P21-$F$11)))))/(2*'Coupling Enzyme Parameters'!$AB$9))</f>
        <v>39.614410912964523</v>
      </c>
      <c r="R21" s="102">
        <f t="shared" si="3"/>
        <v>0.6277354662342276</v>
      </c>
      <c r="S21" s="37">
        <v>20252.974999999999</v>
      </c>
      <c r="T21" s="99">
        <f>((-'Coupling Enzyme Parameters'!$AB$10+SQRT((('Coupling Enzyme Parameters'!$AB$10)^2)-(4*('Coupling Enzyme Parameters'!$AB$9)*(('Coupling Enzyme Parameters'!$AB$11)-(S21-$F$11)))))/(2*'Coupling Enzyme Parameters'!$AB$9))</f>
        <v>40.933311824543154</v>
      </c>
      <c r="U21" s="102">
        <f t="shared" si="4"/>
        <v>1.2372715941210259</v>
      </c>
      <c r="V21" s="37">
        <v>20278.928</v>
      </c>
      <c r="W21" s="99">
        <f>((-'Coupling Enzyme Parameters'!$AB$10+SQRT((('Coupling Enzyme Parameters'!$AB$10)^2)-(4*('Coupling Enzyme Parameters'!$AB$9)*(('Coupling Enzyme Parameters'!$AB$11)-(V21-$F$11)))))/(2*'Coupling Enzyme Parameters'!$AB$9))</f>
        <v>41.139758653721017</v>
      </c>
      <c r="X21" s="102">
        <f t="shared" si="5"/>
        <v>1.6321535572850081</v>
      </c>
      <c r="Y21" s="37">
        <v>20128.708999999999</v>
      </c>
      <c r="Z21" s="99">
        <f>((-'Coupling Enzyme Parameters'!$AB$10+SQRT((('Coupling Enzyme Parameters'!$AB$10)^2)-(4*('Coupling Enzyme Parameters'!$AB$9)*(('Coupling Enzyme Parameters'!$AB$11)-(Y21-$F$11)))))/(2*'Coupling Enzyme Parameters'!$AB$9))</f>
        <v>39.979159054913985</v>
      </c>
      <c r="AA21" s="102">
        <f t="shared" si="6"/>
        <v>1.4448633826567558</v>
      </c>
    </row>
    <row r="22" spans="1:27" ht="15.75" thickBot="1" x14ac:dyDescent="0.3">
      <c r="A22" s="277" t="s">
        <v>77</v>
      </c>
      <c r="B22" s="278"/>
      <c r="C22" s="24">
        <f t="shared" si="7"/>
        <v>0.66666666666666663</v>
      </c>
      <c r="D22" s="37">
        <v>11549.921</v>
      </c>
      <c r="E22" s="37">
        <v>19576.456999999999</v>
      </c>
      <c r="F22" s="100">
        <f>((-'Coupling Enzyme Parameters'!$AB$10+SQRT((('Coupling Enzyme Parameters'!$AB$10)^2)-(4*('Coupling Enzyme Parameters'!$AB$9)*(('Coupling Enzyme Parameters'!$AB$11)-(E22-$F$11)))))/(2*'Coupling Enzyme Parameters'!$AB$9))</f>
        <v>36.25922638873498</v>
      </c>
      <c r="G22" s="37">
        <v>19698.982</v>
      </c>
      <c r="H22" s="99">
        <f>((-'Coupling Enzyme Parameters'!$AB$10+SQRT((('Coupling Enzyme Parameters'!$AB$10)^2)-(4*('Coupling Enzyme Parameters'!$AB$9)*(('Coupling Enzyme Parameters'!$AB$11)-(G22-$F$11)))))/(2*'Coupling Enzyme Parameters'!$AB$9))</f>
        <v>37.025137398006599</v>
      </c>
      <c r="I22" s="102">
        <f t="shared" si="0"/>
        <v>-8.516796475092292E-2</v>
      </c>
      <c r="J22" s="37">
        <v>19486.726999999999</v>
      </c>
      <c r="K22" s="99">
        <f>((-'Coupling Enzyme Parameters'!$AB$10+SQRT((('Coupling Enzyme Parameters'!$AB$10)^2)-(4*('Coupling Enzyme Parameters'!$AB$9)*(('Coupling Enzyme Parameters'!$AB$11)-(J22-$F$11)))))/(2*'Coupling Enzyme Parameters'!$AB$9))</f>
        <v>35.715663465287989</v>
      </c>
      <c r="L22" s="102">
        <f t="shared" si="1"/>
        <v>0.57434031844380939</v>
      </c>
      <c r="M22" s="37">
        <v>19775.938999999998</v>
      </c>
      <c r="N22" s="99">
        <f>((-'Coupling Enzyme Parameters'!$AB$10+SQRT((('Coupling Enzyme Parameters'!$AB$10)^2)-(4*('Coupling Enzyme Parameters'!$AB$9)*(('Coupling Enzyme Parameters'!$AB$11)-(M22-$F$11)))))/(2*'Coupling Enzyme Parameters'!$AB$9))</f>
        <v>37.521466286497372</v>
      </c>
      <c r="O22" s="102">
        <f t="shared" si="2"/>
        <v>-0.10385734548874836</v>
      </c>
      <c r="P22" s="37">
        <v>19986.366999999998</v>
      </c>
      <c r="Q22" s="99">
        <f>((-'Coupling Enzyme Parameters'!$AB$10+SQRT((('Coupling Enzyme Parameters'!$AB$10)^2)-(4*('Coupling Enzyme Parameters'!$AB$9)*(('Coupling Enzyme Parameters'!$AB$11)-(P22-$F$11)))))/(2*'Coupling Enzyme Parameters'!$AB$9))</f>
        <v>38.947530660956254</v>
      </c>
      <c r="R22" s="102">
        <f t="shared" si="3"/>
        <v>0.21673766673052342</v>
      </c>
      <c r="S22" s="37">
        <v>20121.645</v>
      </c>
      <c r="T22" s="99">
        <f>((-'Coupling Enzyme Parameters'!$AB$10+SQRT((('Coupling Enzyme Parameters'!$AB$10)^2)-(4*('Coupling Enzyme Parameters'!$AB$9)*(('Coupling Enzyme Parameters'!$AB$11)-(S22-$F$11)))))/(2*'Coupling Enzyme Parameters'!$AB$9))</f>
        <v>39.926506188129494</v>
      </c>
      <c r="U22" s="102">
        <f t="shared" si="4"/>
        <v>0.48634841021193154</v>
      </c>
      <c r="V22" s="37">
        <v>20223.232</v>
      </c>
      <c r="W22" s="99">
        <f>((-'Coupling Enzyme Parameters'!$AB$10+SQRT((('Coupling Enzyme Parameters'!$AB$10)^2)-(4*('Coupling Enzyme Parameters'!$AB$9)*(('Coupling Enzyme Parameters'!$AB$11)-(V22-$F$11)))))/(2*'Coupling Enzyme Parameters'!$AB$9))</f>
        <v>40.699900507416757</v>
      </c>
      <c r="X22" s="102">
        <f t="shared" si="5"/>
        <v>1.4481778634853129</v>
      </c>
      <c r="Y22" s="37">
        <v>20144.324000000001</v>
      </c>
      <c r="Z22" s="99">
        <f>((-'Coupling Enzyme Parameters'!$AB$10+SQRT((('Coupling Enzyme Parameters'!$AB$10)^2)-(4*('Coupling Enzyme Parameters'!$AB$9)*(('Coupling Enzyme Parameters'!$AB$11)-(Y22-$F$11)))))/(2*'Coupling Enzyme Parameters'!$AB$9))</f>
        <v>40.096124884312637</v>
      </c>
      <c r="AA22" s="102">
        <f t="shared" si="6"/>
        <v>1.8177116645599725</v>
      </c>
    </row>
    <row r="23" spans="1:27" ht="15" x14ac:dyDescent="0.25">
      <c r="A23" s="61"/>
      <c r="B23" s="61"/>
      <c r="C23" s="24">
        <f t="shared" si="7"/>
        <v>0.73333333333333328</v>
      </c>
      <c r="D23" s="37">
        <v>11517.237999999999</v>
      </c>
      <c r="E23" s="37">
        <v>19609.986000000001</v>
      </c>
      <c r="F23" s="100">
        <f>((-'Coupling Enzyme Parameters'!$AB$10+SQRT((('Coupling Enzyme Parameters'!$AB$10)^2)-(4*('Coupling Enzyme Parameters'!$AB$9)*(('Coupling Enzyme Parameters'!$AB$11)-(E23-$F$11)))))/(2*'Coupling Enzyme Parameters'!$AB$9))</f>
        <v>36.466000851265676</v>
      </c>
      <c r="G23" s="37">
        <v>19595.951000000001</v>
      </c>
      <c r="H23" s="99">
        <f>((-'Coupling Enzyme Parameters'!$AB$10+SQRT((('Coupling Enzyme Parameters'!$AB$10)^2)-(4*('Coupling Enzyme Parameters'!$AB$9)*(('Coupling Enzyme Parameters'!$AB$11)-(G23-$F$11)))))/(2*'Coupling Enzyme Parameters'!$AB$9))</f>
        <v>36.379196183132038</v>
      </c>
      <c r="I23" s="102">
        <f t="shared" si="0"/>
        <v>-0.93788364215618003</v>
      </c>
      <c r="J23" s="37">
        <v>19427.456999999999</v>
      </c>
      <c r="K23" s="99">
        <f>((-'Coupling Enzyme Parameters'!$AB$10+SQRT((('Coupling Enzyme Parameters'!$AB$10)^2)-(4*('Coupling Enzyme Parameters'!$AB$9)*(('Coupling Enzyme Parameters'!$AB$11)-(J23-$F$11)))))/(2*'Coupling Enzyme Parameters'!$AB$9))</f>
        <v>35.36405263885478</v>
      </c>
      <c r="L23" s="102">
        <f t="shared" si="1"/>
        <v>1.5955029479904681E-2</v>
      </c>
      <c r="M23" s="37">
        <v>19799.791000000001</v>
      </c>
      <c r="N23" s="99">
        <f>((-'Coupling Enzyme Parameters'!$AB$10+SQRT((('Coupling Enzyme Parameters'!$AB$10)^2)-(4*('Coupling Enzyme Parameters'!$AB$9)*(('Coupling Enzyme Parameters'!$AB$11)-(M23-$F$11)))))/(2*'Coupling Enzyme Parameters'!$AB$9))</f>
        <v>37.677864672128436</v>
      </c>
      <c r="O23" s="102">
        <f t="shared" si="2"/>
        <v>-0.15423342238837989</v>
      </c>
      <c r="P23" s="37">
        <v>20062.018</v>
      </c>
      <c r="Q23" s="99">
        <f>((-'Coupling Enzyme Parameters'!$AB$10+SQRT((('Coupling Enzyme Parameters'!$AB$10)^2)-(4*('Coupling Enzyme Parameters'!$AB$9)*(('Coupling Enzyme Parameters'!$AB$11)-(P23-$F$11)))))/(2*'Coupling Enzyme Parameters'!$AB$9))</f>
        <v>39.488314485015401</v>
      </c>
      <c r="R23" s="102">
        <f t="shared" si="3"/>
        <v>0.55074702825897504</v>
      </c>
      <c r="S23" s="37">
        <v>20126.75</v>
      </c>
      <c r="T23" s="99">
        <f>((-'Coupling Enzyme Parameters'!$AB$10+SQRT((('Coupling Enzyme Parameters'!$AB$10)^2)-(4*('Coupling Enzyme Parameters'!$AB$9)*(('Coupling Enzyme Parameters'!$AB$11)-(S23-$F$11)))))/(2*'Coupling Enzyme Parameters'!$AB$9))</f>
        <v>39.964541121137486</v>
      </c>
      <c r="U23" s="102">
        <f t="shared" si="4"/>
        <v>0.3176088806892281</v>
      </c>
      <c r="V23" s="37">
        <v>20193.388999999999</v>
      </c>
      <c r="W23" s="99">
        <f>((-'Coupling Enzyme Parameters'!$AB$10+SQRT((('Coupling Enzyme Parameters'!$AB$10)^2)-(4*('Coupling Enzyme Parameters'!$AB$9)*(('Coupling Enzyme Parameters'!$AB$11)-(V23-$F$11)))))/(2*'Coupling Enzyme Parameters'!$AB$9))</f>
        <v>40.468984473349131</v>
      </c>
      <c r="X23" s="102">
        <f t="shared" si="5"/>
        <v>1.0104873668869914</v>
      </c>
      <c r="Y23" s="37">
        <v>20150.18</v>
      </c>
      <c r="Z23" s="99">
        <f>((-'Coupling Enzyme Parameters'!$AB$10+SQRT((('Coupling Enzyme Parameters'!$AB$10)^2)-(4*('Coupling Enzyme Parameters'!$AB$9)*(('Coupling Enzyme Parameters'!$AB$11)-(Y23-$F$11)))))/(2*'Coupling Enzyme Parameters'!$AB$9))</f>
        <v>40.14019711987487</v>
      </c>
      <c r="AA23" s="102">
        <f t="shared" si="6"/>
        <v>1.6550094375915094</v>
      </c>
    </row>
    <row r="24" spans="1:27" ht="15" x14ac:dyDescent="0.25">
      <c r="A24" s="256"/>
      <c r="B24" s="256"/>
      <c r="C24" s="24">
        <f t="shared" si="7"/>
        <v>0.79999999999999993</v>
      </c>
      <c r="D24" s="37">
        <v>11528.754000000001</v>
      </c>
      <c r="E24" s="37">
        <v>19635.625</v>
      </c>
      <c r="F24" s="100">
        <f>((-'Coupling Enzyme Parameters'!$AB$10+SQRT((('Coupling Enzyme Parameters'!$AB$10)^2)-(4*('Coupling Enzyme Parameters'!$AB$9)*(('Coupling Enzyme Parameters'!$AB$11)-(E24-$F$11)))))/(2*'Coupling Enzyme Parameters'!$AB$9))</f>
        <v>36.625522144226167</v>
      </c>
      <c r="G24" s="37">
        <v>19626.224999999999</v>
      </c>
      <c r="H24" s="99">
        <f>((-'Coupling Enzyme Parameters'!$AB$10+SQRT((('Coupling Enzyme Parameters'!$AB$10)^2)-(4*('Coupling Enzyme Parameters'!$AB$9)*(('Coupling Enzyme Parameters'!$AB$11)-(G24-$F$11)))))/(2*'Coupling Enzyme Parameters'!$AB$9))</f>
        <v>36.566893551266958</v>
      </c>
      <c r="I24" s="102">
        <f t="shared" si="0"/>
        <v>-0.90970756698175137</v>
      </c>
      <c r="J24" s="37">
        <v>19421.266</v>
      </c>
      <c r="K24" s="99">
        <f>((-'Coupling Enzyme Parameters'!$AB$10+SQRT((('Coupling Enzyme Parameters'!$AB$10)^2)-(4*('Coupling Enzyme Parameters'!$AB$9)*(('Coupling Enzyme Parameters'!$AB$11)-(J24-$F$11)))))/(2*'Coupling Enzyme Parameters'!$AB$9))</f>
        <v>35.327652035166651</v>
      </c>
      <c r="L24" s="102">
        <f t="shared" si="1"/>
        <v>-0.17996686716871579</v>
      </c>
      <c r="M24" s="37">
        <v>19742.811000000002</v>
      </c>
      <c r="N24" s="99">
        <f>((-'Coupling Enzyme Parameters'!$AB$10+SQRT((('Coupling Enzyme Parameters'!$AB$10)^2)-(4*('Coupling Enzyme Parameters'!$AB$9)*(('Coupling Enzyme Parameters'!$AB$11)-(M24-$F$11)))))/(2*'Coupling Enzyme Parameters'!$AB$9))</f>
        <v>37.306288547352615</v>
      </c>
      <c r="O24" s="102">
        <f t="shared" si="2"/>
        <v>-0.68533084012469203</v>
      </c>
      <c r="P24" s="37">
        <v>19962.963</v>
      </c>
      <c r="Q24" s="99">
        <f>((-'Coupling Enzyme Parameters'!$AB$10+SQRT((('Coupling Enzyme Parameters'!$AB$10)^2)-(4*('Coupling Enzyme Parameters'!$AB$9)*(('Coupling Enzyme Parameters'!$AB$11)-(P24-$F$11)))))/(2*'Coupling Enzyme Parameters'!$AB$9))</f>
        <v>38.78345220800604</v>
      </c>
      <c r="R24" s="102">
        <f t="shared" si="3"/>
        <v>-0.31363654171087774</v>
      </c>
      <c r="S24" s="37">
        <v>20184.245999999999</v>
      </c>
      <c r="T24" s="99">
        <f>((-'Coupling Enzyme Parameters'!$AB$10+SQRT((('Coupling Enzyme Parameters'!$AB$10)^2)-(4*('Coupling Enzyme Parameters'!$AB$9)*(('Coupling Enzyme Parameters'!$AB$11)-(S24-$F$11)))))/(2*'Coupling Enzyme Parameters'!$AB$9))</f>
        <v>40.398875307865602</v>
      </c>
      <c r="U24" s="102">
        <f t="shared" si="4"/>
        <v>0.59242177445685229</v>
      </c>
      <c r="V24" s="37">
        <v>20158.891</v>
      </c>
      <c r="W24" s="99">
        <f>((-'Coupling Enzyme Parameters'!$AB$10+SQRT((('Coupling Enzyme Parameters'!$AB$10)^2)-(4*('Coupling Enzyme Parameters'!$AB$9)*(('Coupling Enzyme Parameters'!$AB$11)-(V24-$F$11)))))/(2*'Coupling Enzyme Parameters'!$AB$9))</f>
        <v>40.205968026196267</v>
      </c>
      <c r="X24" s="102">
        <f t="shared" si="5"/>
        <v>0.58794962677363571</v>
      </c>
      <c r="Y24" s="37">
        <v>20273.965</v>
      </c>
      <c r="Z24" s="99">
        <f>((-'Coupling Enzyme Parameters'!$AB$10+SQRT((('Coupling Enzyme Parameters'!$AB$10)^2)-(4*('Coupling Enzyme Parameters'!$AB$9)*(('Coupling Enzyme Parameters'!$AB$11)-(Y24-$F$11)))))/(2*'Coupling Enzyme Parameters'!$AB$9))</f>
        <v>41.100074553611812</v>
      </c>
      <c r="AA24" s="102">
        <f t="shared" si="6"/>
        <v>2.4553655783679602</v>
      </c>
    </row>
    <row r="25" spans="1:27" ht="15" x14ac:dyDescent="0.25">
      <c r="A25" s="256"/>
      <c r="B25" s="256"/>
      <c r="C25" s="24">
        <f t="shared" si="7"/>
        <v>0.86666666666666659</v>
      </c>
      <c r="D25" s="37">
        <v>11533.51</v>
      </c>
      <c r="E25" s="37">
        <v>19612.721000000001</v>
      </c>
      <c r="F25" s="100">
        <f>((-'Coupling Enzyme Parameters'!$AB$10+SQRT((('Coupling Enzyme Parameters'!$AB$10)^2)-(4*('Coupling Enzyme Parameters'!$AB$9)*(('Coupling Enzyme Parameters'!$AB$11)-(E25-$F$11)))))/(2*'Coupling Enzyme Parameters'!$AB$9))</f>
        <v>36.482958898193608</v>
      </c>
      <c r="G25" s="37">
        <v>19616.317999999999</v>
      </c>
      <c r="H25" s="99">
        <f>((-'Coupling Enzyme Parameters'!$AB$10+SQRT((('Coupling Enzyme Parameters'!$AB$10)^2)-(4*('Coupling Enzyme Parameters'!$AB$9)*(('Coupling Enzyme Parameters'!$AB$11)-(G25-$F$11)))))/(2*'Coupling Enzyme Parameters'!$AB$9))</f>
        <v>36.505282870792662</v>
      </c>
      <c r="I25" s="102">
        <f t="shared" si="0"/>
        <v>-0.82875500142348812</v>
      </c>
      <c r="J25" s="37">
        <v>19459.817999999999</v>
      </c>
      <c r="K25" s="99">
        <f>((-'Coupling Enzyme Parameters'!$AB$10+SQRT((('Coupling Enzyme Parameters'!$AB$10)^2)-(4*('Coupling Enzyme Parameters'!$AB$9)*(('Coupling Enzyme Parameters'!$AB$11)-(J25-$F$11)))))/(2*'Coupling Enzyme Parameters'!$AB$9))</f>
        <v>35.555320434585042</v>
      </c>
      <c r="L25" s="102">
        <f t="shared" si="1"/>
        <v>0.1902647782822342</v>
      </c>
      <c r="M25" s="37">
        <v>19818.401999999998</v>
      </c>
      <c r="N25" s="99">
        <f>((-'Coupling Enzyme Parameters'!$AB$10+SQRT((('Coupling Enzyme Parameters'!$AB$10)^2)-(4*('Coupling Enzyme Parameters'!$AB$9)*(('Coupling Enzyme Parameters'!$AB$11)-(M25-$F$11)))))/(2*'Coupling Enzyme Parameters'!$AB$9))</f>
        <v>37.80077513620553</v>
      </c>
      <c r="O25" s="102">
        <f t="shared" si="2"/>
        <v>-4.8281005239218189E-2</v>
      </c>
      <c r="P25" s="37">
        <v>20026.074000000001</v>
      </c>
      <c r="Q25" s="99">
        <f>((-'Coupling Enzyme Parameters'!$AB$10+SQRT((('Coupling Enzyme Parameters'!$AB$10)^2)-(4*('Coupling Enzyme Parameters'!$AB$9)*(('Coupling Enzyme Parameters'!$AB$11)-(P25-$F$11)))))/(2*'Coupling Enzyme Parameters'!$AB$9))</f>
        <v>39.229338598579282</v>
      </c>
      <c r="R25" s="102">
        <f t="shared" si="3"/>
        <v>0.27481309489492389</v>
      </c>
      <c r="S25" s="37">
        <v>20160.428</v>
      </c>
      <c r="T25" s="99">
        <f>((-'Coupling Enzyme Parameters'!$AB$10+SQRT((('Coupling Enzyme Parameters'!$AB$10)^2)-(4*('Coupling Enzyme Parameters'!$AB$9)*(('Coupling Enzyme Parameters'!$AB$11)-(S25-$F$11)))))/(2*'Coupling Enzyme Parameters'!$AB$9))</f>
        <v>40.21759937821647</v>
      </c>
      <c r="U25" s="102">
        <f t="shared" si="4"/>
        <v>0.55370909084027886</v>
      </c>
      <c r="V25" s="37">
        <v>20173.205000000002</v>
      </c>
      <c r="W25" s="99">
        <f>((-'Coupling Enzyme Parameters'!$AB$10+SQRT((('Coupling Enzyme Parameters'!$AB$10)^2)-(4*('Coupling Enzyme Parameters'!$AB$9)*(('Coupling Enzyme Parameters'!$AB$11)-(V25-$F$11)))))/(2*'Coupling Enzyme Parameters'!$AB$9))</f>
        <v>40.314601052234771</v>
      </c>
      <c r="X25" s="102">
        <f t="shared" si="5"/>
        <v>0.83914589884469848</v>
      </c>
      <c r="Y25" s="37">
        <v>20117.93</v>
      </c>
      <c r="Z25" s="99">
        <f>((-'Coupling Enzyme Parameters'!$AB$10+SQRT((('Coupling Enzyme Parameters'!$AB$10)^2)-(4*('Coupling Enzyme Parameters'!$AB$9)*(('Coupling Enzyme Parameters'!$AB$11)-(Y25-$F$11)))))/(2*'Coupling Enzyme Parameters'!$AB$9))</f>
        <v>39.89888016938486</v>
      </c>
      <c r="AA25" s="102">
        <f t="shared" si="6"/>
        <v>1.3967344401735673</v>
      </c>
    </row>
    <row r="26" spans="1:27" ht="15" x14ac:dyDescent="0.25">
      <c r="A26" s="39"/>
      <c r="B26" s="39"/>
      <c r="C26" s="24">
        <f t="shared" si="7"/>
        <v>0.93333333333333324</v>
      </c>
      <c r="D26" s="37">
        <v>11570.33</v>
      </c>
      <c r="E26" s="37">
        <v>19593.857</v>
      </c>
      <c r="F26" s="100">
        <f>((-'Coupling Enzyme Parameters'!$AB$10+SQRT((('Coupling Enzyme Parameters'!$AB$10)^2)-(4*('Coupling Enzyme Parameters'!$AB$9)*(('Coupling Enzyme Parameters'!$AB$11)-(E26-$F$11)))))/(2*'Coupling Enzyme Parameters'!$AB$9))</f>
        <v>36.366276127046035</v>
      </c>
      <c r="G26" s="37">
        <v>19614.960999999999</v>
      </c>
      <c r="H26" s="99">
        <f>((-'Coupling Enzyme Parameters'!$AB$10+SQRT((('Coupling Enzyme Parameters'!$AB$10)^2)-(4*('Coupling Enzyme Parameters'!$AB$9)*(('Coupling Enzyme Parameters'!$AB$11)-(G26-$F$11)))))/(2*'Coupling Enzyme Parameters'!$AB$9))</f>
        <v>36.496858122105913</v>
      </c>
      <c r="I26" s="102">
        <f t="shared" si="0"/>
        <v>-0.72049697896266451</v>
      </c>
      <c r="J26" s="37">
        <v>19459.541000000001</v>
      </c>
      <c r="K26" s="99">
        <f>((-'Coupling Enzyme Parameters'!$AB$10+SQRT((('Coupling Enzyme Parameters'!$AB$10)^2)-(4*('Coupling Enzyme Parameters'!$AB$9)*(('Coupling Enzyme Parameters'!$AB$11)-(J26-$F$11)))))/(2*'Coupling Enzyme Parameters'!$AB$9))</f>
        <v>35.55367605812274</v>
      </c>
      <c r="L26" s="102">
        <f t="shared" si="1"/>
        <v>0.30530317296750553</v>
      </c>
      <c r="M26" s="37">
        <v>19802.646000000001</v>
      </c>
      <c r="N26" s="99">
        <f>((-'Coupling Enzyme Parameters'!$AB$10+SQRT((('Coupling Enzyme Parameters'!$AB$10)^2)-(4*('Coupling Enzyme Parameters'!$AB$9)*(('Coupling Enzyme Parameters'!$AB$11)-(M26-$F$11)))))/(2*'Coupling Enzyme Parameters'!$AB$9))</f>
        <v>37.696669217826582</v>
      </c>
      <c r="O26" s="102">
        <f t="shared" si="2"/>
        <v>-3.5704152470593442E-2</v>
      </c>
      <c r="P26" s="37">
        <v>20060.982</v>
      </c>
      <c r="Q26" s="99">
        <f>((-'Coupling Enzyme Parameters'!$AB$10+SQRT((('Coupling Enzyme Parameters'!$AB$10)^2)-(4*('Coupling Enzyme Parameters'!$AB$9)*(('Coupling Enzyme Parameters'!$AB$11)-(P26-$F$11)))))/(2*'Coupling Enzyme Parameters'!$AB$9))</f>
        <v>39.480797030670423</v>
      </c>
      <c r="R26" s="102">
        <f t="shared" si="3"/>
        <v>0.64295429813363825</v>
      </c>
      <c r="S26" s="37">
        <v>20099.958999999999</v>
      </c>
      <c r="T26" s="99">
        <f>((-'Coupling Enzyme Parameters'!$AB$10+SQRT((('Coupling Enzyme Parameters'!$AB$10)^2)-(4*('Coupling Enzyme Parameters'!$AB$9)*(('Coupling Enzyme Parameters'!$AB$11)-(S26-$F$11)))))/(2*'Coupling Enzyme Parameters'!$AB$9))</f>
        <v>39.765861075916376</v>
      </c>
      <c r="U26" s="102">
        <f t="shared" si="4"/>
        <v>0.21865355968775901</v>
      </c>
      <c r="V26" s="37">
        <v>20152.287</v>
      </c>
      <c r="W26" s="99">
        <f>((-'Coupling Enzyme Parameters'!$AB$10+SQRT((('Coupling Enzyme Parameters'!$AB$10)^2)-(4*('Coupling Enzyme Parameters'!$AB$9)*(('Coupling Enzyme Parameters'!$AB$11)-(V26-$F$11)))))/(2*'Coupling Enzyme Parameters'!$AB$9))</f>
        <v>40.156082336969718</v>
      </c>
      <c r="X26" s="102">
        <f t="shared" si="5"/>
        <v>0.79730995472721844</v>
      </c>
      <c r="Y26" s="37">
        <v>20109.638999999999</v>
      </c>
      <c r="Z26" s="99">
        <f>((-'Coupling Enzyme Parameters'!$AB$10+SQRT((('Coupling Enzyme Parameters'!$AB$10)^2)-(4*('Coupling Enzyme Parameters'!$AB$9)*(('Coupling Enzyme Parameters'!$AB$11)-(Y26-$F$11)))))/(2*'Coupling Enzyme Parameters'!$AB$9))</f>
        <v>39.837384313870039</v>
      </c>
      <c r="AA26" s="102">
        <f t="shared" si="6"/>
        <v>1.45192135580632</v>
      </c>
    </row>
    <row r="27" spans="1:27" ht="15" x14ac:dyDescent="0.25">
      <c r="C27" s="24">
        <f t="shared" si="7"/>
        <v>0.99999999999999989</v>
      </c>
      <c r="D27" s="37">
        <v>11546.859</v>
      </c>
      <c r="E27" s="37">
        <v>19573.192999999999</v>
      </c>
      <c r="F27" s="100">
        <f>((-'Coupling Enzyme Parameters'!$AB$10+SQRT((('Coupling Enzyme Parameters'!$AB$10)^2)-(4*('Coupling Enzyme Parameters'!$AB$9)*(('Coupling Enzyme Parameters'!$AB$11)-(E27-$F$11)))))/(2*'Coupling Enzyme Parameters'!$AB$9))</f>
        <v>36.239206345324547</v>
      </c>
      <c r="G27" s="37">
        <v>19596.412</v>
      </c>
      <c r="H27" s="99">
        <f>((-'Coupling Enzyme Parameters'!$AB$10+SQRT((('Coupling Enzyme Parameters'!$AB$10)^2)-(4*('Coupling Enzyme Parameters'!$AB$9)*(('Coupling Enzyme Parameters'!$AB$11)-(G27-$F$11)))))/(2*'Coupling Enzyme Parameters'!$AB$9))</f>
        <v>36.382041648862973</v>
      </c>
      <c r="I27" s="102">
        <f t="shared" si="0"/>
        <v>-0.70824367048411574</v>
      </c>
      <c r="J27" s="37">
        <v>19449.530999999999</v>
      </c>
      <c r="K27" s="99">
        <f>((-'Coupling Enzyme Parameters'!$AB$10+SQRT((('Coupling Enzyme Parameters'!$AB$10)^2)-(4*('Coupling Enzyme Parameters'!$AB$9)*(('Coupling Enzyme Parameters'!$AB$11)-(J27-$F$11)))))/(2*'Coupling Enzyme Parameters'!$AB$9))</f>
        <v>35.494336665079103</v>
      </c>
      <c r="L27" s="102">
        <f t="shared" si="1"/>
        <v>0.37303356164535728</v>
      </c>
      <c r="M27" s="37">
        <v>19818.947</v>
      </c>
      <c r="N27" s="99">
        <f>((-'Coupling Enzyme Parameters'!$AB$10+SQRT((('Coupling Enzyme Parameters'!$AB$10)^2)-(4*('Coupling Enzyme Parameters'!$AB$9)*(('Coupling Enzyme Parameters'!$AB$11)-(M27-$F$11)))))/(2*'Coupling Enzyme Parameters'!$AB$9))</f>
        <v>37.804386178331164</v>
      </c>
      <c r="O27" s="102">
        <f t="shared" si="2"/>
        <v>0.1990825897554771</v>
      </c>
      <c r="P27" s="37">
        <v>20004.349999999999</v>
      </c>
      <c r="Q27" s="99">
        <f>((-'Coupling Enzyme Parameters'!$AB$10+SQRT((('Coupling Enzyme Parameters'!$AB$10)^2)-(4*('Coupling Enzyme Parameters'!$AB$9)*(('Coupling Enzyme Parameters'!$AB$11)-(P27-$F$11)))))/(2*'Coupling Enzyme Parameters'!$AB$9))</f>
        <v>39.074615344413381</v>
      </c>
      <c r="R27" s="102">
        <f t="shared" si="3"/>
        <v>0.3638423935980839</v>
      </c>
      <c r="S27" s="37">
        <v>20131.377</v>
      </c>
      <c r="T27" s="99">
        <f>((-'Coupling Enzyme Parameters'!$AB$10+SQRT((('Coupling Enzyme Parameters'!$AB$10)^2)-(4*('Coupling Enzyme Parameters'!$AB$9)*(('Coupling Enzyme Parameters'!$AB$11)-(S27-$F$11)))))/(2*'Coupling Enzyme Parameters'!$AB$9))</f>
        <v>39.999087527655782</v>
      </c>
      <c r="U27" s="102">
        <f t="shared" si="4"/>
        <v>0.57894979314865225</v>
      </c>
      <c r="V27" s="37">
        <v>20125.030999999999</v>
      </c>
      <c r="W27" s="99">
        <f>((-'Coupling Enzyme Parameters'!$AB$10+SQRT((('Coupling Enzyme Parameters'!$AB$10)^2)-(4*('Coupling Enzyme Parameters'!$AB$9)*(('Coupling Enzyme Parameters'!$AB$11)-(V27-$F$11)))))/(2*'Coupling Enzyme Parameters'!$AB$9))</f>
        <v>39.951724280314998</v>
      </c>
      <c r="X27" s="102">
        <f t="shared" si="5"/>
        <v>0.72002167979398735</v>
      </c>
      <c r="Y27" s="37">
        <v>20228.518</v>
      </c>
      <c r="Z27" s="99">
        <f>((-'Coupling Enzyme Parameters'!$AB$10+SQRT((('Coupling Enzyme Parameters'!$AB$10)^2)-(4*('Coupling Enzyme Parameters'!$AB$9)*(('Coupling Enzyme Parameters'!$AB$11)-(Y27-$F$11)))))/(2*'Coupling Enzyme Parameters'!$AB$9))</f>
        <v>40.741140505395954</v>
      </c>
      <c r="AA27" s="102">
        <f t="shared" si="6"/>
        <v>2.4827473290537228</v>
      </c>
    </row>
    <row r="28" spans="1:27" ht="15" x14ac:dyDescent="0.25">
      <c r="C28" s="24">
        <f t="shared" si="7"/>
        <v>1.0666666666666667</v>
      </c>
      <c r="D28" s="37">
        <v>11540.574000000001</v>
      </c>
      <c r="E28" s="37">
        <v>19622.074000000001</v>
      </c>
      <c r="F28" s="100">
        <f>((-'Coupling Enzyme Parameters'!$AB$10+SQRT((('Coupling Enzyme Parameters'!$AB$10)^2)-(4*('Coupling Enzyme Parameters'!$AB$9)*(('Coupling Enzyme Parameters'!$AB$11)-(E28-$F$11)))))/(2*'Coupling Enzyme Parameters'!$AB$9))</f>
        <v>36.541056474355891</v>
      </c>
      <c r="G28" s="37">
        <v>19595.278999999999</v>
      </c>
      <c r="H28" s="99">
        <f>((-'Coupling Enzyme Parameters'!$AB$10+SQRT((('Coupling Enzyme Parameters'!$AB$10)^2)-(4*('Coupling Enzyme Parameters'!$AB$9)*(('Coupling Enzyme Parameters'!$AB$11)-(G28-$F$11)))))/(2*'Coupling Enzyme Parameters'!$AB$9))</f>
        <v>36.375049043641347</v>
      </c>
      <c r="I28" s="102">
        <f t="shared" si="0"/>
        <v>-1.0170864047370856</v>
      </c>
      <c r="J28" s="37">
        <v>19533.657999999999</v>
      </c>
      <c r="K28" s="99">
        <f>((-'Coupling Enzyme Parameters'!$AB$10+SQRT((('Coupling Enzyme Parameters'!$AB$10)^2)-(4*('Coupling Enzyme Parameters'!$AB$9)*(('Coupling Enzyme Parameters'!$AB$11)-(J28-$F$11)))))/(2*'Coupling Enzyme Parameters'!$AB$9))</f>
        <v>35.998218724001546</v>
      </c>
      <c r="L28" s="102">
        <f t="shared" si="1"/>
        <v>0.57506549153645636</v>
      </c>
      <c r="M28" s="37">
        <v>19905.754000000001</v>
      </c>
      <c r="N28" s="99">
        <f>((-'Coupling Enzyme Parameters'!$AB$10+SQRT((('Coupling Enzyme Parameters'!$AB$10)^2)-(4*('Coupling Enzyme Parameters'!$AB$9)*(('Coupling Enzyme Parameters'!$AB$11)-(M28-$F$11)))))/(2*'Coupling Enzyme Parameters'!$AB$9))</f>
        <v>38.38841326573877</v>
      </c>
      <c r="O28" s="102">
        <f t="shared" si="2"/>
        <v>0.48125954813173877</v>
      </c>
      <c r="P28" s="37">
        <v>19949.842000000001</v>
      </c>
      <c r="Q28" s="99">
        <f>((-'Coupling Enzyme Parameters'!$AB$10+SQRT((('Coupling Enzyme Parameters'!$AB$10)^2)-(4*('Coupling Enzyme Parameters'!$AB$9)*(('Coupling Enzyme Parameters'!$AB$11)-(P28-$F$11)))))/(2*'Coupling Enzyme Parameters'!$AB$9))</f>
        <v>38.692102474768703</v>
      </c>
      <c r="R28" s="102">
        <f t="shared" si="3"/>
        <v>-0.32052060507793811</v>
      </c>
      <c r="S28" s="37">
        <v>20185.942999999999</v>
      </c>
      <c r="T28" s="99">
        <f>((-'Coupling Enzyme Parameters'!$AB$10+SQRT((('Coupling Enzyme Parameters'!$AB$10)^2)-(4*('Coupling Enzyme Parameters'!$AB$9)*(('Coupling Enzyme Parameters'!$AB$11)-(S28-$F$11)))))/(2*'Coupling Enzyme Parameters'!$AB$9))</f>
        <v>40.411865843261737</v>
      </c>
      <c r="U28" s="102">
        <f t="shared" si="4"/>
        <v>0.68987797972326348</v>
      </c>
      <c r="V28" s="37">
        <v>20170.638999999999</v>
      </c>
      <c r="W28" s="99">
        <f>((-'Coupling Enzyme Parameters'!$AB$10+SQRT((('Coupling Enzyme Parameters'!$AB$10)^2)-(4*('Coupling Enzyme Parameters'!$AB$9)*(('Coupling Enzyme Parameters'!$AB$11)-(V28-$F$11)))))/(2*'Coupling Enzyme Parameters'!$AB$9))</f>
        <v>40.295075473421136</v>
      </c>
      <c r="X28" s="102">
        <f t="shared" si="5"/>
        <v>0.76152274386878105</v>
      </c>
      <c r="Y28" s="37">
        <v>20158.895</v>
      </c>
      <c r="Z28" s="99">
        <f>((-'Coupling Enzyme Parameters'!$AB$10+SQRT((('Coupling Enzyme Parameters'!$AB$10)^2)-(4*('Coupling Enzyme Parameters'!$AB$9)*(('Coupling Enzyme Parameters'!$AB$11)-(Y28-$F$11)))))/(2*'Coupling Enzyme Parameters'!$AB$9))</f>
        <v>40.205998286112397</v>
      </c>
      <c r="AA28" s="102">
        <f t="shared" si="6"/>
        <v>1.6457549807388219</v>
      </c>
    </row>
    <row r="29" spans="1:27" ht="15" x14ac:dyDescent="0.25">
      <c r="C29" s="24">
        <f t="shared" si="7"/>
        <v>1.1333333333333333</v>
      </c>
      <c r="D29" s="37">
        <v>11546.589</v>
      </c>
      <c r="E29" s="37">
        <v>19652.241999999998</v>
      </c>
      <c r="F29" s="100">
        <f>((-'Coupling Enzyme Parameters'!$AB$10+SQRT((('Coupling Enzyme Parameters'!$AB$10)^2)-(4*('Coupling Enzyme Parameters'!$AB$9)*(('Coupling Enzyme Parameters'!$AB$11)-(E29-$F$11)))))/(2*'Coupling Enzyme Parameters'!$AB$9))</f>
        <v>36.729575341578247</v>
      </c>
      <c r="G29" s="37">
        <v>19597.982</v>
      </c>
      <c r="H29" s="99">
        <f>((-'Coupling Enzyme Parameters'!$AB$10+SQRT((('Coupling Enzyme Parameters'!$AB$10)^2)-(4*('Coupling Enzyme Parameters'!$AB$9)*(('Coupling Enzyme Parameters'!$AB$11)-(G29-$F$11)))))/(2*'Coupling Enzyme Parameters'!$AB$9))</f>
        <v>36.391735205106905</v>
      </c>
      <c r="I29" s="102">
        <f t="shared" si="0"/>
        <v>-1.1889191104938845</v>
      </c>
      <c r="J29" s="37">
        <v>19412.557000000001</v>
      </c>
      <c r="K29" s="99">
        <f>((-'Coupling Enzyme Parameters'!$AB$10+SQRT((('Coupling Enzyme Parameters'!$AB$10)^2)-(4*('Coupling Enzyme Parameters'!$AB$9)*(('Coupling Enzyme Parameters'!$AB$11)-(J29-$F$11)))))/(2*'Coupling Enzyme Parameters'!$AB$9))</f>
        <v>35.276549089118255</v>
      </c>
      <c r="L29" s="102">
        <f t="shared" si="1"/>
        <v>-0.33512301056919114</v>
      </c>
      <c r="M29" s="37">
        <v>19841.629000000001</v>
      </c>
      <c r="N29" s="99">
        <f>((-'Coupling Enzyme Parameters'!$AB$10+SQRT((('Coupling Enzyme Parameters'!$AB$10)^2)-(4*('Coupling Enzyme Parameters'!$AB$9)*(('Coupling Enzyme Parameters'!$AB$11)-(M29-$F$11)))))/(2*'Coupling Enzyme Parameters'!$AB$9))</f>
        <v>37.955273902924588</v>
      </c>
      <c r="O29" s="102">
        <f t="shared" si="2"/>
        <v>-0.14039868190479865</v>
      </c>
      <c r="P29" s="37">
        <v>19962.021000000001</v>
      </c>
      <c r="Q29" s="99">
        <f>((-'Coupling Enzyme Parameters'!$AB$10+SQRT((('Coupling Enzyme Parameters'!$AB$10)^2)-(4*('Coupling Enzyme Parameters'!$AB$9)*(('Coupling Enzyme Parameters'!$AB$11)-(P29-$F$11)))))/(2*'Coupling Enzyme Parameters'!$AB$9))</f>
        <v>38.776878784295235</v>
      </c>
      <c r="R29" s="102">
        <f t="shared" si="3"/>
        <v>-0.4242631627737623</v>
      </c>
      <c r="S29" s="37">
        <v>20227.383000000002</v>
      </c>
      <c r="T29" s="99">
        <f>((-'Coupling Enzyme Parameters'!$AB$10+SQRT((('Coupling Enzyme Parameters'!$AB$10)^2)-(4*('Coupling Enzyme Parameters'!$AB$9)*(('Coupling Enzyme Parameters'!$AB$11)-(S29-$F$11)))))/(2*'Coupling Enzyme Parameters'!$AB$9))</f>
        <v>40.732276802761021</v>
      </c>
      <c r="U29" s="102">
        <f t="shared" si="4"/>
        <v>0.82177007200019148</v>
      </c>
      <c r="V29" s="37">
        <v>20140.018</v>
      </c>
      <c r="W29" s="99">
        <f>((-'Coupling Enzyme Parameters'!$AB$10+SQRT((('Coupling Enzyme Parameters'!$AB$10)^2)-(4*('Coupling Enzyme Parameters'!$AB$9)*(('Coupling Enzyme Parameters'!$AB$11)-(V29-$F$11)))))/(2*'Coupling Enzyme Parameters'!$AB$9))</f>
        <v>40.063790424504312</v>
      </c>
      <c r="X29" s="102">
        <f t="shared" si="5"/>
        <v>0.3417188277296006</v>
      </c>
      <c r="Y29" s="37">
        <v>20108.037</v>
      </c>
      <c r="Z29" s="99">
        <f>((-'Coupling Enzyme Parameters'!$AB$10+SQRT((('Coupling Enzyme Parameters'!$AB$10)^2)-(4*('Coupling Enzyme Parameters'!$AB$9)*(('Coupling Enzyme Parameters'!$AB$11)-(Y29-$F$11)))))/(2*'Coupling Enzyme Parameters'!$AB$9))</f>
        <v>39.825527136334344</v>
      </c>
      <c r="AA29" s="102">
        <f t="shared" si="6"/>
        <v>1.0767649637384125</v>
      </c>
    </row>
    <row r="30" spans="1:27" ht="15" x14ac:dyDescent="0.25">
      <c r="C30" s="24">
        <f t="shared" si="7"/>
        <v>1.2</v>
      </c>
      <c r="D30" s="37">
        <v>11556.704</v>
      </c>
      <c r="E30" s="37">
        <v>19642.734</v>
      </c>
      <c r="F30" s="100">
        <f>((-'Coupling Enzyme Parameters'!$AB$10+SQRT((('Coupling Enzyme Parameters'!$AB$10)^2)-(4*('Coupling Enzyme Parameters'!$AB$9)*(('Coupling Enzyme Parameters'!$AB$11)-(E30-$F$11)))))/(2*'Coupling Enzyme Parameters'!$AB$9))</f>
        <v>36.669972980123973</v>
      </c>
      <c r="G30" s="37">
        <v>19563.488000000001</v>
      </c>
      <c r="H30" s="99">
        <f>((-'Coupling Enzyme Parameters'!$AB$10+SQRT((('Coupling Enzyme Parameters'!$AB$10)^2)-(4*('Coupling Enzyme Parameters'!$AB$9)*(('Coupling Enzyme Parameters'!$AB$11)-(G30-$F$11)))))/(2*'Coupling Enzyme Parameters'!$AB$9))</f>
        <v>36.179792679418021</v>
      </c>
      <c r="I30" s="102">
        <f t="shared" si="0"/>
        <v>-1.3412592747284933</v>
      </c>
      <c r="J30" s="37">
        <v>19459.713</v>
      </c>
      <c r="K30" s="99">
        <f>((-'Coupling Enzyme Parameters'!$AB$10+SQRT((('Coupling Enzyme Parameters'!$AB$10)^2)-(4*('Coupling Enzyme Parameters'!$AB$9)*(('Coupling Enzyme Parameters'!$AB$11)-(J30-$F$11)))))/(2*'Coupling Enzyme Parameters'!$AB$9))</f>
        <v>35.554697100259204</v>
      </c>
      <c r="L30" s="102">
        <f t="shared" si="1"/>
        <v>2.6273620260326425E-3</v>
      </c>
      <c r="M30" s="37">
        <v>19896.991999999998</v>
      </c>
      <c r="N30" s="99">
        <f>((-'Coupling Enzyme Parameters'!$AB$10+SQRT((('Coupling Enzyme Parameters'!$AB$10)^2)-(4*('Coupling Enzyme Parameters'!$AB$9)*(('Coupling Enzyme Parameters'!$AB$11)-(M30-$F$11)))))/(2*'Coupling Enzyme Parameters'!$AB$9))</f>
        <v>38.328641754769507</v>
      </c>
      <c r="O30" s="102">
        <f t="shared" si="2"/>
        <v>0.29257153139439396</v>
      </c>
      <c r="P30" s="37" t="s">
        <v>76</v>
      </c>
      <c r="Q30" s="99" t="e">
        <f>((-'Coupling Enzyme Parameters'!$AB$10+SQRT((('Coupling Enzyme Parameters'!$AB$10)^2)-(4*('Coupling Enzyme Parameters'!$AB$9)*(('Coupling Enzyme Parameters'!$AB$11)-(P30-$F$11)))))/(2*'Coupling Enzyme Parameters'!$AB$9))</f>
        <v>#VALUE!</v>
      </c>
      <c r="R30" s="102" t="e">
        <f t="shared" si="3"/>
        <v>#VALUE!</v>
      </c>
      <c r="S30" s="37">
        <v>20111.425999999999</v>
      </c>
      <c r="T30" s="99">
        <f>((-'Coupling Enzyme Parameters'!$AB$10+SQRT((('Coupling Enzyme Parameters'!$AB$10)^2)-(4*('Coupling Enzyme Parameters'!$AB$9)*(('Coupling Enzyme Parameters'!$AB$11)-(S30-$F$11)))))/(2*'Coupling Enzyme Parameters'!$AB$9))</f>
        <v>39.850620348868276</v>
      </c>
      <c r="U30" s="102">
        <f t="shared" si="4"/>
        <v>-2.8402043827924217E-4</v>
      </c>
      <c r="V30" s="37">
        <v>20137.849999999999</v>
      </c>
      <c r="W30" s="99">
        <f>((-'Coupling Enzyme Parameters'!$AB$10+SQRT((('Coupling Enzyme Parameters'!$AB$10)^2)-(4*('Coupling Enzyme Parameters'!$AB$9)*(('Coupling Enzyme Parameters'!$AB$11)-(V30-$F$11)))))/(2*'Coupling Enzyme Parameters'!$AB$9))</f>
        <v>40.04753368028814</v>
      </c>
      <c r="X30" s="102">
        <f t="shared" si="5"/>
        <v>0.38506444496770342</v>
      </c>
      <c r="Y30" s="37">
        <v>20183.074000000001</v>
      </c>
      <c r="Z30" s="99">
        <f>((-'Coupling Enzyme Parameters'!$AB$10+SQRT((('Coupling Enzyme Parameters'!$AB$10)^2)-(4*('Coupling Enzyme Parameters'!$AB$9)*(('Coupling Enzyme Parameters'!$AB$11)-(Y30-$F$11)))))/(2*'Coupling Enzyme Parameters'!$AB$9))</f>
        <v>40.389909521907562</v>
      </c>
      <c r="AA30" s="102">
        <f t="shared" si="6"/>
        <v>1.7007497107659049</v>
      </c>
    </row>
    <row r="31" spans="1:27" ht="15" x14ac:dyDescent="0.25">
      <c r="C31" s="24">
        <f t="shared" si="7"/>
        <v>1.2666666666666666</v>
      </c>
      <c r="D31" s="37">
        <v>11510.584000000001</v>
      </c>
      <c r="E31" s="37">
        <v>19573.511999999999</v>
      </c>
      <c r="F31" s="100">
        <f>((-'Coupling Enzyme Parameters'!$AB$10+SQRT((('Coupling Enzyme Parameters'!$AB$10)^2)-(4*('Coupling Enzyme Parameters'!$AB$9)*(('Coupling Enzyme Parameters'!$AB$11)-(E31-$F$11)))))/(2*'Coupling Enzyme Parameters'!$AB$9))</f>
        <v>36.241162116357664</v>
      </c>
      <c r="G31" s="37">
        <v>19579.324000000001</v>
      </c>
      <c r="H31" s="99">
        <f>((-'Coupling Enzyme Parameters'!$AB$10+SQRT((('Coupling Enzyme Parameters'!$AB$10)^2)-(4*('Coupling Enzyme Parameters'!$AB$9)*(('Coupling Enzyme Parameters'!$AB$11)-(G31-$F$11)))))/(2*'Coupling Enzyme Parameters'!$AB$9))</f>
        <v>36.276827228431344</v>
      </c>
      <c r="I31" s="102">
        <f t="shared" si="0"/>
        <v>-0.81541386194886201</v>
      </c>
      <c r="J31" s="37">
        <v>19547.134999999998</v>
      </c>
      <c r="K31" s="99">
        <f>((-'Coupling Enzyme Parameters'!$AB$10+SQRT((('Coupling Enzyme Parameters'!$AB$10)^2)-(4*('Coupling Enzyme Parameters'!$AB$9)*(('Coupling Enzyme Parameters'!$AB$11)-(J31-$F$11)))))/(2*'Coupling Enzyme Parameters'!$AB$9))</f>
        <v>36.080058981294748</v>
      </c>
      <c r="L31" s="102">
        <f t="shared" si="1"/>
        <v>0.95680010682788463</v>
      </c>
      <c r="M31" s="37">
        <v>19730.423999999999</v>
      </c>
      <c r="N31" s="99">
        <f>((-'Coupling Enzyme Parameters'!$AB$10+SQRT((('Coupling Enzyme Parameters'!$AB$10)^2)-(4*('Coupling Enzyme Parameters'!$AB$9)*(('Coupling Enzyme Parameters'!$AB$11)-(M31-$F$11)))))/(2*'Coupling Enzyme Parameters'!$AB$9))</f>
        <v>37.226427325221657</v>
      </c>
      <c r="O31" s="102">
        <f t="shared" si="2"/>
        <v>-0.38083203438714719</v>
      </c>
      <c r="P31" s="37">
        <v>20033.234</v>
      </c>
      <c r="Q31" s="99">
        <f>((-'Coupling Enzyme Parameters'!$AB$10+SQRT((('Coupling Enzyme Parameters'!$AB$10)^2)-(4*('Coupling Enzyme Parameters'!$AB$9)*(('Coupling Enzyme Parameters'!$AB$11)-(P31-$F$11)))))/(2*'Coupling Enzyme Parameters'!$AB$9))</f>
        <v>39.280627096104396</v>
      </c>
      <c r="R31" s="102">
        <f t="shared" si="3"/>
        <v>0.56789837425598222</v>
      </c>
      <c r="S31" s="37">
        <v>20129.695</v>
      </c>
      <c r="T31" s="99">
        <f>((-'Coupling Enzyme Parameters'!$AB$10+SQRT((('Coupling Enzyme Parameters'!$AB$10)^2)-(4*('Coupling Enzyme Parameters'!$AB$9)*(('Coupling Enzyme Parameters'!$AB$11)-(S31-$F$11)))))/(2*'Coupling Enzyme Parameters'!$AB$9))</f>
        <v>39.986521231472103</v>
      </c>
      <c r="U31" s="102">
        <f t="shared" si="4"/>
        <v>0.56442772593185708</v>
      </c>
      <c r="V31" s="37">
        <v>20143.061000000002</v>
      </c>
      <c r="W31" s="99">
        <f>((-'Coupling Enzyme Parameters'!$AB$10+SQRT((('Coupling Enzyme Parameters'!$AB$10)^2)-(4*('Coupling Enzyme Parameters'!$AB$9)*(('Coupling Enzyme Parameters'!$AB$11)-(V31-$F$11)))))/(2*'Coupling Enzyme Parameters'!$AB$9))</f>
        <v>40.086634464086536</v>
      </c>
      <c r="X31" s="102">
        <f t="shared" si="5"/>
        <v>0.85297609253240836</v>
      </c>
      <c r="Y31" s="37">
        <v>20174.118999999999</v>
      </c>
      <c r="Z31" s="99">
        <f>((-'Coupling Enzyme Parameters'!$AB$10+SQRT((('Coupling Enzyme Parameters'!$AB$10)^2)-(4*('Coupling Enzyme Parameters'!$AB$9)*(('Coupling Enzyme Parameters'!$AB$11)-(Y31-$F$11)))))/(2*'Coupling Enzyme Parameters'!$AB$9))</f>
        <v>40.321561461828487</v>
      </c>
      <c r="AA31" s="102">
        <f t="shared" si="6"/>
        <v>2.061212514453139</v>
      </c>
    </row>
    <row r="32" spans="1:27" ht="15" x14ac:dyDescent="0.25">
      <c r="C32" s="24">
        <f t="shared" si="7"/>
        <v>1.3333333333333333</v>
      </c>
      <c r="D32" s="37">
        <v>11586.752</v>
      </c>
      <c r="E32" s="37">
        <v>19624.004000000001</v>
      </c>
      <c r="F32" s="100">
        <f>((-'Coupling Enzyme Parameters'!$AB$10+SQRT((('Coupling Enzyme Parameters'!$AB$10)^2)-(4*('Coupling Enzyme Parameters'!$AB$9)*(('Coupling Enzyme Parameters'!$AB$11)-(E32-$F$11)))))/(2*'Coupling Enzyme Parameters'!$AB$9))</f>
        <v>36.553065347657856</v>
      </c>
      <c r="G32" s="37">
        <v>19561.495999999999</v>
      </c>
      <c r="H32" s="99">
        <f>((-'Coupling Enzyme Parameters'!$AB$10+SQRT((('Coupling Enzyme Parameters'!$AB$10)^2)-(4*('Coupling Enzyme Parameters'!$AB$9)*(('Coupling Enzyme Parameters'!$AB$11)-(G32-$F$11)))))/(2*'Coupling Enzyme Parameters'!$AB$9))</f>
        <v>36.167618524586842</v>
      </c>
      <c r="I32" s="102">
        <f t="shared" si="0"/>
        <v>-1.2365257970935559</v>
      </c>
      <c r="J32" s="37">
        <v>19449.326000000001</v>
      </c>
      <c r="K32" s="99">
        <f>((-'Coupling Enzyme Parameters'!$AB$10+SQRT((('Coupling Enzyme Parameters'!$AB$10)^2)-(4*('Coupling Enzyme Parameters'!$AB$9)*(('Coupling Enzyme Parameters'!$AB$11)-(J32-$F$11)))))/(2*'Coupling Enzyme Parameters'!$AB$9))</f>
        <v>35.493123120866748</v>
      </c>
      <c r="L32" s="102">
        <f t="shared" si="1"/>
        <v>5.7961015099692759E-2</v>
      </c>
      <c r="M32" s="37">
        <v>19670.923999999999</v>
      </c>
      <c r="N32" s="99">
        <f>((-'Coupling Enzyme Parameters'!$AB$10+SQRT((('Coupling Enzyme Parameters'!$AB$10)^2)-(4*('Coupling Enzyme Parameters'!$AB$9)*(('Coupling Enzyme Parameters'!$AB$11)-(M32-$F$11)))))/(2*'Coupling Enzyme Parameters'!$AB$9))</f>
        <v>36.847195712311198</v>
      </c>
      <c r="O32" s="102">
        <f t="shared" si="2"/>
        <v>-1.0719668785977987</v>
      </c>
      <c r="P32" s="37">
        <v>19944.678</v>
      </c>
      <c r="Q32" s="99">
        <f>((-'Coupling Enzyme Parameters'!$AB$10+SQRT((('Coupling Enzyme Parameters'!$AB$10)^2)-(4*('Coupling Enzyme Parameters'!$AB$9)*(('Coupling Enzyme Parameters'!$AB$11)-(P32-$F$11)))))/(2*'Coupling Enzyme Parameters'!$AB$9))</f>
        <v>38.656273848134269</v>
      </c>
      <c r="R32" s="102">
        <f t="shared" si="3"/>
        <v>-0.36835810501433741</v>
      </c>
      <c r="S32" s="37">
        <v>20118.219000000001</v>
      </c>
      <c r="T32" s="99">
        <f>((-'Coupling Enzyme Parameters'!$AB$10+SQRT((('Coupling Enzyme Parameters'!$AB$10)^2)-(4*('Coupling Enzyme Parameters'!$AB$9)*(('Coupling Enzyme Parameters'!$AB$11)-(S32-$F$11)))))/(2*'Coupling Enzyme Parameters'!$AB$9))</f>
        <v>39.901027686748755</v>
      </c>
      <c r="U32" s="102">
        <f t="shared" si="4"/>
        <v>0.16703094990831602</v>
      </c>
      <c r="V32" s="37">
        <v>20102.905999999999</v>
      </c>
      <c r="W32" s="99">
        <f>((-'Coupling Enzyme Parameters'!$AB$10+SQRT((('Coupling Enzyme Parameters'!$AB$10)^2)-(4*('Coupling Enzyme Parameters'!$AB$9)*(('Coupling Enzyme Parameters'!$AB$11)-(V32-$F$11)))))/(2*'Coupling Enzyme Parameters'!$AB$9))</f>
        <v>39.78760458832803</v>
      </c>
      <c r="X32" s="102">
        <f t="shared" si="5"/>
        <v>0.24204298547370939</v>
      </c>
      <c r="Y32" s="37">
        <v>20122.099999999999</v>
      </c>
      <c r="Z32" s="99">
        <f>((-'Coupling Enzyme Parameters'!$AB$10+SQRT((('Coupling Enzyme Parameters'!$AB$10)^2)-(4*('Coupling Enzyme Parameters'!$AB$9)*(('Coupling Enzyme Parameters'!$AB$11)-(Y32-$F$11)))))/(2*'Coupling Enzyme Parameters'!$AB$9))</f>
        <v>39.929892769296664</v>
      </c>
      <c r="AA32" s="102">
        <f t="shared" si="6"/>
        <v>1.3576405906211235</v>
      </c>
    </row>
    <row r="33" spans="3:27" ht="15" x14ac:dyDescent="0.25">
      <c r="C33" s="24">
        <f t="shared" si="7"/>
        <v>1.4</v>
      </c>
      <c r="D33" s="37">
        <v>11478.614</v>
      </c>
      <c r="E33" s="37">
        <v>19573.032999999999</v>
      </c>
      <c r="F33" s="100">
        <f>((-'Coupling Enzyme Parameters'!$AB$10+SQRT((('Coupling Enzyme Parameters'!$AB$10)^2)-(4*('Coupling Enzyme Parameters'!$AB$9)*(('Coupling Enzyme Parameters'!$AB$11)-(E33-$F$11)))))/(2*'Coupling Enzyme Parameters'!$AB$9))</f>
        <v>36.238225463179347</v>
      </c>
      <c r="G33" s="37">
        <v>19586.888999999999</v>
      </c>
      <c r="H33" s="99">
        <f>((-'Coupling Enzyme Parameters'!$AB$10+SQRT((('Coupling Enzyme Parameters'!$AB$10)^2)-(4*('Coupling Enzyme Parameters'!$AB$9)*(('Coupling Enzyme Parameters'!$AB$11)-(G33-$F$11)))))/(2*'Coupling Enzyme Parameters'!$AB$9))</f>
        <v>36.323340994250131</v>
      </c>
      <c r="I33" s="102">
        <f t="shared" si="0"/>
        <v>-0.76596344295175811</v>
      </c>
      <c r="J33" s="37">
        <v>19495.849999999999</v>
      </c>
      <c r="K33" s="99">
        <f>((-'Coupling Enzyme Parameters'!$AB$10+SQRT((('Coupling Enzyme Parameters'!$AB$10)^2)-(4*('Coupling Enzyme Parameters'!$AB$9)*(('Coupling Enzyme Parameters'!$AB$11)-(J33-$F$11)))))/(2*'Coupling Enzyme Parameters'!$AB$9))</f>
        <v>35.770297629848287</v>
      </c>
      <c r="L33" s="102">
        <f t="shared" si="1"/>
        <v>0.64997540855974023</v>
      </c>
      <c r="M33" s="37">
        <v>19666.855</v>
      </c>
      <c r="N33" s="99">
        <f>((-'Coupling Enzyme Parameters'!$AB$10+SQRT((('Coupling Enzyme Parameters'!$AB$10)^2)-(4*('Coupling Enzyme Parameters'!$AB$9)*(('Coupling Enzyme Parameters'!$AB$11)-(M33-$F$11)))))/(2*'Coupling Enzyme Parameters'!$AB$9))</f>
        <v>36.821519675590601</v>
      </c>
      <c r="O33" s="102">
        <f t="shared" si="2"/>
        <v>-0.78280303083988656</v>
      </c>
      <c r="P33" s="37">
        <v>19958.238000000001</v>
      </c>
      <c r="Q33" s="99">
        <f>((-'Coupling Enzyme Parameters'!$AB$10+SQRT((('Coupling Enzyme Parameters'!$AB$10)^2)-(4*('Coupling Enzyme Parameters'!$AB$9)*(('Coupling Enzyme Parameters'!$AB$11)-(P33-$F$11)))))/(2*'Coupling Enzyme Parameters'!$AB$9))</f>
        <v>38.750504055816961</v>
      </c>
      <c r="R33" s="102">
        <f t="shared" si="3"/>
        <v>4.0711987146863748E-2</v>
      </c>
      <c r="S33" s="37">
        <v>20074.963</v>
      </c>
      <c r="T33" s="99">
        <f>((-'Coupling Enzyme Parameters'!$AB$10+SQRT((('Coupling Enzyme Parameters'!$AB$10)^2)-(4*('Coupling Enzyme Parameters'!$AB$9)*(('Coupling Enzyme Parameters'!$AB$11)-(S33-$F$11)))))/(2*'Coupling Enzyme Parameters'!$AB$9))</f>
        <v>39.582517432119175</v>
      </c>
      <c r="U33" s="102">
        <f t="shared" si="4"/>
        <v>0.16336057975724572</v>
      </c>
      <c r="V33" s="37">
        <v>20181.150000000001</v>
      </c>
      <c r="W33" s="99">
        <f>((-'Coupling Enzyme Parameters'!$AB$10+SQRT((('Coupling Enzyme Parameters'!$AB$10)^2)-(4*('Coupling Enzyme Parameters'!$AB$9)*(('Coupling Enzyme Parameters'!$AB$11)-(V33-$F$11)))))/(2*'Coupling Enzyme Parameters'!$AB$9))</f>
        <v>40.375201328738875</v>
      </c>
      <c r="X33" s="102">
        <f t="shared" si="5"/>
        <v>1.1444796103630637</v>
      </c>
      <c r="Y33" s="37">
        <v>20077.513999999999</v>
      </c>
      <c r="Z33" s="99">
        <f>((-'Coupling Enzyme Parameters'!$AB$10+SQRT((('Coupling Enzyme Parameters'!$AB$10)^2)-(4*('Coupling Enzyme Parameters'!$AB$9)*(('Coupling Enzyme Parameters'!$AB$11)-(Y33-$F$11)))))/(2*'Coupling Enzyme Parameters'!$AB$9))</f>
        <v>39.601141096955367</v>
      </c>
      <c r="AA33" s="102">
        <f t="shared" si="6"/>
        <v>1.343728802758335</v>
      </c>
    </row>
    <row r="34" spans="3:27" ht="15" x14ac:dyDescent="0.25">
      <c r="C34" s="24">
        <f t="shared" si="7"/>
        <v>1.4666666666666666</v>
      </c>
      <c r="D34" s="37">
        <v>11543.534</v>
      </c>
      <c r="E34" s="37">
        <v>19584.148000000001</v>
      </c>
      <c r="F34" s="100">
        <f>((-'Coupling Enzyme Parameters'!$AB$10+SQRT((('Coupling Enzyme Parameters'!$AB$10)^2)-(4*('Coupling Enzyme Parameters'!$AB$9)*(('Coupling Enzyme Parameters'!$AB$11)-(E34-$F$11)))))/(2*'Coupling Enzyme Parameters'!$AB$9))</f>
        <v>36.306475839294066</v>
      </c>
      <c r="G34" s="37">
        <v>19584.482</v>
      </c>
      <c r="H34" s="99">
        <f>((-'Coupling Enzyme Parameters'!$AB$10+SQRT((('Coupling Enzyme Parameters'!$AB$10)^2)-(4*('Coupling Enzyme Parameters'!$AB$9)*(('Coupling Enzyme Parameters'!$AB$11)-(G34-$F$11)))))/(2*'Coupling Enzyme Parameters'!$AB$9))</f>
        <v>36.308530184935002</v>
      </c>
      <c r="I34" s="102">
        <f t="shared" si="0"/>
        <v>-0.84902462838160631</v>
      </c>
      <c r="J34" s="37">
        <v>19538.116999999998</v>
      </c>
      <c r="K34" s="99">
        <f>((-'Coupling Enzyme Parameters'!$AB$10+SQRT((('Coupling Enzyme Parameters'!$AB$10)^2)-(4*('Coupling Enzyme Parameters'!$AB$9)*(('Coupling Enzyme Parameters'!$AB$11)-(J34-$F$11)))))/(2*'Coupling Enzyme Parameters'!$AB$9))</f>
        <v>36.025261311112665</v>
      </c>
      <c r="L34" s="102">
        <f t="shared" si="1"/>
        <v>0.83668871370939968</v>
      </c>
      <c r="M34" s="37">
        <v>19603.697</v>
      </c>
      <c r="N34" s="99">
        <f>((-'Coupling Enzyme Parameters'!$AB$10+SQRT((('Coupling Enzyme Parameters'!$AB$10)^2)-(4*('Coupling Enzyme Parameters'!$AB$9)*(('Coupling Enzyme Parameters'!$AB$11)-(M34-$F$11)))))/(2*'Coupling Enzyme Parameters'!$AB$9))</f>
        <v>36.427059258392632</v>
      </c>
      <c r="O34" s="102">
        <f t="shared" si="2"/>
        <v>-1.2455138241525745</v>
      </c>
      <c r="P34" s="37">
        <v>19953.488000000001</v>
      </c>
      <c r="Q34" s="99">
        <f>((-'Coupling Enzyme Parameters'!$AB$10+SQRT((('Coupling Enzyme Parameters'!$AB$10)^2)-(4*('Coupling Enzyme Parameters'!$AB$9)*(('Coupling Enzyme Parameters'!$AB$11)-(P34-$F$11)))))/(2*'Coupling Enzyme Parameters'!$AB$9))</f>
        <v>38.71744090226899</v>
      </c>
      <c r="R34" s="102">
        <f t="shared" si="3"/>
        <v>-6.0601542515826168E-2</v>
      </c>
      <c r="S34" s="37">
        <v>20171.736000000001</v>
      </c>
      <c r="T34" s="99">
        <f>((-'Coupling Enzyme Parameters'!$AB$10+SQRT((('Coupling Enzyme Parameters'!$AB$10)^2)-(4*('Coupling Enzyme Parameters'!$AB$9)*(('Coupling Enzyme Parameters'!$AB$11)-(S34-$F$11)))))/(2*'Coupling Enzyme Parameters'!$AB$9))</f>
        <v>40.303420157126006</v>
      </c>
      <c r="U34" s="102">
        <f t="shared" si="4"/>
        <v>0.81601292864935715</v>
      </c>
      <c r="V34" s="37">
        <v>20046.133000000002</v>
      </c>
      <c r="W34" s="99">
        <f>((-'Coupling Enzyme Parameters'!$AB$10+SQRT((('Coupling Enzyme Parameters'!$AB$10)^2)-(4*('Coupling Enzyme Parameters'!$AB$9)*(('Coupling Enzyme Parameters'!$AB$11)-(V34-$F$11)))))/(2*'Coupling Enzyme Parameters'!$AB$9))</f>
        <v>39.373398374550455</v>
      </c>
      <c r="X34" s="102">
        <f t="shared" si="5"/>
        <v>7.4426280059924466E-2</v>
      </c>
      <c r="Y34" s="37">
        <v>20084.131000000001</v>
      </c>
      <c r="Z34" s="99">
        <f>((-'Coupling Enzyme Parameters'!$AB$10+SQRT((('Coupling Enzyme Parameters'!$AB$10)^2)-(4*('Coupling Enzyme Parameters'!$AB$9)*(('Coupling Enzyme Parameters'!$AB$11)-(Y34-$F$11)))))/(2*'Coupling Enzyme Parameters'!$AB$9))</f>
        <v>39.649541056314789</v>
      </c>
      <c r="AA34" s="102">
        <f t="shared" si="6"/>
        <v>1.3238783860030381</v>
      </c>
    </row>
    <row r="35" spans="3:27" ht="15" x14ac:dyDescent="0.25">
      <c r="C35" s="24">
        <f t="shared" si="7"/>
        <v>1.5333333333333332</v>
      </c>
      <c r="D35" s="37">
        <v>11524.375</v>
      </c>
      <c r="E35" s="37">
        <v>19542.498</v>
      </c>
      <c r="F35" s="100">
        <f>((-'Coupling Enzyme Parameters'!$AB$10+SQRT((('Coupling Enzyme Parameters'!$AB$10)^2)-(4*('Coupling Enzyme Parameters'!$AB$9)*(('Coupling Enzyme Parameters'!$AB$11)-(E35-$F$11)))))/(2*'Coupling Enzyme Parameters'!$AB$9))</f>
        <v>36.051864590148746</v>
      </c>
      <c r="G35" s="37">
        <v>19575.513999999999</v>
      </c>
      <c r="H35" s="99">
        <f>((-'Coupling Enzyme Parameters'!$AB$10+SQRT((('Coupling Enzyme Parameters'!$AB$10)^2)-(4*('Coupling Enzyme Parameters'!$AB$9)*(('Coupling Enzyme Parameters'!$AB$11)-(G35-$F$11)))))/(2*'Coupling Enzyme Parameters'!$AB$9))</f>
        <v>36.253440442562116</v>
      </c>
      <c r="I35" s="102">
        <f t="shared" si="0"/>
        <v>-0.64950312160917179</v>
      </c>
      <c r="J35" s="37">
        <v>19427.173999999999</v>
      </c>
      <c r="K35" s="99">
        <f>((-'Coupling Enzyme Parameters'!$AB$10+SQRT((('Coupling Enzyme Parameters'!$AB$10)^2)-(4*('Coupling Enzyme Parameters'!$AB$9)*(('Coupling Enzyme Parameters'!$AB$11)-(J35-$F$11)))))/(2*'Coupling Enzyme Parameters'!$AB$9))</f>
        <v>35.362387386294444</v>
      </c>
      <c r="L35" s="102">
        <f t="shared" si="1"/>
        <v>0.42842603803649837</v>
      </c>
      <c r="M35" s="37">
        <v>19691.120999999999</v>
      </c>
      <c r="N35" s="99">
        <f>((-'Coupling Enzyme Parameters'!$AB$10+SQRT((('Coupling Enzyme Parameters'!$AB$10)^2)-(4*('Coupling Enzyme Parameters'!$AB$9)*(('Coupling Enzyme Parameters'!$AB$11)-(M35-$F$11)))))/(2*'Coupling Enzyme Parameters'!$AB$9))</f>
        <v>36.975125366010431</v>
      </c>
      <c r="O35" s="102">
        <f t="shared" si="2"/>
        <v>-0.44283646738945492</v>
      </c>
      <c r="P35" s="37">
        <v>19958.831999999999</v>
      </c>
      <c r="Q35" s="99">
        <f>((-'Coupling Enzyme Parameters'!$AB$10+SQRT((('Coupling Enzyme Parameters'!$AB$10)^2)-(4*('Coupling Enzyme Parameters'!$AB$9)*(('Coupling Enzyme Parameters'!$AB$11)-(P35-$F$11)))))/(2*'Coupling Enzyme Parameters'!$AB$9))</f>
        <v>38.7546428680606</v>
      </c>
      <c r="R35" s="102">
        <f t="shared" si="3"/>
        <v>0.23121167242110374</v>
      </c>
      <c r="S35" s="37">
        <v>20190.305</v>
      </c>
      <c r="T35" s="99">
        <f>((-'Coupling Enzyme Parameters'!$AB$10+SQRT((('Coupling Enzyme Parameters'!$AB$10)^2)-(4*('Coupling Enzyme Parameters'!$AB$9)*(('Coupling Enzyme Parameters'!$AB$11)-(S35-$F$11)))))/(2*'Coupling Enzyme Parameters'!$AB$9))</f>
        <v>40.445303279982902</v>
      </c>
      <c r="U35" s="102">
        <f t="shared" si="4"/>
        <v>1.2125073006515734</v>
      </c>
      <c r="V35" s="37">
        <v>20125.458999999999</v>
      </c>
      <c r="W35" s="99">
        <f>((-'Coupling Enzyme Parameters'!$AB$10+SQRT((('Coupling Enzyme Parameters'!$AB$10)^2)-(4*('Coupling Enzyme Parameters'!$AB$9)*(('Coupling Enzyme Parameters'!$AB$11)-(V35-$F$11)))))/(2*'Coupling Enzyme Parameters'!$AB$9))</f>
        <v>39.954914549920858</v>
      </c>
      <c r="X35" s="102">
        <f t="shared" si="5"/>
        <v>0.91055370457564777</v>
      </c>
      <c r="Y35" s="37">
        <v>20198.039000000001</v>
      </c>
      <c r="Z35" s="99">
        <f>((-'Coupling Enzyme Parameters'!$AB$10+SQRT((('Coupling Enzyme Parameters'!$AB$10)^2)-(4*('Coupling Enzyme Parameters'!$AB$9)*(('Coupling Enzyme Parameters'!$AB$11)-(Y35-$F$11)))))/(2*'Coupling Enzyme Parameters'!$AB$9))</f>
        <v>40.504754207130055</v>
      </c>
      <c r="AA35" s="102">
        <f t="shared" si="6"/>
        <v>2.4337027859636251</v>
      </c>
    </row>
    <row r="36" spans="3:27" ht="15" x14ac:dyDescent="0.25">
      <c r="C36" s="24">
        <f t="shared" si="7"/>
        <v>1.5999999999999999</v>
      </c>
      <c r="D36" s="37">
        <v>11495.281999999999</v>
      </c>
      <c r="E36" s="37">
        <v>19612.206999999999</v>
      </c>
      <c r="F36" s="100">
        <f>((-'Coupling Enzyme Parameters'!$AB$10+SQRT((('Coupling Enzyme Parameters'!$AB$10)^2)-(4*('Coupling Enzyme Parameters'!$AB$9)*(('Coupling Enzyme Parameters'!$AB$11)-(E36-$F$11)))))/(2*'Coupling Enzyme Parameters'!$AB$9))</f>
        <v>36.47977084037403</v>
      </c>
      <c r="G36" s="37">
        <v>19559.182000000001</v>
      </c>
      <c r="H36" s="99">
        <f>((-'Coupling Enzyme Parameters'!$AB$10+SQRT((('Coupling Enzyme Parameters'!$AB$10)^2)-(4*('Coupling Enzyme Parameters'!$AB$9)*(('Coupling Enzyme Parameters'!$AB$11)-(G36-$F$11)))))/(2*'Coupling Enzyme Parameters'!$AB$9))</f>
        <v>36.153485317103375</v>
      </c>
      <c r="I36" s="102">
        <f t="shared" si="0"/>
        <v>-1.1773644972931976</v>
      </c>
      <c r="J36" s="37">
        <v>19412.699000000001</v>
      </c>
      <c r="K36" s="99">
        <f>((-'Coupling Enzyme Parameters'!$AB$10+SQRT((('Coupling Enzyme Parameters'!$AB$10)^2)-(4*('Coupling Enzyme Parameters'!$AB$9)*(('Coupling Enzyme Parameters'!$AB$11)-(J36-$F$11)))))/(2*'Coupling Enzyme Parameters'!$AB$9))</f>
        <v>35.277381364190845</v>
      </c>
      <c r="L36" s="102">
        <f t="shared" si="1"/>
        <v>-8.4486234292384665E-2</v>
      </c>
      <c r="M36" s="37">
        <v>19691.037</v>
      </c>
      <c r="N36" s="99">
        <f>((-'Coupling Enzyme Parameters'!$AB$10+SQRT((('Coupling Enzyme Parameters'!$AB$10)^2)-(4*('Coupling Enzyme Parameters'!$AB$9)*(('Coupling Enzyme Parameters'!$AB$11)-(M36-$F$11)))))/(2*'Coupling Enzyme Parameters'!$AB$9))</f>
        <v>36.974591623349795</v>
      </c>
      <c r="O36" s="102">
        <f t="shared" si="2"/>
        <v>-0.87127646027537509</v>
      </c>
      <c r="P36" s="37">
        <v>20015.891</v>
      </c>
      <c r="Q36" s="99">
        <f>((-'Coupling Enzyme Parameters'!$AB$10+SQRT((('Coupling Enzyme Parameters'!$AB$10)^2)-(4*('Coupling Enzyme Parameters'!$AB$9)*(('Coupling Enzyme Parameters'!$AB$11)-(P36-$F$11)))))/(2*'Coupling Enzyme Parameters'!$AB$9))</f>
        <v>39.156647407311674</v>
      </c>
      <c r="R36" s="102">
        <f t="shared" si="3"/>
        <v>0.2053099614468934</v>
      </c>
      <c r="S36" s="37">
        <v>20103.388999999999</v>
      </c>
      <c r="T36" s="99">
        <f>((-'Coupling Enzyme Parameters'!$AB$10+SQRT((('Coupling Enzyme Parameters'!$AB$10)^2)-(4*('Coupling Enzyme Parameters'!$AB$9)*(('Coupling Enzyme Parameters'!$AB$11)-(S36-$F$11)))))/(2*'Coupling Enzyme Parameters'!$AB$9))</f>
        <v>39.791170847943306</v>
      </c>
      <c r="U36" s="102">
        <f t="shared" si="4"/>
        <v>0.13046861838669344</v>
      </c>
      <c r="V36" s="37">
        <v>20150.638999999999</v>
      </c>
      <c r="W36" s="99">
        <f>((-'Coupling Enzyme Parameters'!$AB$10+SQRT((('Coupling Enzyme Parameters'!$AB$10)^2)-(4*('Coupling Enzyme Parameters'!$AB$9)*(('Coupling Enzyme Parameters'!$AB$11)-(V36-$F$11)))))/(2*'Coupling Enzyme Parameters'!$AB$9))</f>
        <v>40.143656376106399</v>
      </c>
      <c r="X36" s="102">
        <f t="shared" si="5"/>
        <v>0.67138928053590519</v>
      </c>
      <c r="Y36" s="37">
        <v>20087.127</v>
      </c>
      <c r="Z36" s="99">
        <f>((-'Coupling Enzyme Parameters'!$AB$10+SQRT((('Coupling Enzyme Parameters'!$AB$10)^2)-(4*('Coupling Enzyme Parameters'!$AB$9)*(('Coupling Enzyme Parameters'!$AB$11)-(Y36-$F$11)))))/(2*'Coupling Enzyme Parameters'!$AB$9))</f>
        <v>39.671499310348345</v>
      </c>
      <c r="AA36" s="102">
        <f t="shared" si="6"/>
        <v>1.1725416389566305</v>
      </c>
    </row>
    <row r="37" spans="3:27" ht="15" x14ac:dyDescent="0.25">
      <c r="C37" s="24">
        <f t="shared" si="7"/>
        <v>1.6666666666666665</v>
      </c>
      <c r="D37" s="37">
        <v>11528.856</v>
      </c>
      <c r="E37" s="37">
        <v>19595.384999999998</v>
      </c>
      <c r="F37" s="100">
        <f>((-'Coupling Enzyme Parameters'!$AB$10+SQRT((('Coupling Enzyme Parameters'!$AB$10)^2)-(4*('Coupling Enzyme Parameters'!$AB$9)*(('Coupling Enzyme Parameters'!$AB$11)-(E37-$F$11)))))/(2*'Coupling Enzyme Parameters'!$AB$9))</f>
        <v>36.375703150559197</v>
      </c>
      <c r="G37" s="37">
        <v>19611.52</v>
      </c>
      <c r="H37" s="99">
        <f>((-'Coupling Enzyme Parameters'!$AB$10+SQRT((('Coupling Enzyme Parameters'!$AB$10)^2)-(4*('Coupling Enzyme Parameters'!$AB$9)*(('Coupling Enzyme Parameters'!$AB$11)-(G37-$F$11)))))/(2*'Coupling Enzyme Parameters'!$AB$9))</f>
        <v>36.4755105264408</v>
      </c>
      <c r="I37" s="102">
        <f t="shared" si="0"/>
        <v>-0.75127159814093858</v>
      </c>
      <c r="J37" s="37">
        <v>19445.41</v>
      </c>
      <c r="K37" s="99">
        <f>((-'Coupling Enzyme Parameters'!$AB$10+SQRT((('Coupling Enzyme Parameters'!$AB$10)^2)-(4*('Coupling Enzyme Parameters'!$AB$9)*(('Coupling Enzyme Parameters'!$AB$11)-(J37-$F$11)))))/(2*'Coupling Enzyme Parameters'!$AB$9))</f>
        <v>35.469954502362746</v>
      </c>
      <c r="L37" s="102">
        <f t="shared" si="1"/>
        <v>0.21215459369435052</v>
      </c>
      <c r="M37" s="37">
        <v>19635.063999999998</v>
      </c>
      <c r="N37" s="99">
        <f>((-'Coupling Enzyme Parameters'!$AB$10+SQRT((('Coupling Enzyme Parameters'!$AB$10)^2)-(4*('Coupling Enzyme Parameters'!$AB$9)*(('Coupling Enzyme Parameters'!$AB$11)-(M37-$F$11)))))/(2*'Coupling Enzyme Parameters'!$AB$9))</f>
        <v>36.622018443984423</v>
      </c>
      <c r="O37" s="102">
        <f t="shared" si="2"/>
        <v>-1.1197819498259136</v>
      </c>
      <c r="P37" s="37">
        <v>19916.039000000001</v>
      </c>
      <c r="Q37" s="99">
        <f>((-'Coupling Enzyme Parameters'!$AB$10+SQRT((('Coupling Enzyme Parameters'!$AB$10)^2)-(4*('Coupling Enzyme Parameters'!$AB$9)*(('Coupling Enzyme Parameters'!$AB$11)-(P37-$F$11)))))/(2*'Coupling Enzyme Parameters'!$AB$9))</f>
        <v>38.458817904908756</v>
      </c>
      <c r="R37" s="102">
        <f t="shared" si="3"/>
        <v>-0.38845185114119118</v>
      </c>
      <c r="S37" s="37">
        <v>20098.386999999999</v>
      </c>
      <c r="T37" s="99">
        <f>((-'Coupling Enzyme Parameters'!$AB$10+SQRT((('Coupling Enzyme Parameters'!$AB$10)^2)-(4*('Coupling Enzyme Parameters'!$AB$9)*(('Coupling Enzyme Parameters'!$AB$11)-(S37-$F$11)))))/(2*'Coupling Enzyme Parameters'!$AB$9))</f>
        <v>39.754273676728005</v>
      </c>
      <c r="U37" s="102">
        <f t="shared" si="4"/>
        <v>0.19763913698622559</v>
      </c>
      <c r="V37" s="37">
        <v>20097.728999999999</v>
      </c>
      <c r="W37" s="99">
        <f>((-'Coupling Enzyme Parameters'!$AB$10+SQRT((('Coupling Enzyme Parameters'!$AB$10)^2)-(4*('Coupling Enzyme Parameters'!$AB$9)*(('Coupling Enzyme Parameters'!$AB$11)-(V37-$F$11)))))/(2*'Coupling Enzyme Parameters'!$AB$9))</f>
        <v>39.749425769817442</v>
      </c>
      <c r="X37" s="102">
        <f t="shared" si="5"/>
        <v>0.38122636406178145</v>
      </c>
      <c r="Y37" s="37">
        <v>20064.368999999999</v>
      </c>
      <c r="Z37" s="99">
        <f>((-'Coupling Enzyme Parameters'!$AB$10+SQRT((('Coupling Enzyme Parameters'!$AB$10)^2)-(4*('Coupling Enzyme Parameters'!$AB$9)*(('Coupling Enzyme Parameters'!$AB$11)-(Y37-$F$11)))))/(2*'Coupling Enzyme Parameters'!$AB$9))</f>
        <v>39.505385755344946</v>
      </c>
      <c r="AA37" s="102">
        <f t="shared" si="6"/>
        <v>1.110495773768065</v>
      </c>
    </row>
    <row r="38" spans="3:27" ht="15" x14ac:dyDescent="0.25">
      <c r="C38" s="24">
        <f t="shared" si="7"/>
        <v>1.7333333333333332</v>
      </c>
      <c r="D38" s="37">
        <v>11498.999</v>
      </c>
      <c r="E38" s="37">
        <v>19596.155999999999</v>
      </c>
      <c r="F38" s="100">
        <f>((-'Coupling Enzyme Parameters'!$AB$10+SQRT((('Coupling Enzyme Parameters'!$AB$10)^2)-(4*('Coupling Enzyme Parameters'!$AB$9)*(('Coupling Enzyme Parameters'!$AB$11)-(E38-$F$11)))))/(2*'Coupling Enzyme Parameters'!$AB$9))</f>
        <v>36.380461472280238</v>
      </c>
      <c r="G38" s="37">
        <v>19603.48</v>
      </c>
      <c r="H38" s="99">
        <f>((-'Coupling Enzyme Parameters'!$AB$10+SQRT((('Coupling Enzyme Parameters'!$AB$10)^2)-(4*('Coupling Enzyme Parameters'!$AB$9)*(('Coupling Enzyme Parameters'!$AB$11)-(G38-$F$11)))))/(2*'Coupling Enzyme Parameters'!$AB$9))</f>
        <v>36.425716896037251</v>
      </c>
      <c r="I38" s="102">
        <f t="shared" si="0"/>
        <v>-0.80582355026552932</v>
      </c>
      <c r="J38" s="37">
        <v>19486.377</v>
      </c>
      <c r="K38" s="99">
        <f>((-'Coupling Enzyme Parameters'!$AB$10+SQRT((('Coupling Enzyme Parameters'!$AB$10)^2)-(4*('Coupling Enzyme Parameters'!$AB$9)*(('Coupling Enzyme Parameters'!$AB$11)-(J38-$F$11)))))/(2*'Coupling Enzyme Parameters'!$AB$9))</f>
        <v>35.713570220956647</v>
      </c>
      <c r="L38" s="102">
        <f t="shared" si="1"/>
        <v>0.45101199056720986</v>
      </c>
      <c r="M38" s="37">
        <v>19652.791000000001</v>
      </c>
      <c r="N38" s="99">
        <f>((-'Coupling Enzyme Parameters'!$AB$10+SQRT((('Coupling Enzyme Parameters'!$AB$10)^2)-(4*('Coupling Enzyme Parameters'!$AB$9)*(('Coupling Enzyme Parameters'!$AB$11)-(M38-$F$11)))))/(2*'Coupling Enzyme Parameters'!$AB$9))</f>
        <v>36.733022143062172</v>
      </c>
      <c r="O38" s="102">
        <f t="shared" si="2"/>
        <v>-1.0135365724692065</v>
      </c>
      <c r="P38" s="37">
        <v>19979.134999999998</v>
      </c>
      <c r="Q38" s="99">
        <f>((-'Coupling Enzyme Parameters'!$AB$10+SQRT((('Coupling Enzyme Parameters'!$AB$10)^2)-(4*('Coupling Enzyme Parameters'!$AB$9)*(('Coupling Enzyme Parameters'!$AB$11)-(P38-$F$11)))))/(2*'Coupling Enzyme Parameters'!$AB$9))</f>
        <v>38.896671902367146</v>
      </c>
      <c r="R38" s="102">
        <f t="shared" si="3"/>
        <v>4.4643824596157344E-2</v>
      </c>
      <c r="S38" s="37">
        <v>20089.322</v>
      </c>
      <c r="T38" s="99">
        <f>((-'Coupling Enzyme Parameters'!$AB$10+SQRT((('Coupling Enzyme Parameters'!$AB$10)^2)-(4*('Coupling Enzyme Parameters'!$AB$9)*(('Coupling Enzyme Parameters'!$AB$11)-(S38-$F$11)))))/(2*'Coupling Enzyme Parameters'!$AB$9))</f>
        <v>39.687604397170972</v>
      </c>
      <c r="U38" s="102">
        <f t="shared" si="4"/>
        <v>0.12621153570815125</v>
      </c>
      <c r="V38" s="37">
        <v>20100.312000000002</v>
      </c>
      <c r="W38" s="99">
        <f>((-'Coupling Enzyme Parameters'!$AB$10+SQRT((('Coupling Enzyme Parameters'!$AB$10)^2)-(4*('Coupling Enzyme Parameters'!$AB$9)*(('Coupling Enzyme Parameters'!$AB$11)-(V38-$F$11)))))/(2*'Coupling Enzyme Parameters'!$AB$9))</f>
        <v>39.768464142351299</v>
      </c>
      <c r="X38" s="102">
        <f t="shared" si="5"/>
        <v>0.39550641487459615</v>
      </c>
      <c r="Y38" s="37">
        <v>20093.585999999999</v>
      </c>
      <c r="Z38" s="99">
        <f>((-'Coupling Enzyme Parameters'!$AB$10+SQRT((('Coupling Enzyme Parameters'!$AB$10)^2)-(4*('Coupling Enzyme Parameters'!$AB$9)*(('Coupling Enzyme Parameters'!$AB$11)-(Y38-$F$11)))))/(2*'Coupling Enzyme Parameters'!$AB$9))</f>
        <v>39.718932589647125</v>
      </c>
      <c r="AA38" s="102">
        <f t="shared" si="6"/>
        <v>1.3192842863492018</v>
      </c>
    </row>
    <row r="39" spans="3:27" ht="15" x14ac:dyDescent="0.25">
      <c r="C39" s="24">
        <f t="shared" si="7"/>
        <v>1.7999999999999998</v>
      </c>
      <c r="D39" s="37">
        <v>11479.736000000001</v>
      </c>
      <c r="E39" s="37">
        <v>19570.650000000001</v>
      </c>
      <c r="F39" s="100">
        <f>((-'Coupling Enzyme Parameters'!$AB$10+SQRT((('Coupling Enzyme Parameters'!$AB$10)^2)-(4*('Coupling Enzyme Parameters'!$AB$9)*(('Coupling Enzyme Parameters'!$AB$11)-(E39-$F$11)))))/(2*'Coupling Enzyme Parameters'!$AB$9))</f>
        <v>36.223621888638178</v>
      </c>
      <c r="G39" s="37">
        <v>19641.912</v>
      </c>
      <c r="H39" s="99">
        <f>((-'Coupling Enzyme Parameters'!$AB$10+SQRT((('Coupling Enzyme Parameters'!$AB$10)^2)-(4*('Coupling Enzyme Parameters'!$AB$9)*(('Coupling Enzyme Parameters'!$AB$11)-(G39-$F$11)))))/(2*'Coupling Enzyme Parameters'!$AB$9))</f>
        <v>36.664828286482212</v>
      </c>
      <c r="I39" s="102">
        <f t="shared" si="0"/>
        <v>-0.40987257617850759</v>
      </c>
      <c r="J39" s="37">
        <v>19423.474999999999</v>
      </c>
      <c r="K39" s="99">
        <f>((-'Coupling Enzyme Parameters'!$AB$10+SQRT((('Coupling Enzyme Parameters'!$AB$10)^2)-(4*('Coupling Enzyme Parameters'!$AB$9)*(('Coupling Enzyme Parameters'!$AB$11)-(J39-$F$11)))))/(2*'Coupling Enzyme Parameters'!$AB$9))</f>
        <v>35.340633103718879</v>
      </c>
      <c r="L39" s="102">
        <f t="shared" si="1"/>
        <v>0.23491445697150226</v>
      </c>
      <c r="M39" s="37">
        <v>19661.875</v>
      </c>
      <c r="N39" s="99">
        <f>((-'Coupling Enzyme Parameters'!$AB$10+SQRT((('Coupling Enzyme Parameters'!$AB$10)^2)-(4*('Coupling Enzyme Parameters'!$AB$9)*(('Coupling Enzyme Parameters'!$AB$11)-(M39-$F$11)))))/(2*'Coupling Enzyme Parameters'!$AB$9))</f>
        <v>36.790139126452566</v>
      </c>
      <c r="O39" s="102">
        <f t="shared" si="2"/>
        <v>-0.79958000543675212</v>
      </c>
      <c r="P39" s="37">
        <v>19916.030999999999</v>
      </c>
      <c r="Q39" s="99">
        <f>((-'Coupling Enzyme Parameters'!$AB$10+SQRT((('Coupling Enzyme Parameters'!$AB$10)^2)-(4*('Coupling Enzyme Parameters'!$AB$9)*(('Coupling Enzyme Parameters'!$AB$11)-(P39-$F$11)))))/(2*'Coupling Enzyme Parameters'!$AB$9))</f>
        <v>38.458763038944419</v>
      </c>
      <c r="R39" s="102">
        <f t="shared" si="3"/>
        <v>-0.2364254551845093</v>
      </c>
      <c r="S39" s="37">
        <v>20048.59</v>
      </c>
      <c r="T39" s="99">
        <f>((-'Coupling Enzyme Parameters'!$AB$10+SQRT((('Coupling Enzyme Parameters'!$AB$10)^2)-(4*('Coupling Enzyme Parameters'!$AB$9)*(('Coupling Enzyme Parameters'!$AB$11)-(S39-$F$11)))))/(2*'Coupling Enzyme Parameters'!$AB$9))</f>
        <v>39.3911243507604</v>
      </c>
      <c r="U39" s="102">
        <f t="shared" si="4"/>
        <v>-1.3428927060360252E-2</v>
      </c>
      <c r="V39" s="37">
        <v>20064.891</v>
      </c>
      <c r="W39" s="99">
        <f>((-'Coupling Enzyme Parameters'!$AB$10+SQRT((('Coupling Enzyme Parameters'!$AB$10)^2)-(4*('Coupling Enzyme Parameters'!$AB$9)*(('Coupling Enzyme Parameters'!$AB$11)-(V39-$F$11)))))/(2*'Coupling Enzyme Parameters'!$AB$9))</f>
        <v>39.509178383557689</v>
      </c>
      <c r="X39" s="102">
        <f t="shared" si="5"/>
        <v>0.29306023972304729</v>
      </c>
      <c r="Y39" s="37">
        <v>20089.900000000001</v>
      </c>
      <c r="Z39" s="99">
        <f>((-'Coupling Enzyme Parameters'!$AB$10+SQRT((('Coupling Enzyme Parameters'!$AB$10)^2)-(4*('Coupling Enzyme Parameters'!$AB$9)*(('Coupling Enzyme Parameters'!$AB$11)-(Y39-$F$11)))))/(2*'Coupling Enzyme Parameters'!$AB$9))</f>
        <v>39.691847750717798</v>
      </c>
      <c r="AA39" s="102">
        <f t="shared" si="6"/>
        <v>1.4490390310619361</v>
      </c>
    </row>
    <row r="40" spans="3:27" ht="15" x14ac:dyDescent="0.25">
      <c r="C40" s="24">
        <f t="shared" si="7"/>
        <v>1.8666666666666665</v>
      </c>
      <c r="D40" s="37">
        <v>11490.227000000001</v>
      </c>
      <c r="E40" s="37">
        <v>19583.671999999999</v>
      </c>
      <c r="F40" s="100">
        <f>((-'Coupling Enzyme Parameters'!$AB$10+SQRT((('Coupling Enzyme Parameters'!$AB$10)^2)-(4*('Coupling Enzyme Parameters'!$AB$9)*(('Coupling Enzyme Parameters'!$AB$11)-(E40-$F$11)))))/(2*'Coupling Enzyme Parameters'!$AB$9))</f>
        <v>36.303548438886139</v>
      </c>
      <c r="G40" s="37">
        <v>19619.754000000001</v>
      </c>
      <c r="H40" s="99">
        <f>((-'Coupling Enzyme Parameters'!$AB$10+SQRT((('Coupling Enzyme Parameters'!$AB$10)^2)-(4*('Coupling Enzyme Parameters'!$AB$9)*(('Coupling Enzyme Parameters'!$AB$11)-(G40-$F$11)))))/(2*'Coupling Enzyme Parameters'!$AB$9))</f>
        <v>36.526630187618778</v>
      </c>
      <c r="I40" s="102">
        <f t="shared" si="0"/>
        <v>-0.62799722528990287</v>
      </c>
      <c r="J40" s="37">
        <v>19479.438999999998</v>
      </c>
      <c r="K40" s="99">
        <f>((-'Coupling Enzyme Parameters'!$AB$10+SQRT((('Coupling Enzyme Parameters'!$AB$10)^2)-(4*('Coupling Enzyme Parameters'!$AB$9)*(('Coupling Enzyme Parameters'!$AB$11)-(J40-$F$11)))))/(2*'Coupling Enzyme Parameters'!$AB$9))</f>
        <v>35.672118220179236</v>
      </c>
      <c r="L40" s="102">
        <f t="shared" si="1"/>
        <v>0.48647302318389762</v>
      </c>
      <c r="M40" s="37">
        <v>19720.226999999999</v>
      </c>
      <c r="N40" s="99">
        <f>((-'Coupling Enzyme Parameters'!$AB$10+SQRT((('Coupling Enzyme Parameters'!$AB$10)^2)-(4*('Coupling Enzyme Parameters'!$AB$9)*(('Coupling Enzyme Parameters'!$AB$11)-(M40-$F$11)))))/(2*'Coupling Enzyme Parameters'!$AB$9))</f>
        <v>37.160924731236612</v>
      </c>
      <c r="O40" s="102">
        <f t="shared" si="2"/>
        <v>-0.50872095090066694</v>
      </c>
      <c r="P40" s="37">
        <v>19888.440999999999</v>
      </c>
      <c r="Q40" s="99">
        <f>((-'Coupling Enzyme Parameters'!$AB$10+SQRT((('Coupling Enzyme Parameters'!$AB$10)^2)-(4*('Coupling Enzyme Parameters'!$AB$9)*(('Coupling Enzyme Parameters'!$AB$11)-(P40-$F$11)))))/(2*'Coupling Enzyme Parameters'!$AB$9))</f>
        <v>38.270491962800286</v>
      </c>
      <c r="R40" s="102">
        <f t="shared" si="3"/>
        <v>-0.50462308157660374</v>
      </c>
      <c r="S40" s="37">
        <v>20079.518</v>
      </c>
      <c r="T40" s="99">
        <f>((-'Coupling Enzyme Parameters'!$AB$10+SQRT((('Coupling Enzyme Parameters'!$AB$10)^2)-(4*('Coupling Enzyme Parameters'!$AB$9)*(('Coupling Enzyme Parameters'!$AB$11)-(S40-$F$11)))))/(2*'Coupling Enzyme Parameters'!$AB$9))</f>
        <v>39.615785233714526</v>
      </c>
      <c r="U40" s="102">
        <f t="shared" si="4"/>
        <v>0.13130540564580429</v>
      </c>
      <c r="V40" s="37">
        <v>20073.361000000001</v>
      </c>
      <c r="W40" s="99">
        <f>((-'Coupling Enzyme Parameters'!$AB$10+SQRT((('Coupling Enzyme Parameters'!$AB$10)^2)-(4*('Coupling Enzyme Parameters'!$AB$9)*(('Coupling Enzyme Parameters'!$AB$11)-(V40-$F$11)))))/(2*'Coupling Enzyme Parameters'!$AB$9))</f>
        <v>39.570832054396099</v>
      </c>
      <c r="X40" s="102">
        <f t="shared" si="5"/>
        <v>0.27478736031349627</v>
      </c>
      <c r="Y40" s="37">
        <v>20093.206999999999</v>
      </c>
      <c r="Z40" s="99">
        <f>((-'Coupling Enzyme Parameters'!$AB$10+SQRT((('Coupling Enzyme Parameters'!$AB$10)^2)-(4*('Coupling Enzyme Parameters'!$AB$9)*(('Coupling Enzyme Parameters'!$AB$11)-(Y40-$F$11)))))/(2*'Coupling Enzyme Parameters'!$AB$9))</f>
        <v>39.716145746615155</v>
      </c>
      <c r="AA40" s="102">
        <f t="shared" si="6"/>
        <v>1.3934104767113311</v>
      </c>
    </row>
    <row r="41" spans="3:27" ht="15" x14ac:dyDescent="0.25">
      <c r="C41" s="24">
        <f t="shared" si="7"/>
        <v>1.9333333333333331</v>
      </c>
      <c r="D41" s="37">
        <v>11460.222</v>
      </c>
      <c r="E41" s="37">
        <v>19606.495999999999</v>
      </c>
      <c r="F41" s="100">
        <f>((-'Coupling Enzyme Parameters'!$AB$10+SQRT((('Coupling Enzyme Parameters'!$AB$10)^2)-(4*('Coupling Enzyme Parameters'!$AB$9)*(('Coupling Enzyme Parameters'!$AB$11)-(E41-$F$11)))))/(2*'Coupling Enzyme Parameters'!$AB$9))</f>
        <v>36.444381673579372</v>
      </c>
      <c r="G41" s="37">
        <v>19615.011999999999</v>
      </c>
      <c r="H41" s="99">
        <f>((-'Coupling Enzyme Parameters'!$AB$10+SQRT((('Coupling Enzyme Parameters'!$AB$10)^2)-(4*('Coupling Enzyme Parameters'!$AB$9)*(('Coupling Enzyme Parameters'!$AB$11)-(G41-$F$11)))))/(2*'Coupling Enzyme Parameters'!$AB$9))</f>
        <v>36.497174686503151</v>
      </c>
      <c r="I41" s="102">
        <f t="shared" si="0"/>
        <v>-0.79828596109876315</v>
      </c>
      <c r="J41" s="37">
        <v>19387.236000000001</v>
      </c>
      <c r="K41" s="99">
        <f>((-'Coupling Enzyme Parameters'!$AB$10+SQRT((('Coupling Enzyme Parameters'!$AB$10)^2)-(4*('Coupling Enzyme Parameters'!$AB$9)*(('Coupling Enzyme Parameters'!$AB$11)-(J41-$F$11)))))/(2*'Coupling Enzyme Parameters'!$AB$9))</f>
        <v>35.12864301081035</v>
      </c>
      <c r="L41" s="102">
        <f t="shared" si="1"/>
        <v>-0.1978354208782207</v>
      </c>
      <c r="M41" s="37">
        <v>19680.791000000001</v>
      </c>
      <c r="N41" s="99">
        <f>((-'Coupling Enzyme Parameters'!$AB$10+SQRT((('Coupling Enzyme Parameters'!$AB$10)^2)-(4*('Coupling Enzyme Parameters'!$AB$9)*(('Coupling Enzyme Parameters'!$AB$11)-(M41-$F$11)))))/(2*'Coupling Enzyme Parameters'!$AB$9))</f>
        <v>36.909593232061766</v>
      </c>
      <c r="O41" s="102">
        <f t="shared" si="2"/>
        <v>-0.90088568476874542</v>
      </c>
      <c r="P41" s="37">
        <v>19858.835999999999</v>
      </c>
      <c r="Q41" s="99">
        <f>((-'Coupling Enzyme Parameters'!$AB$10+SQRT((('Coupling Enzyme Parameters'!$AB$10)^2)-(4*('Coupling Enzyme Parameters'!$AB$9)*(('Coupling Enzyme Parameters'!$AB$11)-(P41-$F$11)))))/(2*'Coupling Enzyme Parameters'!$AB$9))</f>
        <v>38.070535737468134</v>
      </c>
      <c r="R41" s="102">
        <f t="shared" si="3"/>
        <v>-0.84541254160198775</v>
      </c>
      <c r="S41" s="37">
        <v>20087.633000000002</v>
      </c>
      <c r="T41" s="99">
        <f>((-'Coupling Enzyme Parameters'!$AB$10+SQRT((('Coupling Enzyme Parameters'!$AB$10)^2)-(4*('Coupling Enzyme Parameters'!$AB$9)*(('Coupling Enzyme Parameters'!$AB$11)-(S41-$F$11)))))/(2*'Coupling Enzyme Parameters'!$AB$9))</f>
        <v>39.675210602467693</v>
      </c>
      <c r="U41" s="102">
        <f t="shared" si="4"/>
        <v>4.9897539705739291E-2</v>
      </c>
      <c r="V41" s="37">
        <v>20087.690999999999</v>
      </c>
      <c r="W41" s="99">
        <f>((-'Coupling Enzyme Parameters'!$AB$10+SQRT((('Coupling Enzyme Parameters'!$AB$10)^2)-(4*('Coupling Enzyme Parameters'!$AB$9)*(('Coupling Enzyme Parameters'!$AB$11)-(V41-$F$11)))))/(2*'Coupling Enzyme Parameters'!$AB$9))</f>
        <v>39.675636057814508</v>
      </c>
      <c r="X41" s="102">
        <f t="shared" si="5"/>
        <v>0.238758129038672</v>
      </c>
      <c r="Y41" s="37">
        <v>20087.991999999998</v>
      </c>
      <c r="Z41" s="99">
        <f>((-'Coupling Enzyme Parameters'!$AB$10+SQRT((('Coupling Enzyme Parameters'!$AB$10)^2)-(4*('Coupling Enzyme Parameters'!$AB$9)*(('Coupling Enzyme Parameters'!$AB$11)-(Y41-$F$11)))))/(2*'Coupling Enzyme Parameters'!$AB$9))</f>
        <v>39.677844190644649</v>
      </c>
      <c r="AA41" s="102">
        <f t="shared" si="6"/>
        <v>1.2142756860475927</v>
      </c>
    </row>
    <row r="42" spans="3:27" ht="15" x14ac:dyDescent="0.25">
      <c r="C42" s="24">
        <f t="shared" si="7"/>
        <v>1.9999999999999998</v>
      </c>
      <c r="D42" s="37">
        <v>11476.054</v>
      </c>
      <c r="E42" s="37">
        <v>19541.113000000001</v>
      </c>
      <c r="F42" s="100">
        <f>((-'Coupling Enzyme Parameters'!$AB$10+SQRT((('Coupling Enzyme Parameters'!$AB$10)^2)-(4*('Coupling Enzyme Parameters'!$AB$9)*(('Coupling Enzyme Parameters'!$AB$11)-(E42-$F$11)))))/(2*'Coupling Enzyme Parameters'!$AB$9))</f>
        <v>36.04345066345045</v>
      </c>
      <c r="G42" s="37">
        <v>19584.853999999999</v>
      </c>
      <c r="H42" s="99">
        <f>((-'Coupling Enzyme Parameters'!$AB$10+SQRT((('Coupling Enzyme Parameters'!$AB$10)^2)-(4*('Coupling Enzyme Parameters'!$AB$9)*(('Coupling Enzyme Parameters'!$AB$11)-(G42-$F$11)))))/(2*'Coupling Enzyme Parameters'!$AB$9))</f>
        <v>36.310818496789032</v>
      </c>
      <c r="I42" s="102">
        <f t="shared" si="0"/>
        <v>-0.58371114068395968</v>
      </c>
      <c r="J42" s="37">
        <v>19506.655999999999</v>
      </c>
      <c r="K42" s="99">
        <f>((-'Coupling Enzyme Parameters'!$AB$10+SQRT((('Coupling Enzyme Parameters'!$AB$10)^2)-(4*('Coupling Enzyme Parameters'!$AB$9)*(('Coupling Enzyme Parameters'!$AB$11)-(J42-$F$11)))))/(2*'Coupling Enzyme Parameters'!$AB$9))</f>
        <v>35.835191717288218</v>
      </c>
      <c r="L42" s="102">
        <f t="shared" si="1"/>
        <v>0.90964429572856886</v>
      </c>
      <c r="M42" s="37">
        <v>19677.344000000001</v>
      </c>
      <c r="N42" s="99">
        <f>((-'Coupling Enzyme Parameters'!$AB$10+SQRT((('Coupling Enzyme Parameters'!$AB$10)^2)-(4*('Coupling Enzyme Parameters'!$AB$9)*(('Coupling Enzyme Parameters'!$AB$11)-(M42-$F$11)))))/(2*'Coupling Enzyme Parameters'!$AB$9))</f>
        <v>36.887773062339456</v>
      </c>
      <c r="O42" s="102">
        <f t="shared" si="2"/>
        <v>-0.52177484436213462</v>
      </c>
      <c r="P42" s="37">
        <v>19884.502</v>
      </c>
      <c r="Q42" s="99">
        <f>((-'Coupling Enzyme Parameters'!$AB$10+SQRT((('Coupling Enzyme Parameters'!$AB$10)^2)-(4*('Coupling Enzyme Parameters'!$AB$9)*(('Coupling Enzyme Parameters'!$AB$11)-(P42-$F$11)))))/(2*'Coupling Enzyme Parameters'!$AB$9))</f>
        <v>38.243765518911999</v>
      </c>
      <c r="R42" s="102">
        <f t="shared" si="3"/>
        <v>-0.27125175002920088</v>
      </c>
      <c r="S42" s="37">
        <v>20045.620999999999</v>
      </c>
      <c r="T42" s="99">
        <f>((-'Coupling Enzyme Parameters'!$AB$10+SQRT((('Coupling Enzyme Parameters'!$AB$10)^2)-(4*('Coupling Enzyme Parameters'!$AB$9)*(('Coupling Enzyme Parameters'!$AB$11)-(S42-$F$11)))))/(2*'Coupling Enzyme Parameters'!$AB$9))</f>
        <v>39.369706784609747</v>
      </c>
      <c r="U42" s="102">
        <f t="shared" si="4"/>
        <v>0.14532473197671436</v>
      </c>
      <c r="V42" s="37">
        <v>20068.346000000001</v>
      </c>
      <c r="W42" s="99">
        <f>((-'Coupling Enzyme Parameters'!$AB$10+SQRT((('Coupling Enzyme Parameters'!$AB$10)^2)-(4*('Coupling Enzyme Parameters'!$AB$9)*(('Coupling Enzyme Parameters'!$AB$11)-(V42-$F$11)))))/(2*'Coupling Enzyme Parameters'!$AB$9))</f>
        <v>39.534301507463482</v>
      </c>
      <c r="X42" s="102">
        <f t="shared" si="5"/>
        <v>0.49835458881656791</v>
      </c>
      <c r="Y42" s="37">
        <v>20099.062000000002</v>
      </c>
      <c r="Z42" s="99">
        <f>((-'Coupling Enzyme Parameters'!$AB$10+SQRT((('Coupling Enzyme Parameters'!$AB$10)^2)-(4*('Coupling Enzyme Parameters'!$AB$9)*(('Coupling Enzyme Parameters'!$AB$11)-(Y42-$F$11)))))/(2*'Coupling Enzyme Parameters'!$AB$9))</f>
        <v>39.759248236868871</v>
      </c>
      <c r="AA42" s="102">
        <f t="shared" si="6"/>
        <v>1.6966107424007362</v>
      </c>
    </row>
    <row r="43" spans="3:27" ht="15" x14ac:dyDescent="0.25">
      <c r="C43" s="24">
        <f t="shared" si="7"/>
        <v>2.0666666666666664</v>
      </c>
      <c r="D43" s="37">
        <v>11537.638999999999</v>
      </c>
      <c r="E43" s="37">
        <v>19603.403999999999</v>
      </c>
      <c r="F43" s="100">
        <f>((-'Coupling Enzyme Parameters'!$AB$10+SQRT((('Coupling Enzyme Parameters'!$AB$10)^2)-(4*('Coupling Enzyme Parameters'!$AB$9)*(('Coupling Enzyme Parameters'!$AB$11)-(E43-$F$11)))))/(2*'Coupling Enzyme Parameters'!$AB$9))</f>
        <v>36.425246780459922</v>
      </c>
      <c r="G43" s="37">
        <v>19598.791000000001</v>
      </c>
      <c r="H43" s="99">
        <f>((-'Coupling Enzyme Parameters'!$AB$10+SQRT((('Coupling Enzyme Parameters'!$AB$10)^2)-(4*('Coupling Enzyme Parameters'!$AB$9)*(('Coupling Enzyme Parameters'!$AB$11)-(G43-$F$11)))))/(2*'Coupling Enzyme Parameters'!$AB$9))</f>
        <v>36.396731931682538</v>
      </c>
      <c r="I43" s="102">
        <f t="shared" si="0"/>
        <v>-0.87959382279992582</v>
      </c>
      <c r="J43" s="37">
        <v>19400.101999999999</v>
      </c>
      <c r="K43" s="99">
        <f>((-'Coupling Enzyme Parameters'!$AB$10+SQRT((('Coupling Enzyme Parameters'!$AB$10)^2)-(4*('Coupling Enzyme Parameters'!$AB$9)*(('Coupling Enzyme Parameters'!$AB$11)-(J43-$F$11)))))/(2*'Coupling Enzyme Parameters'!$AB$9))</f>
        <v>35.203671919359927</v>
      </c>
      <c r="L43" s="102">
        <f t="shared" si="1"/>
        <v>-0.10367161920919443</v>
      </c>
      <c r="M43" s="37">
        <v>19688.445</v>
      </c>
      <c r="N43" s="99">
        <f>((-'Coupling Enzyme Parameters'!$AB$10+SQRT((('Coupling Enzyme Parameters'!$AB$10)^2)-(4*('Coupling Enzyme Parameters'!$AB$9)*(('Coupling Enzyme Parameters'!$AB$11)-(M43-$F$11)))))/(2*'Coupling Enzyme Parameters'!$AB$9))</f>
        <v>36.95812878061971</v>
      </c>
      <c r="O43" s="102">
        <f t="shared" si="2"/>
        <v>-0.83321524309135242</v>
      </c>
      <c r="P43" s="37">
        <v>19909.900000000001</v>
      </c>
      <c r="Q43" s="99">
        <f>((-'Coupling Enzyme Parameters'!$AB$10+SQRT((('Coupling Enzyme Parameters'!$AB$10)^2)-(4*('Coupling Enzyme Parameters'!$AB$9)*(('Coupling Enzyme Parameters'!$AB$11)-(P43-$F$11)))))/(2*'Coupling Enzyme Parameters'!$AB$9))</f>
        <v>38.416762358887972</v>
      </c>
      <c r="R43" s="102">
        <f t="shared" si="3"/>
        <v>-0.48005102706270009</v>
      </c>
      <c r="S43" s="37">
        <v>20084.768</v>
      </c>
      <c r="T43" s="99">
        <f>((-'Coupling Enzyme Parameters'!$AB$10+SQRT((('Coupling Enzyme Parameters'!$AB$10)^2)-(4*('Coupling Enzyme Parameters'!$AB$9)*(('Coupling Enzyme Parameters'!$AB$11)-(S43-$F$11)))))/(2*'Coupling Enzyme Parameters'!$AB$9))</f>
        <v>39.654207445131611</v>
      </c>
      <c r="U43" s="102">
        <f t="shared" si="4"/>
        <v>4.8029275489106737E-2</v>
      </c>
      <c r="V43" s="37">
        <v>20077.046999999999</v>
      </c>
      <c r="W43" s="99">
        <f>((-'Coupling Enzyme Parameters'!$AB$10+SQRT((('Coupling Enzyme Parameters'!$AB$10)^2)-(4*('Coupling Enzyme Parameters'!$AB$9)*(('Coupling Enzyme Parameters'!$AB$11)-(V43-$F$11)))))/(2*'Coupling Enzyme Parameters'!$AB$9))</f>
        <v>39.597730270413194</v>
      </c>
      <c r="X43" s="102">
        <f t="shared" si="5"/>
        <v>0.17998723475680833</v>
      </c>
      <c r="Y43" s="37">
        <v>20161.646000000001</v>
      </c>
      <c r="Z43" s="99">
        <f>((-'Coupling Enzyme Parameters'!$AB$10+SQRT((('Coupling Enzyme Parameters'!$AB$10)^2)-(4*('Coupling Enzyme Parameters'!$AB$9)*(('Coupling Enzyme Parameters'!$AB$11)-(Y43-$F$11)))))/(2*'Coupling Enzyme Parameters'!$AB$9))</f>
        <v>40.226822350019127</v>
      </c>
      <c r="AA43" s="102">
        <f t="shared" si="6"/>
        <v>1.7823887385415205</v>
      </c>
    </row>
    <row r="44" spans="3:27" ht="15" x14ac:dyDescent="0.25">
      <c r="C44" s="24">
        <f t="shared" si="7"/>
        <v>2.1333333333333333</v>
      </c>
      <c r="D44" s="37">
        <v>11502.397999999999</v>
      </c>
      <c r="E44" s="37">
        <v>19633.080000000002</v>
      </c>
      <c r="F44" s="100">
        <f>((-'Coupling Enzyme Parameters'!$AB$10+SQRT((('Coupling Enzyme Parameters'!$AB$10)^2)-(4*('Coupling Enzyme Parameters'!$AB$9)*(('Coupling Enzyme Parameters'!$AB$11)-(E44-$F$11)))))/(2*'Coupling Enzyme Parameters'!$AB$9))</f>
        <v>36.609632252981321</v>
      </c>
      <c r="G44" s="37">
        <v>19560.384999999998</v>
      </c>
      <c r="H44" s="99">
        <f>((-'Coupling Enzyme Parameters'!$AB$10+SQRT((('Coupling Enzyme Parameters'!$AB$10)^2)-(4*('Coupling Enzyme Parameters'!$AB$9)*(('Coupling Enzyme Parameters'!$AB$11)-(G44-$F$11)))))/(2*'Coupling Enzyme Parameters'!$AB$9))</f>
        <v>36.160831687755213</v>
      </c>
      <c r="I44" s="102">
        <f t="shared" si="0"/>
        <v>-1.29987953924865</v>
      </c>
      <c r="J44" s="37">
        <v>19417.734</v>
      </c>
      <c r="K44" s="99">
        <f>((-'Coupling Enzyme Parameters'!$AB$10+SQRT((('Coupling Enzyme Parameters'!$AB$10)^2)-(4*('Coupling Enzyme Parameters'!$AB$9)*(('Coupling Enzyme Parameters'!$AB$11)-(J44-$F$11)))))/(2*'Coupling Enzyme Parameters'!$AB$9))</f>
        <v>35.306912449410298</v>
      </c>
      <c r="L44" s="102">
        <f t="shared" si="1"/>
        <v>-0.18481656168022198</v>
      </c>
      <c r="M44" s="37">
        <v>19667.973000000002</v>
      </c>
      <c r="N44" s="99">
        <f>((-'Coupling Enzyme Parameters'!$AB$10+SQRT((('Coupling Enzyme Parameters'!$AB$10)^2)-(4*('Coupling Enzyme Parameters'!$AB$9)*(('Coupling Enzyme Parameters'!$AB$11)-(M44-$F$11)))))/(2*'Coupling Enzyme Parameters'!$AB$9))</f>
        <v>36.82857120276374</v>
      </c>
      <c r="O44" s="102">
        <f t="shared" si="2"/>
        <v>-1.1471582934687206</v>
      </c>
      <c r="P44" s="37">
        <v>19846.164000000001</v>
      </c>
      <c r="Q44" s="99">
        <f>((-'Coupling Enzyme Parameters'!$AB$10+SQRT((('Coupling Enzyme Parameters'!$AB$10)^2)-(4*('Coupling Enzyme Parameters'!$AB$9)*(('Coupling Enzyme Parameters'!$AB$11)-(P44-$F$11)))))/(2*'Coupling Enzyme Parameters'!$AB$9))</f>
        <v>37.985584559644195</v>
      </c>
      <c r="R44" s="102">
        <f t="shared" si="3"/>
        <v>-1.0956142988278756</v>
      </c>
      <c r="S44" s="37">
        <v>20070.463</v>
      </c>
      <c r="T44" s="99">
        <f>((-'Coupling Enzyme Parameters'!$AB$10+SQRT((('Coupling Enzyme Parameters'!$AB$10)^2)-(4*('Coupling Enzyme Parameters'!$AB$9)*(('Coupling Enzyme Parameters'!$AB$11)-(S44-$F$11)))))/(2*'Coupling Enzyme Parameters'!$AB$9))</f>
        <v>39.549713036660563</v>
      </c>
      <c r="U44" s="102">
        <f t="shared" si="4"/>
        <v>-0.24085060550333992</v>
      </c>
      <c r="V44" s="37">
        <v>20044.116999999998</v>
      </c>
      <c r="W44" s="99">
        <f>((-'Coupling Enzyme Parameters'!$AB$10+SQRT((('Coupling Enzyme Parameters'!$AB$10)^2)-(4*('Coupling Enzyme Parameters'!$AB$9)*(('Coupling Enzyme Parameters'!$AB$11)-(V44-$F$11)))))/(2*'Coupling Enzyme Parameters'!$AB$9))</f>
        <v>39.35886716629971</v>
      </c>
      <c r="X44" s="102">
        <f t="shared" si="5"/>
        <v>-0.24326134187807469</v>
      </c>
      <c r="Y44" s="37">
        <v>20054.789000000001</v>
      </c>
      <c r="Z44" s="99">
        <f>((-'Coupling Enzyme Parameters'!$AB$10+SQRT((('Coupling Enzyme Parameters'!$AB$10)^2)-(4*('Coupling Enzyme Parameters'!$AB$9)*(('Coupling Enzyme Parameters'!$AB$11)-(Y44-$F$11)))))/(2*'Coupling Enzyme Parameters'!$AB$9))</f>
        <v>39.435925691910775</v>
      </c>
      <c r="AA44" s="102">
        <f t="shared" si="6"/>
        <v>0.80710660791176991</v>
      </c>
    </row>
    <row r="45" spans="3:27" ht="15" x14ac:dyDescent="0.25">
      <c r="C45" s="24">
        <f t="shared" si="7"/>
        <v>2.2000000000000002</v>
      </c>
      <c r="D45" s="37">
        <v>11509.672</v>
      </c>
      <c r="E45" s="37">
        <v>19599.381000000001</v>
      </c>
      <c r="F45" s="100">
        <f>((-'Coupling Enzyme Parameters'!$AB$10+SQRT((('Coupling Enzyme Parameters'!$AB$10)^2)-(4*('Coupling Enzyme Parameters'!$AB$9)*(('Coupling Enzyme Parameters'!$AB$11)-(E45-$F$11)))))/(2*'Coupling Enzyme Parameters'!$AB$9))</f>
        <v>36.400376779878073</v>
      </c>
      <c r="G45" s="37">
        <v>19543.559000000001</v>
      </c>
      <c r="H45" s="99">
        <f>((-'Coupling Enzyme Parameters'!$AB$10+SQRT((('Coupling Enzyme Parameters'!$AB$10)^2)-(4*('Coupling Enzyme Parameters'!$AB$9)*(('Coupling Enzyme Parameters'!$AB$11)-(G45-$F$11)))))/(2*'Coupling Enzyme Parameters'!$AB$9))</f>
        <v>36.058312474105747</v>
      </c>
      <c r="I45" s="102">
        <f t="shared" si="0"/>
        <v>-1.1931432797948673</v>
      </c>
      <c r="J45" s="37">
        <v>19394.23</v>
      </c>
      <c r="K45" s="99">
        <f>((-'Coupling Enzyme Parameters'!$AB$10+SQRT((('Coupling Enzyme Parameters'!$AB$10)^2)-(4*('Coupling Enzyme Parameters'!$AB$9)*(('Coupling Enzyme Parameters'!$AB$11)-(J45-$F$11)))))/(2*'Coupling Enzyme Parameters'!$AB$9))</f>
        <v>35.169397218983995</v>
      </c>
      <c r="L45" s="102">
        <f t="shared" si="1"/>
        <v>-0.11307631900327664</v>
      </c>
      <c r="M45" s="37">
        <v>19645.537</v>
      </c>
      <c r="N45" s="99">
        <f>((-'Coupling Enzyme Parameters'!$AB$10+SQRT((('Coupling Enzyme Parameters'!$AB$10)^2)-(4*('Coupling Enzyme Parameters'!$AB$9)*(('Coupling Enzyme Parameters'!$AB$11)-(M45-$F$11)))))/(2*'Coupling Enzyme Parameters'!$AB$9))</f>
        <v>36.687525980684988</v>
      </c>
      <c r="O45" s="102">
        <f t="shared" si="2"/>
        <v>-1.0789480424442246</v>
      </c>
      <c r="P45" s="37">
        <v>19882.555</v>
      </c>
      <c r="Q45" s="99">
        <f>((-'Coupling Enzyme Parameters'!$AB$10+SQRT((('Coupling Enzyme Parameters'!$AB$10)^2)-(4*('Coupling Enzyme Parameters'!$AB$9)*(('Coupling Enzyme Parameters'!$AB$11)-(P45-$F$11)))))/(2*'Coupling Enzyme Parameters'!$AB$9))</f>
        <v>38.230568896315361</v>
      </c>
      <c r="R45" s="102">
        <f t="shared" si="3"/>
        <v>-0.64137448905346162</v>
      </c>
      <c r="S45" s="37">
        <v>20132.734</v>
      </c>
      <c r="T45" s="99">
        <f>((-'Coupling Enzyme Parameters'!$AB$10+SQRT((('Coupling Enzyme Parameters'!$AB$10)^2)-(4*('Coupling Enzyme Parameters'!$AB$9)*(('Coupling Enzyme Parameters'!$AB$11)-(S45-$F$11)))))/(2*'Coupling Enzyme Parameters'!$AB$9))</f>
        <v>40.009232444686766</v>
      </c>
      <c r="U45" s="102">
        <f t="shared" si="4"/>
        <v>0.42792427562611124</v>
      </c>
      <c r="V45" s="37">
        <v>20013.434000000001</v>
      </c>
      <c r="W45" s="99">
        <f>((-'Coupling Enzyme Parameters'!$AB$10+SQRT((('Coupling Enzyme Parameters'!$AB$10)^2)-(4*('Coupling Enzyme Parameters'!$AB$9)*(('Coupling Enzyme Parameters'!$AB$11)-(V45-$F$11)))))/(2*'Coupling Enzyme Parameters'!$AB$9))</f>
        <v>39.139152057103232</v>
      </c>
      <c r="X45" s="102">
        <f t="shared" si="5"/>
        <v>-0.25372097797130522</v>
      </c>
      <c r="Y45" s="37">
        <v>20126.706999999999</v>
      </c>
      <c r="Z45" s="99">
        <f>((-'Coupling Enzyme Parameters'!$AB$10+SQRT((('Coupling Enzyme Parameters'!$AB$10)^2)-(4*('Coupling Enzyme Parameters'!$AB$9)*(('Coupling Enzyme Parameters'!$AB$11)-(Y45-$F$11)))))/(2*'Coupling Enzyme Parameters'!$AB$9))</f>
        <v>39.96422039723074</v>
      </c>
      <c r="AA45" s="102">
        <f t="shared" si="6"/>
        <v>1.5446567863349827</v>
      </c>
    </row>
    <row r="46" spans="3:27" ht="15" x14ac:dyDescent="0.25">
      <c r="C46" s="24">
        <f t="shared" si="7"/>
        <v>2.2666666666666671</v>
      </c>
      <c r="D46" s="37">
        <v>11487.705</v>
      </c>
      <c r="E46" s="37">
        <v>19552.184000000001</v>
      </c>
      <c r="F46" s="100">
        <f>((-'Coupling Enzyme Parameters'!$AB$10+SQRT((('Coupling Enzyme Parameters'!$AB$10)^2)-(4*('Coupling Enzyme Parameters'!$AB$9)*(('Coupling Enzyme Parameters'!$AB$11)-(E46-$F$11)))))/(2*'Coupling Enzyme Parameters'!$AB$9))</f>
        <v>36.110801404786308</v>
      </c>
      <c r="G46" s="37">
        <v>19599.133000000002</v>
      </c>
      <c r="H46" s="99">
        <f>((-'Coupling Enzyme Parameters'!$AB$10+SQRT((('Coupling Enzyme Parameters'!$AB$10)^2)-(4*('Coupling Enzyme Parameters'!$AB$9)*(('Coupling Enzyme Parameters'!$AB$11)-(G46-$F$11)))))/(2*'Coupling Enzyme Parameters'!$AB$9))</f>
        <v>36.39884463014166</v>
      </c>
      <c r="I46" s="102">
        <f t="shared" si="0"/>
        <v>-0.56303574866718975</v>
      </c>
      <c r="J46" s="37">
        <v>19396.210999999999</v>
      </c>
      <c r="K46" s="99">
        <f>((-'Coupling Enzyme Parameters'!$AB$10+SQRT((('Coupling Enzyme Parameters'!$AB$10)^2)-(4*('Coupling Enzyme Parameters'!$AB$9)*(('Coupling Enzyme Parameters'!$AB$11)-(J46-$F$11)))))/(2*'Coupling Enzyme Parameters'!$AB$9))</f>
        <v>35.180954286820977</v>
      </c>
      <c r="L46" s="102">
        <f t="shared" si="1"/>
        <v>0.18805612392547033</v>
      </c>
      <c r="M46" s="37">
        <v>19638.636999999999</v>
      </c>
      <c r="N46" s="99">
        <f>((-'Coupling Enzyme Parameters'!$AB$10+SQRT((('Coupling Enzyme Parameters'!$AB$10)^2)-(4*('Coupling Enzyme Parameters'!$AB$9)*(('Coupling Enzyme Parameters'!$AB$11)-(M46-$F$11)))))/(2*'Coupling Enzyme Parameters'!$AB$9))</f>
        <v>36.644343684706371</v>
      </c>
      <c r="O46" s="102">
        <f t="shared" si="2"/>
        <v>-0.83255496333107715</v>
      </c>
      <c r="P46" s="37">
        <v>19831.009999999998</v>
      </c>
      <c r="Q46" s="99">
        <f>((-'Coupling Enzyme Parameters'!$AB$10+SQRT((('Coupling Enzyme Parameters'!$AB$10)^2)-(4*('Coupling Enzyme Parameters'!$AB$9)*(('Coupling Enzyme Parameters'!$AB$11)-(P46-$F$11)))))/(2*'Coupling Enzyme Parameters'!$AB$9))</f>
        <v>37.884485972152049</v>
      </c>
      <c r="R46" s="102">
        <f t="shared" si="3"/>
        <v>-0.69788203812500882</v>
      </c>
      <c r="S46" s="37">
        <v>20147.438999999998</v>
      </c>
      <c r="T46" s="99">
        <f>((-'Coupling Enzyme Parameters'!$AB$10+SQRT((('Coupling Enzyme Parameters'!$AB$10)^2)-(4*('Coupling Enzyme Parameters'!$AB$9)*(('Coupling Enzyme Parameters'!$AB$11)-(S46-$F$11)))))/(2*'Coupling Enzyme Parameters'!$AB$9))</f>
        <v>40.119554174207927</v>
      </c>
      <c r="U46" s="102">
        <f t="shared" si="4"/>
        <v>0.82782138023903684</v>
      </c>
      <c r="V46" s="37">
        <v>20094.848000000002</v>
      </c>
      <c r="W46" s="99">
        <f>((-'Coupling Enzyme Parameters'!$AB$10+SQRT((('Coupling Enzyme Parameters'!$AB$10)^2)-(4*('Coupling Enzyme Parameters'!$AB$9)*(('Coupling Enzyme Parameters'!$AB$11)-(V46-$F$11)))))/(2*'Coupling Enzyme Parameters'!$AB$9))</f>
        <v>39.728215473796219</v>
      </c>
      <c r="X46" s="102">
        <f t="shared" si="5"/>
        <v>0.6249178138134468</v>
      </c>
      <c r="Y46" s="37">
        <v>19997.088</v>
      </c>
      <c r="Z46" s="99">
        <f>((-'Coupling Enzyme Parameters'!$AB$10+SQRT((('Coupling Enzyme Parameters'!$AB$10)^2)-(4*('Coupling Enzyme Parameters'!$AB$9)*(('Coupling Enzyme Parameters'!$AB$11)-(Y46-$F$11)))))/(2*'Coupling Enzyme Parameters'!$AB$9))</f>
        <v>39.023188079425466</v>
      </c>
      <c r="AA46" s="102">
        <f t="shared" si="6"/>
        <v>0.89319984362147409</v>
      </c>
    </row>
    <row r="47" spans="3:27" ht="15" x14ac:dyDescent="0.25">
      <c r="C47" s="24">
        <f t="shared" si="7"/>
        <v>2.3333333333333339</v>
      </c>
      <c r="D47" s="37">
        <v>11503.143</v>
      </c>
      <c r="E47" s="37">
        <v>19540.388999999999</v>
      </c>
      <c r="F47" s="100">
        <f>((-'Coupling Enzyme Parameters'!$AB$10+SQRT((('Coupling Enzyme Parameters'!$AB$10)^2)-(4*('Coupling Enzyme Parameters'!$AB$9)*(('Coupling Enzyme Parameters'!$AB$11)-(E47-$F$11)))))/(2*'Coupling Enzyme Parameters'!$AB$9))</f>
        <v>36.039053670404961</v>
      </c>
      <c r="G47" s="37">
        <v>19533.151999999998</v>
      </c>
      <c r="H47" s="99">
        <f>((-'Coupling Enzyme Parameters'!$AB$10+SQRT((('Coupling Enzyme Parameters'!$AB$10)^2)-(4*('Coupling Enzyme Parameters'!$AB$9)*(('Coupling Enzyme Parameters'!$AB$11)-(G47-$F$11)))))/(2*'Coupling Enzyme Parameters'!$AB$9))</f>
        <v>35.995152158468819</v>
      </c>
      <c r="I47" s="102">
        <f t="shared" si="0"/>
        <v>-0.8949804859586834</v>
      </c>
      <c r="J47" s="37">
        <v>19476.09</v>
      </c>
      <c r="K47" s="99">
        <f>((-'Coupling Enzyme Parameters'!$AB$10+SQRT((('Coupling Enzyme Parameters'!$AB$10)^2)-(4*('Coupling Enzyme Parameters'!$AB$9)*(('Coupling Enzyme Parameters'!$AB$11)-(J47-$F$11)))))/(2*'Coupling Enzyme Parameters'!$AB$9))</f>
        <v>35.652137763359981</v>
      </c>
      <c r="L47" s="102">
        <f t="shared" si="1"/>
        <v>0.73098733484582112</v>
      </c>
      <c r="M47" s="37">
        <v>19609.901999999998</v>
      </c>
      <c r="N47" s="99">
        <f>((-'Coupling Enzyme Parameters'!$AB$10+SQRT((('Coupling Enzyme Parameters'!$AB$10)^2)-(4*('Coupling Enzyme Parameters'!$AB$9)*(('Coupling Enzyme Parameters'!$AB$11)-(M47-$F$11)))))/(2*'Coupling Enzyme Parameters'!$AB$9))</f>
        <v>36.465480239051821</v>
      </c>
      <c r="O47" s="102">
        <f t="shared" si="2"/>
        <v>-0.93967067460427955</v>
      </c>
      <c r="P47" s="37">
        <v>19842.662</v>
      </c>
      <c r="Q47" s="99">
        <f>((-'Coupling Enzyme Parameters'!$AB$10+SQRT((('Coupling Enzyme Parameters'!$AB$10)^2)-(4*('Coupling Enzyme Parameters'!$AB$9)*(('Coupling Enzyme Parameters'!$AB$11)-(P47-$F$11)))))/(2*'Coupling Enzyme Parameters'!$AB$9))</f>
        <v>37.962173973913572</v>
      </c>
      <c r="R47" s="102">
        <f t="shared" si="3"/>
        <v>-0.54844630198213906</v>
      </c>
      <c r="S47" s="37">
        <v>20100.023000000001</v>
      </c>
      <c r="T47" s="99">
        <f>((-'Coupling Enzyme Parameters'!$AB$10+SQRT((('Coupling Enzyme Parameters'!$AB$10)^2)-(4*('Coupling Enzyme Parameters'!$AB$9)*(('Coupling Enzyme Parameters'!$AB$11)-(S47-$F$11)))))/(2*'Coupling Enzyme Parameters'!$AB$9))</f>
        <v>39.766332991062256</v>
      </c>
      <c r="U47" s="102">
        <f t="shared" si="4"/>
        <v>0.54634793147471328</v>
      </c>
      <c r="V47" s="37">
        <v>20177.511999999999</v>
      </c>
      <c r="W47" s="99">
        <f>((-'Coupling Enzyme Parameters'!$AB$10+SQRT((('Coupling Enzyme Parameters'!$AB$10)^2)-(4*('Coupling Enzyme Parameters'!$AB$9)*(('Coupling Enzyme Parameters'!$AB$11)-(V47-$F$11)))))/(2*'Coupling Enzyme Parameters'!$AB$9))</f>
        <v>40.347425471612752</v>
      </c>
      <c r="X47" s="102">
        <f t="shared" si="5"/>
        <v>1.3158755460113269</v>
      </c>
      <c r="Y47" s="37">
        <v>20073.998</v>
      </c>
      <c r="Z47" s="99">
        <f>((-'Coupling Enzyme Parameters'!$AB$10+SQRT((('Coupling Enzyme Parameters'!$AB$10)^2)-(4*('Coupling Enzyme Parameters'!$AB$9)*(('Coupling Enzyme Parameters'!$AB$11)-(Y47-$F$11)))))/(2*'Coupling Enzyme Parameters'!$AB$9))</f>
        <v>39.575477557448494</v>
      </c>
      <c r="AA47" s="102">
        <f t="shared" si="6"/>
        <v>1.5172370560258486</v>
      </c>
    </row>
    <row r="48" spans="3:27" ht="15" x14ac:dyDescent="0.25">
      <c r="C48" s="24">
        <f t="shared" si="7"/>
        <v>2.4000000000000008</v>
      </c>
      <c r="D48" s="37">
        <v>11503.538</v>
      </c>
      <c r="E48" s="37">
        <v>19554.271000000001</v>
      </c>
      <c r="F48" s="100">
        <f>((-'Coupling Enzyme Parameters'!$AB$10+SQRT((('Coupling Enzyme Parameters'!$AB$10)^2)-(4*('Coupling Enzyme Parameters'!$AB$9)*(('Coupling Enzyme Parameters'!$AB$11)-(E48-$F$11)))))/(2*'Coupling Enzyme Parameters'!$AB$9))</f>
        <v>36.123521882840926</v>
      </c>
      <c r="G48" s="37">
        <v>19561.296999999999</v>
      </c>
      <c r="H48" s="99">
        <f>((-'Coupling Enzyme Parameters'!$AB$10+SQRT((('Coupling Enzyme Parameters'!$AB$10)^2)-(4*('Coupling Enzyme Parameters'!$AB$9)*(('Coupling Enzyme Parameters'!$AB$11)-(G48-$F$11)))))/(2*'Coupling Enzyme Parameters'!$AB$9))</f>
        <v>36.166402719252297</v>
      </c>
      <c r="I48" s="102">
        <f t="shared" si="0"/>
        <v>-0.80819813761117132</v>
      </c>
      <c r="J48" s="37">
        <v>19404.456999999999</v>
      </c>
      <c r="K48" s="99">
        <f>((-'Coupling Enzyme Parameters'!$AB$10+SQRT((('Coupling Enzyme Parameters'!$AB$10)^2)-(4*('Coupling Enzyme Parameters'!$AB$9)*(('Coupling Enzyme Parameters'!$AB$11)-(J48-$F$11)))))/(2*'Coupling Enzyme Parameters'!$AB$9))</f>
        <v>35.229126527394087</v>
      </c>
      <c r="L48" s="102">
        <f t="shared" si="1"/>
        <v>0.22350788644396147</v>
      </c>
      <c r="M48" s="37">
        <v>19664.125</v>
      </c>
      <c r="N48" s="99">
        <f>((-'Coupling Enzyme Parameters'!$AB$10+SQRT((('Coupling Enzyme Parameters'!$AB$10)^2)-(4*('Coupling Enzyme Parameters'!$AB$9)*(('Coupling Enzyme Parameters'!$AB$11)-(M48-$F$11)))))/(2*'Coupling Enzyme Parameters'!$AB$9))</f>
        <v>36.804311094797427</v>
      </c>
      <c r="O48" s="102">
        <f t="shared" si="2"/>
        <v>-0.68530803129463891</v>
      </c>
      <c r="P48" s="37">
        <v>19869.921999999999</v>
      </c>
      <c r="Q48" s="99">
        <f>((-'Coupling Enzyme Parameters'!$AB$10+SQRT((('Coupling Enzyme Parameters'!$AB$10)^2)-(4*('Coupling Enzyme Parameters'!$AB$9)*(('Coupling Enzyme Parameters'!$AB$11)-(P48-$F$11)))))/(2*'Coupling Enzyme Parameters'!$AB$9))</f>
        <v>38.14516584245041</v>
      </c>
      <c r="R48" s="102">
        <f t="shared" si="3"/>
        <v>-0.44992264588126574</v>
      </c>
      <c r="S48" s="37">
        <v>20073.168000000001</v>
      </c>
      <c r="T48" s="99">
        <f>((-'Coupling Enzyme Parameters'!$AB$10+SQRT((('Coupling Enzyme Parameters'!$AB$10)^2)-(4*('Coupling Enzyme Parameters'!$AB$9)*(('Coupling Enzyme Parameters'!$AB$11)-(S48-$F$11)))))/(2*'Coupling Enzyme Parameters'!$AB$9))</f>
        <v>39.569424789343458</v>
      </c>
      <c r="U48" s="102">
        <f t="shared" si="4"/>
        <v>0.26497151731994961</v>
      </c>
      <c r="V48" s="37">
        <v>20056.395</v>
      </c>
      <c r="W48" s="99">
        <f>((-'Coupling Enzyme Parameters'!$AB$10+SQRT((('Coupling Enzyme Parameters'!$AB$10)^2)-(4*('Coupling Enzyme Parameters'!$AB$9)*(('Coupling Enzyme Parameters'!$AB$11)-(V48-$F$11)))))/(2*'Coupling Enzyme Parameters'!$AB$9))</f>
        <v>39.447551037482263</v>
      </c>
      <c r="X48" s="102">
        <f t="shared" si="5"/>
        <v>0.33153289944487341</v>
      </c>
      <c r="Y48" s="37">
        <v>19994.576000000001</v>
      </c>
      <c r="Z48" s="99">
        <f>((-'Coupling Enzyme Parameters'!$AB$10+SQRT((('Coupling Enzyme Parameters'!$AB$10)^2)-(4*('Coupling Enzyme Parameters'!$AB$9)*(('Coupling Enzyme Parameters'!$AB$11)-(Y48-$F$11)))))/(2*'Coupling Enzyme Parameters'!$AB$9))</f>
        <v>39.005432772878464</v>
      </c>
      <c r="AA48" s="102">
        <f t="shared" si="6"/>
        <v>0.86272405901985394</v>
      </c>
    </row>
    <row r="49" spans="3:27" ht="15" x14ac:dyDescent="0.25">
      <c r="C49" s="24">
        <f t="shared" si="7"/>
        <v>2.4666666666666677</v>
      </c>
      <c r="D49" s="37">
        <v>11477.495000000001</v>
      </c>
      <c r="E49" s="37">
        <v>19617.467000000001</v>
      </c>
      <c r="F49" s="100">
        <f>((-'Coupling Enzyme Parameters'!$AB$10+SQRT((('Coupling Enzyme Parameters'!$AB$10)^2)-(4*('Coupling Enzyme Parameters'!$AB$9)*(('Coupling Enzyme Parameters'!$AB$11)-(E49-$F$11)))))/(2*'Coupling Enzyme Parameters'!$AB$9))</f>
        <v>36.51241896737816</v>
      </c>
      <c r="G49" s="37">
        <v>19528.851999999999</v>
      </c>
      <c r="H49" s="99">
        <f>((-'Coupling Enzyme Parameters'!$AB$10+SQRT((('Coupling Enzyme Parameters'!$AB$10)^2)-(4*('Coupling Enzyme Parameters'!$AB$9)*(('Coupling Enzyme Parameters'!$AB$11)-(G49-$F$11)))))/(2*'Coupling Enzyme Parameters'!$AB$9))</f>
        <v>35.969110320209531</v>
      </c>
      <c r="I49" s="102">
        <f t="shared" si="0"/>
        <v>-1.3943876211911714</v>
      </c>
      <c r="J49" s="37">
        <v>19446.228999999999</v>
      </c>
      <c r="K49" s="99">
        <f>((-'Coupling Enzyme Parameters'!$AB$10+SQRT((('Coupling Enzyme Parameters'!$AB$10)^2)-(4*('Coupling Enzyme Parameters'!$AB$9)*(('Coupling Enzyme Parameters'!$AB$11)-(J49-$F$11)))))/(2*'Coupling Enzyme Parameters'!$AB$9))</f>
        <v>35.474797986106672</v>
      </c>
      <c r="L49" s="102">
        <f t="shared" si="1"/>
        <v>8.0282260619313206E-2</v>
      </c>
      <c r="M49" s="37">
        <v>19606.701000000001</v>
      </c>
      <c r="N49" s="99">
        <f>((-'Coupling Enzyme Parameters'!$AB$10+SQRT((('Coupling Enzyme Parameters'!$AB$10)^2)-(4*('Coupling Enzyme Parameters'!$AB$9)*(('Coupling Enzyme Parameters'!$AB$11)-(M49-$F$11)))))/(2*'Coupling Enzyme Parameters'!$AB$9))</f>
        <v>36.44565094424371</v>
      </c>
      <c r="O49" s="102">
        <f t="shared" si="2"/>
        <v>-1.4328652663855905</v>
      </c>
      <c r="P49" s="37">
        <v>19852.925999999999</v>
      </c>
      <c r="Q49" s="99">
        <f>((-'Coupling Enzyme Parameters'!$AB$10+SQRT((('Coupling Enzyme Parameters'!$AB$10)^2)-(4*('Coupling Enzyme Parameters'!$AB$9)*(('Coupling Enzyme Parameters'!$AB$11)-(P49-$F$11)))))/(2*'Coupling Enzyme Parameters'!$AB$9))</f>
        <v>38.030869046103973</v>
      </c>
      <c r="R49" s="102">
        <f t="shared" si="3"/>
        <v>-0.95311652676493708</v>
      </c>
      <c r="S49" s="37">
        <v>20027.312999999998</v>
      </c>
      <c r="T49" s="99">
        <f>((-'Coupling Enzyme Parameters'!$AB$10+SQRT((('Coupling Enzyme Parameters'!$AB$10)^2)-(4*('Coupling Enzyme Parameters'!$AB$9)*(('Coupling Enzyme Parameters'!$AB$11)-(S49-$F$11)))))/(2*'Coupling Enzyme Parameters'!$AB$9))</f>
        <v>39.238203299535122</v>
      </c>
      <c r="U49" s="102">
        <f t="shared" si="4"/>
        <v>-0.45514705702561997</v>
      </c>
      <c r="V49" s="37">
        <v>20070.478999999999</v>
      </c>
      <c r="W49" s="99">
        <f>((-'Coupling Enzyme Parameters'!$AB$10+SQRT((('Coupling Enzyme Parameters'!$AB$10)^2)-(4*('Coupling Enzyme Parameters'!$AB$9)*(('Coupling Enzyme Parameters'!$AB$11)-(V49-$F$11)))))/(2*'Coupling Enzyme Parameters'!$AB$9))</f>
        <v>39.549829566266411</v>
      </c>
      <c r="X49" s="102">
        <f t="shared" si="5"/>
        <v>4.4914343691786485E-2</v>
      </c>
      <c r="Y49" s="37">
        <v>20062.991999999998</v>
      </c>
      <c r="Z49" s="99">
        <f>((-'Coupling Enzyme Parameters'!$AB$10+SQRT((('Coupling Enzyme Parameters'!$AB$10)^2)-(4*('Coupling Enzyme Parameters'!$AB$9)*(('Coupling Enzyme Parameters'!$AB$11)-(Y49-$F$11)))))/(2*'Coupling Enzyme Parameters'!$AB$9))</f>
        <v>39.49538497064691</v>
      </c>
      <c r="AA49" s="102">
        <f t="shared" si="6"/>
        <v>0.96377917225106557</v>
      </c>
    </row>
    <row r="50" spans="3:27" ht="15" x14ac:dyDescent="0.25">
      <c r="C50" s="24">
        <f t="shared" si="7"/>
        <v>2.5333333333333345</v>
      </c>
      <c r="D50" s="37">
        <v>11444.651</v>
      </c>
      <c r="E50" s="37">
        <v>19610.187999999998</v>
      </c>
      <c r="F50" s="100">
        <f>((-'Coupling Enzyme Parameters'!$AB$10+SQRT((('Coupling Enzyme Parameters'!$AB$10)^2)-(4*('Coupling Enzyme Parameters'!$AB$9)*(('Coupling Enzyme Parameters'!$AB$11)-(E50-$F$11)))))/(2*'Coupling Enzyme Parameters'!$AB$9))</f>
        <v>36.46725285330362</v>
      </c>
      <c r="G50" s="37">
        <v>19554.300999999999</v>
      </c>
      <c r="H50" s="99">
        <f>((-'Coupling Enzyme Parameters'!$AB$10+SQRT((('Coupling Enzyme Parameters'!$AB$10)^2)-(4*('Coupling Enzyme Parameters'!$AB$9)*(('Coupling Enzyme Parameters'!$AB$11)-(G50-$F$11)))))/(2*'Coupling Enzyme Parameters'!$AB$9))</f>
        <v>36.123704791980451</v>
      </c>
      <c r="I50" s="102">
        <f t="shared" si="0"/>
        <v>-1.1946270353457109</v>
      </c>
      <c r="J50" s="37">
        <v>19436.574000000001</v>
      </c>
      <c r="K50" s="99">
        <f>((-'Coupling Enzyme Parameters'!$AB$10+SQRT((('Coupling Enzyme Parameters'!$AB$10)^2)-(4*('Coupling Enzyme Parameters'!$AB$9)*(('Coupling Enzyme Parameters'!$AB$11)-(J50-$F$11)))))/(2*'Coupling Enzyme Parameters'!$AB$9))</f>
        <v>35.417767897972709</v>
      </c>
      <c r="L50" s="102">
        <f t="shared" si="1"/>
        <v>6.8418286559889907E-2</v>
      </c>
      <c r="M50" s="37">
        <v>19590.873</v>
      </c>
      <c r="N50" s="99">
        <f>((-'Coupling Enzyme Parameters'!$AB$10+SQRT((('Coupling Enzyme Parameters'!$AB$10)^2)-(4*('Coupling Enzyme Parameters'!$AB$9)*(('Coupling Enzyme Parameters'!$AB$11)-(M50-$F$11)))))/(2*'Coupling Enzyme Parameters'!$AB$9))</f>
        <v>36.347878596592885</v>
      </c>
      <c r="O50" s="102">
        <f t="shared" si="2"/>
        <v>-1.485471499961875</v>
      </c>
      <c r="P50" s="37">
        <v>19955.258000000002</v>
      </c>
      <c r="Q50" s="99">
        <f>((-'Coupling Enzyme Parameters'!$AB$10+SQRT((('Coupling Enzyme Parameters'!$AB$10)^2)-(4*('Coupling Enzyme Parameters'!$AB$9)*(('Coupling Enzyme Parameters'!$AB$11)-(P50-$F$11)))))/(2*'Coupling Enzyme Parameters'!$AB$9))</f>
        <v>38.729754344618115</v>
      </c>
      <c r="R50" s="102">
        <f t="shared" si="3"/>
        <v>-0.20906511417625495</v>
      </c>
      <c r="S50" s="37">
        <v>20071.559000000001</v>
      </c>
      <c r="T50" s="99">
        <f>((-'Coupling Enzyme Parameters'!$AB$10+SQRT((('Coupling Enzyme Parameters'!$AB$10)^2)-(4*('Coupling Enzyme Parameters'!$AB$9)*(('Coupling Enzyme Parameters'!$AB$11)-(S50-$F$11)))))/(2*'Coupling Enzyme Parameters'!$AB$9))</f>
        <v>39.557697098037302</v>
      </c>
      <c r="U50" s="102">
        <f t="shared" si="4"/>
        <v>-9.0487144448900381E-2</v>
      </c>
      <c r="V50" s="37">
        <v>20074.030999999999</v>
      </c>
      <c r="W50" s="99">
        <f>((-'Coupling Enzyme Parameters'!$AB$10+SQRT((('Coupling Enzyme Parameters'!$AB$10)^2)-(4*('Coupling Enzyme Parameters'!$AB$9)*(('Coupling Enzyme Parameters'!$AB$11)-(V50-$F$11)))))/(2*'Coupling Enzyme Parameters'!$AB$9))</f>
        <v>39.575718252736657</v>
      </c>
      <c r="X50" s="102">
        <f t="shared" si="5"/>
        <v>0.11596914423657267</v>
      </c>
      <c r="Y50" s="37">
        <v>19998.238000000001</v>
      </c>
      <c r="Z50" s="99">
        <f>((-'Coupling Enzyme Parameters'!$AB$10+SQRT((('Coupling Enzyme Parameters'!$AB$10)^2)-(4*('Coupling Enzyme Parameters'!$AB$9)*(('Coupling Enzyme Parameters'!$AB$11)-(Y50-$F$11)))))/(2*'Coupling Enzyme Parameters'!$AB$9))</f>
        <v>39.031322306472781</v>
      </c>
      <c r="AA50" s="102">
        <f t="shared" si="6"/>
        <v>0.54488262215147643</v>
      </c>
    </row>
    <row r="51" spans="3:27" ht="15" x14ac:dyDescent="0.25">
      <c r="C51" s="24">
        <f t="shared" si="7"/>
        <v>2.6000000000000014</v>
      </c>
      <c r="D51" s="37">
        <v>11488.487999999999</v>
      </c>
      <c r="E51" s="37">
        <v>19574.826000000001</v>
      </c>
      <c r="F51" s="100">
        <f>((-'Coupling Enzyme Parameters'!$AB$10+SQRT((('Coupling Enzyme Parameters'!$AB$10)^2)-(4*('Coupling Enzyme Parameters'!$AB$9)*(('Coupling Enzyme Parameters'!$AB$11)-(E51-$F$11)))))/(2*'Coupling Enzyme Parameters'!$AB$9))</f>
        <v>36.249220104830343</v>
      </c>
      <c r="G51" s="37">
        <v>19597.261999999999</v>
      </c>
      <c r="H51" s="99">
        <f>((-'Coupling Enzyme Parameters'!$AB$10+SQRT((('Coupling Enzyme Parameters'!$AB$10)^2)-(4*('Coupling Enzyme Parameters'!$AB$9)*(('Coupling Enzyme Parameters'!$AB$11)-(G51-$F$11)))))/(2*'Coupling Enzyme Parameters'!$AB$9))</f>
        <v>36.387289191030092</v>
      </c>
      <c r="I51" s="102">
        <f t="shared" si="0"/>
        <v>-0.71300988782279262</v>
      </c>
      <c r="J51" s="37">
        <v>19473.855</v>
      </c>
      <c r="K51" s="99">
        <f>((-'Coupling Enzyme Parameters'!$AB$10+SQRT((('Coupling Enzyme Parameters'!$AB$10)^2)-(4*('Coupling Enzyme Parameters'!$AB$9)*(('Coupling Enzyme Parameters'!$AB$11)-(J51-$F$11)))))/(2*'Coupling Enzyme Parameters'!$AB$9))</f>
        <v>35.638813858096661</v>
      </c>
      <c r="L51" s="102">
        <f t="shared" si="1"/>
        <v>0.5074969951571191</v>
      </c>
      <c r="M51" s="37">
        <v>19608.657999999999</v>
      </c>
      <c r="N51" s="99">
        <f>((-'Coupling Enzyme Parameters'!$AB$10+SQRT((('Coupling Enzyme Parameters'!$AB$10)^2)-(4*('Coupling Enzyme Parameters'!$AB$9)*(('Coupling Enzyme Parameters'!$AB$11)-(M51-$F$11)))))/(2*'Coupling Enzyme Parameters'!$AB$9))</f>
        <v>36.457771752646295</v>
      </c>
      <c r="O51" s="102">
        <f t="shared" si="2"/>
        <v>-1.1575455954351881</v>
      </c>
      <c r="P51" s="37">
        <v>19837.706999999999</v>
      </c>
      <c r="Q51" s="99">
        <f>((-'Coupling Enzyme Parameters'!$AB$10+SQRT((('Coupling Enzyme Parameters'!$AB$10)^2)-(4*('Coupling Enzyme Parameters'!$AB$9)*(('Coupling Enzyme Parameters'!$AB$11)-(P51-$F$11)))))/(2*'Coupling Enzyme Parameters'!$AB$9))</f>
        <v>37.929098886619819</v>
      </c>
      <c r="R51" s="102">
        <f t="shared" si="3"/>
        <v>-0.79168782370127389</v>
      </c>
      <c r="S51" s="37">
        <v>20085.565999999999</v>
      </c>
      <c r="T51" s="99">
        <f>((-'Coupling Enzyme Parameters'!$AB$10+SQRT((('Coupling Enzyme Parameters'!$AB$10)^2)-(4*('Coupling Enzyme Parameters'!$AB$9)*(('Coupling Enzyme Parameters'!$AB$11)-(S51-$F$11)))))/(2*'Coupling Enzyme Parameters'!$AB$9))</f>
        <v>39.660055006586013</v>
      </c>
      <c r="U51" s="102">
        <f t="shared" si="4"/>
        <v>0.22990351257308816</v>
      </c>
      <c r="V51" s="37">
        <v>20105.419999999998</v>
      </c>
      <c r="W51" s="99">
        <f>((-'Coupling Enzyme Parameters'!$AB$10+SQRT((('Coupling Enzyme Parameters'!$AB$10)^2)-(4*('Coupling Enzyme Parameters'!$AB$9)*(('Coupling Enzyme Parameters'!$AB$11)-(V51-$F$11)))))/(2*'Coupling Enzyme Parameters'!$AB$9))</f>
        <v>39.806174878543523</v>
      </c>
      <c r="X51" s="102">
        <f t="shared" si="5"/>
        <v>0.56445851851671591</v>
      </c>
      <c r="Y51" s="37">
        <v>20013.401999999998</v>
      </c>
      <c r="Z51" s="99">
        <f>((-'Coupling Enzyme Parameters'!$AB$10+SQRT((('Coupling Enzyme Parameters'!$AB$10)^2)-(4*('Coupling Enzyme Parameters'!$AB$9)*(('Coupling Enzyme Parameters'!$AB$11)-(Y51-$F$11)))))/(2*'Coupling Enzyme Parameters'!$AB$9))</f>
        <v>39.138924309474753</v>
      </c>
      <c r="AA51" s="102">
        <f t="shared" si="6"/>
        <v>0.87051737362672554</v>
      </c>
    </row>
    <row r="52" spans="3:27" ht="15" x14ac:dyDescent="0.25">
      <c r="C52" s="24">
        <f t="shared" si="7"/>
        <v>2.6666666666666683</v>
      </c>
      <c r="D52" s="37">
        <v>11491.293</v>
      </c>
      <c r="E52" s="37">
        <v>19568.27</v>
      </c>
      <c r="F52" s="100">
        <f>((-'Coupling Enzyme Parameters'!$AB$10+SQRT((('Coupling Enzyme Parameters'!$AB$10)^2)-(4*('Coupling Enzyme Parameters'!$AB$9)*(('Coupling Enzyme Parameters'!$AB$11)-(E52-$F$11)))))/(2*'Coupling Enzyme Parameters'!$AB$9))</f>
        <v>36.20904685831119</v>
      </c>
      <c r="G52" s="37">
        <v>19498.916000000001</v>
      </c>
      <c r="H52" s="99">
        <f>((-'Coupling Enzyme Parameters'!$AB$10+SQRT((('Coupling Enzyme Parameters'!$AB$10)^2)-(4*('Coupling Enzyme Parameters'!$AB$9)*(('Coupling Enzyme Parameters'!$AB$11)-(G52-$F$11)))))/(2*'Coupling Enzyme Parameters'!$AB$9))</f>
        <v>35.788690088850245</v>
      </c>
      <c r="I52" s="102">
        <f t="shared" si="0"/>
        <v>-1.2714357434834866</v>
      </c>
      <c r="J52" s="37">
        <v>19474.037</v>
      </c>
      <c r="K52" s="99">
        <f>((-'Coupling Enzyme Parameters'!$AB$10+SQRT((('Coupling Enzyme Parameters'!$AB$10)^2)-(4*('Coupling Enzyme Parameters'!$AB$9)*(('Coupling Enzyme Parameters'!$AB$11)-(J52-$F$11)))))/(2*'Coupling Enzyme Parameters'!$AB$9))</f>
        <v>35.639898538736773</v>
      </c>
      <c r="L52" s="102">
        <f t="shared" si="1"/>
        <v>0.5487549223163839</v>
      </c>
      <c r="M52" s="37">
        <v>19622.978999999999</v>
      </c>
      <c r="N52" s="99">
        <f>((-'Coupling Enzyme Parameters'!$AB$10+SQRT((('Coupling Enzyme Parameters'!$AB$10)^2)-(4*('Coupling Enzyme Parameters'!$AB$9)*(('Coupling Enzyme Parameters'!$AB$11)-(M52-$F$11)))))/(2*'Coupling Enzyme Parameters'!$AB$9))</f>
        <v>36.546686707067046</v>
      </c>
      <c r="O52" s="102">
        <f t="shared" si="2"/>
        <v>-1.0284573944952839</v>
      </c>
      <c r="P52" s="37">
        <v>19787.793000000001</v>
      </c>
      <c r="Q52" s="99">
        <f>((-'Coupling Enzyme Parameters'!$AB$10+SQRT((('Coupling Enzyme Parameters'!$AB$10)^2)-(4*('Coupling Enzyme Parameters'!$AB$9)*(('Coupling Enzyme Parameters'!$AB$11)-(P52-$F$11)))))/(2*'Coupling Enzyme Parameters'!$AB$9))</f>
        <v>37.59903707675592</v>
      </c>
      <c r="R52" s="102">
        <f t="shared" si="3"/>
        <v>-1.0815763870460202</v>
      </c>
      <c r="S52" s="37">
        <v>20043.133000000002</v>
      </c>
      <c r="T52" s="99">
        <f>((-'Coupling Enzyme Parameters'!$AB$10+SQRT((('Coupling Enzyme Parameters'!$AB$10)^2)-(4*('Coupling Enzyme Parameters'!$AB$9)*(('Coupling Enzyme Parameters'!$AB$11)-(S52-$F$11)))))/(2*'Coupling Enzyme Parameters'!$AB$9))</f>
        <v>39.351778858647805</v>
      </c>
      <c r="U52" s="102">
        <f t="shared" si="4"/>
        <v>-3.8199388845967519E-2</v>
      </c>
      <c r="V52" s="37">
        <v>20032.535</v>
      </c>
      <c r="W52" s="99">
        <f>((-'Coupling Enzyme Parameters'!$AB$10+SQRT((('Coupling Enzyme Parameters'!$AB$10)^2)-(4*('Coupling Enzyme Parameters'!$AB$9)*(('Coupling Enzyme Parameters'!$AB$11)-(V52-$F$11)))))/(2*'Coupling Enzyme Parameters'!$AB$9))</f>
        <v>39.275613542393828</v>
      </c>
      <c r="X52" s="102">
        <f t="shared" si="5"/>
        <v>7.4070428886173545E-2</v>
      </c>
      <c r="Y52" s="37">
        <v>20073.418000000001</v>
      </c>
      <c r="Z52" s="99">
        <f>((-'Coupling Enzyme Parameters'!$AB$10+SQRT((('Coupling Enzyme Parameters'!$AB$10)^2)-(4*('Coupling Enzyme Parameters'!$AB$9)*(('Coupling Enzyme Parameters'!$AB$11)-(Y52-$F$11)))))/(2*'Coupling Enzyme Parameters'!$AB$9))</f>
        <v>39.571247693071868</v>
      </c>
      <c r="AA52" s="102">
        <f t="shared" si="6"/>
        <v>1.3430140037429936</v>
      </c>
    </row>
    <row r="53" spans="3:27" ht="15" x14ac:dyDescent="0.25">
      <c r="C53" s="24">
        <f t="shared" si="7"/>
        <v>2.7333333333333352</v>
      </c>
      <c r="D53" s="37">
        <v>11458.46</v>
      </c>
      <c r="E53" s="37">
        <v>19612.365000000002</v>
      </c>
      <c r="F53" s="100">
        <f>((-'Coupling Enzyme Parameters'!$AB$10+SQRT((('Coupling Enzyme Parameters'!$AB$10)^2)-(4*('Coupling Enzyme Parameters'!$AB$9)*(('Coupling Enzyme Parameters'!$AB$11)-(E53-$F$11)))))/(2*'Coupling Enzyme Parameters'!$AB$9))</f>
        <v>36.480750774701413</v>
      </c>
      <c r="G53" s="37">
        <v>19562.93</v>
      </c>
      <c r="H53" s="99">
        <f>((-'Coupling Enzyme Parameters'!$AB$10+SQRT((('Coupling Enzyme Parameters'!$AB$10)^2)-(4*('Coupling Enzyme Parameters'!$AB$9)*(('Coupling Enzyme Parameters'!$AB$11)-(G53-$F$11)))))/(2*'Coupling Enzyme Parameters'!$AB$9))</f>
        <v>36.176381737182709</v>
      </c>
      <c r="I53" s="102">
        <f t="shared" si="0"/>
        <v>-1.155448011541246</v>
      </c>
      <c r="J53" s="37">
        <v>19391.706999999999</v>
      </c>
      <c r="K53" s="99">
        <f>((-'Coupling Enzyme Parameters'!$AB$10+SQRT((('Coupling Enzyme Parameters'!$AB$10)^2)-(4*('Coupling Enzyme Parameters'!$AB$9)*(('Coupling Enzyme Parameters'!$AB$11)-(J53-$F$11)))))/(2*'Coupling Enzyme Parameters'!$AB$9))</f>
        <v>35.154686934208016</v>
      </c>
      <c r="L53" s="102">
        <f t="shared" si="1"/>
        <v>-0.20816059860259628</v>
      </c>
      <c r="M53" s="37">
        <v>19619.567999999999</v>
      </c>
      <c r="N53" s="99">
        <f>((-'Coupling Enzyme Parameters'!$AB$10+SQRT((('Coupling Enzyme Parameters'!$AB$10)^2)-(4*('Coupling Enzyme Parameters'!$AB$9)*(('Coupling Enzyme Parameters'!$AB$11)-(M53-$F$11)))))/(2*'Coupling Enzyme Parameters'!$AB$9))</f>
        <v>36.525474034087459</v>
      </c>
      <c r="O53" s="102">
        <f t="shared" si="2"/>
        <v>-1.3213739838650937</v>
      </c>
      <c r="P53" s="37">
        <v>19823.342000000001</v>
      </c>
      <c r="Q53" s="99">
        <f>((-'Coupling Enzyme Parameters'!$AB$10+SQRT((('Coupling Enzyme Parameters'!$AB$10)^2)-(4*('Coupling Enzyme Parameters'!$AB$9)*(('Coupling Enzyme Parameters'!$AB$11)-(P53-$F$11)))))/(2*'Coupling Enzyme Parameters'!$AB$9))</f>
        <v>37.833531074833715</v>
      </c>
      <c r="R53" s="102">
        <f t="shared" si="3"/>
        <v>-1.1187863053584479</v>
      </c>
      <c r="S53" s="37">
        <v>20066.182000000001</v>
      </c>
      <c r="T53" s="99">
        <f>((-'Coupling Enzyme Parameters'!$AB$10+SQRT((('Coupling Enzyme Parameters'!$AB$10)^2)-(4*('Coupling Enzyme Parameters'!$AB$9)*(('Coupling Enzyme Parameters'!$AB$11)-(S53-$F$11)))))/(2*'Coupling Enzyme Parameters'!$AB$9))</f>
        <v>39.518561737759796</v>
      </c>
      <c r="U53" s="102">
        <f t="shared" si="4"/>
        <v>-0.14312042612419873</v>
      </c>
      <c r="V53" s="37">
        <v>19968.447</v>
      </c>
      <c r="W53" s="99">
        <f>((-'Coupling Enzyme Parameters'!$AB$10+SQRT((('Coupling Enzyme Parameters'!$AB$10)^2)-(4*('Coupling Enzyme Parameters'!$AB$9)*(('Coupling Enzyme Parameters'!$AB$11)-(V53-$F$11)))))/(2*'Coupling Enzyme Parameters'!$AB$9))</f>
        <v>38.821767205070941</v>
      </c>
      <c r="X53" s="102">
        <f t="shared" si="5"/>
        <v>-0.65147982482693578</v>
      </c>
      <c r="Y53" s="37">
        <v>20060.116999999998</v>
      </c>
      <c r="Z53" s="99">
        <f>((-'Coupling Enzyme Parameters'!$AB$10+SQRT((('Coupling Enzyme Parameters'!$AB$10)^2)-(4*('Coupling Enzyme Parameters'!$AB$9)*(('Coupling Enzyme Parameters'!$AB$11)-(Y53-$F$11)))))/(2*'Coupling Enzyme Parameters'!$AB$9))</f>
        <v>39.474522839314453</v>
      </c>
      <c r="AA53" s="102">
        <f t="shared" si="6"/>
        <v>0.97458523359535576</v>
      </c>
    </row>
    <row r="54" spans="3:27" ht="15" x14ac:dyDescent="0.25">
      <c r="C54" s="24">
        <f t="shared" si="7"/>
        <v>2.800000000000002</v>
      </c>
      <c r="D54" s="37">
        <v>11485.037</v>
      </c>
      <c r="E54" s="37">
        <v>19585.476999999999</v>
      </c>
      <c r="F54" s="100">
        <f>((-'Coupling Enzyme Parameters'!$AB$10+SQRT((('Coupling Enzyme Parameters'!$AB$10)^2)-(4*('Coupling Enzyme Parameters'!$AB$9)*(('Coupling Enzyme Parameters'!$AB$11)-(E54-$F$11)))))/(2*'Coupling Enzyme Parameters'!$AB$9))</f>
        <v>36.314651366601751</v>
      </c>
      <c r="G54" s="37">
        <v>19492.724999999999</v>
      </c>
      <c r="H54" s="99">
        <f>((-'Coupling Enzyme Parameters'!$AB$10+SQRT((('Coupling Enzyme Parameters'!$AB$10)^2)-(4*('Coupling Enzyme Parameters'!$AB$9)*(('Coupling Enzyme Parameters'!$AB$11)-(G54-$F$11)))))/(2*'Coupling Enzyme Parameters'!$AB$9))</f>
        <v>35.751567498624212</v>
      </c>
      <c r="I54" s="102">
        <f t="shared" si="0"/>
        <v>-1.4141628420000814</v>
      </c>
      <c r="J54" s="37">
        <v>19406.601999999999</v>
      </c>
      <c r="K54" s="99">
        <f>((-'Coupling Enzyme Parameters'!$AB$10+SQRT((('Coupling Enzyme Parameters'!$AB$10)^2)-(4*('Coupling Enzyme Parameters'!$AB$9)*(('Coupling Enzyme Parameters'!$AB$11)-(J54-$F$11)))))/(2*'Coupling Enzyme Parameters'!$AB$9))</f>
        <v>35.241674736904876</v>
      </c>
      <c r="L54" s="102">
        <f t="shared" si="1"/>
        <v>4.4926612193926019E-2</v>
      </c>
      <c r="M54" s="37">
        <v>19586.168000000001</v>
      </c>
      <c r="N54" s="99">
        <f>((-'Coupling Enzyme Parameters'!$AB$10+SQRT((('Coupling Enzyme Parameters'!$AB$10)^2)-(4*('Coupling Enzyme Parameters'!$AB$9)*(('Coupling Enzyme Parameters'!$AB$11)-(M54-$F$11)))))/(2*'Coupling Enzyme Parameters'!$AB$9))</f>
        <v>36.318903415854599</v>
      </c>
      <c r="O54" s="102">
        <f t="shared" si="2"/>
        <v>-1.3618451939982918</v>
      </c>
      <c r="P54" s="37">
        <v>19845.721000000001</v>
      </c>
      <c r="Q54" s="99">
        <f>((-'Coupling Enzyme Parameters'!$AB$10+SQRT((('Coupling Enzyme Parameters'!$AB$10)^2)-(4*('Coupling Enzyme Parameters'!$AB$9)*(('Coupling Enzyme Parameters'!$AB$11)-(P54-$F$11)))))/(2*'Coupling Enzyme Parameters'!$AB$9))</f>
        <v>37.982621561780192</v>
      </c>
      <c r="R54" s="102">
        <f t="shared" si="3"/>
        <v>-0.80359641031230922</v>
      </c>
      <c r="S54" s="37">
        <v>20022.546999999999</v>
      </c>
      <c r="T54" s="99">
        <f>((-'Coupling Enzyme Parameters'!$AB$10+SQRT((('Coupling Enzyme Parameters'!$AB$10)^2)-(4*('Coupling Enzyme Parameters'!$AB$9)*(('Coupling Enzyme Parameters'!$AB$11)-(S54-$F$11)))))/(2*'Coupling Enzyme Parameters'!$AB$9))</f>
        <v>39.204127852805875</v>
      </c>
      <c r="U54" s="102">
        <f t="shared" si="4"/>
        <v>-0.29145490297845811</v>
      </c>
      <c r="V54" s="37">
        <v>20035.105</v>
      </c>
      <c r="W54" s="99">
        <f>((-'Coupling Enzyme Parameters'!$AB$10+SQRT((('Coupling Enzyme Parameters'!$AB$10)^2)-(4*('Coupling Enzyme Parameters'!$AB$9)*(('Coupling Enzyme Parameters'!$AB$11)-(V54-$F$11)))))/(2*'Coupling Enzyme Parameters'!$AB$9))</f>
        <v>39.294053702437076</v>
      </c>
      <c r="X54" s="102">
        <f t="shared" si="5"/>
        <v>-1.3093919361139683E-2</v>
      </c>
      <c r="Y54" s="37">
        <v>19999.370999999999</v>
      </c>
      <c r="Z54" s="99">
        <f>((-'Coupling Enzyme Parameters'!$AB$10+SQRT((('Coupling Enzyme Parameters'!$AB$10)^2)-(4*('Coupling Enzyme Parameters'!$AB$9)*(('Coupling Enzyme Parameters'!$AB$11)-(Y54-$F$11)))))/(2*'Coupling Enzyme Parameters'!$AB$9))</f>
        <v>39.039339859053854</v>
      </c>
      <c r="AA54" s="102">
        <f t="shared" si="6"/>
        <v>0.70550166143441828</v>
      </c>
    </row>
    <row r="55" spans="3:27" ht="15" x14ac:dyDescent="0.25">
      <c r="C55" s="24">
        <f t="shared" si="7"/>
        <v>2.8666666666666689</v>
      </c>
      <c r="D55" s="37">
        <v>11497.066999999999</v>
      </c>
      <c r="E55" s="37">
        <v>19598.592000000001</v>
      </c>
      <c r="F55" s="100">
        <f>((-'Coupling Enzyme Parameters'!$AB$10+SQRT((('Coupling Enzyme Parameters'!$AB$10)^2)-(4*('Coupling Enzyme Parameters'!$AB$9)*(('Coupling Enzyme Parameters'!$AB$11)-(E55-$F$11)))))/(2*'Coupling Enzyme Parameters'!$AB$9))</f>
        <v>36.395502711912314</v>
      </c>
      <c r="G55" s="37">
        <v>19519.973000000002</v>
      </c>
      <c r="H55" s="99">
        <f>((-'Coupling Enzyme Parameters'!$AB$10+SQRT((('Coupling Enzyme Parameters'!$AB$10)^2)-(4*('Coupling Enzyme Parameters'!$AB$9)*(('Coupling Enzyme Parameters'!$AB$11)-(G55-$F$11)))))/(2*'Coupling Enzyme Parameters'!$AB$9))</f>
        <v>35.915437959837874</v>
      </c>
      <c r="I55" s="102">
        <f t="shared" si="0"/>
        <v>-1.3311437260969825</v>
      </c>
      <c r="J55" s="37">
        <v>19377.285</v>
      </c>
      <c r="K55" s="99">
        <f>((-'Coupling Enzyme Parameters'!$AB$10+SQRT((('Coupling Enzyme Parameters'!$AB$10)^2)-(4*('Coupling Enzyme Parameters'!$AB$9)*(('Coupling Enzyme Parameters'!$AB$11)-(J55-$F$11)))))/(2*'Coupling Enzyme Parameters'!$AB$9))</f>
        <v>35.070787881500344</v>
      </c>
      <c r="L55" s="102">
        <f t="shared" si="1"/>
        <v>-0.20681158852116965</v>
      </c>
      <c r="M55" s="37">
        <v>19558.171999999999</v>
      </c>
      <c r="N55" s="99">
        <f>((-'Coupling Enzyme Parameters'!$AB$10+SQRT((('Coupling Enzyme Parameters'!$AB$10)^2)-(4*('Coupling Enzyme Parameters'!$AB$9)*(('Coupling Enzyme Parameters'!$AB$11)-(M55-$F$11)))))/(2*'Coupling Enzyme Parameters'!$AB$9))</f>
        <v>36.147319524529316</v>
      </c>
      <c r="O55" s="102">
        <f t="shared" si="2"/>
        <v>-1.614280430634139</v>
      </c>
      <c r="P55" s="37">
        <v>19834.053</v>
      </c>
      <c r="Q55" s="99">
        <f>((-'Coupling Enzyme Parameters'!$AB$10+SQRT((('Coupling Enzyme Parameters'!$AB$10)^2)-(4*('Coupling Enzyme Parameters'!$AB$9)*(('Coupling Enzyme Parameters'!$AB$11)-(P55-$F$11)))))/(2*'Coupling Enzyme Parameters'!$AB$9))</f>
        <v>37.904744490038652</v>
      </c>
      <c r="R55" s="102">
        <f t="shared" si="3"/>
        <v>-0.96232482736441227</v>
      </c>
      <c r="S55" s="37">
        <v>20048.455000000002</v>
      </c>
      <c r="T55" s="99">
        <f>((-'Coupling Enzyme Parameters'!$AB$10+SQRT((('Coupling Enzyme Parameters'!$AB$10)^2)-(4*('Coupling Enzyme Parameters'!$AB$9)*(('Coupling Enzyme Parameters'!$AB$11)-(S55-$F$11)))))/(2*'Coupling Enzyme Parameters'!$AB$9))</f>
        <v>39.390149936965265</v>
      </c>
      <c r="U55" s="102">
        <f t="shared" si="4"/>
        <v>-0.18628416412963134</v>
      </c>
      <c r="V55" s="37">
        <v>20074.881000000001</v>
      </c>
      <c r="W55" s="99">
        <f>((-'Coupling Enzyme Parameters'!$AB$10+SQRT((('Coupling Enzyme Parameters'!$AB$10)^2)-(4*('Coupling Enzyme Parameters'!$AB$9)*(('Coupling Enzyme Parameters'!$AB$11)-(V55-$F$11)))))/(2*'Coupling Enzyme Parameters'!$AB$9))</f>
        <v>39.581919115549034</v>
      </c>
      <c r="X55" s="102">
        <f t="shared" si="5"/>
        <v>0.19392014844025596</v>
      </c>
      <c r="Y55" s="37">
        <v>19938.817999999999</v>
      </c>
      <c r="Z55" s="99">
        <f>((-'Coupling Enzyme Parameters'!$AB$10+SQRT((('Coupling Enzyme Parameters'!$AB$10)^2)-(4*('Coupling Enzyme Parameters'!$AB$9)*(('Coupling Enzyme Parameters'!$AB$11)-(Y55-$F$11)))))/(2*'Coupling Enzyme Parameters'!$AB$9))</f>
        <v>38.615700108065596</v>
      </c>
      <c r="AA55" s="102">
        <f t="shared" si="6"/>
        <v>0.20101056513559712</v>
      </c>
    </row>
    <row r="56" spans="3:27" ht="15" x14ac:dyDescent="0.25">
      <c r="C56" s="24">
        <f t="shared" si="7"/>
        <v>2.9333333333333358</v>
      </c>
      <c r="D56" s="37">
        <v>11463.152</v>
      </c>
      <c r="E56" s="37">
        <v>19573.59</v>
      </c>
      <c r="F56" s="100">
        <f>((-'Coupling Enzyme Parameters'!$AB$10+SQRT((('Coupling Enzyme Parameters'!$AB$10)^2)-(4*('Coupling Enzyme Parameters'!$AB$9)*(('Coupling Enzyme Parameters'!$AB$11)-(E56-$F$11)))))/(2*'Coupling Enzyme Parameters'!$AB$9))</f>
        <v>36.241640357784782</v>
      </c>
      <c r="G56" s="37">
        <v>19549.905999999999</v>
      </c>
      <c r="H56" s="99">
        <f>((-'Coupling Enzyme Parameters'!$AB$10+SQRT((('Coupling Enzyme Parameters'!$AB$10)^2)-(4*('Coupling Enzyme Parameters'!$AB$9)*(('Coupling Enzyme Parameters'!$AB$11)-(G56-$F$11)))))/(2*'Coupling Enzyme Parameters'!$AB$9))</f>
        <v>36.096925530777888</v>
      </c>
      <c r="I56" s="102">
        <f t="shared" si="0"/>
        <v>-0.9957938010294356</v>
      </c>
      <c r="J56" s="37">
        <v>19365.113000000001</v>
      </c>
      <c r="K56" s="99">
        <f>((-'Coupling Enzyme Parameters'!$AB$10+SQRT((('Coupling Enzyme Parameters'!$AB$10)^2)-(4*('Coupling Enzyme Parameters'!$AB$9)*(('Coupling Enzyme Parameters'!$AB$11)-(J56-$F$11)))))/(2*'Coupling Enzyme Parameters'!$AB$9))</f>
        <v>35.000225225883561</v>
      </c>
      <c r="L56" s="102">
        <f t="shared" si="1"/>
        <v>-0.12351189001041973</v>
      </c>
      <c r="M56" s="37">
        <v>19593.234</v>
      </c>
      <c r="N56" s="99">
        <f>((-'Coupling Enzyme Parameters'!$AB$10+SQRT((('Coupling Enzyme Parameters'!$AB$10)^2)-(4*('Coupling Enzyme Parameters'!$AB$9)*(('Coupling Enzyme Parameters'!$AB$11)-(M56-$F$11)))))/(2*'Coupling Enzyme Parameters'!$AB$9))</f>
        <v>36.362433743545971</v>
      </c>
      <c r="O56" s="102">
        <f t="shared" si="2"/>
        <v>-1.2453038574899509</v>
      </c>
      <c r="P56" s="37">
        <v>19842.120999999999</v>
      </c>
      <c r="Q56" s="99">
        <f>((-'Coupling Enzyme Parameters'!$AB$10+SQRT((('Coupling Enzyme Parameters'!$AB$10)^2)-(4*('Coupling Enzyme Parameters'!$AB$9)*(('Coupling Enzyme Parameters'!$AB$11)-(P56-$F$11)))))/(2*'Coupling Enzyme Parameters'!$AB$9))</f>
        <v>37.958559977940411</v>
      </c>
      <c r="R56" s="102">
        <f t="shared" si="3"/>
        <v>-0.7546469853351212</v>
      </c>
      <c r="S56" s="37">
        <v>20070.405999999999</v>
      </c>
      <c r="T56" s="99">
        <f>((-'Coupling Enzyme Parameters'!$AB$10+SQRT((('Coupling Enzyme Parameters'!$AB$10)^2)-(4*('Coupling Enzyme Parameters'!$AB$9)*(('Coupling Enzyme Parameters'!$AB$11)-(S56-$F$11)))))/(2*'Coupling Enzyme Parameters'!$AB$9))</f>
        <v>39.549297906205808</v>
      </c>
      <c r="U56" s="102">
        <f t="shared" si="4"/>
        <v>0.12672615923844432</v>
      </c>
      <c r="V56" s="37">
        <v>19980.636999999999</v>
      </c>
      <c r="W56" s="99">
        <f>((-'Coupling Enzyme Parameters'!$AB$10+SQRT((('Coupling Enzyme Parameters'!$AB$10)^2)-(4*('Coupling Enzyme Parameters'!$AB$9)*(('Coupling Enzyme Parameters'!$AB$11)-(V56-$F$11)))))/(2*'Coupling Enzyme Parameters'!$AB$9))</f>
        <v>38.907223000045164</v>
      </c>
      <c r="X56" s="102">
        <f t="shared" si="5"/>
        <v>-0.32691361293608168</v>
      </c>
      <c r="Y56" s="37">
        <v>20068.296999999999</v>
      </c>
      <c r="Z56" s="99">
        <f>((-'Coupling Enzyme Parameters'!$AB$10+SQRT((('Coupling Enzyme Parameters'!$AB$10)^2)-(4*('Coupling Enzyme Parameters'!$AB$9)*(('Coupling Enzyme Parameters'!$AB$11)-(Y56-$F$11)))))/(2*'Coupling Enzyme Parameters'!$AB$9))</f>
        <v>39.533944952354808</v>
      </c>
      <c r="AA56" s="102">
        <f t="shared" si="6"/>
        <v>1.2731177635523423</v>
      </c>
    </row>
    <row r="57" spans="3:27" ht="15" x14ac:dyDescent="0.25">
      <c r="C57" s="24">
        <f t="shared" si="7"/>
        <v>3.0000000000000027</v>
      </c>
      <c r="D57" s="37">
        <v>11449.359</v>
      </c>
      <c r="E57" s="37">
        <v>19626.026999999998</v>
      </c>
      <c r="F57" s="100">
        <f>((-'Coupling Enzyme Parameters'!$AB$10+SQRT((('Coupling Enzyme Parameters'!$AB$10)^2)-(4*('Coupling Enzyme Parameters'!$AB$9)*(('Coupling Enzyme Parameters'!$AB$11)-(E57-$F$11)))))/(2*'Coupling Enzyme Parameters'!$AB$9))</f>
        <v>36.565660403340203</v>
      </c>
      <c r="G57" s="37">
        <v>19548.238000000001</v>
      </c>
      <c r="H57" s="99">
        <f>((-'Coupling Enzyme Parameters'!$AB$10+SQRT((('Coupling Enzyme Parameters'!$AB$10)^2)-(4*('Coupling Enzyme Parameters'!$AB$9)*(('Coupling Enzyme Parameters'!$AB$11)-(G57-$F$11)))))/(2*'Coupling Enzyme Parameters'!$AB$9))</f>
        <v>36.08677111509499</v>
      </c>
      <c r="I57" s="102">
        <f t="shared" si="0"/>
        <v>-1.3299682622677551</v>
      </c>
      <c r="J57" s="37">
        <v>19392.067999999999</v>
      </c>
      <c r="K57" s="99">
        <f>((-'Coupling Enzyme Parameters'!$AB$10+SQRT((('Coupling Enzyme Parameters'!$AB$10)^2)-(4*('Coupling Enzyme Parameters'!$AB$9)*(('Coupling Enzyme Parameters'!$AB$11)-(J57-$F$11)))))/(2*'Coupling Enzyme Parameters'!$AB$9))</f>
        <v>35.156791132275387</v>
      </c>
      <c r="L57" s="102">
        <f t="shared" si="1"/>
        <v>-0.29096602917401526</v>
      </c>
      <c r="M57" s="37">
        <v>19631.990000000002</v>
      </c>
      <c r="N57" s="99">
        <f>((-'Coupling Enzyme Parameters'!$AB$10+SQRT((('Coupling Enzyme Parameters'!$AB$10)^2)-(4*('Coupling Enzyme Parameters'!$AB$9)*(('Coupling Enzyme Parameters'!$AB$11)-(M57-$F$11)))))/(2*'Coupling Enzyme Parameters'!$AB$9))</f>
        <v>36.602830515779686</v>
      </c>
      <c r="O57" s="102">
        <f t="shared" si="2"/>
        <v>-1.3289271308116568</v>
      </c>
      <c r="P57" s="37">
        <v>19922.822</v>
      </c>
      <c r="Q57" s="99">
        <f>((-'Coupling Enzyme Parameters'!$AB$10+SQRT((('Coupling Enzyme Parameters'!$AB$10)^2)-(4*('Coupling Enzyme Parameters'!$AB$9)*(('Coupling Enzyme Parameters'!$AB$11)-(P57-$F$11)))))/(2*'Coupling Enzyme Parameters'!$AB$9))</f>
        <v>38.50539545304359</v>
      </c>
      <c r="R57" s="102">
        <f t="shared" si="3"/>
        <v>-0.53183155578736319</v>
      </c>
      <c r="S57" s="37">
        <v>20034.668000000001</v>
      </c>
      <c r="T57" s="99">
        <f>((-'Coupling Enzyme Parameters'!$AB$10+SQRT((('Coupling Enzyme Parameters'!$AB$10)^2)-(4*('Coupling Enzyme Parameters'!$AB$9)*(('Coupling Enzyme Parameters'!$AB$11)-(S57-$F$11)))))/(2*'Coupling Enzyme Parameters'!$AB$9))</f>
        <v>39.290916815013965</v>
      </c>
      <c r="U57" s="102">
        <f t="shared" si="4"/>
        <v>-0.45567497750882069</v>
      </c>
      <c r="V57" s="37">
        <v>20109.205000000002</v>
      </c>
      <c r="W57" s="99">
        <f>((-'Coupling Enzyme Parameters'!$AB$10+SQRT((('Coupling Enzyme Parameters'!$AB$10)^2)-(4*('Coupling Enzyme Parameters'!$AB$9)*(('Coupling Enzyme Parameters'!$AB$11)-(V57-$F$11)))))/(2*'Coupling Enzyme Parameters'!$AB$9))</f>
        <v>39.834171268420562</v>
      </c>
      <c r="X57" s="102">
        <f t="shared" si="5"/>
        <v>0.27601460988389448</v>
      </c>
      <c r="Y57" s="37">
        <v>20052.351999999999</v>
      </c>
      <c r="Z57" s="99">
        <f>((-'Coupling Enzyme Parameters'!$AB$10+SQRT((('Coupling Enzyme Parameters'!$AB$10)^2)-(4*('Coupling Enzyme Parameters'!$AB$9)*(('Coupling Enzyme Parameters'!$AB$11)-(Y57-$F$11)))))/(2*'Coupling Enzyme Parameters'!$AB$9))</f>
        <v>39.418299538967155</v>
      </c>
      <c r="AA57" s="102">
        <f t="shared" si="6"/>
        <v>0.833452304609267</v>
      </c>
    </row>
    <row r="58" spans="3:27" ht="15" x14ac:dyDescent="0.25">
      <c r="C58" s="24">
        <f t="shared" si="7"/>
        <v>3.0666666666666695</v>
      </c>
      <c r="D58" s="37">
        <v>11421.199000000001</v>
      </c>
      <c r="E58" s="37">
        <v>19624.101999999999</v>
      </c>
      <c r="F58" s="100">
        <f>((-'Coupling Enzyme Parameters'!$AB$10+SQRT((('Coupling Enzyme Parameters'!$AB$10)^2)-(4*('Coupling Enzyme Parameters'!$AB$9)*(('Coupling Enzyme Parameters'!$AB$11)-(E58-$F$11)))))/(2*'Coupling Enzyme Parameters'!$AB$9))</f>
        <v>36.553675311339035</v>
      </c>
      <c r="G58" s="37">
        <v>19565.134999999998</v>
      </c>
      <c r="H58" s="99">
        <f>((-'Coupling Enzyme Parameters'!$AB$10+SQRT((('Coupling Enzyme Parameters'!$AB$10)^2)-(4*('Coupling Enzyme Parameters'!$AB$9)*(('Coupling Enzyme Parameters'!$AB$11)-(G58-$F$11)))))/(2*'Coupling Enzyme Parameters'!$AB$9))</f>
        <v>36.18986369595131</v>
      </c>
      <c r="I58" s="102">
        <f t="shared" si="0"/>
        <v>-1.2148905894102668</v>
      </c>
      <c r="J58" s="37">
        <v>19418.458999999999</v>
      </c>
      <c r="K58" s="99">
        <f>((-'Coupling Enzyme Parameters'!$AB$10+SQRT((('Coupling Enzyme Parameters'!$AB$10)^2)-(4*('Coupling Enzyme Parameters'!$AB$9)*(('Coupling Enzyme Parameters'!$AB$11)-(J58-$F$11)))))/(2*'Coupling Enzyme Parameters'!$AB$9))</f>
        <v>35.31116797839767</v>
      </c>
      <c r="L58" s="102">
        <f t="shared" si="1"/>
        <v>-0.12460409105056414</v>
      </c>
      <c r="M58" s="37">
        <v>19658.065999999999</v>
      </c>
      <c r="N58" s="99">
        <f>((-'Coupling Enzyme Parameters'!$AB$10+SQRT((('Coupling Enzyme Parameters'!$AB$10)^2)-(4*('Coupling Enzyme Parameters'!$AB$9)*(('Coupling Enzyme Parameters'!$AB$11)-(M58-$F$11)))))/(2*'Coupling Enzyme Parameters'!$AB$9))</f>
        <v>36.766170005638642</v>
      </c>
      <c r="O58" s="102">
        <f t="shared" si="2"/>
        <v>-1.1536025489515325</v>
      </c>
      <c r="P58" s="37">
        <v>19826.241999999998</v>
      </c>
      <c r="Q58" s="99">
        <f>((-'Coupling Enzyme Parameters'!$AB$10+SQRT((('Coupling Enzyme Parameters'!$AB$10)^2)-(4*('Coupling Enzyme Parameters'!$AB$9)*(('Coupling Enzyme Parameters'!$AB$11)-(P58-$F$11)))))/(2*'Coupling Enzyme Parameters'!$AB$9))</f>
        <v>37.85278615575286</v>
      </c>
      <c r="R58" s="102">
        <f t="shared" si="3"/>
        <v>-1.1724557610769253</v>
      </c>
      <c r="S58" s="37">
        <v>20048.175999999999</v>
      </c>
      <c r="T58" s="99">
        <f>((-'Coupling Enzyme Parameters'!$AB$10+SQRT((('Coupling Enzyme Parameters'!$AB$10)^2)-(4*('Coupling Enzyme Parameters'!$AB$9)*(('Coupling Enzyme Parameters'!$AB$11)-(S58-$F$11)))))/(2*'Coupling Enzyme Parameters'!$AB$9))</f>
        <v>39.388136317747353</v>
      </c>
      <c r="U58" s="102">
        <f t="shared" si="4"/>
        <v>-0.3464703827742639</v>
      </c>
      <c r="V58" s="37">
        <v>20034.245999999999</v>
      </c>
      <c r="W58" s="99">
        <f>((-'Coupling Enzyme Parameters'!$AB$10+SQRT((('Coupling Enzyme Parameters'!$AB$10)^2)-(4*('Coupling Enzyme Parameters'!$AB$9)*(('Coupling Enzyme Parameters'!$AB$11)-(V58-$F$11)))))/(2*'Coupling Enzyme Parameters'!$AB$9))</f>
        <v>39.287888123601292</v>
      </c>
      <c r="X58" s="102">
        <f t="shared" si="5"/>
        <v>-0.25828344293420713</v>
      </c>
      <c r="Y58" s="37">
        <v>19977.620999999999</v>
      </c>
      <c r="Z58" s="99">
        <f>((-'Coupling Enzyme Parameters'!$AB$10+SQRT((('Coupling Enzyme Parameters'!$AB$10)^2)-(4*('Coupling Enzyme Parameters'!$AB$9)*(('Coupling Enzyme Parameters'!$AB$11)-(Y58-$F$11)))))/(2*'Coupling Enzyme Parameters'!$AB$9))</f>
        <v>38.886042673206013</v>
      </c>
      <c r="AA58" s="102">
        <f t="shared" si="6"/>
        <v>0.31318053084929431</v>
      </c>
    </row>
    <row r="59" spans="3:27" ht="15" x14ac:dyDescent="0.25">
      <c r="C59" s="24">
        <f t="shared" si="7"/>
        <v>3.1333333333333364</v>
      </c>
      <c r="D59" s="37">
        <v>11488.934999999999</v>
      </c>
      <c r="E59" s="37">
        <v>19539.353999999999</v>
      </c>
      <c r="F59" s="100">
        <f>((-'Coupling Enzyme Parameters'!$AB$10+SQRT((('Coupling Enzyme Parameters'!$AB$10)^2)-(4*('Coupling Enzyme Parameters'!$AB$9)*(('Coupling Enzyme Parameters'!$AB$11)-(E59-$F$11)))))/(2*'Coupling Enzyme Parameters'!$AB$9))</f>
        <v>36.03276950285877</v>
      </c>
      <c r="G59" s="37">
        <v>19474.574000000001</v>
      </c>
      <c r="H59" s="99">
        <f>((-'Coupling Enzyme Parameters'!$AB$10+SQRT((('Coupling Enzyme Parameters'!$AB$10)^2)-(4*('Coupling Enzyme Parameters'!$AB$9)*(('Coupling Enzyme Parameters'!$AB$11)-(G59-$F$11)))))/(2*'Coupling Enzyme Parameters'!$AB$9))</f>
        <v>35.643099261268446</v>
      </c>
      <c r="I59" s="102">
        <f t="shared" si="0"/>
        <v>-1.2407492156128654</v>
      </c>
      <c r="J59" s="37">
        <v>19368.388999999999</v>
      </c>
      <c r="K59" s="99">
        <f>((-'Coupling Enzyme Parameters'!$AB$10+SQRT((('Coupling Enzyme Parameters'!$AB$10)^2)-(4*('Coupling Enzyme Parameters'!$AB$9)*(('Coupling Enzyme Parameters'!$AB$11)-(J59-$F$11)))))/(2*'Coupling Enzyme Parameters'!$AB$9))</f>
        <v>35.019194504094273</v>
      </c>
      <c r="L59" s="102">
        <f t="shared" si="1"/>
        <v>0.10432824312630373</v>
      </c>
      <c r="M59" s="37">
        <v>19559.361000000001</v>
      </c>
      <c r="N59" s="99">
        <f>((-'Coupling Enzyme Parameters'!$AB$10+SQRT((('Coupling Enzyme Parameters'!$AB$10)^2)-(4*('Coupling Enzyme Parameters'!$AB$9)*(('Coupling Enzyme Parameters'!$AB$11)-(M59-$F$11)))))/(2*'Coupling Enzyme Parameters'!$AB$9))</f>
        <v>36.154578255274238</v>
      </c>
      <c r="O59" s="102">
        <f t="shared" si="2"/>
        <v>-1.2442884908356717</v>
      </c>
      <c r="P59" s="37">
        <v>19845.708999999999</v>
      </c>
      <c r="Q59" s="99">
        <f>((-'Coupling Enzyme Parameters'!$AB$10+SQRT((('Coupling Enzyme Parameters'!$AB$10)^2)-(4*('Coupling Enzyme Parameters'!$AB$9)*(('Coupling Enzyme Parameters'!$AB$11)-(P59-$F$11)))))/(2*'Coupling Enzyme Parameters'!$AB$9))</f>
        <v>37.982541306355039</v>
      </c>
      <c r="R59" s="102">
        <f t="shared" si="3"/>
        <v>-0.52179480199448136</v>
      </c>
      <c r="S59" s="37">
        <v>20079.377</v>
      </c>
      <c r="T59" s="99">
        <f>((-'Coupling Enzyme Parameters'!$AB$10+SQRT((('Coupling Enzyme Parameters'!$AB$10)^2)-(4*('Coupling Enzyme Parameters'!$AB$9)*(('Coupling Enzyme Parameters'!$AB$11)-(S59-$F$11)))))/(2*'Coupling Enzyme Parameters'!$AB$9))</f>
        <v>39.614754483060345</v>
      </c>
      <c r="U59" s="102">
        <f t="shared" si="4"/>
        <v>0.40105359101899296</v>
      </c>
      <c r="V59" s="37">
        <v>19974.706999999999</v>
      </c>
      <c r="W59" s="99">
        <f>((-'Coupling Enzyme Parameters'!$AB$10+SQRT((('Coupling Enzyme Parameters'!$AB$10)^2)-(4*('Coupling Enzyme Parameters'!$AB$9)*(('Coupling Enzyme Parameters'!$AB$11)-(V59-$F$11)))))/(2*'Coupling Enzyme Parameters'!$AB$9))</f>
        <v>38.86560194744051</v>
      </c>
      <c r="X59" s="102">
        <f t="shared" si="5"/>
        <v>-0.1596638106147239</v>
      </c>
      <c r="Y59" s="37">
        <v>19976.088</v>
      </c>
      <c r="Z59" s="99">
        <f>((-'Coupling Enzyme Parameters'!$AB$10+SQRT((('Coupling Enzyme Parameters'!$AB$10)^2)-(4*('Coupling Enzyme Parameters'!$AB$9)*(('Coupling Enzyme Parameters'!$AB$11)-(Y59-$F$11)))))/(2*'Coupling Enzyme Parameters'!$AB$9))</f>
        <v>38.875286347549995</v>
      </c>
      <c r="AA59" s="102">
        <f t="shared" si="6"/>
        <v>0.82333001367354086</v>
      </c>
    </row>
    <row r="60" spans="3:27" ht="15" x14ac:dyDescent="0.25">
      <c r="C60" s="24">
        <f t="shared" si="7"/>
        <v>3.2000000000000033</v>
      </c>
      <c r="D60" s="37">
        <v>11473.677</v>
      </c>
      <c r="E60" s="37">
        <v>19513.346000000001</v>
      </c>
      <c r="F60" s="100">
        <f>((-'Coupling Enzyme Parameters'!$AB$10+SQRT((('Coupling Enzyme Parameters'!$AB$10)^2)-(4*('Coupling Enzyme Parameters'!$AB$9)*(('Coupling Enzyme Parameters'!$AB$11)-(E60-$F$11)))))/(2*'Coupling Enzyme Parameters'!$AB$9))</f>
        <v>35.875466837702334</v>
      </c>
      <c r="G60" s="37">
        <v>19468.344000000001</v>
      </c>
      <c r="H60" s="99">
        <f>((-'Coupling Enzyme Parameters'!$AB$10+SQRT((('Coupling Enzyme Parameters'!$AB$10)^2)-(4*('Coupling Enzyme Parameters'!$AB$9)*(('Coupling Enzyme Parameters'!$AB$11)-(G60-$F$11)))))/(2*'Coupling Enzyme Parameters'!$AB$9))</f>
        <v>35.605995339549175</v>
      </c>
      <c r="I60" s="102">
        <f t="shared" si="0"/>
        <v>-1.1205504721757009</v>
      </c>
      <c r="J60" s="37">
        <v>19385.728999999999</v>
      </c>
      <c r="K60" s="99">
        <f>((-'Coupling Enzyme Parameters'!$AB$10+SQRT((('Coupling Enzyme Parameters'!$AB$10)^2)-(4*('Coupling Enzyme Parameters'!$AB$9)*(('Coupling Enzyme Parameters'!$AB$11)-(J60-$F$11)))))/(2*'Coupling Enzyme Parameters'!$AB$9))</f>
        <v>35.119871552777688</v>
      </c>
      <c r="L60" s="102">
        <f t="shared" si="1"/>
        <v>0.36230795696615559</v>
      </c>
      <c r="M60" s="37">
        <v>19625.673999999999</v>
      </c>
      <c r="N60" s="99">
        <f>((-'Coupling Enzyme Parameters'!$AB$10+SQRT((('Coupling Enzyme Parameters'!$AB$10)^2)-(4*('Coupling Enzyme Parameters'!$AB$9)*(('Coupling Enzyme Parameters'!$AB$11)-(M60-$F$11)))))/(2*'Coupling Enzyme Parameters'!$AB$9))</f>
        <v>36.563462095478556</v>
      </c>
      <c r="O60" s="102">
        <f t="shared" si="2"/>
        <v>-0.67810198547491751</v>
      </c>
      <c r="P60" s="37">
        <v>19832.934000000001</v>
      </c>
      <c r="Q60" s="99">
        <f>((-'Coupling Enzyme Parameters'!$AB$10+SQRT((('Coupling Enzyme Parameters'!$AB$10)^2)-(4*('Coupling Enzyme Parameters'!$AB$9)*(('Coupling Enzyme Parameters'!$AB$11)-(P60-$F$11)))))/(2*'Coupling Enzyme Parameters'!$AB$9))</f>
        <v>37.897292364448084</v>
      </c>
      <c r="R60" s="102">
        <f t="shared" si="3"/>
        <v>-0.44974107874499936</v>
      </c>
      <c r="S60" s="37">
        <v>19999.77</v>
      </c>
      <c r="T60" s="99">
        <f>((-'Coupling Enzyme Parameters'!$AB$10+SQRT((('Coupling Enzyme Parameters'!$AB$10)^2)-(4*('Coupling Enzyme Parameters'!$AB$9)*(('Coupling Enzyme Parameters'!$AB$11)-(S60-$F$11)))))/(2*'Coupling Enzyme Parameters'!$AB$9))</f>
        <v>39.042164184304518</v>
      </c>
      <c r="U60" s="102">
        <f t="shared" si="4"/>
        <v>-1.4234042580397954E-2</v>
      </c>
      <c r="V60" s="37">
        <v>20062.25</v>
      </c>
      <c r="W60" s="99">
        <f>((-'Coupling Enzyme Parameters'!$AB$10+SQRT((('Coupling Enzyme Parameters'!$AB$10)^2)-(4*('Coupling Enzyme Parameters'!$AB$9)*(('Coupling Enzyme Parameters'!$AB$11)-(V60-$F$11)))))/(2*'Coupling Enzyme Parameters'!$AB$9))</f>
        <v>39.489998368656401</v>
      </c>
      <c r="X60" s="102">
        <f t="shared" si="5"/>
        <v>0.62203527575760376</v>
      </c>
      <c r="Y60" s="37">
        <v>19968.256000000001</v>
      </c>
      <c r="Z60" s="99">
        <f>((-'Coupling Enzyme Parameters'!$AB$10+SQRT((('Coupling Enzyme Parameters'!$AB$10)^2)-(4*('Coupling Enzyme Parameters'!$AB$9)*(('Coupling Enzyme Parameters'!$AB$11)-(Y60-$F$11)))))/(2*'Coupling Enzyme Parameters'!$AB$9))</f>
        <v>38.820431402310511</v>
      </c>
      <c r="AA60" s="102">
        <f t="shared" si="6"/>
        <v>0.92577773359049331</v>
      </c>
    </row>
    <row r="61" spans="3:27" ht="15" x14ac:dyDescent="0.25">
      <c r="C61" s="24">
        <f t="shared" si="7"/>
        <v>3.2666666666666702</v>
      </c>
      <c r="D61" s="37">
        <v>11458.977999999999</v>
      </c>
      <c r="E61" s="37">
        <v>19581.044999999998</v>
      </c>
      <c r="F61" s="100">
        <f>((-'Coupling Enzyme Parameters'!$AB$10+SQRT((('Coupling Enzyme Parameters'!$AB$10)^2)-(4*('Coupling Enzyme Parameters'!$AB$9)*(('Coupling Enzyme Parameters'!$AB$11)-(E61-$F$11)))))/(2*'Coupling Enzyme Parameters'!$AB$9))</f>
        <v>36.287399771878434</v>
      </c>
      <c r="G61" s="37">
        <v>19571.664000000001</v>
      </c>
      <c r="H61" s="99">
        <f>((-'Coupling Enzyme Parameters'!$AB$10+SQRT((('Coupling Enzyme Parameters'!$AB$10)^2)-(4*('Coupling Enzyme Parameters'!$AB$9)*(('Coupling Enzyme Parameters'!$AB$11)-(G61-$F$11)))))/(2*'Coupling Enzyme Parameters'!$AB$9))</f>
        <v>36.229834669560077</v>
      </c>
      <c r="I61" s="102">
        <f t="shared" si="0"/>
        <v>-0.90864407634089872</v>
      </c>
      <c r="J61" s="37">
        <v>19356.416000000001</v>
      </c>
      <c r="K61" s="99">
        <f>((-'Coupling Enzyme Parameters'!$AB$10+SQRT((('Coupling Enzyme Parameters'!$AB$10)^2)-(4*('Coupling Enzyme Parameters'!$AB$9)*(('Coupling Enzyme Parameters'!$AB$11)-(J61-$F$11)))))/(2*'Coupling Enzyme Parameters'!$AB$9))</f>
        <v>34.949944902183056</v>
      </c>
      <c r="L61" s="102">
        <f t="shared" si="1"/>
        <v>-0.21955162780457727</v>
      </c>
      <c r="M61" s="37">
        <v>19503.574000000001</v>
      </c>
      <c r="N61" s="99">
        <f>((-'Coupling Enzyme Parameters'!$AB$10+SQRT((('Coupling Enzyme Parameters'!$AB$10)^2)-(4*('Coupling Enzyme Parameters'!$AB$9)*(('Coupling Enzyme Parameters'!$AB$11)-(M61-$F$11)))))/(2*'Coupling Enzyme Parameters'!$AB$9))</f>
        <v>35.81666303863382</v>
      </c>
      <c r="O61" s="102">
        <f t="shared" si="2"/>
        <v>-1.836833976495754</v>
      </c>
      <c r="P61" s="37">
        <v>19792.879000000001</v>
      </c>
      <c r="Q61" s="99">
        <f>((-'Coupling Enzyme Parameters'!$AB$10+SQRT((('Coupling Enzyme Parameters'!$AB$10)^2)-(4*('Coupling Enzyme Parameters'!$AB$9)*(('Coupling Enzyme Parameters'!$AB$11)-(P61-$F$11)))))/(2*'Coupling Enzyme Parameters'!$AB$9))</f>
        <v>37.632413556015067</v>
      </c>
      <c r="R61" s="102">
        <f t="shared" si="3"/>
        <v>-1.1265528213541174</v>
      </c>
      <c r="S61" s="37">
        <v>20012.438999999998</v>
      </c>
      <c r="T61" s="99">
        <f>((-'Coupling Enzyme Parameters'!$AB$10+SQRT((('Coupling Enzyme Parameters'!$AB$10)^2)-(4*('Coupling Enzyme Parameters'!$AB$9)*(('Coupling Enzyme Parameters'!$AB$11)-(S61-$F$11)))))/(2*'Coupling Enzyme Parameters'!$AB$9))</f>
        <v>39.132071875318694</v>
      </c>
      <c r="U61" s="102">
        <f t="shared" si="4"/>
        <v>-0.33625928574232233</v>
      </c>
      <c r="V61" s="37">
        <v>19987.074000000001</v>
      </c>
      <c r="W61" s="99">
        <f>((-'Coupling Enzyme Parameters'!$AB$10+SQRT((('Coupling Enzyme Parameters'!$AB$10)^2)-(4*('Coupling Enzyme Parameters'!$AB$9)*(('Coupling Enzyme Parameters'!$AB$11)-(V61-$F$11)))))/(2*'Coupling Enzyme Parameters'!$AB$9))</f>
        <v>38.952510233419353</v>
      </c>
      <c r="X61" s="102">
        <f t="shared" si="5"/>
        <v>-0.32738579365554443</v>
      </c>
      <c r="Y61" s="37">
        <v>19982.787</v>
      </c>
      <c r="Z61" s="99">
        <f>((-'Coupling Enzyme Parameters'!$AB$10+SQRT((('Coupling Enzyme Parameters'!$AB$10)^2)-(4*('Coupling Enzyme Parameters'!$AB$9)*(('Coupling Enzyme Parameters'!$AB$11)-(Y61-$F$11)))))/(2*'Coupling Enzyme Parameters'!$AB$9))</f>
        <v>38.922336724465019</v>
      </c>
      <c r="AA61" s="102">
        <f t="shared" si="6"/>
        <v>0.61575012156890097</v>
      </c>
    </row>
    <row r="62" spans="3:27" ht="15" x14ac:dyDescent="0.25">
      <c r="C62" s="24">
        <f t="shared" si="7"/>
        <v>3.333333333333337</v>
      </c>
      <c r="D62" s="37">
        <v>11452.822</v>
      </c>
      <c r="E62" s="37">
        <v>19574.421999999999</v>
      </c>
      <c r="F62" s="100">
        <f>((-'Coupling Enzyme Parameters'!$AB$10+SQRT((('Coupling Enzyme Parameters'!$AB$10)^2)-(4*('Coupling Enzyme Parameters'!$AB$9)*(('Coupling Enzyme Parameters'!$AB$11)-(E62-$F$11)))))/(2*'Coupling Enzyme Parameters'!$AB$9))</f>
        <v>36.246742280126057</v>
      </c>
      <c r="G62" s="37">
        <v>19472.875</v>
      </c>
      <c r="H62" s="99">
        <f>((-'Coupling Enzyme Parameters'!$AB$10+SQRT((('Coupling Enzyme Parameters'!$AB$10)^2)-(4*('Coupling Enzyme Parameters'!$AB$9)*(('Coupling Enzyme Parameters'!$AB$11)-(G62-$F$11)))))/(2*'Coupling Enzyme Parameters'!$AB$9))</f>
        <v>35.632974209452883</v>
      </c>
      <c r="I62" s="102">
        <f t="shared" si="0"/>
        <v>-1.4648470446957162</v>
      </c>
      <c r="J62" s="37">
        <v>19351.02</v>
      </c>
      <c r="K62" s="99">
        <f>((-'Coupling Enzyme Parameters'!$AB$10+SQRT((('Coupling Enzyme Parameters'!$AB$10)^2)-(4*('Coupling Enzyme Parameters'!$AB$9)*(('Coupling Enzyme Parameters'!$AB$11)-(J62-$F$11)))))/(2*'Coupling Enzyme Parameters'!$AB$9))</f>
        <v>34.918805923435677</v>
      </c>
      <c r="L62" s="102">
        <f t="shared" si="1"/>
        <v>-0.21003311479957887</v>
      </c>
      <c r="M62" s="37">
        <v>19555.618999999999</v>
      </c>
      <c r="N62" s="99">
        <f>((-'Coupling Enzyme Parameters'!$AB$10+SQRT((('Coupling Enzyme Parameters'!$AB$10)^2)-(4*('Coupling Enzyme Parameters'!$AB$9)*(('Coupling Enzyme Parameters'!$AB$11)-(M62-$F$11)))))/(2*'Coupling Enzyme Parameters'!$AB$9))</f>
        <v>36.131742170466417</v>
      </c>
      <c r="O62" s="102">
        <f t="shared" si="2"/>
        <v>-1.4810973529107798</v>
      </c>
      <c r="P62" s="37">
        <v>19860.105</v>
      </c>
      <c r="Q62" s="99">
        <f>((-'Coupling Enzyme Parameters'!$AB$10+SQRT((('Coupling Enzyme Parameters'!$AB$10)^2)-(4*('Coupling Enzyme Parameters'!$AB$9)*(('Coupling Enzyme Parameters'!$AB$11)-(P62-$F$11)))))/(2*'Coupling Enzyme Parameters'!$AB$9))</f>
        <v>38.079063755160135</v>
      </c>
      <c r="R62" s="102">
        <f t="shared" si="3"/>
        <v>-0.63924513045667197</v>
      </c>
      <c r="S62" s="37">
        <v>20050.25</v>
      </c>
      <c r="T62" s="99">
        <f>((-'Coupling Enzyme Parameters'!$AB$10+SQRT((('Coupling Enzyme Parameters'!$AB$10)^2)-(4*('Coupling Enzyme Parameters'!$AB$9)*(('Coupling Enzyme Parameters'!$AB$11)-(S62-$F$11)))))/(2*'Coupling Enzyme Parameters'!$AB$9))</f>
        <v>39.403110402397004</v>
      </c>
      <c r="U62" s="102">
        <f t="shared" si="4"/>
        <v>-2.4563266911634685E-2</v>
      </c>
      <c r="V62" s="37">
        <v>19952.486000000001</v>
      </c>
      <c r="W62" s="99">
        <f>((-'Coupling Enzyme Parameters'!$AB$10+SQRT((('Coupling Enzyme Parameters'!$AB$10)^2)-(4*('Coupling Enzyme Parameters'!$AB$9)*(('Coupling Enzyme Parameters'!$AB$11)-(V62-$F$11)))))/(2*'Coupling Enzyme Parameters'!$AB$9))</f>
        <v>38.710473884479192</v>
      </c>
      <c r="X62" s="102">
        <f t="shared" si="5"/>
        <v>-0.52876465084332835</v>
      </c>
      <c r="Y62" s="37">
        <v>19984.668000000001</v>
      </c>
      <c r="Z62" s="99">
        <f>((-'Coupling Enzyme Parameters'!$AB$10+SQRT((('Coupling Enzyme Parameters'!$AB$10)^2)-(4*('Coupling Enzyme Parameters'!$AB$9)*(('Coupling Enzyme Parameters'!$AB$11)-(Y62-$F$11)))))/(2*'Coupling Enzyme Parameters'!$AB$9))</f>
        <v>38.935569755134694</v>
      </c>
      <c r="AA62" s="102">
        <f t="shared" si="6"/>
        <v>0.66964064399095236</v>
      </c>
    </row>
    <row r="63" spans="3:27" ht="15" x14ac:dyDescent="0.25">
      <c r="C63" s="24">
        <f t="shared" si="7"/>
        <v>3.4000000000000039</v>
      </c>
      <c r="D63" s="37">
        <v>11452.646000000001</v>
      </c>
      <c r="E63" s="37">
        <v>19533.02</v>
      </c>
      <c r="F63" s="100">
        <f>((-'Coupling Enzyme Parameters'!$AB$10+SQRT((('Coupling Enzyme Parameters'!$AB$10)^2)-(4*('Coupling Enzyme Parameters'!$AB$9)*(('Coupling Enzyme Parameters'!$AB$11)-(E63-$F$11)))))/(2*'Coupling Enzyme Parameters'!$AB$9))</f>
        <v>35.994352257917733</v>
      </c>
      <c r="G63" s="37">
        <v>19475.34</v>
      </c>
      <c r="H63" s="99">
        <f>((-'Coupling Enzyme Parameters'!$AB$10+SQRT((('Coupling Enzyme Parameters'!$AB$10)^2)-(4*('Coupling Enzyme Parameters'!$AB$9)*(('Coupling Enzyme Parameters'!$AB$11)-(G63-$F$11)))))/(2*'Coupling Enzyme Parameters'!$AB$9))</f>
        <v>35.647665734274227</v>
      </c>
      <c r="I63" s="102">
        <f t="shared" si="0"/>
        <v>-1.1977654976660475</v>
      </c>
      <c r="J63" s="37">
        <v>19391.322</v>
      </c>
      <c r="K63" s="99">
        <f>((-'Coupling Enzyme Parameters'!$AB$10+SQRT((('Coupling Enzyme Parameters'!$AB$10)^2)-(4*('Coupling Enzyme Parameters'!$AB$9)*(('Coupling Enzyme Parameters'!$AB$11)-(J63-$F$11)))))/(2*'Coupling Enzyme Parameters'!$AB$9))</f>
        <v>35.152443066541686</v>
      </c>
      <c r="L63" s="102">
        <f t="shared" si="1"/>
        <v>0.27599405051475401</v>
      </c>
      <c r="M63" s="37">
        <v>19613.412</v>
      </c>
      <c r="N63" s="99">
        <f>((-'Coupling Enzyme Parameters'!$AB$10+SQRT((('Coupling Enzyme Parameters'!$AB$10)^2)-(4*('Coupling Enzyme Parameters'!$AB$9)*(('Coupling Enzyme Parameters'!$AB$11)-(M63-$F$11)))))/(2*'Coupling Enzyme Parameters'!$AB$9))</f>
        <v>36.487245563868321</v>
      </c>
      <c r="O63" s="102">
        <f t="shared" si="2"/>
        <v>-0.87320393730055201</v>
      </c>
      <c r="P63" s="37">
        <v>19809.934000000001</v>
      </c>
      <c r="Q63" s="99">
        <f>((-'Coupling Enzyme Parameters'!$AB$10+SQRT((('Coupling Enzyme Parameters'!$AB$10)^2)-(4*('Coupling Enzyme Parameters'!$AB$9)*(('Coupling Enzyme Parameters'!$AB$11)-(P63-$F$11)))))/(2*'Coupling Enzyme Parameters'!$AB$9))</f>
        <v>37.744754438253366</v>
      </c>
      <c r="R63" s="102">
        <f t="shared" si="3"/>
        <v>-0.72116442515511636</v>
      </c>
      <c r="S63" s="37">
        <v>20036.82</v>
      </c>
      <c r="T63" s="99">
        <f>((-'Coupling Enzyme Parameters'!$AB$10+SQRT((('Coupling Enzyme Parameters'!$AB$10)^2)-(4*('Coupling Enzyme Parameters'!$AB$9)*(('Coupling Enzyme Parameters'!$AB$11)-(S63-$F$11)))))/(2*'Coupling Enzyme Parameters'!$AB$9))</f>
        <v>39.306369695972258</v>
      </c>
      <c r="U63" s="102">
        <f t="shared" si="4"/>
        <v>0.13108604887194275</v>
      </c>
      <c r="V63" s="37">
        <v>20007.738000000001</v>
      </c>
      <c r="W63" s="99">
        <f>((-'Coupling Enzyme Parameters'!$AB$10+SQRT((('Coupling Enzyme Parameters'!$AB$10)^2)-(4*('Coupling Enzyme Parameters'!$AB$9)*(('Coupling Enzyme Parameters'!$AB$11)-(V63-$F$11)))))/(2*'Coupling Enzyme Parameters'!$AB$9))</f>
        <v>39.098658216515325</v>
      </c>
      <c r="X63" s="102">
        <f t="shared" si="5"/>
        <v>0.1118097034011285</v>
      </c>
      <c r="Y63" s="37">
        <v>20000.096000000001</v>
      </c>
      <c r="Z63" s="99">
        <f>((-'Coupling Enzyme Parameters'!$AB$10+SQRT((('Coupling Enzyme Parameters'!$AB$10)^2)-(4*('Coupling Enzyme Parameters'!$AB$9)*(('Coupling Enzyme Parameters'!$AB$11)-(Y63-$F$11)))))/(2*'Coupling Enzyme Parameters'!$AB$9))</f>
        <v>39.0444721052083</v>
      </c>
      <c r="AA63" s="102">
        <f t="shared" si="6"/>
        <v>1.0309330162728827</v>
      </c>
    </row>
    <row r="64" spans="3:27" ht="15" x14ac:dyDescent="0.25">
      <c r="C64" s="24">
        <f t="shared" si="7"/>
        <v>3.4666666666666708</v>
      </c>
      <c r="D64" s="37">
        <v>11490.822</v>
      </c>
      <c r="E64" s="37">
        <v>19593.271000000001</v>
      </c>
      <c r="F64" s="100">
        <f>((-'Coupling Enzyme Parameters'!$AB$10+SQRT((('Coupling Enzyme Parameters'!$AB$10)^2)-(4*('Coupling Enzyme Parameters'!$AB$9)*(('Coupling Enzyme Parameters'!$AB$11)-(E64-$F$11)))))/(2*'Coupling Enzyme Parameters'!$AB$9))</f>
        <v>36.362661923059662</v>
      </c>
      <c r="G64" s="37">
        <v>19498.912</v>
      </c>
      <c r="H64" s="99">
        <f>((-'Coupling Enzyme Parameters'!$AB$10+SQRT((('Coupling Enzyme Parameters'!$AB$10)^2)-(4*('Coupling Enzyme Parameters'!$AB$9)*(('Coupling Enzyme Parameters'!$AB$11)-(G64-$F$11)))))/(2*'Coupling Enzyme Parameters'!$AB$9))</f>
        <v>35.788666083158517</v>
      </c>
      <c r="I64" s="102">
        <f t="shared" si="0"/>
        <v>-1.4250748139236862</v>
      </c>
      <c r="J64" s="37">
        <v>19392.937999999998</v>
      </c>
      <c r="K64" s="99">
        <f>((-'Coupling Enzyme Parameters'!$AB$10+SQRT((('Coupling Enzyme Parameters'!$AB$10)^2)-(4*('Coupling Enzyme Parameters'!$AB$9)*(('Coupling Enzyme Parameters'!$AB$11)-(J64-$F$11)))))/(2*'Coupling Enzyme Parameters'!$AB$9))</f>
        <v>35.161863018320233</v>
      </c>
      <c r="L64" s="102">
        <f t="shared" si="1"/>
        <v>-8.2895662848628149E-2</v>
      </c>
      <c r="M64" s="37">
        <v>19559.168000000001</v>
      </c>
      <c r="N64" s="99">
        <f>((-'Coupling Enzyme Parameters'!$AB$10+SQRT((('Coupling Enzyme Parameters'!$AB$10)^2)-(4*('Coupling Enzyme Parameters'!$AB$9)*(('Coupling Enzyme Parameters'!$AB$11)-(M64-$F$11)))))/(2*'Coupling Enzyme Parameters'!$AB$9))</f>
        <v>36.15339983830318</v>
      </c>
      <c r="O64" s="102">
        <f t="shared" si="2"/>
        <v>-1.5753593280076217</v>
      </c>
      <c r="P64" s="37">
        <v>19782.91</v>
      </c>
      <c r="Q64" s="99">
        <f>((-'Coupling Enzyme Parameters'!$AB$10+SQRT((('Coupling Enzyme Parameters'!$AB$10)^2)-(4*('Coupling Enzyme Parameters'!$AB$9)*(('Coupling Enzyme Parameters'!$AB$11)-(P64-$F$11)))))/(2*'Coupling Enzyme Parameters'!$AB$9))</f>
        <v>37.567046264306526</v>
      </c>
      <c r="R64" s="102">
        <f t="shared" si="3"/>
        <v>-1.2671822642438855</v>
      </c>
      <c r="S64" s="37">
        <v>19958.018</v>
      </c>
      <c r="T64" s="99">
        <f>((-'Coupling Enzyme Parameters'!$AB$10+SQRT((('Coupling Enzyme Parameters'!$AB$10)^2)-(4*('Coupling Enzyme Parameters'!$AB$9)*(('Coupling Enzyme Parameters'!$AB$11)-(S64-$F$11)))))/(2*'Coupling Enzyme Parameters'!$AB$9))</f>
        <v>38.748971398492344</v>
      </c>
      <c r="U64" s="102">
        <f t="shared" si="4"/>
        <v>-0.79462191374989999</v>
      </c>
      <c r="V64" s="37">
        <v>20051.173999999999</v>
      </c>
      <c r="W64" s="99">
        <f>((-'Coupling Enzyme Parameters'!$AB$10+SQRT((('Coupling Enzyme Parameters'!$AB$10)^2)-(4*('Coupling Enzyme Parameters'!$AB$9)*(('Coupling Enzyme Parameters'!$AB$11)-(V64-$F$11)))))/(2*'Coupling Enzyme Parameters'!$AB$9))</f>
        <v>39.409785662687831</v>
      </c>
      <c r="X64" s="102">
        <f t="shared" si="5"/>
        <v>5.4627484431705398E-2</v>
      </c>
      <c r="Y64" s="37">
        <v>19973.59</v>
      </c>
      <c r="Z64" s="99">
        <f>((-'Coupling Enzyme Parameters'!$AB$10+SQRT((('Coupling Enzyme Parameters'!$AB$10)^2)-(4*('Coupling Enzyme Parameters'!$AB$9)*(('Coupling Enzyme Parameters'!$AB$11)-(Y64-$F$11)))))/(2*'Coupling Enzyme Parameters'!$AB$9))</f>
        <v>38.85777262203829</v>
      </c>
      <c r="AA64" s="102">
        <f t="shared" si="6"/>
        <v>0.47592386796094388</v>
      </c>
    </row>
    <row r="65" spans="3:27" ht="15" x14ac:dyDescent="0.25">
      <c r="C65" s="24">
        <f t="shared" si="7"/>
        <v>3.5333333333333377</v>
      </c>
      <c r="D65" s="37">
        <v>11426.201999999999</v>
      </c>
      <c r="E65" s="37">
        <v>19613.032999999999</v>
      </c>
      <c r="F65" s="100">
        <f>((-'Coupling Enzyme Parameters'!$AB$10+SQRT((('Coupling Enzyme Parameters'!$AB$10)^2)-(4*('Coupling Enzyme Parameters'!$AB$9)*(('Coupling Enzyme Parameters'!$AB$11)-(E65-$F$11)))))/(2*'Coupling Enzyme Parameters'!$AB$9))</f>
        <v>36.4848943014469</v>
      </c>
      <c r="G65" s="37">
        <v>19460.578000000001</v>
      </c>
      <c r="H65" s="99">
        <f>((-'Coupling Enzyme Parameters'!$AB$10+SQRT((('Coupling Enzyme Parameters'!$AB$10)^2)-(4*('Coupling Enzyme Parameters'!$AB$9)*(('Coupling Enzyme Parameters'!$AB$11)-(G65-$F$11)))))/(2*'Coupling Enzyme Parameters'!$AB$9))</f>
        <v>35.5598327240738</v>
      </c>
      <c r="I65" s="102">
        <f t="shared" si="0"/>
        <v>-1.7761405513956419</v>
      </c>
      <c r="J65" s="37">
        <v>19398.061000000002</v>
      </c>
      <c r="K65" s="99">
        <f>((-'Coupling Enzyme Parameters'!$AB$10+SQRT((('Coupling Enzyme Parameters'!$AB$10)^2)-(4*('Coupling Enzyme Parameters'!$AB$9)*(('Coupling Enzyme Parameters'!$AB$11)-(J65-$F$11)))))/(2*'Coupling Enzyme Parameters'!$AB$9))</f>
        <v>35.191752596263882</v>
      </c>
      <c r="L65" s="102">
        <f t="shared" si="1"/>
        <v>-0.17523846329221726</v>
      </c>
      <c r="M65" s="37">
        <v>19513.616999999998</v>
      </c>
      <c r="N65" s="99">
        <f>((-'Coupling Enzyme Parameters'!$AB$10+SQRT((('Coupling Enzyme Parameters'!$AB$10)^2)-(4*('Coupling Enzyme Parameters'!$AB$9)*(('Coupling Enzyme Parameters'!$AB$11)-(M65-$F$11)))))/(2*'Coupling Enzyme Parameters'!$AB$9))</f>
        <v>35.877099917321871</v>
      </c>
      <c r="O65" s="102">
        <f t="shared" si="2"/>
        <v>-1.9738916273761689</v>
      </c>
      <c r="P65" s="37">
        <v>19782.615000000002</v>
      </c>
      <c r="Q65" s="99">
        <f>((-'Coupling Enzyme Parameters'!$AB$10+SQRT((('Coupling Enzyme Parameters'!$AB$10)^2)-(4*('Coupling Enzyme Parameters'!$AB$9)*(('Coupling Enzyme Parameters'!$AB$11)-(P65-$F$11)))))/(2*'Coupling Enzyme Parameters'!$AB$9))</f>
        <v>37.5651152544825</v>
      </c>
      <c r="R65" s="102">
        <f t="shared" si="3"/>
        <v>-1.3913456524551506</v>
      </c>
      <c r="S65" s="37">
        <v>20007</v>
      </c>
      <c r="T65" s="99">
        <f>((-'Coupling Enzyme Parameters'!$AB$10+SQRT((('Coupling Enzyme Parameters'!$AB$10)^2)-(4*('Coupling Enzyme Parameters'!$AB$9)*(('Coupling Enzyme Parameters'!$AB$11)-(S65-$F$11)))))/(2*'Coupling Enzyme Parameters'!$AB$9))</f>
        <v>39.093418289165676</v>
      </c>
      <c r="U65" s="102">
        <f t="shared" si="4"/>
        <v>-0.57240740146380631</v>
      </c>
      <c r="V65" s="37">
        <v>19996.643</v>
      </c>
      <c r="W65" s="99">
        <f>((-'Coupling Enzyme Parameters'!$AB$10+SQRT((('Coupling Enzyme Parameters'!$AB$10)^2)-(4*('Coupling Enzyme Parameters'!$AB$9)*(('Coupling Enzyme Parameters'!$AB$11)-(V65-$F$11)))))/(2*'Coupling Enzyme Parameters'!$AB$9))</f>
        <v>39.020041465960411</v>
      </c>
      <c r="X65" s="102">
        <f t="shared" si="5"/>
        <v>-0.45734909068295337</v>
      </c>
      <c r="Y65" s="37">
        <v>19970.898000000001</v>
      </c>
      <c r="Z65" s="99">
        <f>((-'Coupling Enzyme Parameters'!$AB$10+SQRT((('Coupling Enzyme Parameters'!$AB$10)^2)-(4*('Coupling Enzyme Parameters'!$AB$9)*(('Coupling Enzyme Parameters'!$AB$11)-(Y65-$F$11)))))/(2*'Coupling Enzyme Parameters'!$AB$9))</f>
        <v>38.838917485032368</v>
      </c>
      <c r="AA65" s="102">
        <f t="shared" si="6"/>
        <v>0.33483635256778399</v>
      </c>
    </row>
    <row r="66" spans="3:27" ht="15" x14ac:dyDescent="0.25">
      <c r="C66" s="24">
        <f t="shared" si="7"/>
        <v>3.6000000000000045</v>
      </c>
      <c r="D66" s="37">
        <v>11457.007</v>
      </c>
      <c r="E66" s="37">
        <v>19468.046999999999</v>
      </c>
      <c r="F66" s="100">
        <f>((-'Coupling Enzyme Parameters'!$AB$10+SQRT((('Coupling Enzyme Parameters'!$AB$10)^2)-(4*('Coupling Enzyme Parameters'!$AB$9)*(('Coupling Enzyme Parameters'!$AB$11)-(E66-$F$11)))))/(2*'Coupling Enzyme Parameters'!$AB$9))</f>
        <v>35.604228095755651</v>
      </c>
      <c r="G66" s="37">
        <v>19462.141</v>
      </c>
      <c r="H66" s="99">
        <f>((-'Coupling Enzyme Parameters'!$AB$10+SQRT((('Coupling Enzyme Parameters'!$AB$10)^2)-(4*('Coupling Enzyme Parameters'!$AB$9)*(('Coupling Enzyme Parameters'!$AB$11)-(G66-$F$11)))))/(2*'Coupling Enzyme Parameters'!$AB$9))</f>
        <v>35.569115567478292</v>
      </c>
      <c r="I66" s="102">
        <f t="shared" si="0"/>
        <v>-0.8861915022999014</v>
      </c>
      <c r="J66" s="37">
        <v>19344.080000000002</v>
      </c>
      <c r="K66" s="99">
        <f>((-'Coupling Enzyme Parameters'!$AB$10+SQRT((('Coupling Enzyme Parameters'!$AB$10)^2)-(4*('Coupling Enzyme Parameters'!$AB$9)*(('Coupling Enzyme Parameters'!$AB$11)-(J66-$F$11)))))/(2*'Coupling Enzyme Parameters'!$AB$9))</f>
        <v>34.878820878349863</v>
      </c>
      <c r="L66" s="102">
        <f t="shared" si="1"/>
        <v>0.39249602448501264</v>
      </c>
      <c r="M66" s="37">
        <v>19550.342000000001</v>
      </c>
      <c r="N66" s="99">
        <f>((-'Coupling Enzyme Parameters'!$AB$10+SQRT((('Coupling Enzyme Parameters'!$AB$10)^2)-(4*('Coupling Enzyme Parameters'!$AB$9)*(('Coupling Enzyme Parameters'!$AB$11)-(M66-$F$11)))))/(2*'Coupling Enzyme Parameters'!$AB$9))</f>
        <v>36.099580609612588</v>
      </c>
      <c r="O66" s="102">
        <f t="shared" si="2"/>
        <v>-0.87074472939420389</v>
      </c>
      <c r="P66" s="37">
        <v>19831.328000000001</v>
      </c>
      <c r="Q66" s="99">
        <f>((-'Coupling Enzyme Parameters'!$AB$10+SQRT((('Coupling Enzyme Parameters'!$AB$10)^2)-(4*('Coupling Enzyme Parameters'!$AB$9)*(('Coupling Enzyme Parameters'!$AB$11)-(P66-$F$11)))))/(2*'Coupling Enzyme Parameters'!$AB$9))</f>
        <v>37.886602034234834</v>
      </c>
      <c r="R66" s="102">
        <f t="shared" si="3"/>
        <v>-0.18919266701156801</v>
      </c>
      <c r="S66" s="37">
        <v>19970.322</v>
      </c>
      <c r="T66" s="99">
        <f>((-'Coupling Enzyme Parameters'!$AB$10+SQRT((('Coupling Enzyme Parameters'!$AB$10)^2)-(4*('Coupling Enzyme Parameters'!$AB$9)*(('Coupling Enzyme Parameters'!$AB$11)-(S66-$F$11)))))/(2*'Coupling Enzyme Parameters'!$AB$9))</f>
        <v>38.83488562157185</v>
      </c>
      <c r="U66" s="102">
        <f t="shared" si="4"/>
        <v>4.9726136633616136E-2</v>
      </c>
      <c r="V66" s="37">
        <v>20014.812000000002</v>
      </c>
      <c r="W66" s="99">
        <f>((-'Coupling Enzyme Parameters'!$AB$10+SQRT((('Coupling Enzyme Parameters'!$AB$10)^2)-(4*('Coupling Enzyme Parameters'!$AB$9)*(('Coupling Enzyme Parameters'!$AB$11)-(V66-$F$11)))))/(2*'Coupling Enzyme Parameters'!$AB$9))</f>
        <v>39.148962171370023</v>
      </c>
      <c r="X66" s="102">
        <f t="shared" si="5"/>
        <v>0.5522378204179077</v>
      </c>
      <c r="Y66" s="37">
        <v>19933.491999999998</v>
      </c>
      <c r="Z66" s="99">
        <f>((-'Coupling Enzyme Parameters'!$AB$10+SQRT((('Coupling Enzyme Parameters'!$AB$10)^2)-(4*('Coupling Enzyme Parameters'!$AB$9)*(('Coupling Enzyme Parameters'!$AB$11)-(Y66-$F$11)))))/(2*'Coupling Enzyme Parameters'!$AB$9))</f>
        <v>38.578900552227665</v>
      </c>
      <c r="AA66" s="102">
        <f t="shared" si="6"/>
        <v>0.95548562545432958</v>
      </c>
    </row>
    <row r="67" spans="3:27" ht="15" x14ac:dyDescent="0.25">
      <c r="C67" s="24">
        <f t="shared" si="7"/>
        <v>3.6666666666666714</v>
      </c>
      <c r="D67" s="37">
        <v>11471.09</v>
      </c>
      <c r="E67" s="37">
        <v>19543.330000000002</v>
      </c>
      <c r="F67" s="100">
        <f>((-'Coupling Enzyme Parameters'!$AB$10+SQRT((('Coupling Enzyme Parameters'!$AB$10)^2)-(4*('Coupling Enzyme Parameters'!$AB$9)*(('Coupling Enzyme Parameters'!$AB$11)-(E67-$F$11)))))/(2*'Coupling Enzyme Parameters'!$AB$9))</f>
        <v>36.056920634042335</v>
      </c>
      <c r="G67" s="37">
        <v>19479.386999999999</v>
      </c>
      <c r="H67" s="99">
        <f>((-'Coupling Enzyme Parameters'!$AB$10+SQRT((('Coupling Enzyme Parameters'!$AB$10)^2)-(4*('Coupling Enzyme Parameters'!$AB$9)*(('Coupling Enzyme Parameters'!$AB$11)-(G67-$F$11)))))/(2*'Coupling Enzyme Parameters'!$AB$9))</f>
        <v>35.671807841178435</v>
      </c>
      <c r="I67" s="102">
        <f t="shared" si="0"/>
        <v>-1.2361917668864422</v>
      </c>
      <c r="J67" s="37">
        <v>19420.627</v>
      </c>
      <c r="K67" s="99">
        <f>((-'Coupling Enzyme Parameters'!$AB$10+SQRT((('Coupling Enzyme Parameters'!$AB$10)^2)-(4*('Coupling Enzyme Parameters'!$AB$9)*(('Coupling Enzyme Parameters'!$AB$11)-(J67-$F$11)))))/(2*'Coupling Enzyme Parameters'!$AB$9))</f>
        <v>35.323898425312898</v>
      </c>
      <c r="L67" s="102">
        <f t="shared" si="1"/>
        <v>0.38488103316136346</v>
      </c>
      <c r="M67" s="37">
        <v>19511.669999999998</v>
      </c>
      <c r="N67" s="99">
        <f>((-'Coupling Enzyme Parameters'!$AB$10+SQRT((('Coupling Enzyme Parameters'!$AB$10)^2)-(4*('Coupling Enzyme Parameters'!$AB$9)*(('Coupling Enzyme Parameters'!$AB$11)-(M67-$F$11)))))/(2*'Coupling Enzyme Parameters'!$AB$9))</f>
        <v>35.86536983602884</v>
      </c>
      <c r="O67" s="102">
        <f t="shared" si="2"/>
        <v>-1.5576480412646347</v>
      </c>
      <c r="P67" s="37">
        <v>19783.812000000002</v>
      </c>
      <c r="Q67" s="99">
        <f>((-'Coupling Enzyme Parameters'!$AB$10+SQRT((('Coupling Enzyme Parameters'!$AB$10)^2)-(4*('Coupling Enzyme Parameters'!$AB$9)*(('Coupling Enzyme Parameters'!$AB$11)-(P67-$F$11)))))/(2*'Coupling Enzyme Parameters'!$AB$9))</f>
        <v>37.572951753187425</v>
      </c>
      <c r="R67" s="102">
        <f t="shared" si="3"/>
        <v>-0.95553548634565999</v>
      </c>
      <c r="S67" s="37">
        <v>20002.155999999999</v>
      </c>
      <c r="T67" s="99">
        <f>((-'Coupling Enzyme Parameters'!$AB$10+SQRT((('Coupling Enzyme Parameters'!$AB$10)^2)-(4*('Coupling Enzyme Parameters'!$AB$9)*(('Coupling Enzyme Parameters'!$AB$11)-(S67-$F$11)))))/(2*'Coupling Enzyme Parameters'!$AB$9))</f>
        <v>39.059062704266857</v>
      </c>
      <c r="U67" s="102">
        <f t="shared" si="4"/>
        <v>-0.17878931895806005</v>
      </c>
      <c r="V67" s="37">
        <v>19939.234</v>
      </c>
      <c r="W67" s="99">
        <f>((-'Coupling Enzyme Parameters'!$AB$10+SQRT((('Coupling Enzyme Parameters'!$AB$10)^2)-(4*('Coupling Enzyme Parameters'!$AB$9)*(('Coupling Enzyme Parameters'!$AB$11)-(V67-$F$11)))))/(2*'Coupling Enzyme Parameters'!$AB$9))</f>
        <v>38.618577500591897</v>
      </c>
      <c r="X67" s="102">
        <f t="shared" si="5"/>
        <v>-0.43083938864690197</v>
      </c>
      <c r="Y67" s="37">
        <v>20009.650000000001</v>
      </c>
      <c r="Z67" s="99">
        <f>((-'Coupling Enzyme Parameters'!$AB$10+SQRT((('Coupling Enzyme Parameters'!$AB$10)^2)-(4*('Coupling Enzyme Parameters'!$AB$9)*(('Coupling Enzyme Parameters'!$AB$11)-(Y67-$F$11)))))/(2*'Coupling Enzyme Parameters'!$AB$9))</f>
        <v>39.112240822554902</v>
      </c>
      <c r="AA67" s="102">
        <f t="shared" si="6"/>
        <v>1.036133357494883</v>
      </c>
    </row>
    <row r="68" spans="3:27" ht="15" x14ac:dyDescent="0.25">
      <c r="C68" s="24">
        <f t="shared" si="7"/>
        <v>3.7333333333333383</v>
      </c>
      <c r="D68" s="37">
        <v>11410.066000000001</v>
      </c>
      <c r="E68" s="37">
        <v>19523.425999999999</v>
      </c>
      <c r="F68" s="100">
        <f>((-'Coupling Enzyme Parameters'!$AB$10+SQRT((('Coupling Enzyme Parameters'!$AB$10)^2)-(4*('Coupling Enzyme Parameters'!$AB$9)*(('Coupling Enzyme Parameters'!$AB$11)-(E68-$F$11)))))/(2*'Coupling Enzyme Parameters'!$AB$9))</f>
        <v>35.936294752338647</v>
      </c>
      <c r="G68" s="37">
        <v>19541.594000000001</v>
      </c>
      <c r="H68" s="99">
        <f>((-'Coupling Enzyme Parameters'!$AB$10+SQRT((('Coupling Enzyme Parameters'!$AB$10)^2)-(4*('Coupling Enzyme Parameters'!$AB$9)*(('Coupling Enzyme Parameters'!$AB$11)-(G68-$F$11)))))/(2*'Coupling Enzyme Parameters'!$AB$9))</f>
        <v>36.046372376392227</v>
      </c>
      <c r="I68" s="102">
        <f t="shared" si="0"/>
        <v>-0.74100134996896116</v>
      </c>
      <c r="J68" s="37">
        <v>19307.631000000001</v>
      </c>
      <c r="K68" s="99">
        <f>((-'Coupling Enzyme Parameters'!$AB$10+SQRT((('Coupling Enzyme Parameters'!$AB$10)^2)-(4*('Coupling Enzyme Parameters'!$AB$9)*(('Coupling Enzyme Parameters'!$AB$11)-(J68-$F$11)))))/(2*'Coupling Enzyme Parameters'!$AB$9))</f>
        <v>34.669985784963878</v>
      </c>
      <c r="L68" s="102">
        <f t="shared" si="1"/>
        <v>-0.14840572548396835</v>
      </c>
      <c r="M68" s="37">
        <v>19522.645</v>
      </c>
      <c r="N68" s="99">
        <f>((-'Coupling Enzyme Parameters'!$AB$10+SQRT((('Coupling Enzyme Parameters'!$AB$10)^2)-(4*('Coupling Enzyme Parameters'!$AB$9)*(('Coupling Enzyme Parameters'!$AB$11)-(M68-$F$11)))))/(2*'Coupling Enzyme Parameters'!$AB$9))</f>
        <v>35.931575567063312</v>
      </c>
      <c r="O68" s="102">
        <f t="shared" si="2"/>
        <v>-1.3708164285264743</v>
      </c>
      <c r="P68" s="37">
        <v>19773.016</v>
      </c>
      <c r="Q68" s="99">
        <f>((-'Coupling Enzyme Parameters'!$AB$10+SQRT((('Coupling Enzyme Parameters'!$AB$10)^2)-(4*('Coupling Enzyme Parameters'!$AB$9)*(('Coupling Enzyme Parameters'!$AB$11)-(P68-$F$11)))))/(2*'Coupling Enzyme Parameters'!$AB$9))</f>
        <v>37.50238565818961</v>
      </c>
      <c r="R68" s="102">
        <f t="shared" si="3"/>
        <v>-0.90547569963978702</v>
      </c>
      <c r="S68" s="37">
        <v>19914.442999999999</v>
      </c>
      <c r="T68" s="99">
        <f>((-'Coupling Enzyme Parameters'!$AB$10+SQRT((('Coupling Enzyme Parameters'!$AB$10)^2)-(4*('Coupling Enzyme Parameters'!$AB$9)*(('Coupling Enzyme Parameters'!$AB$11)-(S68-$F$11)))))/(2*'Coupling Enzyme Parameters'!$AB$9))</f>
        <v>38.447875330202038</v>
      </c>
      <c r="U68" s="102">
        <f t="shared" si="4"/>
        <v>-0.66935081131919105</v>
      </c>
      <c r="V68" s="37">
        <v>19932.578000000001</v>
      </c>
      <c r="W68" s="99">
        <f>((-'Coupling Enzyme Parameters'!$AB$10+SQRT((('Coupling Enzyme Parameters'!$AB$10)^2)-(4*('Coupling Enzyme Parameters'!$AB$9)*(('Coupling Enzyme Parameters'!$AB$11)-(V68-$F$11)))))/(2*'Coupling Enzyme Parameters'!$AB$9))</f>
        <v>38.572592668819226</v>
      </c>
      <c r="X68" s="102">
        <f t="shared" si="5"/>
        <v>-0.35619833871588469</v>
      </c>
      <c r="Y68" s="37">
        <v>19918.223000000002</v>
      </c>
      <c r="Z68" s="99">
        <f>((-'Coupling Enzyme Parameters'!$AB$10+SQRT((('Coupling Enzyme Parameters'!$AB$10)^2)-(4*('Coupling Enzyme Parameters'!$AB$9)*(('Coupling Enzyme Parameters'!$AB$11)-(Y68-$F$11)))))/(2*'Coupling Enzyme Parameters'!$AB$9))</f>
        <v>38.473802338000162</v>
      </c>
      <c r="AA68" s="102">
        <f t="shared" si="6"/>
        <v>0.51832075464383109</v>
      </c>
    </row>
    <row r="69" spans="3:27" ht="15" x14ac:dyDescent="0.25">
      <c r="C69" s="24">
        <f t="shared" si="7"/>
        <v>3.8000000000000052</v>
      </c>
      <c r="D69" s="37">
        <v>11432.424999999999</v>
      </c>
      <c r="E69" s="37">
        <v>19575.053</v>
      </c>
      <c r="F69" s="100">
        <f>((-'Coupling Enzyme Parameters'!$AB$10+SQRT((('Coupling Enzyme Parameters'!$AB$10)^2)-(4*('Coupling Enzyme Parameters'!$AB$9)*(('Coupling Enzyme Parameters'!$AB$11)-(E69-$F$11)))))/(2*'Coupling Enzyme Parameters'!$AB$9))</f>
        <v>36.250612476756416</v>
      </c>
      <c r="G69" s="37">
        <v>19484.794999999998</v>
      </c>
      <c r="H69" s="99">
        <f>((-'Coupling Enzyme Parameters'!$AB$10+SQRT((('Coupling Enzyme Parameters'!$AB$10)^2)-(4*('Coupling Enzyme Parameters'!$AB$9)*(('Coupling Enzyme Parameters'!$AB$11)-(G69-$F$11)))))/(2*'Coupling Enzyme Parameters'!$AB$9))</f>
        <v>35.704111304116786</v>
      </c>
      <c r="I69" s="102">
        <f t="shared" si="0"/>
        <v>-1.3975801466621718</v>
      </c>
      <c r="J69" s="37">
        <v>19355.383000000002</v>
      </c>
      <c r="K69" s="99">
        <f>((-'Coupling Enzyme Parameters'!$AB$10+SQRT((('Coupling Enzyme Parameters'!$AB$10)^2)-(4*('Coupling Enzyme Parameters'!$AB$9)*(('Coupling Enzyme Parameters'!$AB$11)-(J69-$F$11)))))/(2*'Coupling Enzyme Parameters'!$AB$9))</f>
        <v>34.943980337378406</v>
      </c>
      <c r="L69" s="102">
        <f t="shared" si="1"/>
        <v>-0.18872889748720922</v>
      </c>
      <c r="M69" s="37">
        <v>19542.782999999999</v>
      </c>
      <c r="N69" s="99">
        <f>((-'Coupling Enzyme Parameters'!$AB$10+SQRT((('Coupling Enzyme Parameters'!$AB$10)^2)-(4*('Coupling Enzyme Parameters'!$AB$9)*(('Coupling Enzyme Parameters'!$AB$11)-(M69-$F$11)))))/(2*'Coupling Enzyme Parameters'!$AB$9))</f>
        <v>36.053596391883914</v>
      </c>
      <c r="O69" s="102">
        <f t="shared" si="2"/>
        <v>-1.5631133281236416</v>
      </c>
      <c r="P69" s="37">
        <v>19737.705000000002</v>
      </c>
      <c r="Q69" s="99">
        <f>((-'Coupling Enzyme Parameters'!$AB$10+SQRT((('Coupling Enzyme Parameters'!$AB$10)^2)-(4*('Coupling Enzyme Parameters'!$AB$9)*(('Coupling Enzyme Parameters'!$AB$11)-(P69-$F$11)))))/(2*'Coupling Enzyme Parameters'!$AB$9))</f>
        <v>37.273330394212408</v>
      </c>
      <c r="R69" s="102">
        <f t="shared" si="3"/>
        <v>-1.448848688034758</v>
      </c>
      <c r="S69" s="37">
        <v>19986.322</v>
      </c>
      <c r="T69" s="99">
        <f>((-'Coupling Enzyme Parameters'!$AB$10+SQRT((('Coupling Enzyme Parameters'!$AB$10)^2)-(4*('Coupling Enzyme Parameters'!$AB$9)*(('Coupling Enzyme Parameters'!$AB$11)-(S69-$F$11)))))/(2*'Coupling Enzyme Parameters'!$AB$9))</f>
        <v>38.947213761126278</v>
      </c>
      <c r="U69" s="102">
        <f t="shared" si="4"/>
        <v>-0.48433010481272021</v>
      </c>
      <c r="V69" s="37">
        <v>19955.991999999998</v>
      </c>
      <c r="W69" s="99">
        <f>((-'Coupling Enzyme Parameters'!$AB$10+SQRT((('Coupling Enzyme Parameters'!$AB$10)^2)-(4*('Coupling Enzyme Parameters'!$AB$9)*(('Coupling Enzyme Parameters'!$AB$11)-(V69-$F$11)))))/(2*'Coupling Enzyme Parameters'!$AB$9))</f>
        <v>38.734863010655751</v>
      </c>
      <c r="X69" s="102">
        <f t="shared" si="5"/>
        <v>-0.50824572129712919</v>
      </c>
      <c r="Y69" s="37">
        <v>19937.155999999999</v>
      </c>
      <c r="Z69" s="99">
        <f>((-'Coupling Enzyme Parameters'!$AB$10+SQRT((('Coupling Enzyme Parameters'!$AB$10)^2)-(4*('Coupling Enzyme Parameters'!$AB$9)*(('Coupling Enzyme Parameters'!$AB$11)-(Y69-$F$11)))))/(2*'Coupling Enzyme Parameters'!$AB$9))</f>
        <v>38.604208823579349</v>
      </c>
      <c r="AA69" s="102">
        <f t="shared" si="6"/>
        <v>0.33440951580524825</v>
      </c>
    </row>
    <row r="70" spans="3:27" ht="15" x14ac:dyDescent="0.25">
      <c r="C70" s="24">
        <f t="shared" si="7"/>
        <v>3.866666666666672</v>
      </c>
      <c r="D70" s="37">
        <v>11439.74</v>
      </c>
      <c r="E70" s="37">
        <v>19604.028999999999</v>
      </c>
      <c r="F70" s="100">
        <f>((-'Coupling Enzyme Parameters'!$AB$10+SQRT((('Coupling Enzyme Parameters'!$AB$10)^2)-(4*('Coupling Enzyme Parameters'!$AB$9)*(('Coupling Enzyme Parameters'!$AB$11)-(E70-$F$11)))))/(2*'Coupling Enzyme Parameters'!$AB$9))</f>
        <v>36.429113179150193</v>
      </c>
      <c r="G70" s="37">
        <v>19489.266</v>
      </c>
      <c r="H70" s="99">
        <f>((-'Coupling Enzyme Parameters'!$AB$10+SQRT((('Coupling Enzyme Parameters'!$AB$10)^2)-(4*('Coupling Enzyme Parameters'!$AB$9)*(('Coupling Enzyme Parameters'!$AB$11)-(G70-$F$11)))))/(2*'Coupling Enzyme Parameters'!$AB$9))</f>
        <v>35.73085457925184</v>
      </c>
      <c r="I70" s="102">
        <f t="shared" si="0"/>
        <v>-1.5493375739208943</v>
      </c>
      <c r="J70" s="37">
        <v>19342.978999999999</v>
      </c>
      <c r="K70" s="99">
        <f>((-'Coupling Enzyme Parameters'!$AB$10+SQRT((('Coupling Enzyme Parameters'!$AB$10)^2)-(4*('Coupling Enzyme Parameters'!$AB$9)*(('Coupling Enzyme Parameters'!$AB$11)-(J70-$F$11)))))/(2*'Coupling Enzyme Parameters'!$AB$9))</f>
        <v>34.872484022241544</v>
      </c>
      <c r="L70" s="102">
        <f t="shared" si="1"/>
        <v>-0.43872591501784797</v>
      </c>
      <c r="M70" s="37">
        <v>19525.266</v>
      </c>
      <c r="N70" s="99">
        <f>((-'Coupling Enzyme Parameters'!$AB$10+SQRT((('Coupling Enzyme Parameters'!$AB$10)^2)-(4*('Coupling Enzyme Parameters'!$AB$9)*(('Coupling Enzyme Parameters'!$AB$11)-(M70-$F$11)))))/(2*'Coupling Enzyme Parameters'!$AB$9))</f>
        <v>35.947417085553958</v>
      </c>
      <c r="O70" s="102">
        <f t="shared" si="2"/>
        <v>-1.8477933368473742</v>
      </c>
      <c r="P70" s="37">
        <v>19795.773000000001</v>
      </c>
      <c r="Q70" s="99">
        <f>((-'Coupling Enzyme Parameters'!$AB$10+SQRT((('Coupling Enzyme Parameters'!$AB$10)^2)-(4*('Coupling Enzyme Parameters'!$AB$9)*(('Coupling Enzyme Parameters'!$AB$11)-(P70-$F$11)))))/(2*'Coupling Enzyme Parameters'!$AB$9))</f>
        <v>37.651430694777744</v>
      </c>
      <c r="R70" s="102">
        <f t="shared" si="3"/>
        <v>-1.2492490898631985</v>
      </c>
      <c r="S70" s="37">
        <v>19949.973000000002</v>
      </c>
      <c r="T70" s="99">
        <f>((-'Coupling Enzyme Parameters'!$AB$10+SQRT((('Coupling Enzyme Parameters'!$AB$10)^2)-(4*('Coupling Enzyme Parameters'!$AB$9)*(('Coupling Enzyme Parameters'!$AB$11)-(S70-$F$11)))))/(2*'Coupling Enzyme Parameters'!$AB$9))</f>
        <v>38.69301227694185</v>
      </c>
      <c r="U70" s="102">
        <f t="shared" si="4"/>
        <v>-0.91703229139092457</v>
      </c>
      <c r="V70" s="37">
        <v>19908.391</v>
      </c>
      <c r="W70" s="99">
        <f>((-'Coupling Enzyme Parameters'!$AB$10+SQRT((('Coupling Enzyme Parameters'!$AB$10)^2)-(4*('Coupling Enzyme Parameters'!$AB$9)*(('Coupling Enzyme Parameters'!$AB$11)-(V70-$F$11)))))/(2*'Coupling Enzyme Parameters'!$AB$9))</f>
        <v>38.406439313602462</v>
      </c>
      <c r="X70" s="102">
        <f t="shared" si="5"/>
        <v>-1.0151701207441945</v>
      </c>
      <c r="Y70" s="37">
        <v>19934.891</v>
      </c>
      <c r="Z70" s="99">
        <f>((-'Coupling Enzyme Parameters'!$AB$10+SQRT((('Coupling Enzyme Parameters'!$AB$10)^2)-(4*('Coupling Enzyme Parameters'!$AB$9)*(('Coupling Enzyme Parameters'!$AB$11)-(Y70-$F$11)))))/(2*'Coupling Enzyme Parameters'!$AB$9))</f>
        <v>38.588559765904343</v>
      </c>
      <c r="AA70" s="102">
        <f t="shared" si="6"/>
        <v>0.14025975573646576</v>
      </c>
    </row>
    <row r="71" spans="3:27" ht="15" x14ac:dyDescent="0.25">
      <c r="C71" s="24">
        <f t="shared" si="7"/>
        <v>3.9333333333333389</v>
      </c>
      <c r="D71" s="37">
        <v>11456.174000000001</v>
      </c>
      <c r="E71" s="37">
        <v>19550.151999999998</v>
      </c>
      <c r="F71" s="100">
        <f>((-'Coupling Enzyme Parameters'!$AB$10+SQRT((('Coupling Enzyme Parameters'!$AB$10)^2)-(4*('Coupling Enzyme Parameters'!$AB$9)*(('Coupling Enzyme Parameters'!$AB$11)-(E71-$F$11)))))/(2*'Coupling Enzyme Parameters'!$AB$9))</f>
        <v>36.098423538699016</v>
      </c>
      <c r="G71" s="37">
        <v>19460.800999999999</v>
      </c>
      <c r="H71" s="99">
        <f>((-'Coupling Enzyme Parameters'!$AB$10+SQRT((('Coupling Enzyme Parameters'!$AB$10)^2)-(4*('Coupling Enzyme Parameters'!$AB$9)*(('Coupling Enzyme Parameters'!$AB$11)-(G71-$F$11)))))/(2*'Coupling Enzyme Parameters'!$AB$9))</f>
        <v>35.561156903678253</v>
      </c>
      <c r="I71" s="102">
        <f t="shared" si="0"/>
        <v>-1.3883456090433057</v>
      </c>
      <c r="J71" s="37">
        <v>19336.405999999999</v>
      </c>
      <c r="K71" s="99">
        <f>((-'Coupling Enzyme Parameters'!$AB$10+SQRT((('Coupling Enzyme Parameters'!$AB$10)^2)-(4*('Coupling Enzyme Parameters'!$AB$9)*(('Coupling Enzyme Parameters'!$AB$11)-(J71-$F$11)))))/(2*'Coupling Enzyme Parameters'!$AB$9))</f>
        <v>34.834690239249895</v>
      </c>
      <c r="L71" s="102">
        <f t="shared" si="1"/>
        <v>-0.1458300575583209</v>
      </c>
      <c r="M71" s="37">
        <v>19542.773000000001</v>
      </c>
      <c r="N71" s="99">
        <f>((-'Coupling Enzyme Parameters'!$AB$10+SQRT((('Coupling Enzyme Parameters'!$AB$10)^2)-(4*('Coupling Enzyme Parameters'!$AB$9)*(('Coupling Enzyme Parameters'!$AB$11)-(M71-$F$11)))))/(2*'Coupling Enzyme Parameters'!$AB$9))</f>
        <v>36.053535624505443</v>
      </c>
      <c r="O71" s="102">
        <f t="shared" si="2"/>
        <v>-1.4109851574447134</v>
      </c>
      <c r="P71" s="37">
        <v>19737.02</v>
      </c>
      <c r="Q71" s="99">
        <f>((-'Coupling Enzyme Parameters'!$AB$10+SQRT((('Coupling Enzyme Parameters'!$AB$10)^2)-(4*('Coupling Enzyme Parameters'!$AB$9)*(('Coupling Enzyme Parameters'!$AB$11)-(P71-$F$11)))))/(2*'Coupling Enzyme Parameters'!$AB$9))</f>
        <v>37.268913017980083</v>
      </c>
      <c r="R71" s="102">
        <f t="shared" si="3"/>
        <v>-1.3010771262096839</v>
      </c>
      <c r="S71" s="37">
        <v>19923.776999999998</v>
      </c>
      <c r="T71" s="99">
        <f>((-'Coupling Enzyme Parameters'!$AB$10+SQRT((('Coupling Enzyme Parameters'!$AB$10)^2)-(4*('Coupling Enzyme Parameters'!$AB$9)*(('Coupling Enzyme Parameters'!$AB$11)-(S71-$F$11)))))/(2*'Coupling Enzyme Parameters'!$AB$9))</f>
        <v>38.51196259553204</v>
      </c>
      <c r="U71" s="102">
        <f t="shared" si="4"/>
        <v>-0.76739233234955861</v>
      </c>
      <c r="V71" s="37">
        <v>20000.09</v>
      </c>
      <c r="W71" s="99">
        <f>((-'Coupling Enzyme Parameters'!$AB$10+SQRT((('Coupling Enzyme Parameters'!$AB$10)^2)-(4*('Coupling Enzyme Parameters'!$AB$9)*(('Coupling Enzyme Parameters'!$AB$11)-(V71-$F$11)))))/(2*'Coupling Enzyme Parameters'!$AB$9))</f>
        <v>39.044429625480596</v>
      </c>
      <c r="X71" s="102">
        <f t="shared" si="5"/>
        <v>-4.6490168414884181E-2</v>
      </c>
      <c r="Y71" s="37">
        <v>19957.493999999999</v>
      </c>
      <c r="Z71" s="99">
        <f>((-'Coupling Enzyme Parameters'!$AB$10+SQRT((('Coupling Enzyme Parameters'!$AB$10)^2)-(4*('Coupling Enzyme Parameters'!$AB$9)*(('Coupling Enzyme Parameters'!$AB$11)-(Y71-$F$11)))))/(2*'Coupling Enzyme Parameters'!$AB$9))</f>
        <v>38.745321401135804</v>
      </c>
      <c r="AA71" s="102">
        <f t="shared" si="6"/>
        <v>0.62771103141910345</v>
      </c>
    </row>
    <row r="72" spans="3:27" ht="15" x14ac:dyDescent="0.25">
      <c r="C72" s="24">
        <f t="shared" si="7"/>
        <v>4.0000000000000053</v>
      </c>
      <c r="D72" s="37">
        <v>11455.571</v>
      </c>
      <c r="E72" s="37">
        <v>19466.491999999998</v>
      </c>
      <c r="F72" s="100">
        <f>((-'Coupling Enzyme Parameters'!$AB$10+SQRT((('Coupling Enzyme Parameters'!$AB$10)^2)-(4*('Coupling Enzyme Parameters'!$AB$9)*(('Coupling Enzyme Parameters'!$AB$11)-(E72-$F$11)))))/(2*'Coupling Enzyme Parameters'!$AB$9))</f>
        <v>35.594977718703269</v>
      </c>
      <c r="G72" s="37">
        <v>19490.57</v>
      </c>
      <c r="H72" s="99">
        <f>((-'Coupling Enzyme Parameters'!$AB$10+SQRT((('Coupling Enzyme Parameters'!$AB$10)^2)-(4*('Coupling Enzyme Parameters'!$AB$9)*(('Coupling Enzyme Parameters'!$AB$11)-(G72-$F$11)))))/(2*'Coupling Enzyme Parameters'!$AB$9))</f>
        <v>35.738660740516245</v>
      </c>
      <c r="I72" s="102">
        <f t="shared" si="0"/>
        <v>-0.7073959522095663</v>
      </c>
      <c r="J72" s="37">
        <v>19389.572</v>
      </c>
      <c r="K72" s="99">
        <f>((-'Coupling Enzyme Parameters'!$AB$10+SQRT((('Coupling Enzyme Parameters'!$AB$10)^2)-(4*('Coupling Enzyme Parameters'!$AB$9)*(('Coupling Enzyme Parameters'!$AB$11)-(J72-$F$11)))))/(2*'Coupling Enzyme Parameters'!$AB$9))</f>
        <v>35.142246550007094</v>
      </c>
      <c r="L72" s="102">
        <f t="shared" si="1"/>
        <v>0.66517207319462557</v>
      </c>
      <c r="M72" s="37">
        <v>19556.293000000001</v>
      </c>
      <c r="N72" s="99">
        <f>((-'Coupling Enzyme Parameters'!$AB$10+SQRT((('Coupling Enzyme Parameters'!$AB$10)^2)-(4*('Coupling Enzyme Parameters'!$AB$9)*(('Coupling Enzyme Parameters'!$AB$11)-(M72-$F$11)))))/(2*'Coupling Enzyme Parameters'!$AB$9))</f>
        <v>36.135853519499136</v>
      </c>
      <c r="O72" s="102">
        <f t="shared" si="2"/>
        <v>-0.82522144245527329</v>
      </c>
      <c r="P72" s="37">
        <v>19819.583999999999</v>
      </c>
      <c r="Q72" s="99">
        <f>((-'Coupling Enzyme Parameters'!$AB$10+SQRT((('Coupling Enzyme Parameters'!$AB$10)^2)-(4*('Coupling Enzyme Parameters'!$AB$9)*(('Coupling Enzyme Parameters'!$AB$11)-(P72-$F$11)))))/(2*'Coupling Enzyme Parameters'!$AB$9))</f>
        <v>37.808607644883502</v>
      </c>
      <c r="R72" s="102">
        <f t="shared" si="3"/>
        <v>-0.257936679310518</v>
      </c>
      <c r="S72" s="37">
        <v>19908.73</v>
      </c>
      <c r="T72" s="99">
        <f>((-'Coupling Enzyme Parameters'!$AB$10+SQRT((('Coupling Enzyme Parameters'!$AB$10)^2)-(4*('Coupling Enzyme Parameters'!$AB$9)*(('Coupling Enzyme Parameters'!$AB$11)-(S72-$F$11)))))/(2*'Coupling Enzyme Parameters'!$AB$9))</f>
        <v>38.408757912349685</v>
      </c>
      <c r="U72" s="102">
        <f t="shared" si="4"/>
        <v>-0.3671511955361666</v>
      </c>
      <c r="V72" s="37">
        <v>19959.523000000001</v>
      </c>
      <c r="W72" s="99">
        <f>((-'Coupling Enzyme Parameters'!$AB$10+SQRT((('Coupling Enzyme Parameters'!$AB$10)^2)-(4*('Coupling Enzyme Parameters'!$AB$9)*(('Coupling Enzyme Parameters'!$AB$11)-(V72-$F$11)))))/(2*'Coupling Enzyme Parameters'!$AB$9))</f>
        <v>38.759458718270196</v>
      </c>
      <c r="X72" s="102">
        <f t="shared" si="5"/>
        <v>0.17198474437046229</v>
      </c>
      <c r="Y72" s="37">
        <v>19882.759999999998</v>
      </c>
      <c r="Z72" s="99">
        <f>((-'Coupling Enzyme Parameters'!$AB$10+SQRT((('Coupling Enzyme Parameters'!$AB$10)^2)-(4*('Coupling Enzyme Parameters'!$AB$9)*(('Coupling Enzyme Parameters'!$AB$11)-(Y72-$F$11)))))/(2*'Coupling Enzyme Parameters'!$AB$9))</f>
        <v>38.231957937868039</v>
      </c>
      <c r="AA72" s="102">
        <f t="shared" si="6"/>
        <v>0.61779338814708495</v>
      </c>
    </row>
    <row r="73" spans="3:27" ht="15" x14ac:dyDescent="0.25">
      <c r="C73" s="24">
        <f t="shared" si="7"/>
        <v>4.0666666666666718</v>
      </c>
      <c r="D73" s="37">
        <v>11424.067999999999</v>
      </c>
      <c r="E73" s="37">
        <v>19574.296999999999</v>
      </c>
      <c r="F73" s="100">
        <f>((-'Coupling Enzyme Parameters'!$AB$10+SQRT((('Coupling Enzyme Parameters'!$AB$10)^2)-(4*('Coupling Enzyme Parameters'!$AB$9)*(('Coupling Enzyme Parameters'!$AB$11)-(E73-$F$11)))))/(2*'Coupling Enzyme Parameters'!$AB$9))</f>
        <v>36.245975685907034</v>
      </c>
      <c r="G73" s="37">
        <v>19444.111000000001</v>
      </c>
      <c r="H73" s="99">
        <f>((-'Coupling Enzyme Parameters'!$AB$10+SQRT((('Coupling Enzyme Parameters'!$AB$10)^2)-(4*('Coupling Enzyme Parameters'!$AB$9)*(('Coupling Enzyme Parameters'!$AB$11)-(G73-$F$11)))))/(2*'Coupling Enzyme Parameters'!$AB$9))</f>
        <v>35.462274564098678</v>
      </c>
      <c r="I73" s="102">
        <f t="shared" si="0"/>
        <v>-1.634780095830898</v>
      </c>
      <c r="J73" s="37">
        <v>19285.201000000001</v>
      </c>
      <c r="K73" s="99">
        <f>((-'Coupling Enzyme Parameters'!$AB$10+SQRT((('Coupling Enzyme Parameters'!$AB$10)^2)-(4*('Coupling Enzyme Parameters'!$AB$9)*(('Coupling Enzyme Parameters'!$AB$11)-(J73-$F$11)))))/(2*'Coupling Enzyme Parameters'!$AB$9))</f>
        <v>34.542431106205747</v>
      </c>
      <c r="L73" s="102">
        <f t="shared" si="1"/>
        <v>-0.58564133781048611</v>
      </c>
      <c r="M73" s="37">
        <v>19563.938999999998</v>
      </c>
      <c r="N73" s="99">
        <f>((-'Coupling Enzyme Parameters'!$AB$10+SQRT((('Coupling Enzyme Parameters'!$AB$10)^2)-(4*('Coupling Enzyme Parameters'!$AB$9)*(('Coupling Enzyme Parameters'!$AB$11)-(M73-$F$11)))))/(2*'Coupling Enzyme Parameters'!$AB$9))</f>
        <v>36.182549957355121</v>
      </c>
      <c r="O73" s="102">
        <f t="shared" si="2"/>
        <v>-1.4295229718030527</v>
      </c>
      <c r="P73" s="37">
        <v>19742.509999999998</v>
      </c>
      <c r="Q73" s="99">
        <f>((-'Coupling Enzyme Parameters'!$AB$10+SQRT((('Coupling Enzyme Parameters'!$AB$10)^2)-(4*('Coupling Enzyme Parameters'!$AB$9)*(('Coupling Enzyme Parameters'!$AB$11)-(P73-$F$11)))))/(2*'Coupling Enzyme Parameters'!$AB$9))</f>
        <v>37.304344138476068</v>
      </c>
      <c r="R73" s="102">
        <f t="shared" si="3"/>
        <v>-1.4131981529217157</v>
      </c>
      <c r="S73" s="37">
        <v>19915.118999999999</v>
      </c>
      <c r="T73" s="99">
        <f>((-'Coupling Enzyme Parameters'!$AB$10+SQRT((('Coupling Enzyme Parameters'!$AB$10)^2)-(4*('Coupling Enzyme Parameters'!$AB$9)*(('Coupling Enzyme Parameters'!$AB$11)-(S73-$F$11)))))/(2*'Coupling Enzyme Parameters'!$AB$9))</f>
        <v>38.45250937373951</v>
      </c>
      <c r="U73" s="102">
        <f t="shared" si="4"/>
        <v>-0.97439770135010662</v>
      </c>
      <c r="V73" s="37">
        <v>19956.960999999999</v>
      </c>
      <c r="W73" s="99">
        <f>((-'Coupling Enzyme Parameters'!$AB$10+SQRT((('Coupling Enzyme Parameters'!$AB$10)^2)-(4*('Coupling Enzyme Parameters'!$AB$9)*(('Coupling Enzyme Parameters'!$AB$11)-(V73-$F$11)))))/(2*'Coupling Enzyme Parameters'!$AB$9))</f>
        <v>38.74160945501167</v>
      </c>
      <c r="X73" s="102">
        <f t="shared" si="5"/>
        <v>-0.49686248609182826</v>
      </c>
      <c r="Y73" s="37">
        <v>19887.780999999999</v>
      </c>
      <c r="Z73" s="99">
        <f>((-'Coupling Enzyme Parameters'!$AB$10+SQRT((('Coupling Enzyme Parameters'!$AB$10)^2)-(4*('Coupling Enzyme Parameters'!$AB$9)*(('Coupling Enzyme Parameters'!$AB$11)-(Y73-$F$11)))))/(2*'Coupling Enzyme Parameters'!$AB$9))</f>
        <v>38.266011171245395</v>
      </c>
      <c r="AA73" s="102">
        <f t="shared" si="6"/>
        <v>8.4865432067715574E-4</v>
      </c>
    </row>
    <row r="74" spans="3:27" ht="15" x14ac:dyDescent="0.25">
      <c r="C74" s="24">
        <f t="shared" si="7"/>
        <v>4.1333333333333382</v>
      </c>
      <c r="D74" s="37">
        <v>11457.481</v>
      </c>
      <c r="E74" s="37">
        <v>19488.150000000001</v>
      </c>
      <c r="F74" s="100">
        <f>((-'Coupling Enzyme Parameters'!$AB$10+SQRT((('Coupling Enzyme Parameters'!$AB$10)^2)-(4*('Coupling Enzyme Parameters'!$AB$9)*(('Coupling Enzyme Parameters'!$AB$11)-(E74-$F$11)))))/(2*'Coupling Enzyme Parameters'!$AB$9))</f>
        <v>35.724176103547762</v>
      </c>
      <c r="G74" s="37">
        <v>19486.662</v>
      </c>
      <c r="H74" s="99">
        <f>((-'Coupling Enzyme Parameters'!$AB$10+SQRT((('Coupling Enzyme Parameters'!$AB$10)^2)-(4*('Coupling Enzyme Parameters'!$AB$9)*(('Coupling Enzyme Parameters'!$AB$11)-(G74-$F$11)))))/(2*'Coupling Enzyme Parameters'!$AB$9))</f>
        <v>35.715274704463496</v>
      </c>
      <c r="I74" s="102">
        <f t="shared" si="0"/>
        <v>-0.85998037310680786</v>
      </c>
      <c r="J74" s="37">
        <v>19362.226999999999</v>
      </c>
      <c r="K74" s="99">
        <f>((-'Coupling Enzyme Parameters'!$AB$10+SQRT((('Coupling Enzyme Parameters'!$AB$10)^2)-(4*('Coupling Enzyme Parameters'!$AB$9)*(('Coupling Enzyme Parameters'!$AB$11)-(J74-$F$11)))))/(2*'Coupling Enzyme Parameters'!$AB$9))</f>
        <v>34.98352763787846</v>
      </c>
      <c r="L74" s="102">
        <f t="shared" si="1"/>
        <v>0.37725477622149839</v>
      </c>
      <c r="M74" s="37">
        <v>19567.393</v>
      </c>
      <c r="N74" s="99">
        <f>((-'Coupling Enzyme Parameters'!$AB$10+SQRT((('Coupling Enzyme Parameters'!$AB$10)^2)-(4*('Coupling Enzyme Parameters'!$AB$9)*(('Coupling Enzyme Parameters'!$AB$11)-(M74-$F$11)))))/(2*'Coupling Enzyme Parameters'!$AB$9))</f>
        <v>36.203678699094333</v>
      </c>
      <c r="O74" s="102">
        <f t="shared" si="2"/>
        <v>-0.88659464770456964</v>
      </c>
      <c r="P74" s="37">
        <v>19828.081999999999</v>
      </c>
      <c r="Q74" s="99">
        <f>((-'Coupling Enzyme Parameters'!$AB$10+SQRT((('Coupling Enzyme Parameters'!$AB$10)^2)-(4*('Coupling Enzyme Parameters'!$AB$9)*(('Coupling Enzyme Parameters'!$AB$11)-(P74-$F$11)))))/(2*'Coupling Enzyme Parameters'!$AB$9))</f>
        <v>37.865013135696593</v>
      </c>
      <c r="R74" s="102">
        <f t="shared" si="3"/>
        <v>-0.33072957334191955</v>
      </c>
      <c r="S74" s="37">
        <v>19928.865000000002</v>
      </c>
      <c r="T74" s="99">
        <f>((-'Coupling Enzyme Parameters'!$AB$10+SQRT((('Coupling Enzyme Parameters'!$AB$10)^2)-(4*('Coupling Enzyme Parameters'!$AB$9)*(('Coupling Enzyme Parameters'!$AB$11)-(S74-$F$11)))))/(2*'Coupling Enzyme Parameters'!$AB$9))</f>
        <v>38.546989735225964</v>
      </c>
      <c r="U74" s="102">
        <f t="shared" si="4"/>
        <v>-0.35811775750438102</v>
      </c>
      <c r="V74" s="37">
        <v>19957.692999999999</v>
      </c>
      <c r="W74" s="99">
        <f>((-'Coupling Enzyme Parameters'!$AB$10+SQRT((('Coupling Enzyme Parameters'!$AB$10)^2)-(4*('Coupling Enzyme Parameters'!$AB$9)*(('Coupling Enzyme Parameters'!$AB$11)-(V74-$F$11)))))/(2*'Coupling Enzyme Parameters'!$AB$9))</f>
        <v>38.746707479047281</v>
      </c>
      <c r="X74" s="102">
        <f t="shared" si="5"/>
        <v>3.0035120303054441E-2</v>
      </c>
      <c r="Y74" s="37">
        <v>19996.605</v>
      </c>
      <c r="Z74" s="99">
        <f>((-'Coupling Enzyme Parameters'!$AB$10+SQRT((('Coupling Enzyme Parameters'!$AB$10)^2)-(4*('Coupling Enzyme Parameters'!$AB$9)*(('Coupling Enzyme Parameters'!$AB$11)-(Y74-$F$11)))))/(2*'Coupling Enzyme Parameters'!$AB$9))</f>
        <v>39.019772791676651</v>
      </c>
      <c r="AA74" s="102">
        <f t="shared" si="6"/>
        <v>1.2764098571112044</v>
      </c>
    </row>
    <row r="75" spans="3:27" ht="15" x14ac:dyDescent="0.25">
      <c r="C75" s="24">
        <f t="shared" si="7"/>
        <v>4.2000000000000046</v>
      </c>
      <c r="D75" s="37">
        <v>11426.453</v>
      </c>
      <c r="E75" s="37">
        <v>19583.990000000002</v>
      </c>
      <c r="F75" s="100">
        <f>((-'Coupling Enzyme Parameters'!$AB$10+SQRT((('Coupling Enzyme Parameters'!$AB$10)^2)-(4*('Coupling Enzyme Parameters'!$AB$9)*(('Coupling Enzyme Parameters'!$AB$11)-(E75-$F$11)))))/(2*'Coupling Enzyme Parameters'!$AB$9))</f>
        <v>36.305504093598643</v>
      </c>
      <c r="G75" s="37">
        <v>19496.754000000001</v>
      </c>
      <c r="H75" s="99">
        <f>((-'Coupling Enzyme Parameters'!$AB$10+SQRT((('Coupling Enzyme Parameters'!$AB$10)^2)-(4*('Coupling Enzyme Parameters'!$AB$9)*(('Coupling Enzyme Parameters'!$AB$11)-(G75-$F$11)))))/(2*'Coupling Enzyme Parameters'!$AB$9))</f>
        <v>35.775718941369973</v>
      </c>
      <c r="I75" s="102">
        <f t="shared" si="0"/>
        <v>-1.3808641262512111</v>
      </c>
      <c r="J75" s="37">
        <v>19307.484</v>
      </c>
      <c r="K75" s="99">
        <f>((-'Coupling Enzyme Parameters'!$AB$10+SQRT((('Coupling Enzyme Parameters'!$AB$10)^2)-(4*('Coupling Enzyme Parameters'!$AB$9)*(('Coupling Enzyme Parameters'!$AB$11)-(J75-$F$11)))))/(2*'Coupling Enzyme Parameters'!$AB$9))</f>
        <v>34.669147472084049</v>
      </c>
      <c r="L75" s="102">
        <f t="shared" si="1"/>
        <v>-0.5184533796237929</v>
      </c>
      <c r="M75" s="37">
        <v>19515.254000000001</v>
      </c>
      <c r="N75" s="99">
        <f>((-'Coupling Enzyme Parameters'!$AB$10+SQRT((('Coupling Enzyme Parameters'!$AB$10)^2)-(4*('Coupling Enzyme Parameters'!$AB$9)*(('Coupling Enzyme Parameters'!$AB$11)-(M75-$F$11)))))/(2*'Coupling Enzyme Parameters'!$AB$9))</f>
        <v>35.886967348178217</v>
      </c>
      <c r="O75" s="102">
        <f t="shared" si="2"/>
        <v>-1.7846339886715654</v>
      </c>
      <c r="P75" s="37">
        <v>19808.453000000001</v>
      </c>
      <c r="Q75" s="99">
        <f>((-'Coupling Enzyme Parameters'!$AB$10+SQRT((('Coupling Enzyme Parameters'!$AB$10)^2)-(4*('Coupling Enzyme Parameters'!$AB$9)*(('Coupling Enzyme Parameters'!$AB$11)-(P75-$F$11)))))/(2*'Coupling Enzyme Parameters'!$AB$9))</f>
        <v>37.734973368128585</v>
      </c>
      <c r="R75" s="102">
        <f t="shared" si="3"/>
        <v>-1.0420973309608073</v>
      </c>
      <c r="S75" s="37">
        <v>19913.256000000001</v>
      </c>
      <c r="T75" s="99">
        <f>((-'Coupling Enzyme Parameters'!$AB$10+SQRT((('Coupling Enzyme Parameters'!$AB$10)^2)-(4*('Coupling Enzyme Parameters'!$AB$9)*(('Coupling Enzyme Parameters'!$AB$11)-(S75-$F$11)))))/(2*'Coupling Enzyme Parameters'!$AB$9))</f>
        <v>38.439741109034259</v>
      </c>
      <c r="U75" s="102">
        <f t="shared" si="4"/>
        <v>-1.0466943737469663</v>
      </c>
      <c r="V75" s="37">
        <v>19939.633000000002</v>
      </c>
      <c r="W75" s="99">
        <f>((-'Coupling Enzyme Parameters'!$AB$10+SQRT((('Coupling Enzyme Parameters'!$AB$10)^2)-(4*('Coupling Enzyme Parameters'!$AB$9)*(('Coupling Enzyme Parameters'!$AB$11)-(V75-$F$11)))))/(2*'Coupling Enzyme Parameters'!$AB$9))</f>
        <v>38.621337726941597</v>
      </c>
      <c r="X75" s="102">
        <f t="shared" si="5"/>
        <v>-0.67666262185350945</v>
      </c>
      <c r="Y75" s="37">
        <v>19936.013999999999</v>
      </c>
      <c r="Z75" s="99">
        <f>((-'Coupling Enzyme Parameters'!$AB$10+SQRT((('Coupling Enzyme Parameters'!$AB$10)^2)-(4*('Coupling Enzyme Parameters'!$AB$9)*(('Coupling Enzyme Parameters'!$AB$11)-(Y75-$F$11)))))/(2*'Coupling Enzyme Parameters'!$AB$9))</f>
        <v>38.596317009716088</v>
      </c>
      <c r="AA75" s="102">
        <f t="shared" si="6"/>
        <v>0.27162608509976138</v>
      </c>
    </row>
    <row r="76" spans="3:27" ht="15" x14ac:dyDescent="0.25">
      <c r="C76" s="24">
        <f t="shared" si="7"/>
        <v>4.266666666666671</v>
      </c>
      <c r="D76" s="37">
        <v>11454.125</v>
      </c>
      <c r="E76" s="37">
        <v>19519.986000000001</v>
      </c>
      <c r="F76" s="100">
        <f>((-'Coupling Enzyme Parameters'!$AB$10+SQRT((('Coupling Enzyme Parameters'!$AB$10)^2)-(4*('Coupling Enzyme Parameters'!$AB$9)*(('Coupling Enzyme Parameters'!$AB$11)-(E76-$F$11)))))/(2*'Coupling Enzyme Parameters'!$AB$9))</f>
        <v>35.915516443971853</v>
      </c>
      <c r="G76" s="37">
        <v>19488.199000000001</v>
      </c>
      <c r="H76" s="99">
        <f>((-'Coupling Enzyme Parameters'!$AB$10+SQRT((('Coupling Enzyme Parameters'!$AB$10)^2)-(4*('Coupling Enzyme Parameters'!$AB$9)*(('Coupling Enzyme Parameters'!$AB$11)-(G76-$F$11)))))/(2*'Coupling Enzyme Parameters'!$AB$9))</f>
        <v>35.724469290439885</v>
      </c>
      <c r="I76" s="102">
        <f t="shared" si="0"/>
        <v>-1.0421261275545106</v>
      </c>
      <c r="J76" s="37">
        <v>19370.893</v>
      </c>
      <c r="K76" s="99">
        <f>((-'Coupling Enzyme Parameters'!$AB$10+SQRT((('Coupling Enzyme Parameters'!$AB$10)^2)-(4*('Coupling Enzyme Parameters'!$AB$9)*(('Coupling Enzyme Parameters'!$AB$11)-(J76-$F$11)))))/(2*'Coupling Enzyme Parameters'!$AB$9))</f>
        <v>35.033704575743023</v>
      </c>
      <c r="L76" s="102">
        <f t="shared" si="1"/>
        <v>0.23609137366197075</v>
      </c>
      <c r="M76" s="37">
        <v>19564.974999999999</v>
      </c>
      <c r="N76" s="99">
        <f>((-'Coupling Enzyme Parameters'!$AB$10+SQRT((('Coupling Enzyme Parameters'!$AB$10)^2)-(4*('Coupling Enzyme Parameters'!$AB$9)*(('Coupling Enzyme Parameters'!$AB$11)-(M76-$F$11)))))/(2*'Coupling Enzyme Parameters'!$AB$9))</f>
        <v>36.188885121600386</v>
      </c>
      <c r="O76" s="102">
        <f t="shared" si="2"/>
        <v>-1.0927285656226076</v>
      </c>
      <c r="P76" s="37">
        <v>19832.342000000001</v>
      </c>
      <c r="Q76" s="99">
        <f>((-'Coupling Enzyme Parameters'!$AB$10+SQRT((('Coupling Enzyme Parameters'!$AB$10)^2)-(4*('Coupling Enzyme Parameters'!$AB$9)*(('Coupling Enzyme Parameters'!$AB$11)-(P76-$F$11)))))/(2*'Coupling Enzyme Parameters'!$AB$9))</f>
        <v>37.893351029459673</v>
      </c>
      <c r="R76" s="102">
        <f t="shared" si="3"/>
        <v>-0.49373202000293048</v>
      </c>
      <c r="S76" s="37">
        <v>19973.006000000001</v>
      </c>
      <c r="T76" s="99">
        <f>((-'Coupling Enzyme Parameters'!$AB$10+SQRT((('Coupling Enzyme Parameters'!$AB$10)^2)-(4*('Coupling Enzyme Parameters'!$AB$9)*(('Coupling Enzyme Parameters'!$AB$11)-(S76-$F$11)))))/(2*'Coupling Enzyme Parameters'!$AB$9))</f>
        <v>38.853680556540667</v>
      </c>
      <c r="U76" s="102">
        <f t="shared" si="4"/>
        <v>-0.24276727661376896</v>
      </c>
      <c r="V76" s="37">
        <v>19910.083999999999</v>
      </c>
      <c r="W76" s="99">
        <f>((-'Coupling Enzyme Parameters'!$AB$10+SQRT((('Coupling Enzyme Parameters'!$AB$10)^2)-(4*('Coupling Enzyme Parameters'!$AB$9)*(('Coupling Enzyme Parameters'!$AB$11)-(V76-$F$11)))))/(2*'Coupling Enzyme Parameters'!$AB$9))</f>
        <v>38.418021488901218</v>
      </c>
      <c r="X76" s="102">
        <f t="shared" si="5"/>
        <v>-0.48999121026709958</v>
      </c>
      <c r="Y76" s="37">
        <v>19909.467000000001</v>
      </c>
      <c r="Z76" s="99">
        <f>((-'Coupling Enzyme Parameters'!$AB$10+SQRT((('Coupling Enzyme Parameters'!$AB$10)^2)-(4*('Coupling Enzyme Parameters'!$AB$9)*(('Coupling Enzyme Parameters'!$AB$11)-(Y76-$F$11)))))/(2*'Coupling Enzyme Parameters'!$AB$9))</f>
        <v>38.413799631164217</v>
      </c>
      <c r="AA76" s="102">
        <f t="shared" si="6"/>
        <v>0.47909635617467927</v>
      </c>
    </row>
    <row r="77" spans="3:27" ht="15" x14ac:dyDescent="0.25">
      <c r="C77" s="24">
        <f t="shared" si="7"/>
        <v>4.3333333333333375</v>
      </c>
      <c r="D77" s="37">
        <v>11461.584999999999</v>
      </c>
      <c r="E77" s="37">
        <v>19531.105</v>
      </c>
      <c r="F77" s="100">
        <f>((-'Coupling Enzyme Parameters'!$AB$10+SQRT((('Coupling Enzyme Parameters'!$AB$10)^2)-(4*('Coupling Enzyme Parameters'!$AB$9)*(('Coupling Enzyme Parameters'!$AB$11)-(E77-$F$11)))))/(2*'Coupling Enzyme Parameters'!$AB$9))</f>
        <v>35.982751038600995</v>
      </c>
      <c r="G77" s="37">
        <v>19517.886999999999</v>
      </c>
      <c r="H77" s="99">
        <f>((-'Coupling Enzyme Parameters'!$AB$10+SQRT((('Coupling Enzyme Parameters'!$AB$10)^2)-(4*('Coupling Enzyme Parameters'!$AB$9)*(('Coupling Enzyme Parameters'!$AB$11)-(G77-$F$11)))))/(2*'Coupling Enzyme Parameters'!$AB$9))</f>
        <v>35.902848028555468</v>
      </c>
      <c r="I77" s="102">
        <f t="shared" ref="I77:I140" si="8">(H77-F77)-$I$11</f>
        <v>-0.93098198406806887</v>
      </c>
      <c r="J77" s="37">
        <v>19342.455000000002</v>
      </c>
      <c r="K77" s="99">
        <f>((-'Coupling Enzyme Parameters'!$AB$10+SQRT((('Coupling Enzyme Parameters'!$AB$10)^2)-(4*('Coupling Enzyme Parameters'!$AB$9)*(('Coupling Enzyme Parameters'!$AB$11)-(J77-$F$11)))))/(2*'Coupling Enzyme Parameters'!$AB$9))</f>
        <v>34.869468748840958</v>
      </c>
      <c r="L77" s="102">
        <f t="shared" ref="L77:L140" si="9">(K77-F77)-$L$11</f>
        <v>4.6209521307645218E-3</v>
      </c>
      <c r="M77" s="37">
        <v>19518.120999999999</v>
      </c>
      <c r="N77" s="99">
        <f>((-'Coupling Enzyme Parameters'!$AB$10+SQRT((('Coupling Enzyme Parameters'!$AB$10)^2)-(4*('Coupling Enzyme Parameters'!$AB$9)*(('Coupling Enzyme Parameters'!$AB$11)-(M77-$F$11)))))/(2*'Coupling Enzyme Parameters'!$AB$9))</f>
        <v>35.904259950581626</v>
      </c>
      <c r="O77" s="102">
        <f t="shared" ref="O77:O140" si="10">(N77-F77)-$O$11</f>
        <v>-1.4445883312705092</v>
      </c>
      <c r="P77" s="37">
        <v>19787.633000000002</v>
      </c>
      <c r="Q77" s="99">
        <f>((-'Coupling Enzyme Parameters'!$AB$10+SQRT((('Coupling Enzyme Parameters'!$AB$10)^2)-(4*('Coupling Enzyme Parameters'!$AB$9)*(('Coupling Enzyme Parameters'!$AB$11)-(P77-$F$11)))))/(2*'Coupling Enzyme Parameters'!$AB$9))</f>
        <v>37.597988013075636</v>
      </c>
      <c r="R77" s="102">
        <f t="shared" ref="R77:R140" si="11">(Q77-F77)-$R$11</f>
        <v>-0.85632963101610926</v>
      </c>
      <c r="S77" s="37">
        <v>19926.625</v>
      </c>
      <c r="T77" s="99">
        <f>((-'Coupling Enzyme Parameters'!$AB$10+SQRT((('Coupling Enzyme Parameters'!$AB$10)^2)-(4*('Coupling Enzyme Parameters'!$AB$9)*(('Coupling Enzyme Parameters'!$AB$11)-(S77-$F$11)))))/(2*'Coupling Enzyme Parameters'!$AB$9))</f>
        <v>38.531560867181838</v>
      </c>
      <c r="U77" s="102">
        <f t="shared" ref="U77:U140" si="12">(T77-F77)-$U$11</f>
        <v>-0.63212156060173896</v>
      </c>
      <c r="V77" s="37">
        <v>20003.129000000001</v>
      </c>
      <c r="W77" s="99">
        <f>((-'Coupling Enzyme Parameters'!$AB$10+SQRT((('Coupling Enzyme Parameters'!$AB$10)^2)-(4*('Coupling Enzyme Parameters'!$AB$9)*(('Coupling Enzyme Parameters'!$AB$11)-(V77-$F$11)))))/(2*'Coupling Enzyme Parameters'!$AB$9))</f>
        <v>39.065958374129622</v>
      </c>
      <c r="X77" s="102">
        <f t="shared" ref="X77:X140" si="13">(W77-F77)-$X$11</f>
        <v>9.0711080332162908E-2</v>
      </c>
      <c r="Y77" s="37">
        <v>19936.844000000001</v>
      </c>
      <c r="Z77" s="99">
        <f>((-'Coupling Enzyme Parameters'!$AB$10+SQRT((('Coupling Enzyme Parameters'!$AB$10)^2)-(4*('Coupling Enzyme Parameters'!$AB$9)*(('Coupling Enzyme Parameters'!$AB$11)-(Y77-$F$11)))))/(2*'Coupling Enzyme Parameters'!$AB$9))</f>
        <v>38.602052408159196</v>
      </c>
      <c r="AA77" s="102">
        <f t="shared" ref="AA77:AA140" si="14">(Z77-F77)-$AA$11</f>
        <v>0.60011453854051666</v>
      </c>
    </row>
    <row r="78" spans="3:27" ht="15" x14ac:dyDescent="0.25">
      <c r="C78" s="24">
        <f t="shared" ref="C78:C141" si="15">C77+($A$12/60)</f>
        <v>4.4000000000000039</v>
      </c>
      <c r="D78" s="37">
        <v>11465.852999999999</v>
      </c>
      <c r="E78" s="37">
        <v>19436.199000000001</v>
      </c>
      <c r="F78" s="100">
        <f>((-'Coupling Enzyme Parameters'!$AB$10+SQRT((('Coupling Enzyme Parameters'!$AB$10)^2)-(4*('Coupling Enzyme Parameters'!$AB$9)*(('Coupling Enzyme Parameters'!$AB$11)-(E78-$F$11)))))/(2*'Coupling Enzyme Parameters'!$AB$9))</f>
        <v>35.415555867962823</v>
      </c>
      <c r="G78" s="37">
        <v>19528.761999999999</v>
      </c>
      <c r="H78" s="99">
        <f>((-'Coupling Enzyme Parameters'!$AB$10+SQRT((('Coupling Enzyme Parameters'!$AB$10)^2)-(4*('Coupling Enzyme Parameters'!$AB$9)*(('Coupling Enzyme Parameters'!$AB$11)-(G78-$F$11)))))/(2*'Coupling Enzyme Parameters'!$AB$9))</f>
        <v>35.968565600381275</v>
      </c>
      <c r="I78" s="102">
        <f t="shared" si="8"/>
        <v>-0.29806924160408954</v>
      </c>
      <c r="J78" s="37">
        <v>19384.949000000001</v>
      </c>
      <c r="K78" s="99">
        <f>((-'Coupling Enzyme Parameters'!$AB$10+SQRT((('Coupling Enzyme Parameters'!$AB$10)^2)-(4*('Coupling Enzyme Parameters'!$AB$9)*(('Coupling Enzyme Parameters'!$AB$11)-(J78-$F$11)))))/(2*'Coupling Enzyme Parameters'!$AB$9))</f>
        <v>35.115332951778953</v>
      </c>
      <c r="L78" s="102">
        <f t="shared" si="9"/>
        <v>0.81768032570693094</v>
      </c>
      <c r="M78" s="37">
        <v>19462.653999999999</v>
      </c>
      <c r="N78" s="99">
        <f>((-'Coupling Enzyme Parameters'!$AB$10+SQRT((('Coupling Enzyme Parameters'!$AB$10)^2)-(4*('Coupling Enzyme Parameters'!$AB$9)*(('Coupling Enzyme Parameters'!$AB$11)-(M78-$F$11)))))/(2*'Coupling Enzyme Parameters'!$AB$9))</f>
        <v>35.572163205679807</v>
      </c>
      <c r="O78" s="102">
        <f t="shared" si="10"/>
        <v>-1.2094899055341557</v>
      </c>
      <c r="P78" s="37">
        <v>19808.120999999999</v>
      </c>
      <c r="Q78" s="99">
        <f>((-'Coupling Enzyme Parameters'!$AB$10+SQRT((('Coupling Enzyme Parameters'!$AB$10)^2)-(4*('Coupling Enzyme Parameters'!$AB$9)*(('Coupling Enzyme Parameters'!$AB$11)-(P78-$F$11)))))/(2*'Coupling Enzyme Parameters'!$AB$9))</f>
        <v>37.732781393373699</v>
      </c>
      <c r="R78" s="102">
        <f t="shared" si="11"/>
        <v>-0.1543410800798739</v>
      </c>
      <c r="S78" s="37">
        <v>19912.465</v>
      </c>
      <c r="T78" s="99">
        <f>((-'Coupling Enzyme Parameters'!$AB$10+SQRT((('Coupling Enzyme Parameters'!$AB$10)^2)-(4*('Coupling Enzyme Parameters'!$AB$9)*(('Coupling Enzyme Parameters'!$AB$11)-(S78-$F$11)))))/(2*'Coupling Enzyme Parameters'!$AB$9))</f>
        <v>38.434322540919531</v>
      </c>
      <c r="U78" s="102">
        <f t="shared" si="12"/>
        <v>-0.16216471622587392</v>
      </c>
      <c r="V78" s="37">
        <v>19921.120999999999</v>
      </c>
      <c r="W78" s="99">
        <f>((-'Coupling Enzyme Parameters'!$AB$10+SQRT((('Coupling Enzyme Parameters'!$AB$10)^2)-(4*('Coupling Enzyme Parameters'!$AB$9)*(('Coupling Enzyme Parameters'!$AB$11)-(V78-$F$11)))))/(2*'Coupling Enzyme Parameters'!$AB$9))</f>
        <v>38.493704097419872</v>
      </c>
      <c r="X78" s="102">
        <f t="shared" si="13"/>
        <v>8.5651974260585462E-2</v>
      </c>
      <c r="Y78" s="37">
        <v>19955.603999999999</v>
      </c>
      <c r="Z78" s="99">
        <f>((-'Coupling Enzyme Parameters'!$AB$10+SQRT((('Coupling Enzyme Parameters'!$AB$10)^2)-(4*('Coupling Enzyme Parameters'!$AB$9)*(('Coupling Enzyme Parameters'!$AB$11)-(Y78-$F$11)))))/(2*'Coupling Enzyme Parameters'!$AB$9))</f>
        <v>38.732162340449619</v>
      </c>
      <c r="AA78" s="102">
        <f t="shared" si="14"/>
        <v>1.2974196414691122</v>
      </c>
    </row>
    <row r="79" spans="3:27" ht="15" x14ac:dyDescent="0.25">
      <c r="C79" s="24">
        <f t="shared" si="15"/>
        <v>4.4666666666666703</v>
      </c>
      <c r="D79" s="37">
        <v>11458.281999999999</v>
      </c>
      <c r="E79" s="37">
        <v>19508.445</v>
      </c>
      <c r="F79" s="100">
        <f>((-'Coupling Enzyme Parameters'!$AB$10+SQRT((('Coupling Enzyme Parameters'!$AB$10)^2)-(4*('Coupling Enzyme Parameters'!$AB$9)*(('Coupling Enzyme Parameters'!$AB$11)-(E79-$F$11)))))/(2*'Coupling Enzyme Parameters'!$AB$9))</f>
        <v>35.845954396197023</v>
      </c>
      <c r="G79" s="37">
        <v>19538.807000000001</v>
      </c>
      <c r="H79" s="99">
        <f>((-'Coupling Enzyme Parameters'!$AB$10+SQRT((('Coupling Enzyme Parameters'!$AB$10)^2)-(4*('Coupling Enzyme Parameters'!$AB$9)*(('Coupling Enzyme Parameters'!$AB$11)-(G79-$F$11)))))/(2*'Coupling Enzyme Parameters'!$AB$9))</f>
        <v>36.029449059958246</v>
      </c>
      <c r="I79" s="102">
        <f t="shared" si="8"/>
        <v>-0.66758431026131859</v>
      </c>
      <c r="J79" s="37">
        <v>19285.116999999998</v>
      </c>
      <c r="K79" s="99">
        <f>((-'Coupling Enzyme Parameters'!$AB$10+SQRT((('Coupling Enzyme Parameters'!$AB$10)^2)-(4*('Coupling Enzyme Parameters'!$AB$9)*(('Coupling Enzyme Parameters'!$AB$11)-(J79-$F$11)))))/(2*'Coupling Enzyme Parameters'!$AB$9))</f>
        <v>34.541954767878295</v>
      </c>
      <c r="L79" s="102">
        <f t="shared" si="9"/>
        <v>-0.18609638642792703</v>
      </c>
      <c r="M79" s="37">
        <v>19540.743999999999</v>
      </c>
      <c r="N79" s="99">
        <f>((-'Coupling Enzyme Parameters'!$AB$10+SQRT((('Coupling Enzyme Parameters'!$AB$10)^2)-(4*('Coupling Enzyme Parameters'!$AB$9)*(('Coupling Enzyme Parameters'!$AB$11)-(M79-$F$11)))))/(2*'Coupling Enzyme Parameters'!$AB$9))</f>
        <v>36.041209540178862</v>
      </c>
      <c r="O79" s="102">
        <f t="shared" si="10"/>
        <v>-1.1708420992693007</v>
      </c>
      <c r="P79" s="37">
        <v>19697.728999999999</v>
      </c>
      <c r="Q79" s="99">
        <f>((-'Coupling Enzyme Parameters'!$AB$10+SQRT((('Coupling Enzyme Parameters'!$AB$10)^2)-(4*('Coupling Enzyme Parameters'!$AB$9)*(('Coupling Enzyme Parameters'!$AB$11)-(P79-$F$11)))))/(2*'Coupling Enzyme Parameters'!$AB$9))</f>
        <v>37.017157437770379</v>
      </c>
      <c r="R79" s="102">
        <f t="shared" si="11"/>
        <v>-1.3003635639173936</v>
      </c>
      <c r="S79" s="37">
        <v>19938.245999999999</v>
      </c>
      <c r="T79" s="99">
        <f>((-'Coupling Enzyme Parameters'!$AB$10+SQRT((('Coupling Enzyme Parameters'!$AB$10)^2)-(4*('Coupling Enzyme Parameters'!$AB$9)*(('Coupling Enzyme Parameters'!$AB$11)-(S79-$F$11)))))/(2*'Coupling Enzyme Parameters'!$AB$9))</f>
        <v>38.611744422141498</v>
      </c>
      <c r="U79" s="102">
        <f t="shared" si="12"/>
        <v>-0.41514136323810646</v>
      </c>
      <c r="V79" s="37">
        <v>19905.599999999999</v>
      </c>
      <c r="W79" s="99">
        <f>((-'Coupling Enzyme Parameters'!$AB$10+SQRT((('Coupling Enzyme Parameters'!$AB$10)^2)-(4*('Coupling Enzyme Parameters'!$AB$9)*(('Coupling Enzyme Parameters'!$AB$11)-(V79-$F$11)))))/(2*'Coupling Enzyme Parameters'!$AB$9))</f>
        <v>38.387361084924912</v>
      </c>
      <c r="X79" s="102">
        <f t="shared" si="13"/>
        <v>-0.45108956646857479</v>
      </c>
      <c r="Y79" s="37">
        <v>19902.521000000001</v>
      </c>
      <c r="Z79" s="99">
        <f>((-'Coupling Enzyme Parameters'!$AB$10+SQRT((('Coupling Enzyme Parameters'!$AB$10)^2)-(4*('Coupling Enzyme Parameters'!$AB$9)*(('Coupling Enzyme Parameters'!$AB$11)-(Y79-$F$11)))))/(2*'Coupling Enzyme Parameters'!$AB$9))</f>
        <v>38.366336663028946</v>
      </c>
      <c r="AA79" s="102">
        <f t="shared" si="14"/>
        <v>0.50119543581423898</v>
      </c>
    </row>
    <row r="80" spans="3:27" ht="15" x14ac:dyDescent="0.25">
      <c r="C80" s="24">
        <f t="shared" si="15"/>
        <v>4.5333333333333368</v>
      </c>
      <c r="D80" s="37">
        <v>11445.205</v>
      </c>
      <c r="E80" s="37">
        <v>19508.740000000002</v>
      </c>
      <c r="F80" s="100">
        <f>((-'Coupling Enzyme Parameters'!$AB$10+SQRT((('Coupling Enzyme Parameters'!$AB$10)^2)-(4*('Coupling Enzyme Parameters'!$AB$9)*(('Coupling Enzyme Parameters'!$AB$11)-(E80-$F$11)))))/(2*'Coupling Enzyme Parameters'!$AB$9))</f>
        <v>35.84772964723841</v>
      </c>
      <c r="G80" s="37">
        <v>19446.903999999999</v>
      </c>
      <c r="H80" s="99">
        <f>((-'Coupling Enzyme Parameters'!$AB$10+SQRT((('Coupling Enzyme Parameters'!$AB$10)^2)-(4*('Coupling Enzyme Parameters'!$AB$9)*(('Coupling Enzyme Parameters'!$AB$11)-(G80-$F$11)))))/(2*'Coupling Enzyme Parameters'!$AB$9))</f>
        <v>35.478790681646913</v>
      </c>
      <c r="I80" s="102">
        <f t="shared" si="8"/>
        <v>-1.2200179396140385</v>
      </c>
      <c r="J80" s="37">
        <v>19331.875</v>
      </c>
      <c r="K80" s="99">
        <f>((-'Coupling Enzyme Parameters'!$AB$10+SQRT((('Coupling Enzyme Parameters'!$AB$10)^2)-(4*('Coupling Enzyme Parameters'!$AB$9)*(('Coupling Enzyme Parameters'!$AB$11)-(J80-$F$11)))))/(2*'Coupling Enzyme Parameters'!$AB$9))</f>
        <v>34.808674863640725</v>
      </c>
      <c r="L80" s="102">
        <f t="shared" si="9"/>
        <v>7.8848458293116153E-2</v>
      </c>
      <c r="M80" s="37">
        <v>19497.178</v>
      </c>
      <c r="N80" s="99">
        <f>((-'Coupling Enzyme Parameters'!$AB$10+SQRT((('Coupling Enzyme Parameters'!$AB$10)^2)-(4*('Coupling Enzyme Parameters'!$AB$9)*(('Coupling Enzyme Parameters'!$AB$11)-(M80-$F$11)))))/(2*'Coupling Enzyme Parameters'!$AB$9))</f>
        <v>35.77826215392686</v>
      </c>
      <c r="O80" s="102">
        <f t="shared" si="10"/>
        <v>-1.4355647365626893</v>
      </c>
      <c r="P80" s="37">
        <v>19754.868999999999</v>
      </c>
      <c r="Q80" s="99">
        <f>((-'Coupling Enzyme Parameters'!$AB$10+SQRT((('Coupling Enzyme Parameters'!$AB$10)^2)-(4*('Coupling Enzyme Parameters'!$AB$9)*(('Coupling Enzyme Parameters'!$AB$11)-(P80-$F$11)))))/(2*'Coupling Enzyme Parameters'!$AB$9))</f>
        <v>37.384338402387428</v>
      </c>
      <c r="R80" s="102">
        <f t="shared" si="11"/>
        <v>-0.93495785034173196</v>
      </c>
      <c r="S80" s="37">
        <v>19923.083999999999</v>
      </c>
      <c r="T80" s="99">
        <f>((-'Coupling Enzyme Parameters'!$AB$10+SQRT((('Coupling Enzyme Parameters'!$AB$10)^2)-(4*('Coupling Enzyme Parameters'!$AB$9)*(('Coupling Enzyme Parameters'!$AB$11)-(S80-$F$11)))))/(2*'Coupling Enzyme Parameters'!$AB$9))</f>
        <v>38.507196889224446</v>
      </c>
      <c r="U80" s="102">
        <f t="shared" si="12"/>
        <v>-0.52146414719654643</v>
      </c>
      <c r="V80" s="37">
        <v>19887.773000000001</v>
      </c>
      <c r="W80" s="99">
        <f>((-'Coupling Enzyme Parameters'!$AB$10+SQRT((('Coupling Enzyme Parameters'!$AB$10)^2)-(4*('Coupling Enzyme Parameters'!$AB$9)*(('Coupling Enzyme Parameters'!$AB$11)-(V80-$F$11)))))/(2*'Coupling Enzyme Parameters'!$AB$9))</f>
        <v>38.265956865138435</v>
      </c>
      <c r="X80" s="102">
        <f t="shared" si="13"/>
        <v>-0.57426903729643897</v>
      </c>
      <c r="Y80" s="37">
        <v>19966.717000000001</v>
      </c>
      <c r="Z80" s="99">
        <f>((-'Coupling Enzyme Parameters'!$AB$10+SQRT((('Coupling Enzyme Parameters'!$AB$10)^2)-(4*('Coupling Enzyme Parameters'!$AB$9)*(('Coupling Enzyme Parameters'!$AB$11)-(Y80-$F$11)))))/(2*'Coupling Enzyme Parameters'!$AB$9))</f>
        <v>38.80967159735421</v>
      </c>
      <c r="AA80" s="102">
        <f t="shared" si="14"/>
        <v>0.94275511909811627</v>
      </c>
    </row>
    <row r="81" spans="3:27" ht="15" x14ac:dyDescent="0.25">
      <c r="C81" s="24">
        <f t="shared" si="15"/>
        <v>4.6000000000000032</v>
      </c>
      <c r="D81" s="37">
        <v>11438.880999999999</v>
      </c>
      <c r="E81" s="37">
        <v>19536.197</v>
      </c>
      <c r="F81" s="100">
        <f>((-'Coupling Enzyme Parameters'!$AB$10+SQRT((('Coupling Enzyme Parameters'!$AB$10)^2)-(4*('Coupling Enzyme Parameters'!$AB$9)*(('Coupling Enzyme Parameters'!$AB$11)-(E81-$F$11)))))/(2*'Coupling Enzyme Parameters'!$AB$9))</f>
        <v>36.013612809095108</v>
      </c>
      <c r="G81" s="37">
        <v>19491.785</v>
      </c>
      <c r="H81" s="99">
        <f>((-'Coupling Enzyme Parameters'!$AB$10+SQRT((('Coupling Enzyme Parameters'!$AB$10)^2)-(4*('Coupling Enzyme Parameters'!$AB$9)*(('Coupling Enzyme Parameters'!$AB$11)-(G81-$F$11)))))/(2*'Coupling Enzyme Parameters'!$AB$9))</f>
        <v>35.745936680097628</v>
      </c>
      <c r="I81" s="102">
        <f t="shared" si="8"/>
        <v>-1.1187551030200211</v>
      </c>
      <c r="J81" s="37">
        <v>19326.391</v>
      </c>
      <c r="K81" s="99">
        <f>((-'Coupling Enzyme Parameters'!$AB$10+SQRT((('Coupling Enzyme Parameters'!$AB$10)^2)-(4*('Coupling Enzyme Parameters'!$AB$9)*(('Coupling Enzyme Parameters'!$AB$11)-(J81-$F$11)))))/(2*'Coupling Enzyme Parameters'!$AB$9))</f>
        <v>34.777228148366156</v>
      </c>
      <c r="L81" s="102">
        <f t="shared" si="9"/>
        <v>-0.11848141883815089</v>
      </c>
      <c r="M81" s="37">
        <v>19565.974999999999</v>
      </c>
      <c r="N81" s="99">
        <f>((-'Coupling Enzyme Parameters'!$AB$10+SQRT((('Coupling Enzyme Parameters'!$AB$10)^2)-(4*('Coupling Enzyme Parameters'!$AB$9)*(('Coupling Enzyme Parameters'!$AB$11)-(M81-$F$11)))))/(2*'Coupling Enzyme Parameters'!$AB$9))</f>
        <v>36.195001960638059</v>
      </c>
      <c r="O81" s="102">
        <f t="shared" si="10"/>
        <v>-1.1847080917081882</v>
      </c>
      <c r="P81" s="37">
        <v>19819.77</v>
      </c>
      <c r="Q81" s="99">
        <f>((-'Coupling Enzyme Parameters'!$AB$10+SQRT((('Coupling Enzyme Parameters'!$AB$10)^2)-(4*('Coupling Enzyme Parameters'!$AB$9)*(('Coupling Enzyme Parameters'!$AB$11)-(P81-$F$11)))))/(2*'Coupling Enzyme Parameters'!$AB$9))</f>
        <v>37.809840460317893</v>
      </c>
      <c r="R81" s="102">
        <f t="shared" si="11"/>
        <v>-0.6753389542679642</v>
      </c>
      <c r="S81" s="37">
        <v>19935.555</v>
      </c>
      <c r="T81" s="99">
        <f>((-'Coupling Enzyme Parameters'!$AB$10+SQRT((('Coupling Enzyme Parameters'!$AB$10)^2)-(4*('Coupling Enzyme Parameters'!$AB$9)*(('Coupling Enzyme Parameters'!$AB$11)-(S81-$F$11)))))/(2*'Coupling Enzyme Parameters'!$AB$9))</f>
        <v>38.593146026031121</v>
      </c>
      <c r="U81" s="102">
        <f t="shared" si="12"/>
        <v>-0.60139817224656866</v>
      </c>
      <c r="V81" s="37">
        <v>19869.184000000001</v>
      </c>
      <c r="W81" s="99">
        <f>((-'Coupling Enzyme Parameters'!$AB$10+SQRT((('Coupling Enzyme Parameters'!$AB$10)^2)-(4*('Coupling Enzyme Parameters'!$AB$9)*(('Coupling Enzyme Parameters'!$AB$11)-(V81-$F$11)))))/(2*'Coupling Enzyme Parameters'!$AB$9))</f>
        <v>38.140188585123056</v>
      </c>
      <c r="X81" s="102">
        <f t="shared" si="13"/>
        <v>-0.86592047916851556</v>
      </c>
      <c r="Y81" s="37">
        <v>19841.937999999998</v>
      </c>
      <c r="Z81" s="99">
        <f>((-'Coupling Enzyme Parameters'!$AB$10+SQRT((('Coupling Enzyme Parameters'!$AB$10)^2)-(4*('Coupling Enzyme Parameters'!$AB$9)*(('Coupling Enzyme Parameters'!$AB$11)-(Y81-$F$11)))))/(2*'Coupling Enzyme Parameters'!$AB$9))</f>
        <v>37.957337652652797</v>
      </c>
      <c r="AA81" s="102">
        <f t="shared" si="14"/>
        <v>-7.5461987459995328E-2</v>
      </c>
    </row>
    <row r="82" spans="3:27" ht="15" x14ac:dyDescent="0.25">
      <c r="C82" s="24">
        <f t="shared" si="15"/>
        <v>4.6666666666666696</v>
      </c>
      <c r="D82" s="37">
        <v>11452.758</v>
      </c>
      <c r="E82" s="37">
        <v>19485.053</v>
      </c>
      <c r="F82" s="100">
        <f>((-'Coupling Enzyme Parameters'!$AB$10+SQRT((('Coupling Enzyme Parameters'!$AB$10)^2)-(4*('Coupling Enzyme Parameters'!$AB$9)*(('Coupling Enzyme Parameters'!$AB$11)-(E82-$F$11)))))/(2*'Coupling Enzyme Parameters'!$AB$9))</f>
        <v>35.70565362417441</v>
      </c>
      <c r="G82" s="37">
        <v>19434.653999999999</v>
      </c>
      <c r="H82" s="99">
        <f>((-'Coupling Enzyme Parameters'!$AB$10+SQRT((('Coupling Enzyme Parameters'!$AB$10)^2)-(4*('Coupling Enzyme Parameters'!$AB$9)*(('Coupling Enzyme Parameters'!$AB$11)-(G82-$F$11)))))/(2*'Coupling Enzyme Parameters'!$AB$9))</f>
        <v>35.406444676618911</v>
      </c>
      <c r="I82" s="102">
        <f t="shared" si="8"/>
        <v>-1.1502879215780411</v>
      </c>
      <c r="J82" s="37">
        <v>19312.016</v>
      </c>
      <c r="K82" s="99">
        <f>((-'Coupling Enzyme Parameters'!$AB$10+SQRT((('Coupling Enzyme Parameters'!$AB$10)^2)-(4*('Coupling Enzyme Parameters'!$AB$9)*(('Coupling Enzyme Parameters'!$AB$11)-(J82-$F$11)))))/(2*'Coupling Enzyme Parameters'!$AB$9))</f>
        <v>34.695006985198106</v>
      </c>
      <c r="L82" s="102">
        <f t="shared" si="9"/>
        <v>0.10725660291449657</v>
      </c>
      <c r="M82" s="37">
        <v>19546.990000000002</v>
      </c>
      <c r="N82" s="99">
        <f>((-'Coupling Enzyme Parameters'!$AB$10+SQRT((('Coupling Enzyme Parameters'!$AB$10)^2)-(4*('Coupling Enzyme Parameters'!$AB$9)*(('Coupling Enzyme Parameters'!$AB$11)-(M82-$F$11)))))/(2*'Coupling Enzyme Parameters'!$AB$9))</f>
        <v>36.079176765431022</v>
      </c>
      <c r="O82" s="102">
        <f t="shared" si="10"/>
        <v>-0.99257410199452778</v>
      </c>
      <c r="P82" s="37">
        <v>19851.853999999999</v>
      </c>
      <c r="Q82" s="99">
        <f>((-'Coupling Enzyme Parameters'!$AB$10+SQRT((('Coupling Enzyme Parameters'!$AB$10)^2)-(4*('Coupling Enzyme Parameters'!$AB$9)*(('Coupling Enzyme Parameters'!$AB$11)-(P82-$F$11)))))/(2*'Coupling Enzyme Parameters'!$AB$9))</f>
        <v>38.023682814245497</v>
      </c>
      <c r="R82" s="102">
        <f t="shared" si="11"/>
        <v>-0.15353741541966315</v>
      </c>
      <c r="S82" s="37">
        <v>19994.713</v>
      </c>
      <c r="T82" s="99">
        <f>((-'Coupling Enzyme Parameters'!$AB$10+SQRT((('Coupling Enzyme Parameters'!$AB$10)^2)-(4*('Coupling Enzyme Parameters'!$AB$9)*(('Coupling Enzyme Parameters'!$AB$11)-(S82-$F$11)))))/(2*'Coupling Enzyme Parameters'!$AB$9))</f>
        <v>39.006400667934514</v>
      </c>
      <c r="U82" s="102">
        <f t="shared" si="12"/>
        <v>0.11981565457752197</v>
      </c>
      <c r="V82" s="37">
        <v>19942.713</v>
      </c>
      <c r="W82" s="99">
        <f>((-'Coupling Enzyme Parameters'!$AB$10+SQRT((('Coupling Enzyme Parameters'!$AB$10)^2)-(4*('Coupling Enzyme Parameters'!$AB$9)*(('Coupling Enzyme Parameters'!$AB$11)-(V82-$F$11)))))/(2*'Coupling Enzyme Parameters'!$AB$9))</f>
        <v>38.642658583112876</v>
      </c>
      <c r="X82" s="102">
        <f t="shared" si="13"/>
        <v>-5.5491296257997647E-2</v>
      </c>
      <c r="Y82" s="37">
        <v>19960.686000000002</v>
      </c>
      <c r="Z82" s="99">
        <f>((-'Coupling Enzyme Parameters'!$AB$10+SQRT((('Coupling Enzyme Parameters'!$AB$10)^2)-(4*('Coupling Enzyme Parameters'!$AB$9)*(('Coupling Enzyme Parameters'!$AB$11)-(Y82-$F$11)))))/(2*'Coupling Enzyme Parameters'!$AB$9))</f>
        <v>38.76756696872819</v>
      </c>
      <c r="AA82" s="102">
        <f t="shared" si="14"/>
        <v>1.0427265135360955</v>
      </c>
    </row>
    <row r="83" spans="3:27" ht="15" x14ac:dyDescent="0.25">
      <c r="C83" s="24">
        <f t="shared" si="15"/>
        <v>4.7333333333333361</v>
      </c>
      <c r="D83" s="37">
        <v>11430.958000000001</v>
      </c>
      <c r="E83" s="37">
        <v>19495.618999999999</v>
      </c>
      <c r="F83" s="100">
        <f>((-'Coupling Enzyme Parameters'!$AB$10+SQRT((('Coupling Enzyme Parameters'!$AB$10)^2)-(4*('Coupling Enzyme Parameters'!$AB$9)*(('Coupling Enzyme Parameters'!$AB$11)-(E83-$F$11)))))/(2*'Coupling Enzyme Parameters'!$AB$9))</f>
        <v>35.768912537230165</v>
      </c>
      <c r="G83" s="37">
        <v>19461.937000000002</v>
      </c>
      <c r="H83" s="99">
        <f>((-'Coupling Enzyme Parameters'!$AB$10+SQRT((('Coupling Enzyme Parameters'!$AB$10)^2)-(4*('Coupling Enzyme Parameters'!$AB$9)*(('Coupling Enzyme Parameters'!$AB$11)-(G83-$F$11)))))/(2*'Coupling Enzyme Parameters'!$AB$9))</f>
        <v>35.56790376071136</v>
      </c>
      <c r="I83" s="102">
        <f t="shared" si="8"/>
        <v>-1.0520877505413466</v>
      </c>
      <c r="J83" s="37">
        <v>19345.555</v>
      </c>
      <c r="K83" s="99">
        <f>((-'Coupling Enzyme Parameters'!$AB$10+SQRT((('Coupling Enzyme Parameters'!$AB$10)^2)-(4*('Coupling Enzyme Parameters'!$AB$9)*(('Coupling Enzyme Parameters'!$AB$11)-(J83-$F$11)))))/(2*'Coupling Enzyme Parameters'!$AB$9))</f>
        <v>34.887313134107309</v>
      </c>
      <c r="L83" s="102">
        <f t="shared" si="9"/>
        <v>0.23630383876794525</v>
      </c>
      <c r="M83" s="37">
        <v>19526.324000000001</v>
      </c>
      <c r="N83" s="99">
        <f>((-'Coupling Enzyme Parameters'!$AB$10+SQRT((('Coupling Enzyme Parameters'!$AB$10)^2)-(4*('Coupling Enzyme Parameters'!$AB$9)*(('Coupling Enzyme Parameters'!$AB$11)-(M83-$F$11)))))/(2*'Coupling Enzyme Parameters'!$AB$9))</f>
        <v>35.953815068510444</v>
      </c>
      <c r="O83" s="102">
        <f t="shared" si="10"/>
        <v>-1.1811947119708606</v>
      </c>
      <c r="P83" s="37">
        <v>19779.778999999999</v>
      </c>
      <c r="Q83" s="99">
        <f>((-'Coupling Enzyme Parameters'!$AB$10+SQRT((('Coupling Enzyme Parameters'!$AB$10)^2)-(4*('Coupling Enzyme Parameters'!$AB$9)*(('Coupling Enzyme Parameters'!$AB$11)-(P83-$F$11)))))/(2*'Coupling Enzyme Parameters'!$AB$9))</f>
        <v>37.546561075570921</v>
      </c>
      <c r="R83" s="102">
        <f t="shared" si="11"/>
        <v>-0.69391806714999404</v>
      </c>
      <c r="S83" s="37">
        <v>19942.094000000001</v>
      </c>
      <c r="T83" s="99">
        <f>((-'Coupling Enzyme Parameters'!$AB$10+SQRT((('Coupling Enzyme Parameters'!$AB$10)^2)-(4*('Coupling Enzyme Parameters'!$AB$9)*(('Coupling Enzyme Parameters'!$AB$11)-(S83-$F$11)))))/(2*'Coupling Enzyme Parameters'!$AB$9))</f>
        <v>38.638371674305709</v>
      </c>
      <c r="U83" s="102">
        <f t="shared" si="12"/>
        <v>-0.31147225210703766</v>
      </c>
      <c r="V83" s="37">
        <v>19903.474999999999</v>
      </c>
      <c r="W83" s="99">
        <f>((-'Coupling Enzyme Parameters'!$AB$10+SQRT((('Coupling Enzyme Parameters'!$AB$10)^2)-(4*('Coupling Enzyme Parameters'!$AB$9)*(('Coupling Enzyme Parameters'!$AB$11)-(V83-$F$11)))))/(2*'Coupling Enzyme Parameters'!$AB$9))</f>
        <v>38.372848372448857</v>
      </c>
      <c r="X83" s="102">
        <f t="shared" si="13"/>
        <v>-0.38856041997777169</v>
      </c>
      <c r="Y83" s="37">
        <v>19880.463</v>
      </c>
      <c r="Z83" s="99">
        <f>((-'Coupling Enzyme Parameters'!$AB$10+SQRT((('Coupling Enzyme Parameters'!$AB$10)^2)-(4*('Coupling Enzyme Parameters'!$AB$9)*(('Coupling Enzyme Parameters'!$AB$11)-(Y83-$F$11)))))/(2*'Coupling Enzyme Parameters'!$AB$9))</f>
        <v>38.216399719440012</v>
      </c>
      <c r="AA83" s="102">
        <f t="shared" si="14"/>
        <v>0.42830035119216348</v>
      </c>
    </row>
    <row r="84" spans="3:27" ht="15" x14ac:dyDescent="0.25">
      <c r="C84" s="24">
        <f t="shared" si="15"/>
        <v>4.8000000000000025</v>
      </c>
      <c r="D84" s="37">
        <v>11451.359</v>
      </c>
      <c r="E84" s="37">
        <v>19534.921999999999</v>
      </c>
      <c r="F84" s="100">
        <f>((-'Coupling Enzyme Parameters'!$AB$10+SQRT((('Coupling Enzyme Parameters'!$AB$10)^2)-(4*('Coupling Enzyme Parameters'!$AB$9)*(('Coupling Enzyme Parameters'!$AB$11)-(E84-$F$11)))))/(2*'Coupling Enzyme Parameters'!$AB$9))</f>
        <v>36.005881019557457</v>
      </c>
      <c r="G84" s="37">
        <v>19521.898000000001</v>
      </c>
      <c r="H84" s="99">
        <f>((-'Coupling Enzyme Parameters'!$AB$10+SQRT((('Coupling Enzyme Parameters'!$AB$10)^2)-(4*('Coupling Enzyme Parameters'!$AB$9)*(('Coupling Enzyme Parameters'!$AB$11)-(G84-$F$11)))))/(2*'Coupling Enzyme Parameters'!$AB$9))</f>
        <v>35.927062807804326</v>
      </c>
      <c r="I84" s="102">
        <f t="shared" si="8"/>
        <v>-0.9298971857756726</v>
      </c>
      <c r="J84" s="37">
        <v>19283.748</v>
      </c>
      <c r="K84" s="99">
        <f>((-'Coupling Enzyme Parameters'!$AB$10+SQRT((('Coupling Enzyme Parameters'!$AB$10)^2)-(4*('Coupling Enzyme Parameters'!$AB$9)*(('Coupling Enzyme Parameters'!$AB$11)-(J84-$F$11)))))/(2*'Coupling Enzyme Parameters'!$AB$9))</f>
        <v>34.534193000755607</v>
      </c>
      <c r="L84" s="102">
        <f t="shared" si="9"/>
        <v>-0.35378477691104848</v>
      </c>
      <c r="M84" s="37">
        <v>19500.791000000001</v>
      </c>
      <c r="N84" s="99">
        <f>((-'Coupling Enzyme Parameters'!$AB$10+SQRT((('Coupling Enzyme Parameters'!$AB$10)^2)-(4*('Coupling Enzyme Parameters'!$AB$9)*(('Coupling Enzyme Parameters'!$AB$11)-(M84-$F$11)))))/(2*'Coupling Enzyme Parameters'!$AB$9))</f>
        <v>35.799945727033816</v>
      </c>
      <c r="O84" s="102">
        <f t="shared" si="10"/>
        <v>-1.5720325357747811</v>
      </c>
      <c r="P84" s="37">
        <v>19763.82</v>
      </c>
      <c r="Q84" s="99">
        <f>((-'Coupling Enzyme Parameters'!$AB$10+SQRT((('Coupling Enzyme Parameters'!$AB$10)^2)-(4*('Coupling Enzyme Parameters'!$AB$9)*(('Coupling Enzyme Parameters'!$AB$11)-(P84-$F$11)))))/(2*'Coupling Enzyme Parameters'!$AB$9))</f>
        <v>37.442476838818862</v>
      </c>
      <c r="R84" s="102">
        <f t="shared" si="11"/>
        <v>-1.0349707862293442</v>
      </c>
      <c r="S84" s="37">
        <v>19938.991999999998</v>
      </c>
      <c r="T84" s="99">
        <f>((-'Coupling Enzyme Parameters'!$AB$10+SQRT((('Coupling Enzyme Parameters'!$AB$10)^2)-(4*('Coupling Enzyme Parameters'!$AB$9)*(('Coupling Enzyme Parameters'!$AB$11)-(S84-$F$11)))))/(2*'Coupling Enzyme Parameters'!$AB$9))</f>
        <v>38.61690357850658</v>
      </c>
      <c r="U84" s="102">
        <f t="shared" si="12"/>
        <v>-0.56990883023345873</v>
      </c>
      <c r="V84" s="37">
        <v>19911.482</v>
      </c>
      <c r="W84" s="99">
        <f>((-'Coupling Enzyme Parameters'!$AB$10+SQRT((('Coupling Enzyme Parameters'!$AB$10)^2)-(4*('Coupling Enzyme Parameters'!$AB$9)*(('Coupling Enzyme Parameters'!$AB$11)-(V84-$F$11)))))/(2*'Coupling Enzyme Parameters'!$AB$9))</f>
        <v>38.427590903981496</v>
      </c>
      <c r="X84" s="102">
        <f t="shared" si="13"/>
        <v>-0.57078637077242433</v>
      </c>
      <c r="Y84" s="37">
        <v>19919.530999999999</v>
      </c>
      <c r="Z84" s="99">
        <f>((-'Coupling Enzyme Parameters'!$AB$10+SQRT((('Coupling Enzyme Parameters'!$AB$10)^2)-(4*('Coupling Enzyme Parameters'!$AB$9)*(('Coupling Enzyme Parameters'!$AB$11)-(Y84-$F$11)))))/(2*'Coupling Enzyme Parameters'!$AB$9))</f>
        <v>38.482782287062321</v>
      </c>
      <c r="AA84" s="102">
        <f t="shared" si="14"/>
        <v>0.45771443648717991</v>
      </c>
    </row>
    <row r="85" spans="3:27" ht="15" x14ac:dyDescent="0.25">
      <c r="C85" s="24">
        <f t="shared" si="15"/>
        <v>4.8666666666666689</v>
      </c>
      <c r="D85" s="37">
        <v>11439.994000000001</v>
      </c>
      <c r="E85" s="37">
        <v>19495.706999999999</v>
      </c>
      <c r="F85" s="100">
        <f>((-'Coupling Enzyme Parameters'!$AB$10+SQRT((('Coupling Enzyme Parameters'!$AB$10)^2)-(4*('Coupling Enzyme Parameters'!$AB$9)*(('Coupling Enzyme Parameters'!$AB$11)-(E85-$F$11)))))/(2*'Coupling Enzyme Parameters'!$AB$9))</f>
        <v>35.769440180985882</v>
      </c>
      <c r="G85" s="37">
        <v>19484.715</v>
      </c>
      <c r="H85" s="99">
        <f>((-'Coupling Enzyme Parameters'!$AB$10+SQRT((('Coupling Enzyme Parameters'!$AB$10)^2)-(4*('Coupling Enzyme Parameters'!$AB$9)*(('Coupling Enzyme Parameters'!$AB$11)-(G85-$F$11)))))/(2*'Coupling Enzyme Parameters'!$AB$9))</f>
        <v>35.703633087856218</v>
      </c>
      <c r="I85" s="102">
        <f t="shared" si="8"/>
        <v>-0.91688606715220544</v>
      </c>
      <c r="J85" s="37">
        <v>19342.940999999999</v>
      </c>
      <c r="K85" s="99">
        <f>((-'Coupling Enzyme Parameters'!$AB$10+SQRT((('Coupling Enzyme Parameters'!$AB$10)^2)-(4*('Coupling Enzyme Parameters'!$AB$9)*(('Coupling Enzyme Parameters'!$AB$11)-(J85-$F$11)))))/(2*'Coupling Enzyme Parameters'!$AB$9))</f>
        <v>34.872265343658476</v>
      </c>
      <c r="L85" s="102">
        <f t="shared" si="9"/>
        <v>0.22072840456339549</v>
      </c>
      <c r="M85" s="37">
        <v>19430.030999999999</v>
      </c>
      <c r="N85" s="99">
        <f>((-'Coupling Enzyme Parameters'!$AB$10+SQRT((('Coupling Enzyme Parameters'!$AB$10)^2)-(4*('Coupling Enzyme Parameters'!$AB$9)*(('Coupling Enzyme Parameters'!$AB$11)-(M85-$F$11)))))/(2*'Coupling Enzyme Parameters'!$AB$9))</f>
        <v>35.379204632556082</v>
      </c>
      <c r="O85" s="102">
        <f t="shared" si="10"/>
        <v>-1.7563327916809399</v>
      </c>
      <c r="P85" s="37">
        <v>19822.437999999998</v>
      </c>
      <c r="Q85" s="99">
        <f>((-'Coupling Enzyme Parameters'!$AB$10+SQRT((('Coupling Enzyme Parameters'!$AB$10)^2)-(4*('Coupling Enzyme Parameters'!$AB$9)*(('Coupling Enzyme Parameters'!$AB$11)-(P85-$F$11)))))/(2*'Coupling Enzyme Parameters'!$AB$9))</f>
        <v>37.827532722036068</v>
      </c>
      <c r="R85" s="102">
        <f t="shared" si="11"/>
        <v>-0.41347406444056389</v>
      </c>
      <c r="S85" s="37">
        <v>19887.348000000002</v>
      </c>
      <c r="T85" s="99">
        <f>((-'Coupling Enzyme Parameters'!$AB$10+SQRT((('Coupling Enzyme Parameters'!$AB$10)^2)-(4*('Coupling Enzyme Parameters'!$AB$9)*(('Coupling Enzyme Parameters'!$AB$11)-(S85-$F$11)))))/(2*'Coupling Enzyme Parameters'!$AB$9))</f>
        <v>38.263072077568076</v>
      </c>
      <c r="U85" s="102">
        <f t="shared" si="12"/>
        <v>-0.68729949260038836</v>
      </c>
      <c r="V85" s="37">
        <v>19939.168000000001</v>
      </c>
      <c r="W85" s="99">
        <f>((-'Coupling Enzyme Parameters'!$AB$10+SQRT((('Coupling Enzyme Parameters'!$AB$10)^2)-(4*('Coupling Enzyme Parameters'!$AB$9)*(('Coupling Enzyme Parameters'!$AB$11)-(V85-$F$11)))))/(2*'Coupling Enzyme Parameters'!$AB$9))</f>
        <v>38.618120961400692</v>
      </c>
      <c r="X85" s="102">
        <f t="shared" si="13"/>
        <v>-0.14381547478165402</v>
      </c>
      <c r="Y85" s="37">
        <v>19820.645</v>
      </c>
      <c r="Z85" s="99">
        <f>((-'Coupling Enzyme Parameters'!$AB$10+SQRT((('Coupling Enzyme Parameters'!$AB$10)^2)-(4*('Coupling Enzyme Parameters'!$AB$9)*(('Coupling Enzyme Parameters'!$AB$11)-(Y85-$F$11)))))/(2*'Coupling Enzyme Parameters'!$AB$9))</f>
        <v>37.815641049404007</v>
      </c>
      <c r="AA85" s="102">
        <f t="shared" si="14"/>
        <v>2.7014037400441282E-2</v>
      </c>
    </row>
    <row r="86" spans="3:27" ht="15" x14ac:dyDescent="0.25">
      <c r="C86" s="24">
        <f t="shared" si="15"/>
        <v>4.9333333333333353</v>
      </c>
      <c r="D86" s="37">
        <v>11445.073</v>
      </c>
      <c r="E86" s="37">
        <v>19537.853999999999</v>
      </c>
      <c r="F86" s="100">
        <f>((-'Coupling Enzyme Parameters'!$AB$10+SQRT((('Coupling Enzyme Parameters'!$AB$10)^2)-(4*('Coupling Enzyme Parameters'!$AB$9)*(('Coupling Enzyme Parameters'!$AB$11)-(E86-$F$11)))))/(2*'Coupling Enzyme Parameters'!$AB$9))</f>
        <v>36.023665329579785</v>
      </c>
      <c r="G86" s="37">
        <v>19495.668000000001</v>
      </c>
      <c r="H86" s="99">
        <f>((-'Coupling Enzyme Parameters'!$AB$10+SQRT((('Coupling Enzyme Parameters'!$AB$10)^2)-(4*('Coupling Enzyme Parameters'!$AB$9)*(('Coupling Enzyme Parameters'!$AB$11)-(G86-$F$11)))))/(2*'Coupling Enzyme Parameters'!$AB$9))</f>
        <v>35.769206337261053</v>
      </c>
      <c r="I86" s="102">
        <f t="shared" si="8"/>
        <v>-1.1055379663412737</v>
      </c>
      <c r="J86" s="37">
        <v>19289.732</v>
      </c>
      <c r="K86" s="99">
        <f>((-'Coupling Enzyme Parameters'!$AB$10+SQRT((('Coupling Enzyme Parameters'!$AB$10)^2)-(4*('Coupling Enzyme Parameters'!$AB$9)*(('Coupling Enzyme Parameters'!$AB$11)-(J86-$F$11)))))/(2*'Coupling Enzyme Parameters'!$AB$9))</f>
        <v>34.568139903580843</v>
      </c>
      <c r="L86" s="102">
        <f t="shared" si="9"/>
        <v>-0.33762218410814171</v>
      </c>
      <c r="M86" s="37">
        <v>19466.018</v>
      </c>
      <c r="N86" s="99">
        <f>((-'Coupling Enzyme Parameters'!$AB$10+SQRT((('Coupling Enzyme Parameters'!$AB$10)^2)-(4*('Coupling Enzyme Parameters'!$AB$9)*(('Coupling Enzyme Parameters'!$AB$11)-(M86-$F$11)))))/(2*'Coupling Enzyme Parameters'!$AB$9))</f>
        <v>35.592158778593294</v>
      </c>
      <c r="O86" s="102">
        <f t="shared" si="10"/>
        <v>-1.7976037942376308</v>
      </c>
      <c r="P86" s="37">
        <v>19695.151999999998</v>
      </c>
      <c r="Q86" s="99">
        <f>((-'Coupling Enzyme Parameters'!$AB$10+SQRT((('Coupling Enzyme Parameters'!$AB$10)^2)-(4*('Coupling Enzyme Parameters'!$AB$9)*(('Coupling Enzyme Parameters'!$AB$11)-(P86-$F$11)))))/(2*'Coupling Enzyme Parameters'!$AB$9))</f>
        <v>37.000755269349213</v>
      </c>
      <c r="R86" s="102">
        <f t="shared" si="11"/>
        <v>-1.4944766657213222</v>
      </c>
      <c r="S86" s="37">
        <v>19897.59</v>
      </c>
      <c r="T86" s="99">
        <f>((-'Coupling Enzyme Parameters'!$AB$10+SQRT((('Coupling Enzyme Parameters'!$AB$10)^2)-(4*('Coupling Enzyme Parameters'!$AB$9)*(('Coupling Enzyme Parameters'!$AB$11)-(S86-$F$11)))))/(2*'Coupling Enzyme Parameters'!$AB$9))</f>
        <v>38.332715082882821</v>
      </c>
      <c r="U86" s="102">
        <f t="shared" si="12"/>
        <v>-0.87188163587954648</v>
      </c>
      <c r="V86" s="37">
        <v>19940.828000000001</v>
      </c>
      <c r="W86" s="99">
        <f>((-'Coupling Enzyme Parameters'!$AB$10+SQRT((('Coupling Enzyme Parameters'!$AB$10)^2)-(4*('Coupling Enzyme Parameters'!$AB$9)*(('Coupling Enzyme Parameters'!$AB$11)-(V86-$F$11)))))/(2*'Coupling Enzyme Parameters'!$AB$9))</f>
        <v>38.629607029854427</v>
      </c>
      <c r="X86" s="102">
        <f t="shared" si="13"/>
        <v>-0.38655455492182256</v>
      </c>
      <c r="Y86" s="37">
        <v>19821.791000000001</v>
      </c>
      <c r="Z86" s="99">
        <f>((-'Coupling Enzyme Parameters'!$AB$10+SQRT((('Coupling Enzyme Parameters'!$AB$10)^2)-(4*('Coupling Enzyme Parameters'!$AB$9)*(('Coupling Enzyme Parameters'!$AB$11)-(Y86-$F$11)))))/(2*'Coupling Enzyme Parameters'!$AB$9))</f>
        <v>37.823240795535227</v>
      </c>
      <c r="AA86" s="102">
        <f t="shared" si="14"/>
        <v>-0.21961136506224221</v>
      </c>
    </row>
    <row r="87" spans="3:27" ht="15" x14ac:dyDescent="0.25">
      <c r="C87" s="24">
        <f t="shared" si="15"/>
        <v>5.0000000000000018</v>
      </c>
      <c r="D87" s="37">
        <v>11453.45</v>
      </c>
      <c r="E87" s="37">
        <v>19546.835999999999</v>
      </c>
      <c r="F87" s="100">
        <f>((-'Coupling Enzyme Parameters'!$AB$10+SQRT((('Coupling Enzyme Parameters'!$AB$10)^2)-(4*('Coupling Enzyme Parameters'!$AB$9)*(('Coupling Enzyme Parameters'!$AB$11)-(E87-$F$11)))))/(2*'Coupling Enzyme Parameters'!$AB$9))</f>
        <v>36.078239831766091</v>
      </c>
      <c r="G87" s="37">
        <v>19473.125</v>
      </c>
      <c r="H87" s="99">
        <f>((-'Coupling Enzyme Parameters'!$AB$10+SQRT((('Coupling Enzyme Parameters'!$AB$10)^2)-(4*('Coupling Enzyme Parameters'!$AB$9)*(('Coupling Enzyme Parameters'!$AB$11)-(G87-$F$11)))))/(2*'Coupling Enzyme Parameters'!$AB$9))</f>
        <v>35.634463765224467</v>
      </c>
      <c r="I87" s="102">
        <f t="shared" si="8"/>
        <v>-1.2948550405641654</v>
      </c>
      <c r="J87" s="37">
        <v>19295.476999999999</v>
      </c>
      <c r="K87" s="99">
        <f>((-'Coupling Enzyme Parameters'!$AB$10+SQRT((('Coupling Enzyme Parameters'!$AB$10)^2)-(4*('Coupling Enzyme Parameters'!$AB$9)*(('Coupling Enzyme Parameters'!$AB$11)-(J87-$F$11)))))/(2*'Coupling Enzyme Parameters'!$AB$9))</f>
        <v>34.600779033730809</v>
      </c>
      <c r="L87" s="102">
        <f t="shared" si="9"/>
        <v>-0.35955755614448037</v>
      </c>
      <c r="M87" s="37">
        <v>19490.151999999998</v>
      </c>
      <c r="N87" s="99">
        <f>((-'Coupling Enzyme Parameters'!$AB$10+SQRT((('Coupling Enzyme Parameters'!$AB$10)^2)-(4*('Coupling Enzyme Parameters'!$AB$9)*(('Coupling Enzyme Parameters'!$AB$11)-(M87-$F$11)))))/(2*'Coupling Enzyme Parameters'!$AB$9))</f>
        <v>35.736158149031937</v>
      </c>
      <c r="O87" s="102">
        <f t="shared" si="10"/>
        <v>-1.708178925985294</v>
      </c>
      <c r="P87" s="37">
        <v>19690.763999999999</v>
      </c>
      <c r="Q87" s="99">
        <f>((-'Coupling Enzyme Parameters'!$AB$10+SQRT((('Coupling Enzyme Parameters'!$AB$10)^2)-(4*('Coupling Enzyme Parameters'!$AB$9)*(('Coupling Enzyme Parameters'!$AB$11)-(P87-$F$11)))))/(2*'Coupling Enzyme Parameters'!$AB$9))</f>
        <v>36.972857057158983</v>
      </c>
      <c r="R87" s="102">
        <f t="shared" si="11"/>
        <v>-1.576949380097858</v>
      </c>
      <c r="S87" s="37">
        <v>19915.846000000001</v>
      </c>
      <c r="T87" s="99">
        <f>((-'Coupling Enzyme Parameters'!$AB$10+SQRT((('Coupling Enzyme Parameters'!$AB$10)^2)-(4*('Coupling Enzyme Parameters'!$AB$9)*(('Coupling Enzyme Parameters'!$AB$11)-(S87-$F$11)))))/(2*'Coupling Enzyme Parameters'!$AB$9))</f>
        <v>38.4574943084151</v>
      </c>
      <c r="U87" s="102">
        <f t="shared" si="12"/>
        <v>-0.80167691253357276</v>
      </c>
      <c r="V87" s="37">
        <v>19877.705000000002</v>
      </c>
      <c r="W87" s="99">
        <f>((-'Coupling Enzyme Parameters'!$AB$10+SQRT((('Coupling Enzyme Parameters'!$AB$10)^2)-(4*('Coupling Enzyme Parameters'!$AB$9)*(('Coupling Enzyme Parameters'!$AB$11)-(V87-$F$11)))))/(2*'Coupling Enzyme Parameters'!$AB$9))</f>
        <v>38.197735884445223</v>
      </c>
      <c r="X87" s="102">
        <f t="shared" si="13"/>
        <v>-0.87300020251733201</v>
      </c>
      <c r="Y87" s="37">
        <v>19848.937000000002</v>
      </c>
      <c r="Z87" s="99">
        <f>((-'Coupling Enzyme Parameters'!$AB$10+SQRT((('Coupling Enzyme Parameters'!$AB$10)^2)-(4*('Coupling Enzyme Parameters'!$AB$9)*(('Coupling Enzyme Parameters'!$AB$11)-(Y87-$F$11)))))/(2*'Coupling Enzyme Parameters'!$AB$9))</f>
        <v>38.00414213512866</v>
      </c>
      <c r="AA87" s="102">
        <f t="shared" si="14"/>
        <v>-9.3284527655114857E-2</v>
      </c>
    </row>
    <row r="88" spans="3:27" ht="15" x14ac:dyDescent="0.25">
      <c r="C88" s="24">
        <f t="shared" si="15"/>
        <v>5.0666666666666682</v>
      </c>
      <c r="D88" s="37">
        <v>11401.413</v>
      </c>
      <c r="E88" s="37">
        <v>19527.855</v>
      </c>
      <c r="F88" s="100">
        <f>((-'Coupling Enzyme Parameters'!$AB$10+SQRT((('Coupling Enzyme Parameters'!$AB$10)^2)-(4*('Coupling Enzyme Parameters'!$AB$9)*(('Coupling Enzyme Parameters'!$AB$11)-(E88-$F$11)))))/(2*'Coupling Enzyme Parameters'!$AB$9))</f>
        <v>35.963076816341847</v>
      </c>
      <c r="G88" s="37">
        <v>19490.273000000001</v>
      </c>
      <c r="H88" s="99">
        <f>((-'Coupling Enzyme Parameters'!$AB$10+SQRT((('Coupling Enzyme Parameters'!$AB$10)^2)-(4*('Coupling Enzyme Parameters'!$AB$9)*(('Coupling Enzyme Parameters'!$AB$11)-(G88-$F$11)))))/(2*'Coupling Enzyme Parameters'!$AB$9))</f>
        <v>35.736882553345716</v>
      </c>
      <c r="I88" s="102">
        <f t="shared" si="8"/>
        <v>-1.0772732370186731</v>
      </c>
      <c r="J88" s="37">
        <v>19334.493999999999</v>
      </c>
      <c r="K88" s="99">
        <f>((-'Coupling Enzyme Parameters'!$AB$10+SQRT((('Coupling Enzyme Parameters'!$AB$10)^2)-(4*('Coupling Enzyme Parameters'!$AB$9)*(('Coupling Enzyme Parameters'!$AB$11)-(J88-$F$11)))))/(2*'Coupling Enzyme Parameters'!$AB$9))</f>
        <v>34.823708526382113</v>
      </c>
      <c r="L88" s="102">
        <f t="shared" si="9"/>
        <v>-2.1465048068932902E-2</v>
      </c>
      <c r="M88" s="37">
        <v>19444.978999999999</v>
      </c>
      <c r="N88" s="99">
        <f>((-'Coupling Enzyme Parameters'!$AB$10+SQRT((('Coupling Enzyme Parameters'!$AB$10)^2)-(4*('Coupling Enzyme Parameters'!$AB$9)*(('Coupling Enzyme Parameters'!$AB$11)-(M88-$F$11)))))/(2*'Coupling Enzyme Parameters'!$AB$9))</f>
        <v>35.467406045934027</v>
      </c>
      <c r="O88" s="102">
        <f t="shared" si="10"/>
        <v>-1.8617680136589598</v>
      </c>
      <c r="P88" s="37">
        <v>19744.684000000001</v>
      </c>
      <c r="Q88" s="99">
        <f>((-'Coupling Enzyme Parameters'!$AB$10+SQRT((('Coupling Enzyme Parameters'!$AB$10)^2)-(4*('Coupling Enzyme Parameters'!$AB$9)*(('Coupling Enzyme Parameters'!$AB$11)-(P88-$F$11)))))/(2*'Coupling Enzyme Parameters'!$AB$9))</f>
        <v>37.318392090878383</v>
      </c>
      <c r="R88" s="102">
        <f t="shared" si="11"/>
        <v>-1.1162513309542135</v>
      </c>
      <c r="S88" s="37">
        <v>19907.129000000001</v>
      </c>
      <c r="T88" s="99">
        <f>((-'Coupling Enzyme Parameters'!$AB$10+SQRT((('Coupling Enzyme Parameters'!$AB$10)^2)-(4*('Coupling Enzyme Parameters'!$AB$9)*(('Coupling Enzyme Parameters'!$AB$11)-(S88-$F$11)))))/(2*'Coupling Enzyme Parameters'!$AB$9))</f>
        <v>38.397810352538961</v>
      </c>
      <c r="U88" s="102">
        <f t="shared" si="12"/>
        <v>-0.74619785298546759</v>
      </c>
      <c r="V88" s="37">
        <v>19920.275000000001</v>
      </c>
      <c r="W88" s="99">
        <f>((-'Coupling Enzyme Parameters'!$AB$10+SQRT((('Coupling Enzyme Parameters'!$AB$10)^2)-(4*('Coupling Enzyme Parameters'!$AB$9)*(('Coupling Enzyme Parameters'!$AB$11)-(V88-$F$11)))))/(2*'Coupling Enzyme Parameters'!$AB$9))</f>
        <v>38.487892074793884</v>
      </c>
      <c r="X88" s="102">
        <f t="shared" si="13"/>
        <v>-0.46768099674442709</v>
      </c>
      <c r="Y88" s="37">
        <v>19918.687999999998</v>
      </c>
      <c r="Z88" s="99">
        <f>((-'Coupling Enzyme Parameters'!$AB$10+SQRT((('Coupling Enzyme Parameters'!$AB$10)^2)-(4*('Coupling Enzyme Parameters'!$AB$9)*(('Coupling Enzyme Parameters'!$AB$11)-(Y88-$F$11)))))/(2*'Coupling Enzyme Parameters'!$AB$9))</f>
        <v>38.476994256645007</v>
      </c>
      <c r="AA88" s="102">
        <f t="shared" si="14"/>
        <v>0.49473060928547596</v>
      </c>
    </row>
    <row r="89" spans="3:27" ht="15" x14ac:dyDescent="0.25">
      <c r="C89" s="24">
        <f t="shared" si="15"/>
        <v>5.1333333333333346</v>
      </c>
      <c r="D89" s="37">
        <v>11424.615</v>
      </c>
      <c r="E89" s="37">
        <v>19460.548999999999</v>
      </c>
      <c r="F89" s="100">
        <f>((-'Coupling Enzyme Parameters'!$AB$10+SQRT((('Coupling Enzyme Parameters'!$AB$10)^2)-(4*('Coupling Enzyme Parameters'!$AB$9)*(('Coupling Enzyme Parameters'!$AB$11)-(E89-$F$11)))))/(2*'Coupling Enzyme Parameters'!$AB$9))</f>
        <v>35.559660527309418</v>
      </c>
      <c r="G89" s="37">
        <v>19509.205000000002</v>
      </c>
      <c r="H89" s="99">
        <f>((-'Coupling Enzyme Parameters'!$AB$10+SQRT((('Coupling Enzyme Parameters'!$AB$10)^2)-(4*('Coupling Enzyme Parameters'!$AB$9)*(('Coupling Enzyme Parameters'!$AB$11)-(G89-$F$11)))))/(2*'Coupling Enzyme Parameters'!$AB$9))</f>
        <v>35.850528224578561</v>
      </c>
      <c r="I89" s="102">
        <f t="shared" si="8"/>
        <v>-0.56021127675339955</v>
      </c>
      <c r="J89" s="37">
        <v>19350.891</v>
      </c>
      <c r="K89" s="99">
        <f>((-'Coupling Enzyme Parameters'!$AB$10+SQRT((('Coupling Enzyme Parameters'!$AB$10)^2)-(4*('Coupling Enzyme Parameters'!$AB$9)*(('Coupling Enzyme Parameters'!$AB$11)-(J89-$F$11)))))/(2*'Coupling Enzyme Parameters'!$AB$9))</f>
        <v>34.918062029942078</v>
      </c>
      <c r="L89" s="102">
        <f t="shared" si="9"/>
        <v>0.4763047445234605</v>
      </c>
      <c r="M89" s="37">
        <v>19509.509999999998</v>
      </c>
      <c r="N89" s="99">
        <f>((-'Coupling Enzyme Parameters'!$AB$10+SQRT((('Coupling Enzyme Parameters'!$AB$10)^2)-(4*('Coupling Enzyme Parameters'!$AB$9)*(('Coupling Enzyme Parameters'!$AB$11)-(M89-$F$11)))))/(2*'Coupling Enzyme Parameters'!$AB$9))</f>
        <v>35.852364050181883</v>
      </c>
      <c r="O89" s="102">
        <f t="shared" si="10"/>
        <v>-1.0733937203786752</v>
      </c>
      <c r="P89" s="37">
        <v>19761.900000000001</v>
      </c>
      <c r="Q89" s="99">
        <f>((-'Coupling Enzyme Parameters'!$AB$10+SQRT((('Coupling Enzyme Parameters'!$AB$10)^2)-(4*('Coupling Enzyme Parameters'!$AB$9)*(('Coupling Enzyme Parameters'!$AB$11)-(P89-$F$11)))))/(2*'Coupling Enzyme Parameters'!$AB$9))</f>
        <v>37.429991644126879</v>
      </c>
      <c r="R89" s="102">
        <f t="shared" si="11"/>
        <v>-0.60123548867328935</v>
      </c>
      <c r="S89" s="37">
        <v>19893.576000000001</v>
      </c>
      <c r="T89" s="99">
        <f>((-'Coupling Enzyme Parameters'!$AB$10+SQRT((('Coupling Enzyme Parameters'!$AB$10)^2)-(4*('Coupling Enzyme Parameters'!$AB$9)*(('Coupling Enzyme Parameters'!$AB$11)-(S89-$F$11)))))/(2*'Coupling Enzyme Parameters'!$AB$9))</f>
        <v>38.305390249018728</v>
      </c>
      <c r="U89" s="102">
        <f t="shared" si="12"/>
        <v>-0.43520166747327238</v>
      </c>
      <c r="V89" s="37">
        <v>19925.918000000001</v>
      </c>
      <c r="W89" s="99">
        <f>((-'Coupling Enzyme Parameters'!$AB$10+SQRT((('Coupling Enzyme Parameters'!$AB$10)^2)-(4*('Coupling Enzyme Parameters'!$AB$9)*(('Coupling Enzyme Parameters'!$AB$11)-(V89-$F$11)))))/(2*'Coupling Enzyme Parameters'!$AB$9))</f>
        <v>38.526693783040855</v>
      </c>
      <c r="X89" s="102">
        <f t="shared" si="13"/>
        <v>-2.5462999465027281E-2</v>
      </c>
      <c r="Y89" s="37">
        <v>19838.898000000001</v>
      </c>
      <c r="Z89" s="99">
        <f>((-'Coupling Enzyme Parameters'!$AB$10+SQRT((('Coupling Enzyme Parameters'!$AB$10)^2)-(4*('Coupling Enzyme Parameters'!$AB$9)*(('Coupling Enzyme Parameters'!$AB$11)-(Y89-$F$11)))))/(2*'Coupling Enzyme Parameters'!$AB$9))</f>
        <v>37.93704372752466</v>
      </c>
      <c r="AA89" s="102">
        <f t="shared" si="14"/>
        <v>0.35819636919755737</v>
      </c>
    </row>
    <row r="90" spans="3:27" ht="15" x14ac:dyDescent="0.25">
      <c r="C90" s="24">
        <f t="shared" si="15"/>
        <v>5.2000000000000011</v>
      </c>
      <c r="D90" s="37">
        <v>11438.353999999999</v>
      </c>
      <c r="E90" s="37">
        <v>19561.351999999999</v>
      </c>
      <c r="F90" s="100">
        <f>((-'Coupling Enzyme Parameters'!$AB$10+SQRT((('Coupling Enzyme Parameters'!$AB$10)^2)-(4*('Coupling Enzyme Parameters'!$AB$9)*(('Coupling Enzyme Parameters'!$AB$11)-(E90-$F$11)))))/(2*'Coupling Enzyme Parameters'!$AB$9))</f>
        <v>36.166738738811588</v>
      </c>
      <c r="G90" s="37">
        <v>19472.607</v>
      </c>
      <c r="H90" s="99">
        <f>((-'Coupling Enzyme Parameters'!$AB$10+SQRT((('Coupling Enzyme Parameters'!$AB$10)^2)-(4*('Coupling Enzyme Parameters'!$AB$9)*(('Coupling Enzyme Parameters'!$AB$11)-(G90-$F$11)))))/(2*'Coupling Enzyme Parameters'!$AB$9))</f>
        <v>35.631377520119941</v>
      </c>
      <c r="I90" s="102">
        <f t="shared" si="8"/>
        <v>-1.3864401927141898</v>
      </c>
      <c r="J90" s="37">
        <v>19327.16</v>
      </c>
      <c r="K90" s="99">
        <f>((-'Coupling Enzyme Parameters'!$AB$10+SQRT((('Coupling Enzyme Parameters'!$AB$10)^2)-(4*('Coupling Enzyme Parameters'!$AB$9)*(('Coupling Enzyme Parameters'!$AB$11)-(J90-$F$11)))))/(2*'Coupling Enzyme Parameters'!$AB$9))</f>
        <v>34.781635135290045</v>
      </c>
      <c r="L90" s="102">
        <f t="shared" si="9"/>
        <v>-0.26720036163074212</v>
      </c>
      <c r="M90" s="37">
        <v>19467.865000000002</v>
      </c>
      <c r="N90" s="99">
        <f>((-'Coupling Enzyme Parameters'!$AB$10+SQRT((('Coupling Enzyme Parameters'!$AB$10)^2)-(4*('Coupling Enzyme Parameters'!$AB$9)*(('Coupling Enzyme Parameters'!$AB$11)-(M90-$F$11)))))/(2*'Coupling Enzyme Parameters'!$AB$9))</f>
        <v>35.603145209869375</v>
      </c>
      <c r="O90" s="102">
        <f t="shared" si="10"/>
        <v>-1.9296907721933536</v>
      </c>
      <c r="P90" s="37">
        <v>19676.537</v>
      </c>
      <c r="Q90" s="99">
        <f>((-'Coupling Enzyme Parameters'!$AB$10+SQRT((('Coupling Enzyme Parameters'!$AB$10)^2)-(4*('Coupling Enzyme Parameters'!$AB$9)*(('Coupling Enzyme Parameters'!$AB$11)-(P90-$F$11)))))/(2*'Coupling Enzyme Parameters'!$AB$9))</f>
        <v>36.882667989783243</v>
      </c>
      <c r="R90" s="102">
        <f t="shared" si="11"/>
        <v>-1.7556373545190951</v>
      </c>
      <c r="S90" s="37">
        <v>19876.333999999999</v>
      </c>
      <c r="T90" s="99">
        <f>((-'Coupling Enzyme Parameters'!$AB$10+SQRT((('Coupling Enzyme Parameters'!$AB$10)^2)-(4*('Coupling Enzyme Parameters'!$AB$9)*(('Coupling Enzyme Parameters'!$AB$11)-(S90-$F$11)))))/(2*'Coupling Enzyme Parameters'!$AB$9))</f>
        <v>38.188464936129847</v>
      </c>
      <c r="U90" s="102">
        <f t="shared" si="12"/>
        <v>-1.1592051918643236</v>
      </c>
      <c r="V90" s="37">
        <v>19945.848000000002</v>
      </c>
      <c r="W90" s="99">
        <f>((-'Coupling Enzyme Parameters'!$AB$10+SQRT((('Coupling Enzyme Parameters'!$AB$10)^2)-(4*('Coupling Enzyme Parameters'!$AB$9)*(('Coupling Enzyme Parameters'!$AB$11)-(V90-$F$11)))))/(2*'Coupling Enzyme Parameters'!$AB$9))</f>
        <v>38.664385407388181</v>
      </c>
      <c r="X90" s="102">
        <f t="shared" si="13"/>
        <v>-0.49484958661987122</v>
      </c>
      <c r="Y90" s="37">
        <v>19834.687000000002</v>
      </c>
      <c r="Z90" s="99">
        <f>((-'Coupling Enzyme Parameters'!$AB$10+SQRT((('Coupling Enzyme Parameters'!$AB$10)^2)-(4*('Coupling Enzyme Parameters'!$AB$9)*(('Coupling Enzyme Parameters'!$AB$11)-(Y90-$F$11)))))/(2*'Coupling Enzyme Parameters'!$AB$9))</f>
        <v>37.908967975405318</v>
      </c>
      <c r="AA90" s="102">
        <f t="shared" si="14"/>
        <v>-0.27695759442395484</v>
      </c>
    </row>
    <row r="91" spans="3:27" ht="15" x14ac:dyDescent="0.25">
      <c r="C91" s="24">
        <f t="shared" si="15"/>
        <v>5.2666666666666675</v>
      </c>
      <c r="D91" s="37">
        <v>11415.004000000001</v>
      </c>
      <c r="E91" s="37">
        <v>19491.467000000001</v>
      </c>
      <c r="F91" s="100">
        <f>((-'Coupling Enzyme Parameters'!$AB$10+SQRT((('Coupling Enzyme Parameters'!$AB$10)^2)-(4*('Coupling Enzyme Parameters'!$AB$9)*(('Coupling Enzyme Parameters'!$AB$11)-(E91-$F$11)))))/(2*'Coupling Enzyme Parameters'!$AB$9))</f>
        <v>35.744032121295817</v>
      </c>
      <c r="G91" s="37">
        <v>19480.618999999999</v>
      </c>
      <c r="H91" s="99">
        <f>((-'Coupling Enzyme Parameters'!$AB$10+SQRT((('Coupling Enzyme Parameters'!$AB$10)^2)-(4*('Coupling Enzyme Parameters'!$AB$9)*(('Coupling Enzyme Parameters'!$AB$11)-(G91-$F$11)))))/(2*'Coupling Enzyme Parameters'!$AB$9))</f>
        <v>35.679162641472402</v>
      </c>
      <c r="I91" s="102">
        <f t="shared" si="8"/>
        <v>-0.91594845384595658</v>
      </c>
      <c r="J91" s="37">
        <v>19192.037</v>
      </c>
      <c r="K91" s="99">
        <f>((-'Coupling Enzyme Parameters'!$AB$10+SQRT((('Coupling Enzyme Parameters'!$AB$10)^2)-(4*('Coupling Enzyme Parameters'!$AB$9)*(('Coupling Enzyme Parameters'!$AB$11)-(J91-$F$11)))))/(2*'Coupling Enzyme Parameters'!$AB$9))</f>
        <v>34.020150899737573</v>
      </c>
      <c r="L91" s="102">
        <f t="shared" si="9"/>
        <v>-0.60597797966744338</v>
      </c>
      <c r="M91" s="37">
        <v>19526.645</v>
      </c>
      <c r="N91" s="99">
        <f>((-'Coupling Enzyme Parameters'!$AB$10+SQRT((('Coupling Enzyme Parameters'!$AB$10)^2)-(4*('Coupling Enzyme Parameters'!$AB$9)*(('Coupling Enzyme Parameters'!$AB$11)-(M91-$F$11)))))/(2*'Coupling Enzyme Parameters'!$AB$9))</f>
        <v>35.955756615161832</v>
      </c>
      <c r="O91" s="102">
        <f t="shared" si="10"/>
        <v>-1.154372749385125</v>
      </c>
      <c r="P91" s="37">
        <v>19695.785</v>
      </c>
      <c r="Q91" s="99">
        <f>((-'Coupling Enzyme Parameters'!$AB$10+SQRT((('Coupling Enzyme Parameters'!$AB$10)^2)-(4*('Coupling Enzyme Parameters'!$AB$9)*(('Coupling Enzyme Parameters'!$AB$11)-(P91-$F$11)))))/(2*'Coupling Enzyme Parameters'!$AB$9))</f>
        <v>37.004782970494823</v>
      </c>
      <c r="R91" s="102">
        <f t="shared" si="11"/>
        <v>-1.2108157562917441</v>
      </c>
      <c r="S91" s="37">
        <v>19938.857</v>
      </c>
      <c r="T91" s="99">
        <f>((-'Coupling Enzyme Parameters'!$AB$10+SQRT((('Coupling Enzyme Parameters'!$AB$10)^2)-(4*('Coupling Enzyme Parameters'!$AB$9)*(('Coupling Enzyme Parameters'!$AB$11)-(S91-$F$11)))))/(2*'Coupling Enzyme Parameters'!$AB$9))</f>
        <v>38.615969844649626</v>
      </c>
      <c r="U91" s="102">
        <f t="shared" si="12"/>
        <v>-0.30899366582877263</v>
      </c>
      <c r="V91" s="37">
        <v>19865.298999999999</v>
      </c>
      <c r="W91" s="99">
        <f>((-'Coupling Enzyme Parameters'!$AB$10+SQRT((('Coupling Enzyme Parameters'!$AB$10)^2)-(4*('Coupling Enzyme Parameters'!$AB$9)*(('Coupling Enzyme Parameters'!$AB$11)-(V91-$F$11)))))/(2*'Coupling Enzyme Parameters'!$AB$9))</f>
        <v>38.114008614506005</v>
      </c>
      <c r="X91" s="102">
        <f t="shared" si="13"/>
        <v>-0.62251976198627546</v>
      </c>
      <c r="Y91" s="37">
        <v>19812.803</v>
      </c>
      <c r="Z91" s="99">
        <f>((-'Coupling Enzyme Parameters'!$AB$10+SQRT((('Coupling Enzyme Parameters'!$AB$10)^2)-(4*('Coupling Enzyme Parameters'!$AB$9)*(('Coupling Enzyme Parameters'!$AB$11)-(Y91-$F$11)))))/(2*'Coupling Enzyme Parameters'!$AB$9))</f>
        <v>37.763716403945367</v>
      </c>
      <c r="AA91" s="102">
        <f t="shared" si="14"/>
        <v>4.9745163186543095E-4</v>
      </c>
    </row>
    <row r="92" spans="3:27" ht="15" x14ac:dyDescent="0.25">
      <c r="C92" s="24">
        <f t="shared" si="15"/>
        <v>5.3333333333333339</v>
      </c>
      <c r="D92" s="37">
        <v>11463.254999999999</v>
      </c>
      <c r="E92" s="37">
        <v>19560.190999999999</v>
      </c>
      <c r="F92" s="100">
        <f>((-'Coupling Enzyme Parameters'!$AB$10+SQRT((('Coupling Enzyme Parameters'!$AB$10)^2)-(4*('Coupling Enzyme Parameters'!$AB$9)*(('Coupling Enzyme Parameters'!$AB$11)-(E92-$F$11)))))/(2*'Coupling Enzyme Parameters'!$AB$9))</f>
        <v>36.159646812461467</v>
      </c>
      <c r="G92" s="37">
        <v>19519.203000000001</v>
      </c>
      <c r="H92" s="99">
        <f>((-'Coupling Enzyme Parameters'!$AB$10+SQRT((('Coupling Enzyme Parameters'!$AB$10)^2)-(4*('Coupling Enzyme Parameters'!$AB$9)*(('Coupling Enzyme Parameters'!$AB$11)-(G92-$F$11)))))/(2*'Coupling Enzyme Parameters'!$AB$9))</f>
        <v>35.910789801263704</v>
      </c>
      <c r="I92" s="102">
        <f t="shared" si="8"/>
        <v>-1.0999359852203057</v>
      </c>
      <c r="J92" s="37">
        <v>19318.419999999998</v>
      </c>
      <c r="K92" s="99">
        <f>((-'Coupling Enzyme Parameters'!$AB$10+SQRT((('Coupling Enzyme Parameters'!$AB$10)^2)-(4*('Coupling Enzyme Parameters'!$AB$9)*(('Coupling Enzyme Parameters'!$AB$11)-(J92-$F$11)))))/(2*'Coupling Enzyme Parameters'!$AB$9))</f>
        <v>34.731598928018293</v>
      </c>
      <c r="L92" s="102">
        <f t="shared" si="9"/>
        <v>-0.31014464255237328</v>
      </c>
      <c r="M92" s="37">
        <v>19463.923999999999</v>
      </c>
      <c r="N92" s="99">
        <f>((-'Coupling Enzyme Parameters'!$AB$10+SQRT((('Coupling Enzyme Parameters'!$AB$10)^2)-(4*('Coupling Enzyme Parameters'!$AB$9)*(('Coupling Enzyme Parameters'!$AB$11)-(M92-$F$11)))))/(2*'Coupling Enzyme Parameters'!$AB$9))</f>
        <v>35.579709892561979</v>
      </c>
      <c r="O92" s="102">
        <f t="shared" si="10"/>
        <v>-1.9460341631506282</v>
      </c>
      <c r="P92" s="37">
        <v>19684.004000000001</v>
      </c>
      <c r="Q92" s="99">
        <f>((-'Coupling Enzyme Parameters'!$AB$10+SQRT((('Coupling Enzyme Parameters'!$AB$10)^2)-(4*('Coupling Enzyme Parameters'!$AB$9)*(('Coupling Enzyme Parameters'!$AB$11)-(P92-$F$11)))))/(2*'Coupling Enzyme Parameters'!$AB$9))</f>
        <v>36.929953328909576</v>
      </c>
      <c r="R92" s="102">
        <f t="shared" si="11"/>
        <v>-1.7012600890426413</v>
      </c>
      <c r="S92" s="37">
        <v>19891.759999999998</v>
      </c>
      <c r="T92" s="99">
        <f>((-'Coupling Enzyme Parameters'!$AB$10+SQRT((('Coupling Enzyme Parameters'!$AB$10)^2)-(4*('Coupling Enzyme Parameters'!$AB$9)*(('Coupling Enzyme Parameters'!$AB$11)-(S92-$F$11)))))/(2*'Coupling Enzyme Parameters'!$AB$9))</f>
        <v>38.293041043556265</v>
      </c>
      <c r="U92" s="102">
        <f t="shared" si="12"/>
        <v>-1.0475371580877848</v>
      </c>
      <c r="V92" s="37">
        <v>19922.458999999999</v>
      </c>
      <c r="W92" s="99">
        <f>((-'Coupling Enzyme Parameters'!$AB$10+SQRT((('Coupling Enzyme Parameters'!$AB$10)^2)-(4*('Coupling Enzyme Parameters'!$AB$9)*(('Coupling Enzyme Parameters'!$AB$11)-(V92-$F$11)))))/(2*'Coupling Enzyme Parameters'!$AB$9))</f>
        <v>38.502899857515665</v>
      </c>
      <c r="X92" s="102">
        <f t="shared" si="13"/>
        <v>-0.64924321014226649</v>
      </c>
      <c r="Y92" s="37">
        <v>19914.188999999998</v>
      </c>
      <c r="Z92" s="99">
        <f>((-'Coupling Enzyme Parameters'!$AB$10+SQRT((('Coupling Enzyme Parameters'!$AB$10)^2)-(4*('Coupling Enzyme Parameters'!$AB$9)*(('Coupling Enzyme Parameters'!$AB$11)-(Y92-$F$11)))))/(2*'Coupling Enzyme Parameters'!$AB$9))</f>
        <v>38.446134432898234</v>
      </c>
      <c r="AA92" s="102">
        <f t="shared" si="14"/>
        <v>0.26730078941908175</v>
      </c>
    </row>
    <row r="93" spans="3:27" ht="15" x14ac:dyDescent="0.25">
      <c r="C93" s="24">
        <f t="shared" si="15"/>
        <v>5.4</v>
      </c>
      <c r="D93" s="37">
        <v>11446.08</v>
      </c>
      <c r="E93" s="37">
        <v>19558.863000000001</v>
      </c>
      <c r="F93" s="100">
        <f>((-'Coupling Enzyme Parameters'!$AB$10+SQRT((('Coupling Enzyme Parameters'!$AB$10)^2)-(4*('Coupling Enzyme Parameters'!$AB$9)*(('Coupling Enzyme Parameters'!$AB$11)-(E93-$F$11)))))/(2*'Coupling Enzyme Parameters'!$AB$9))</f>
        <v>36.151537707903721</v>
      </c>
      <c r="G93" s="37">
        <v>19445.164000000001</v>
      </c>
      <c r="H93" s="99">
        <f>((-'Coupling Enzyme Parameters'!$AB$10+SQRT((('Coupling Enzyme Parameters'!$AB$10)^2)-(4*('Coupling Enzyme Parameters'!$AB$9)*(('Coupling Enzyme Parameters'!$AB$11)-(G93-$F$11)))))/(2*'Coupling Enzyme Parameters'!$AB$9))</f>
        <v>35.468499894269286</v>
      </c>
      <c r="I93" s="102">
        <f t="shared" si="8"/>
        <v>-1.534116787656977</v>
      </c>
      <c r="J93" s="37">
        <v>19268.713</v>
      </c>
      <c r="K93" s="99">
        <f>((-'Coupling Enzyme Parameters'!$AB$10+SQRT((('Coupling Enzyme Parameters'!$AB$10)^2)-(4*('Coupling Enzyme Parameters'!$AB$9)*(('Coupling Enzyme Parameters'!$AB$11)-(J93-$F$11)))))/(2*'Coupling Enzyme Parameters'!$AB$9))</f>
        <v>34.449124169437376</v>
      </c>
      <c r="L93" s="102">
        <f t="shared" si="9"/>
        <v>-0.58451029657554443</v>
      </c>
      <c r="M93" s="37">
        <v>19495.271000000001</v>
      </c>
      <c r="N93" s="99">
        <f>((-'Coupling Enzyme Parameters'!$AB$10+SQRT((('Coupling Enzyme Parameters'!$AB$10)^2)-(4*('Coupling Enzyme Parameters'!$AB$9)*(('Coupling Enzyme Parameters'!$AB$11)-(M93-$F$11)))))/(2*'Coupling Enzyme Parameters'!$AB$9))</f>
        <v>35.766826073498599</v>
      </c>
      <c r="O93" s="102">
        <f t="shared" si="10"/>
        <v>-1.7508088776562616</v>
      </c>
      <c r="P93" s="37">
        <v>19777.900000000001</v>
      </c>
      <c r="Q93" s="99">
        <f>((-'Coupling Enzyme Parameters'!$AB$10+SQRT((('Coupling Enzyme Parameters'!$AB$10)^2)-(4*('Coupling Enzyme Parameters'!$AB$9)*(('Coupling Enzyme Parameters'!$AB$11)-(P93-$F$11)))))/(2*'Coupling Enzyme Parameters'!$AB$9))</f>
        <v>37.534277611231765</v>
      </c>
      <c r="R93" s="102">
        <f t="shared" si="11"/>
        <v>-1.0888267021627058</v>
      </c>
      <c r="S93" s="37">
        <v>19860.474999999999</v>
      </c>
      <c r="T93" s="99">
        <f>((-'Coupling Enzyme Parameters'!$AB$10+SQRT((('Coupling Enzyme Parameters'!$AB$10)^2)-(4*('Coupling Enzyme Parameters'!$AB$9)*(('Coupling Enzyme Parameters'!$AB$11)-(S93-$F$11)))))/(2*'Coupling Enzyme Parameters'!$AB$9))</f>
        <v>38.081550971344988</v>
      </c>
      <c r="U93" s="102">
        <f t="shared" si="12"/>
        <v>-1.2509181257413147</v>
      </c>
      <c r="V93" s="37">
        <v>19835.75</v>
      </c>
      <c r="W93" s="99">
        <f>((-'Coupling Enzyme Parameters'!$AB$10+SQRT((('Coupling Enzyme Parameters'!$AB$10)^2)-(4*('Coupling Enzyme Parameters'!$AB$9)*(('Coupling Enzyme Parameters'!$AB$11)-(V93-$F$11)))))/(2*'Coupling Enzyme Parameters'!$AB$9))</f>
        <v>37.916051387975031</v>
      </c>
      <c r="X93" s="102">
        <f t="shared" si="13"/>
        <v>-1.2279825751251536</v>
      </c>
      <c r="Y93" s="37">
        <v>19856.651999999998</v>
      </c>
      <c r="Z93" s="99">
        <f>((-'Coupling Enzyme Parameters'!$AB$10+SQRT((('Coupling Enzyme Parameters'!$AB$10)^2)-(4*('Coupling Enzyme Parameters'!$AB$9)*(('Coupling Enzyme Parameters'!$AB$11)-(Y93-$F$11)))))/(2*'Coupling Enzyme Parameters'!$AB$9))</f>
        <v>38.0558675896593</v>
      </c>
      <c r="AA93" s="102">
        <f t="shared" si="14"/>
        <v>-0.11485694926210499</v>
      </c>
    </row>
    <row r="94" spans="3:27" ht="15" x14ac:dyDescent="0.25">
      <c r="C94" s="24">
        <f t="shared" si="15"/>
        <v>5.4666666666666668</v>
      </c>
      <c r="D94" s="37">
        <v>11460.684999999999</v>
      </c>
      <c r="E94" s="37">
        <v>19448.355</v>
      </c>
      <c r="F94" s="100">
        <f>((-'Coupling Enzyme Parameters'!$AB$10+SQRT((('Coupling Enzyme Parameters'!$AB$10)^2)-(4*('Coupling Enzyme Parameters'!$AB$9)*(('Coupling Enzyme Parameters'!$AB$11)-(E94-$F$11)))))/(2*'Coupling Enzyme Parameters'!$AB$9))</f>
        <v>35.487375988251735</v>
      </c>
      <c r="G94" s="37">
        <v>19464.322</v>
      </c>
      <c r="H94" s="99">
        <f>((-'Coupling Enzyme Parameters'!$AB$10+SQRT((('Coupling Enzyme Parameters'!$AB$10)^2)-(4*('Coupling Enzyme Parameters'!$AB$9)*(('Coupling Enzyme Parameters'!$AB$11)-(G94-$F$11)))))/(2*'Coupling Enzyme Parameters'!$AB$9))</f>
        <v>35.582075460425969</v>
      </c>
      <c r="I94" s="102">
        <f t="shared" si="8"/>
        <v>-0.75637950184830771</v>
      </c>
      <c r="J94" s="37">
        <v>19290.68</v>
      </c>
      <c r="K94" s="99">
        <f>((-'Coupling Enzyme Parameters'!$AB$10+SQRT((('Coupling Enzyme Parameters'!$AB$10)^2)-(4*('Coupling Enzyme Parameters'!$AB$9)*(('Coupling Enzyme Parameters'!$AB$11)-(J94-$F$11)))))/(2*'Coupling Enzyme Parameters'!$AB$9))</f>
        <v>34.573522536946037</v>
      </c>
      <c r="L94" s="102">
        <f t="shared" si="9"/>
        <v>0.20404979058510264</v>
      </c>
      <c r="M94" s="37">
        <v>19450.873</v>
      </c>
      <c r="N94" s="99">
        <f>((-'Coupling Enzyme Parameters'!$AB$10+SQRT((('Coupling Enzyme Parameters'!$AB$10)^2)-(4*('Coupling Enzyme Parameters'!$AB$9)*(('Coupling Enzyme Parameters'!$AB$11)-(M94-$F$11)))))/(2*'Coupling Enzyme Parameters'!$AB$9))</f>
        <v>35.502282619388133</v>
      </c>
      <c r="O94" s="102">
        <f t="shared" si="10"/>
        <v>-1.3511906121147419</v>
      </c>
      <c r="P94" s="37">
        <v>19703.438999999998</v>
      </c>
      <c r="Q94" s="99">
        <f>((-'Coupling Enzyme Parameters'!$AB$10+SQRT((('Coupling Enzyme Parameters'!$AB$10)^2)-(4*('Coupling Enzyme Parameters'!$AB$9)*(('Coupling Enzyme Parameters'!$AB$11)-(P94-$F$11)))))/(2*'Coupling Enzyme Parameters'!$AB$9))</f>
        <v>37.053548287620281</v>
      </c>
      <c r="R94" s="102">
        <f t="shared" si="11"/>
        <v>-0.90539430612220428</v>
      </c>
      <c r="S94" s="37">
        <v>19841.588</v>
      </c>
      <c r="T94" s="99">
        <f>((-'Coupling Enzyme Parameters'!$AB$10+SQRT((('Coupling Enzyme Parameters'!$AB$10)^2)-(4*('Coupling Enzyme Parameters'!$AB$9)*(('Coupling Enzyme Parameters'!$AB$11)-(S94-$F$11)))))/(2*'Coupling Enzyme Parameters'!$AB$9))</f>
        <v>37.955000088718606</v>
      </c>
      <c r="U94" s="102">
        <f t="shared" si="12"/>
        <v>-0.71330728871571125</v>
      </c>
      <c r="V94" s="37">
        <v>19989.673999999999</v>
      </c>
      <c r="W94" s="99">
        <f>((-'Coupling Enzyme Parameters'!$AB$10+SQRT((('Coupling Enzyme Parameters'!$AB$10)^2)-(4*('Coupling Enzyme Parameters'!$AB$9)*(('Coupling Enzyme Parameters'!$AB$11)-(V94-$F$11)))))/(2*'Coupling Enzyme Parameters'!$AB$9))</f>
        <v>38.970834388254552</v>
      </c>
      <c r="X94" s="102">
        <f t="shared" si="13"/>
        <v>0.49096214480635325</v>
      </c>
      <c r="Y94" s="37">
        <v>19829.838</v>
      </c>
      <c r="Z94" s="99">
        <f>((-'Coupling Enzyme Parameters'!$AB$10+SQRT((('Coupling Enzyme Parameters'!$AB$10)^2)-(4*('Coupling Enzyme Parameters'!$AB$9)*(('Coupling Enzyme Parameters'!$AB$11)-(Y94-$F$11)))))/(2*'Coupling Enzyme Parameters'!$AB$9))</f>
        <v>37.876689157001167</v>
      </c>
      <c r="AA94" s="102">
        <f t="shared" si="14"/>
        <v>0.37012633773174741</v>
      </c>
    </row>
    <row r="95" spans="3:27" ht="15" x14ac:dyDescent="0.25">
      <c r="C95" s="24">
        <f t="shared" si="15"/>
        <v>5.5333333333333332</v>
      </c>
      <c r="D95" s="37">
        <v>11430.134</v>
      </c>
      <c r="E95" s="37">
        <v>19485.553</v>
      </c>
      <c r="F95" s="100">
        <f>((-'Coupling Enzyme Parameters'!$AB$10+SQRT((('Coupling Enzyme Parameters'!$AB$10)^2)-(4*('Coupling Enzyme Parameters'!$AB$9)*(('Coupling Enzyme Parameters'!$AB$11)-(E95-$F$11)))))/(2*'Coupling Enzyme Parameters'!$AB$9))</f>
        <v>35.708642932211767</v>
      </c>
      <c r="G95" s="37">
        <v>19544.743999999999</v>
      </c>
      <c r="H95" s="99">
        <f>((-'Coupling Enzyme Parameters'!$AB$10+SQRT((('Coupling Enzyme Parameters'!$AB$10)^2)-(4*('Coupling Enzyme Parameters'!$AB$9)*(('Coupling Enzyme Parameters'!$AB$11)-(G95-$F$11)))))/(2*'Coupling Enzyme Parameters'!$AB$9))</f>
        <v>36.065516257678574</v>
      </c>
      <c r="I95" s="102">
        <f t="shared" si="8"/>
        <v>-0.49420564855573446</v>
      </c>
      <c r="J95" s="37">
        <v>19264.541000000001</v>
      </c>
      <c r="K95" s="99">
        <f>((-'Coupling Enzyme Parameters'!$AB$10+SQRT((('Coupling Enzyme Parameters'!$AB$10)^2)-(4*('Coupling Enzyme Parameters'!$AB$9)*(('Coupling Enzyme Parameters'!$AB$11)-(J95-$F$11)))))/(2*'Coupling Enzyme Parameters'!$AB$9))</f>
        <v>34.425575187349928</v>
      </c>
      <c r="L95" s="102">
        <f t="shared" si="9"/>
        <v>-0.16516450297103802</v>
      </c>
      <c r="M95" s="37">
        <v>19480.061000000002</v>
      </c>
      <c r="N95" s="99">
        <f>((-'Coupling Enzyme Parameters'!$AB$10+SQRT((('Coupling Enzyme Parameters'!$AB$10)^2)-(4*('Coupling Enzyme Parameters'!$AB$9)*(('Coupling Enzyme Parameters'!$AB$11)-(M95-$F$11)))))/(2*'Coupling Enzyme Parameters'!$AB$9))</f>
        <v>35.675831178118756</v>
      </c>
      <c r="O95" s="102">
        <f t="shared" si="10"/>
        <v>-1.3989089973441509</v>
      </c>
      <c r="P95" s="37">
        <v>19657.074000000001</v>
      </c>
      <c r="Q95" s="99">
        <f>((-'Coupling Enzyme Parameters'!$AB$10+SQRT((('Coupling Enzyme Parameters'!$AB$10)^2)-(4*('Coupling Enzyme Parameters'!$AB$9)*(('Coupling Enzyme Parameters'!$AB$11)-(P95-$F$11)))))/(2*'Coupling Enzyme Parameters'!$AB$9))</f>
        <v>36.759932210382679</v>
      </c>
      <c r="R95" s="102">
        <f t="shared" si="11"/>
        <v>-1.4202773273198375</v>
      </c>
      <c r="S95" s="37">
        <v>19875.763999999999</v>
      </c>
      <c r="T95" s="99">
        <f>((-'Coupling Enzyme Parameters'!$AB$10+SQRT((('Coupling Enzyme Parameters'!$AB$10)^2)-(4*('Coupling Enzyme Parameters'!$AB$9)*(('Coupling Enzyme Parameters'!$AB$11)-(S95-$F$11)))))/(2*'Coupling Enzyme Parameters'!$AB$9))</f>
        <v>38.184611826723462</v>
      </c>
      <c r="U95" s="102">
        <f t="shared" si="12"/>
        <v>-0.70496249467088745</v>
      </c>
      <c r="V95" s="37">
        <v>19877.456999999999</v>
      </c>
      <c r="W95" s="99">
        <f>((-'Coupling Enzyme Parameters'!$AB$10+SQRT((('Coupling Enzyme Parameters'!$AB$10)^2)-(4*('Coupling Enzyme Parameters'!$AB$9)*(('Coupling Enzyme Parameters'!$AB$11)-(V95-$F$11)))))/(2*'Coupling Enzyme Parameters'!$AB$9))</f>
        <v>38.196058528133534</v>
      </c>
      <c r="X95" s="102">
        <f t="shared" si="13"/>
        <v>-0.50508065927469659</v>
      </c>
      <c r="Y95" s="37">
        <v>19850.93</v>
      </c>
      <c r="Z95" s="99">
        <f>((-'Coupling Enzyme Parameters'!$AB$10+SQRT((('Coupling Enzyme Parameters'!$AB$10)^2)-(4*('Coupling Enzyme Parameters'!$AB$9)*(('Coupling Enzyme Parameters'!$AB$11)-(Y95-$F$11)))))/(2*'Coupling Enzyme Parameters'!$AB$9))</f>
        <v>38.017490876093134</v>
      </c>
      <c r="AA95" s="102">
        <f t="shared" si="14"/>
        <v>0.28966111286368346</v>
      </c>
    </row>
    <row r="96" spans="3:27" ht="15" x14ac:dyDescent="0.25">
      <c r="C96" s="24">
        <f t="shared" si="15"/>
        <v>5.6</v>
      </c>
      <c r="D96" s="37">
        <v>11416.607</v>
      </c>
      <c r="E96" s="37">
        <v>19545.798999999999</v>
      </c>
      <c r="F96" s="100">
        <f>((-'Coupling Enzyme Parameters'!$AB$10+SQRT((('Coupling Enzyme Parameters'!$AB$10)^2)-(4*('Coupling Enzyme Parameters'!$AB$9)*(('Coupling Enzyme Parameters'!$AB$11)-(E96-$F$11)))))/(2*'Coupling Enzyme Parameters'!$AB$9))</f>
        <v>36.07193182336546</v>
      </c>
      <c r="G96" s="37">
        <v>19450.148000000001</v>
      </c>
      <c r="H96" s="99">
        <f>((-'Coupling Enzyme Parameters'!$AB$10+SQRT((('Coupling Enzyme Parameters'!$AB$10)^2)-(4*('Coupling Enzyme Parameters'!$AB$9)*(('Coupling Enzyme Parameters'!$AB$11)-(G96-$F$11)))))/(2*'Coupling Enzyme Parameters'!$AB$9))</f>
        <v>35.497989547387085</v>
      </c>
      <c r="I96" s="102">
        <f t="shared" si="8"/>
        <v>-1.425021250000917</v>
      </c>
      <c r="J96" s="37">
        <v>19293.93</v>
      </c>
      <c r="K96" s="99">
        <f>((-'Coupling Enzyme Parameters'!$AB$10+SQRT((('Coupling Enzyme Parameters'!$AB$10)^2)-(4*('Coupling Enzyme Parameters'!$AB$9)*(('Coupling Enzyme Parameters'!$AB$11)-(J96-$F$11)))))/(2*'Coupling Enzyme Parameters'!$AB$9))</f>
        <v>34.591985402081995</v>
      </c>
      <c r="L96" s="102">
        <f t="shared" si="9"/>
        <v>-0.36204317939266417</v>
      </c>
      <c r="M96" s="37">
        <v>19513.803</v>
      </c>
      <c r="N96" s="99">
        <f>((-'Coupling Enzyme Parameters'!$AB$10+SQRT((('Coupling Enzyme Parameters'!$AB$10)^2)-(4*('Coupling Enzyme Parameters'!$AB$9)*(('Coupling Enzyme Parameters'!$AB$11)-(M96-$F$11)))))/(2*'Coupling Enzyme Parameters'!$AB$9))</f>
        <v>35.878220848914751</v>
      </c>
      <c r="O96" s="102">
        <f t="shared" si="10"/>
        <v>-1.5598082177018497</v>
      </c>
      <c r="P96" s="37">
        <v>19675.846000000001</v>
      </c>
      <c r="Q96" s="99">
        <f>((-'Coupling Enzyme Parameters'!$AB$10+SQRT((('Coupling Enzyme Parameters'!$AB$10)^2)-(4*('Coupling Enzyme Parameters'!$AB$9)*(('Coupling Enzyme Parameters'!$AB$11)-(P96-$F$11)))))/(2*'Coupling Enzyme Parameters'!$AB$9))</f>
        <v>36.878297753022679</v>
      </c>
      <c r="R96" s="102">
        <f t="shared" si="11"/>
        <v>-1.6652006758335318</v>
      </c>
      <c r="S96" s="37">
        <v>19865.631000000001</v>
      </c>
      <c r="T96" s="99">
        <f>((-'Coupling Enzyme Parameters'!$AB$10+SQRT((('Coupling Enzyme Parameters'!$AB$10)^2)-(4*('Coupling Enzyme Parameters'!$AB$9)*(('Coupling Enzyme Parameters'!$AB$11)-(S96-$F$11)))))/(2*'Coupling Enzyme Parameters'!$AB$9))</f>
        <v>38.116244466936038</v>
      </c>
      <c r="U96" s="102">
        <f t="shared" si="12"/>
        <v>-1.1366187456120045</v>
      </c>
      <c r="V96" s="37">
        <v>19900.175999999999</v>
      </c>
      <c r="W96" s="99">
        <f>((-'Coupling Enzyme Parameters'!$AB$10+SQRT((('Coupling Enzyme Parameters'!$AB$10)^2)-(4*('Coupling Enzyme Parameters'!$AB$9)*(('Coupling Enzyme Parameters'!$AB$11)-(V96-$F$11)))))/(2*'Coupling Enzyme Parameters'!$AB$9))</f>
        <v>38.350339997543529</v>
      </c>
      <c r="X96" s="102">
        <f t="shared" si="13"/>
        <v>-0.71408808101839583</v>
      </c>
      <c r="Y96" s="37">
        <v>19795.921999999999</v>
      </c>
      <c r="Z96" s="99">
        <f>((-'Coupling Enzyme Parameters'!$AB$10+SQRT((('Coupling Enzyme Parameters'!$AB$10)^2)-(4*('Coupling Enzyme Parameters'!$AB$9)*(('Coupling Enzyme Parameters'!$AB$11)-(Y96-$F$11)))))/(2*'Coupling Enzyme Parameters'!$AB$9))</f>
        <v>37.652410309797858</v>
      </c>
      <c r="AA96" s="102">
        <f t="shared" si="14"/>
        <v>-0.43870834458528662</v>
      </c>
    </row>
    <row r="97" spans="3:27" ht="15" x14ac:dyDescent="0.25">
      <c r="C97" s="24">
        <f t="shared" si="15"/>
        <v>5.6666666666666661</v>
      </c>
      <c r="D97" s="37">
        <v>11444.723</v>
      </c>
      <c r="E97" s="37">
        <v>19516.141</v>
      </c>
      <c r="F97" s="100">
        <f>((-'Coupling Enzyme Parameters'!$AB$10+SQRT((('Coupling Enzyme Parameters'!$AB$10)^2)-(4*('Coupling Enzyme Parameters'!$AB$9)*(('Coupling Enzyme Parameters'!$AB$11)-(E97-$F$11)))))/(2*'Coupling Enzyme Parameters'!$AB$9))</f>
        <v>35.89231587694082</v>
      </c>
      <c r="G97" s="37">
        <v>19458.565999999999</v>
      </c>
      <c r="H97" s="99">
        <f>((-'Coupling Enzyme Parameters'!$AB$10+SQRT((('Coupling Enzyme Parameters'!$AB$10)^2)-(4*('Coupling Enzyme Parameters'!$AB$9)*(('Coupling Enzyme Parameters'!$AB$11)-(G97-$F$11)))))/(2*'Coupling Enzyme Parameters'!$AB$9))</f>
        <v>35.547889085617463</v>
      </c>
      <c r="I97" s="102">
        <f t="shared" si="8"/>
        <v>-1.1955057653458994</v>
      </c>
      <c r="J97" s="37">
        <v>19221.213</v>
      </c>
      <c r="K97" s="99">
        <f>((-'Coupling Enzyme Parameters'!$AB$10+SQRT((('Coupling Enzyme Parameters'!$AB$10)^2)-(4*('Coupling Enzyme Parameters'!$AB$9)*(('Coupling Enzyme Parameters'!$AB$11)-(J97-$F$11)))))/(2*'Coupling Enzyme Parameters'!$AB$9))</f>
        <v>34.182435723365302</v>
      </c>
      <c r="L97" s="102">
        <f t="shared" si="9"/>
        <v>-0.59197691168471778</v>
      </c>
      <c r="M97" s="37">
        <v>19494.134999999998</v>
      </c>
      <c r="N97" s="99">
        <f>((-'Coupling Enzyme Parameters'!$AB$10+SQRT((('Coupling Enzyme Parameters'!$AB$10)^2)-(4*('Coupling Enzyme Parameters'!$AB$9)*(('Coupling Enzyme Parameters'!$AB$11)-(M97-$F$11)))))/(2*'Coupling Enzyme Parameters'!$AB$9))</f>
        <v>35.76001650427586</v>
      </c>
      <c r="O97" s="102">
        <f t="shared" si="10"/>
        <v>-1.4983966159161</v>
      </c>
      <c r="P97" s="37">
        <v>19713.900000000001</v>
      </c>
      <c r="Q97" s="99">
        <f>((-'Coupling Enzyme Parameters'!$AB$10+SQRT((('Coupling Enzyme Parameters'!$AB$10)^2)-(4*('Coupling Enzyme Parameters'!$AB$9)*(('Coupling Enzyme Parameters'!$AB$11)-(P97-$F$11)))))/(2*'Coupling Enzyme Parameters'!$AB$9))</f>
        <v>37.120389536150043</v>
      </c>
      <c r="R97" s="102">
        <f t="shared" si="11"/>
        <v>-1.2434929462815276</v>
      </c>
      <c r="S97" s="37">
        <v>19825</v>
      </c>
      <c r="T97" s="99">
        <f>((-'Coupling Enzyme Parameters'!$AB$10+SQRT((('Coupling Enzyme Parameters'!$AB$10)^2)-(4*('Coupling Enzyme Parameters'!$AB$9)*(('Coupling Enzyme Parameters'!$AB$11)-(S97-$F$11)))))/(2*'Coupling Enzyme Parameters'!$AB$9))</f>
        <v>37.844537319505854</v>
      </c>
      <c r="U97" s="102">
        <f t="shared" si="12"/>
        <v>-1.2287099466175491</v>
      </c>
      <c r="V97" s="37">
        <v>19809.146000000001</v>
      </c>
      <c r="W97" s="99">
        <f>((-'Coupling Enzyme Parameters'!$AB$10+SQRT((('Coupling Enzyme Parameters'!$AB$10)^2)-(4*('Coupling Enzyme Parameters'!$AB$9)*(('Coupling Enzyme Parameters'!$AB$11)-(V97-$F$11)))))/(2*'Coupling Enzyme Parameters'!$AB$9))</f>
        <v>37.739549582463368</v>
      </c>
      <c r="X97" s="102">
        <f t="shared" si="13"/>
        <v>-1.1452625496739159</v>
      </c>
      <c r="Y97" s="37">
        <v>19831.925999999999</v>
      </c>
      <c r="Z97" s="99">
        <f>((-'Coupling Enzyme Parameters'!$AB$10+SQRT((('Coupling Enzyme Parameters'!$AB$10)^2)-(4*('Coupling Enzyme Parameters'!$AB$9)*(('Coupling Enzyme Parameters'!$AB$11)-(Y97-$F$11)))))/(2*'Coupling Enzyme Parameters'!$AB$9))</f>
        <v>37.890581924965325</v>
      </c>
      <c r="AA97" s="102">
        <f t="shared" si="14"/>
        <v>-2.0920782993179898E-2</v>
      </c>
    </row>
    <row r="98" spans="3:27" ht="15" x14ac:dyDescent="0.25">
      <c r="C98" s="24">
        <f t="shared" si="15"/>
        <v>5.7333333333333325</v>
      </c>
      <c r="D98" s="37">
        <v>11452.531999999999</v>
      </c>
      <c r="E98" s="37">
        <v>19519.34</v>
      </c>
      <c r="F98" s="100">
        <f>((-'Coupling Enzyme Parameters'!$AB$10+SQRT((('Coupling Enzyme Parameters'!$AB$10)^2)-(4*('Coupling Enzyme Parameters'!$AB$9)*(('Coupling Enzyme Parameters'!$AB$11)-(E98-$F$11)))))/(2*'Coupling Enzyme Parameters'!$AB$9))</f>
        <v>35.91161673693761</v>
      </c>
      <c r="G98" s="37">
        <v>19450.34</v>
      </c>
      <c r="H98" s="99">
        <f>((-'Coupling Enzyme Parameters'!$AB$10+SQRT((('Coupling Enzyme Parameters'!$AB$10)^2)-(4*('Coupling Enzyme Parameters'!$AB$9)*(('Coupling Enzyme Parameters'!$AB$11)-(G98-$F$11)))))/(2*'Coupling Enzyme Parameters'!$AB$9))</f>
        <v>35.49912638845727</v>
      </c>
      <c r="I98" s="102">
        <f t="shared" si="8"/>
        <v>-1.2635693225028817</v>
      </c>
      <c r="J98" s="37">
        <v>19251.028999999999</v>
      </c>
      <c r="K98" s="99">
        <f>((-'Coupling Enzyme Parameters'!$AB$10+SQRT((('Coupling Enzyme Parameters'!$AB$10)^2)-(4*('Coupling Enzyme Parameters'!$AB$9)*(('Coupling Enzyme Parameters'!$AB$11)-(J98-$F$11)))))/(2*'Coupling Enzyme Parameters'!$AB$9))</f>
        <v>34.349473155306846</v>
      </c>
      <c r="L98" s="102">
        <f t="shared" si="9"/>
        <v>-0.44424033973996302</v>
      </c>
      <c r="M98" s="37">
        <v>19453.793000000001</v>
      </c>
      <c r="N98" s="99">
        <f>((-'Coupling Enzyme Parameters'!$AB$10+SQRT((('Coupling Enzyme Parameters'!$AB$10)^2)-(4*('Coupling Enzyme Parameters'!$AB$9)*(('Coupling Enzyme Parameters'!$AB$11)-(M98-$F$11)))))/(2*'Coupling Enzyme Parameters'!$AB$9))</f>
        <v>35.519581959301384</v>
      </c>
      <c r="O98" s="102">
        <f t="shared" si="10"/>
        <v>-1.7581320208873663</v>
      </c>
      <c r="P98" s="37">
        <v>19710.271000000001</v>
      </c>
      <c r="Q98" s="99">
        <f>((-'Coupling Enzyme Parameters'!$AB$10+SQRT((('Coupling Enzyme Parameters'!$AB$10)^2)-(4*('Coupling Enzyme Parameters'!$AB$9)*(('Coupling Enzyme Parameters'!$AB$11)-(P98-$F$11)))))/(2*'Coupling Enzyme Parameters'!$AB$9))</f>
        <v>37.097176576446699</v>
      </c>
      <c r="R98" s="102">
        <f t="shared" si="11"/>
        <v>-1.2860067659816607</v>
      </c>
      <c r="S98" s="37">
        <v>19909.648000000001</v>
      </c>
      <c r="T98" s="99">
        <f>((-'Coupling Enzyme Parameters'!$AB$10+SQRT((('Coupling Enzyme Parameters'!$AB$10)^2)-(4*('Coupling Enzyme Parameters'!$AB$9)*(('Coupling Enzyme Parameters'!$AB$11)-(S98-$F$11)))))/(2*'Coupling Enzyme Parameters'!$AB$9))</f>
        <v>38.415038035449449</v>
      </c>
      <c r="U98" s="102">
        <f t="shared" si="12"/>
        <v>-0.67751009067074364</v>
      </c>
      <c r="V98" s="37">
        <v>19854.618999999999</v>
      </c>
      <c r="W98" s="99">
        <f>((-'Coupling Enzyme Parameters'!$AB$10+SQRT((('Coupling Enzyme Parameters'!$AB$10)^2)-(4*('Coupling Enzyme Parameters'!$AB$9)*(('Coupling Enzyme Parameters'!$AB$11)-(V98-$F$11)))))/(2*'Coupling Enzyme Parameters'!$AB$9))</f>
        <v>38.04222369914477</v>
      </c>
      <c r="X98" s="102">
        <f t="shared" si="13"/>
        <v>-0.86188929298930361</v>
      </c>
      <c r="Y98" s="37">
        <v>19836.101999999999</v>
      </c>
      <c r="Z98" s="99">
        <f>((-'Coupling Enzyme Parameters'!$AB$10+SQRT((('Coupling Enzyme Parameters'!$AB$10)^2)-(4*('Coupling Enzyme Parameters'!$AB$9)*(('Coupling Enzyme Parameters'!$AB$11)-(Y98-$F$11)))))/(2*'Coupling Enzyme Parameters'!$AB$9))</f>
        <v>37.918397551762695</v>
      </c>
      <c r="AA98" s="102">
        <f t="shared" si="14"/>
        <v>-1.2406016192599623E-2</v>
      </c>
    </row>
    <row r="99" spans="3:27" ht="15" x14ac:dyDescent="0.25">
      <c r="C99" s="24">
        <f t="shared" si="15"/>
        <v>5.7999999999999989</v>
      </c>
      <c r="D99" s="37">
        <v>11449.677</v>
      </c>
      <c r="E99" s="37">
        <v>19513.300999999999</v>
      </c>
      <c r="F99" s="100">
        <f>((-'Coupling Enzyme Parameters'!$AB$10+SQRT((('Coupling Enzyme Parameters'!$AB$10)^2)-(4*('Coupling Enzyme Parameters'!$AB$9)*(('Coupling Enzyme Parameters'!$AB$11)-(E99-$F$11)))))/(2*'Coupling Enzyme Parameters'!$AB$9))</f>
        <v>35.875195674249596</v>
      </c>
      <c r="G99" s="37">
        <v>19447.365000000002</v>
      </c>
      <c r="H99" s="99">
        <f>((-'Coupling Enzyme Parameters'!$AB$10+SQRT((('Coupling Enzyme Parameters'!$AB$10)^2)-(4*('Coupling Enzyme Parameters'!$AB$9)*(('Coupling Enzyme Parameters'!$AB$11)-(G99-$F$11)))))/(2*'Coupling Enzyme Parameters'!$AB$9))</f>
        <v>35.481517967419173</v>
      </c>
      <c r="I99" s="102">
        <f t="shared" si="8"/>
        <v>-1.2447566808529658</v>
      </c>
      <c r="J99" s="37">
        <v>19303.326000000001</v>
      </c>
      <c r="K99" s="99">
        <f>((-'Coupling Enzyme Parameters'!$AB$10+SQRT((('Coupling Enzyme Parameters'!$AB$10)^2)-(4*('Coupling Enzyme Parameters'!$AB$9)*(('Coupling Enzyme Parameters'!$AB$11)-(J99-$F$11)))))/(2*'Coupling Enzyme Parameters'!$AB$9))</f>
        <v>34.645448121222607</v>
      </c>
      <c r="L99" s="102">
        <f t="shared" si="9"/>
        <v>-0.11184431113618842</v>
      </c>
      <c r="M99" s="37">
        <v>19464.357</v>
      </c>
      <c r="N99" s="99">
        <f>((-'Coupling Enzyme Parameters'!$AB$10+SQRT((('Coupling Enzyme Parameters'!$AB$10)^2)-(4*('Coupling Enzyme Parameters'!$AB$9)*(('Coupling Enzyme Parameters'!$AB$11)-(M99-$F$11)))))/(2*'Coupling Enzyme Parameters'!$AB$9))</f>
        <v>35.582283500155917</v>
      </c>
      <c r="O99" s="102">
        <f t="shared" si="10"/>
        <v>-1.6590094173448193</v>
      </c>
      <c r="P99" s="37">
        <v>19665.732</v>
      </c>
      <c r="Q99" s="99">
        <f>((-'Coupling Enzyme Parameters'!$AB$10+SQRT((('Coupling Enzyme Parameters'!$AB$10)^2)-(4*('Coupling Enzyme Parameters'!$AB$9)*(('Coupling Enzyme Parameters'!$AB$11)-(P99-$F$11)))))/(2*'Coupling Enzyme Parameters'!$AB$9))</f>
        <v>36.814439072344072</v>
      </c>
      <c r="R99" s="102">
        <f t="shared" si="11"/>
        <v>-1.5323232073962743</v>
      </c>
      <c r="S99" s="37">
        <v>19837.190999999999</v>
      </c>
      <c r="T99" s="99">
        <f>((-'Coupling Enzyme Parameters'!$AB$10+SQRT((('Coupling Enzyme Parameters'!$AB$10)^2)-(4*('Coupling Enzyme Parameters'!$AB$9)*(('Coupling Enzyme Parameters'!$AB$11)-(S99-$F$11)))))/(2*'Coupling Enzyme Parameters'!$AB$9))</f>
        <v>37.925657808127383</v>
      </c>
      <c r="U99" s="102">
        <f t="shared" si="12"/>
        <v>-1.1304692553047957</v>
      </c>
      <c r="V99" s="37">
        <v>19863.312999999998</v>
      </c>
      <c r="W99" s="99">
        <f>((-'Coupling Enzyme Parameters'!$AB$10+SQRT((('Coupling Enzyme Parameters'!$AB$10)^2)-(4*('Coupling Enzyme Parameters'!$AB$9)*(('Coupling Enzyme Parameters'!$AB$11)-(V99-$F$11)))))/(2*'Coupling Enzyme Parameters'!$AB$9))</f>
        <v>38.100639383883937</v>
      </c>
      <c r="X99" s="102">
        <f t="shared" si="13"/>
        <v>-0.7670525455621231</v>
      </c>
      <c r="Y99" s="37">
        <v>19835.313999999998</v>
      </c>
      <c r="Z99" s="99">
        <f>((-'Coupling Enzyme Parameters'!$AB$10+SQRT((('Coupling Enzyme Parameters'!$AB$10)^2)-(4*('Coupling Enzyme Parameters'!$AB$9)*(('Coupling Enzyme Parameters'!$AB$11)-(Y99-$F$11)))))/(2*'Coupling Enzyme Parameters'!$AB$9))</f>
        <v>37.913145740682111</v>
      </c>
      <c r="AA99" s="102">
        <f t="shared" si="14"/>
        <v>1.8763235414830604E-2</v>
      </c>
    </row>
    <row r="100" spans="3:27" ht="15" x14ac:dyDescent="0.25">
      <c r="C100" s="24">
        <f t="shared" si="15"/>
        <v>5.8666666666666654</v>
      </c>
      <c r="D100" s="37">
        <v>11438.161</v>
      </c>
      <c r="E100" s="37">
        <v>19570.756000000001</v>
      </c>
      <c r="F100" s="100">
        <f>((-'Coupling Enzyme Parameters'!$AB$10+SQRT((('Coupling Enzyme Parameters'!$AB$10)^2)-(4*('Coupling Enzyme Parameters'!$AB$9)*(('Coupling Enzyme Parameters'!$AB$11)-(E100-$F$11)))))/(2*'Coupling Enzyme Parameters'!$AB$9))</f>
        <v>36.224271264655883</v>
      </c>
      <c r="G100" s="37">
        <v>19448.675999999999</v>
      </c>
      <c r="H100" s="99">
        <f>((-'Coupling Enzyme Parameters'!$AB$10+SQRT((('Coupling Enzyme Parameters'!$AB$10)^2)-(4*('Coupling Enzyme Parameters'!$AB$9)*(('Coupling Enzyme Parameters'!$AB$11)-(G100-$F$11)))))/(2*'Coupling Enzyme Parameters'!$AB$9))</f>
        <v>35.489275747078295</v>
      </c>
      <c r="I100" s="102">
        <f t="shared" si="8"/>
        <v>-1.5860744916001295</v>
      </c>
      <c r="J100" s="37">
        <v>19274.723000000002</v>
      </c>
      <c r="K100" s="99">
        <f>((-'Coupling Enzyme Parameters'!$AB$10+SQRT((('Coupling Enzyme Parameters'!$AB$10)^2)-(4*('Coupling Enzyme Parameters'!$AB$9)*(('Coupling Enzyme Parameters'!$AB$11)-(J100-$F$11)))))/(2*'Coupling Enzyme Parameters'!$AB$9))</f>
        <v>34.483090785235639</v>
      </c>
      <c r="L100" s="102">
        <f t="shared" si="9"/>
        <v>-0.62327723752944308</v>
      </c>
      <c r="M100" s="37">
        <v>19495.523000000001</v>
      </c>
      <c r="N100" s="99">
        <f>((-'Coupling Enzyme Parameters'!$AB$10+SQRT((('Coupling Enzyme Parameters'!$AB$10)^2)-(4*('Coupling Enzyme Parameters'!$AB$9)*(('Coupling Enzyme Parameters'!$AB$11)-(M100-$F$11)))))/(2*'Coupling Enzyme Parameters'!$AB$9))</f>
        <v>35.768336940702916</v>
      </c>
      <c r="O100" s="102">
        <f t="shared" si="10"/>
        <v>-1.8220315672041068</v>
      </c>
      <c r="P100" s="37">
        <v>19728.655999999999</v>
      </c>
      <c r="Q100" s="99">
        <f>((-'Coupling Enzyme Parameters'!$AB$10+SQRT((('Coupling Enzyme Parameters'!$AB$10)^2)-(4*('Coupling Enzyme Parameters'!$AB$9)*(('Coupling Enzyme Parameters'!$AB$11)-(P100-$F$11)))))/(2*'Coupling Enzyme Parameters'!$AB$9))</f>
        <v>37.215054786843282</v>
      </c>
      <c r="R100" s="102">
        <f t="shared" si="11"/>
        <v>-1.4807830833033506</v>
      </c>
      <c r="S100" s="37">
        <v>19846.546999999999</v>
      </c>
      <c r="T100" s="99">
        <f>((-'Coupling Enzyme Parameters'!$AB$10+SQRT((('Coupling Enzyme Parameters'!$AB$10)^2)-(4*('Coupling Enzyme Parameters'!$AB$9)*(('Coupling Enzyme Parameters'!$AB$11)-(S100-$F$11)))))/(2*'Coupling Enzyme Parameters'!$AB$9))</f>
        <v>37.988146617619741</v>
      </c>
      <c r="U100" s="102">
        <f t="shared" si="12"/>
        <v>-1.4170560362187246</v>
      </c>
      <c r="V100" s="37">
        <v>19899.678</v>
      </c>
      <c r="W100" s="99">
        <f>((-'Coupling Enzyme Parameters'!$AB$10+SQRT((('Coupling Enzyme Parameters'!$AB$10)^2)-(4*('Coupling Enzyme Parameters'!$AB$9)*(('Coupling Enzyme Parameters'!$AB$11)-(V100-$F$11)))))/(2*'Coupling Enzyme Parameters'!$AB$9))</f>
        <v>38.346944588802728</v>
      </c>
      <c r="X100" s="102">
        <f t="shared" si="13"/>
        <v>-0.86982293104961883</v>
      </c>
      <c r="Y100" s="37">
        <v>19809.686000000002</v>
      </c>
      <c r="Z100" s="99">
        <f>((-'Coupling Enzyme Parameters'!$AB$10+SQRT((('Coupling Enzyme Parameters'!$AB$10)^2)-(4*('Coupling Enzyme Parameters'!$AB$9)*(('Coupling Enzyme Parameters'!$AB$11)-(Y100-$F$11)))))/(2*'Coupling Enzyme Parameters'!$AB$9))</f>
        <v>37.743116211366569</v>
      </c>
      <c r="AA100" s="102">
        <f t="shared" si="14"/>
        <v>-0.500341884306998</v>
      </c>
    </row>
    <row r="101" spans="3:27" ht="15" x14ac:dyDescent="0.25">
      <c r="C101" s="24">
        <f t="shared" si="15"/>
        <v>5.9333333333333318</v>
      </c>
      <c r="D101" s="37">
        <v>11437.989</v>
      </c>
      <c r="E101" s="37">
        <v>19569.868999999999</v>
      </c>
      <c r="F101" s="100">
        <f>((-'Coupling Enzyme Parameters'!$AB$10+SQRT((('Coupling Enzyme Parameters'!$AB$10)^2)-(4*('Coupling Enzyme Parameters'!$AB$9)*(('Coupling Enzyme Parameters'!$AB$11)-(E101-$F$11)))))/(2*'Coupling Enzyme Parameters'!$AB$9))</f>
        <v>36.218837955880993</v>
      </c>
      <c r="G101" s="37">
        <v>19498.467000000001</v>
      </c>
      <c r="H101" s="99">
        <f>((-'Coupling Enzyme Parameters'!$AB$10+SQRT((('Coupling Enzyme Parameters'!$AB$10)^2)-(4*('Coupling Enzyme Parameters'!$AB$9)*(('Coupling Enzyme Parameters'!$AB$11)-(G101-$F$11)))))/(2*'Coupling Enzyme Parameters'!$AB$9))</f>
        <v>35.785995618290762</v>
      </c>
      <c r="I101" s="102">
        <f t="shared" si="8"/>
        <v>-1.2839213116127723</v>
      </c>
      <c r="J101" s="37">
        <v>19198.18</v>
      </c>
      <c r="K101" s="99">
        <f>((-'Coupling Enzyme Parameters'!$AB$10+SQRT((('Coupling Enzyme Parameters'!$AB$10)^2)-(4*('Coupling Enzyme Parameters'!$AB$9)*(('Coupling Enzyme Parameters'!$AB$11)-(J101-$F$11)))))/(2*'Coupling Enzyme Parameters'!$AB$9))</f>
        <v>34.054225206019403</v>
      </c>
      <c r="L101" s="102">
        <f t="shared" si="9"/>
        <v>-1.0467095079707889</v>
      </c>
      <c r="M101" s="37">
        <v>19514.502</v>
      </c>
      <c r="N101" s="99">
        <f>((-'Coupling Enzyme Parameters'!$AB$10+SQRT((('Coupling Enzyme Parameters'!$AB$10)^2)-(4*('Coupling Enzyme Parameters'!$AB$9)*(('Coupling Enzyme Parameters'!$AB$11)-(M101-$F$11)))))/(2*'Coupling Enzyme Parameters'!$AB$9))</f>
        <v>35.882433910093944</v>
      </c>
      <c r="O101" s="102">
        <f t="shared" si="10"/>
        <v>-1.7025012890381888</v>
      </c>
      <c r="P101" s="37">
        <v>19663.645</v>
      </c>
      <c r="Q101" s="99">
        <f>((-'Coupling Enzyme Parameters'!$AB$10+SQRT((('Coupling Enzyme Parameters'!$AB$10)^2)-(4*('Coupling Enzyme Parameters'!$AB$9)*(('Coupling Enzyme Parameters'!$AB$11)-(P101-$F$11)))))/(2*'Coupling Enzyme Parameters'!$AB$9))</f>
        <v>36.801286913783301</v>
      </c>
      <c r="R101" s="102">
        <f t="shared" si="11"/>
        <v>-1.8891176475884421</v>
      </c>
      <c r="S101" s="37">
        <v>19859.059000000001</v>
      </c>
      <c r="T101" s="99">
        <f>((-'Coupling Enzyme Parameters'!$AB$10+SQRT((('Coupling Enzyme Parameters'!$AB$10)^2)-(4*('Coupling Enzyme Parameters'!$AB$9)*(('Coupling Enzyme Parameters'!$AB$11)-(S101-$F$11)))))/(2*'Coupling Enzyme Parameters'!$AB$9))</f>
        <v>38.072034080881522</v>
      </c>
      <c r="U101" s="102">
        <f t="shared" si="12"/>
        <v>-1.3277352641820528</v>
      </c>
      <c r="V101" s="37">
        <v>19852.206999999999</v>
      </c>
      <c r="W101" s="99">
        <f>((-'Coupling Enzyme Parameters'!$AB$10+SQRT((('Coupling Enzyme Parameters'!$AB$10)^2)-(4*('Coupling Enzyme Parameters'!$AB$9)*(('Coupling Enzyme Parameters'!$AB$11)-(V101-$F$11)))))/(2*'Coupling Enzyme Parameters'!$AB$9))</f>
        <v>38.026048878012737</v>
      </c>
      <c r="X101" s="102">
        <f t="shared" si="13"/>
        <v>-1.1852853330647193</v>
      </c>
      <c r="Y101" s="37">
        <v>19748.438999999998</v>
      </c>
      <c r="Z101" s="99">
        <f>((-'Coupling Enzyme Parameters'!$AB$10+SQRT((('Coupling Enzyme Parameters'!$AB$10)^2)-(4*('Coupling Enzyme Parameters'!$AB$9)*(('Coupling Enzyme Parameters'!$AB$11)-(Y101-$F$11)))))/(2*'Coupling Enzyme Parameters'!$AB$9))</f>
        <v>37.342679601658368</v>
      </c>
      <c r="AA101" s="102">
        <f t="shared" si="14"/>
        <v>-0.89534518524030915</v>
      </c>
    </row>
    <row r="102" spans="3:27" ht="15" x14ac:dyDescent="0.25">
      <c r="C102" s="24">
        <f t="shared" si="15"/>
        <v>5.9999999999999982</v>
      </c>
      <c r="D102" s="37">
        <v>11467.325999999999</v>
      </c>
      <c r="E102" s="37">
        <v>19485.811000000002</v>
      </c>
      <c r="F102" s="100">
        <f>((-'Coupling Enzyme Parameters'!$AB$10+SQRT((('Coupling Enzyme Parameters'!$AB$10)^2)-(4*('Coupling Enzyme Parameters'!$AB$9)*(('Coupling Enzyme Parameters'!$AB$11)-(E102-$F$11)))))/(2*'Coupling Enzyme Parameters'!$AB$9))</f>
        <v>35.710185578094872</v>
      </c>
      <c r="G102" s="37">
        <v>19553.463</v>
      </c>
      <c r="H102" s="99">
        <f>((-'Coupling Enzyme Parameters'!$AB$10+SQRT((('Coupling Enzyme Parameters'!$AB$10)^2)-(4*('Coupling Enzyme Parameters'!$AB$9)*(('Coupling Enzyme Parameters'!$AB$11)-(G102-$F$11)))))/(2*'Coupling Enzyme Parameters'!$AB$9))</f>
        <v>36.118596128095078</v>
      </c>
      <c r="I102" s="102">
        <f t="shared" si="8"/>
        <v>-0.44266842402233664</v>
      </c>
      <c r="J102" s="37">
        <v>19223.395</v>
      </c>
      <c r="K102" s="99">
        <f>((-'Coupling Enzyme Parameters'!$AB$10+SQRT((('Coupling Enzyme Parameters'!$AB$10)^2)-(4*('Coupling Enzyme Parameters'!$AB$9)*(('Coupling Enzyme Parameters'!$AB$11)-(J102-$F$11)))))/(2*'Coupling Enzyme Parameters'!$AB$9))</f>
        <v>34.194618686695513</v>
      </c>
      <c r="L102" s="102">
        <f t="shared" si="9"/>
        <v>-0.39766364950855859</v>
      </c>
      <c r="M102" s="37">
        <v>19434.77</v>
      </c>
      <c r="N102" s="99">
        <f>((-'Coupling Enzyme Parameters'!$AB$10+SQRT((('Coupling Enzyme Parameters'!$AB$10)^2)-(4*('Coupling Enzyme Parameters'!$AB$9)*(('Coupling Enzyme Parameters'!$AB$11)-(M102-$F$11)))))/(2*'Coupling Enzyme Parameters'!$AB$9))</f>
        <v>35.407128620620753</v>
      </c>
      <c r="O102" s="102">
        <f t="shared" si="10"/>
        <v>-1.6691542007252593</v>
      </c>
      <c r="P102" s="37">
        <v>19704.715</v>
      </c>
      <c r="Q102" s="99">
        <f>((-'Coupling Enzyme Parameters'!$AB$10+SQRT((('Coupling Enzyme Parameters'!$AB$10)^2)-(4*('Coupling Enzyme Parameters'!$AB$9)*(('Coupling Enzyme Parameters'!$AB$11)-(P102-$F$11)))))/(2*'Coupling Enzyme Parameters'!$AB$9))</f>
        <v>37.06168947052528</v>
      </c>
      <c r="R102" s="102">
        <f t="shared" si="11"/>
        <v>-1.1200627130603422</v>
      </c>
      <c r="S102" s="37">
        <v>19854.428</v>
      </c>
      <c r="T102" s="99">
        <f>((-'Coupling Enzyme Parameters'!$AB$10+SQRT((('Coupling Enzyme Parameters'!$AB$10)^2)-(4*('Coupling Enzyme Parameters'!$AB$9)*(('Coupling Enzyme Parameters'!$AB$11)-(S102-$F$11)))))/(2*'Coupling Enzyme Parameters'!$AB$9))</f>
        <v>38.040942358303127</v>
      </c>
      <c r="U102" s="102">
        <f t="shared" si="12"/>
        <v>-0.85017460897432784</v>
      </c>
      <c r="V102" s="37">
        <v>19902.053</v>
      </c>
      <c r="W102" s="99">
        <f>((-'Coupling Enzyme Parameters'!$AB$10+SQRT((('Coupling Enzyme Parameters'!$AB$10)^2)-(4*('Coupling Enzyme Parameters'!$AB$9)*(('Coupling Enzyme Parameters'!$AB$11)-(V102-$F$11)))))/(2*'Coupling Enzyme Parameters'!$AB$9))</f>
        <v>38.363143064248348</v>
      </c>
      <c r="X102" s="102">
        <f t="shared" si="13"/>
        <v>-0.33953876904298852</v>
      </c>
      <c r="Y102" s="37">
        <v>19794.155999999999</v>
      </c>
      <c r="Z102" s="99">
        <f>((-'Coupling Enzyme Parameters'!$AB$10+SQRT((('Coupling Enzyme Parameters'!$AB$10)^2)-(4*('Coupling Enzyme Parameters'!$AB$9)*(('Coupling Enzyme Parameters'!$AB$11)-(Y102-$F$11)))))/(2*'Coupling Enzyme Parameters'!$AB$9))</f>
        <v>37.640802732430892</v>
      </c>
      <c r="AA102" s="102">
        <f t="shared" si="14"/>
        <v>-8.8569676681665044E-2</v>
      </c>
    </row>
    <row r="103" spans="3:27" ht="15" x14ac:dyDescent="0.25">
      <c r="C103" s="24">
        <f t="shared" si="15"/>
        <v>6.0666666666666647</v>
      </c>
      <c r="D103" s="37">
        <v>11473.873</v>
      </c>
      <c r="E103" s="37">
        <v>19439.315999999999</v>
      </c>
      <c r="F103" s="100">
        <f>((-'Coupling Enzyme Parameters'!$AB$10+SQRT((('Coupling Enzyme Parameters'!$AB$10)^2)-(4*('Coupling Enzyme Parameters'!$AB$9)*(('Coupling Enzyme Parameters'!$AB$11)-(E103-$F$11)))))/(2*'Coupling Enzyme Parameters'!$AB$9))</f>
        <v>35.433949105136335</v>
      </c>
      <c r="G103" s="37">
        <v>19388.18</v>
      </c>
      <c r="H103" s="99">
        <f>((-'Coupling Enzyme Parameters'!$AB$10+SQRT((('Coupling Enzyme Parameters'!$AB$10)^2)-(4*('Coupling Enzyme Parameters'!$AB$9)*(('Coupling Enzyme Parameters'!$AB$11)-(G103-$F$11)))))/(2*'Coupling Enzyme Parameters'!$AB$9))</f>
        <v>35.134139319895851</v>
      </c>
      <c r="I103" s="102">
        <f t="shared" si="8"/>
        <v>-1.1508887592630259</v>
      </c>
      <c r="J103" s="37">
        <v>19225.081999999999</v>
      </c>
      <c r="K103" s="99">
        <f>((-'Coupling Enzyme Parameters'!$AB$10+SQRT((('Coupling Enzyme Parameters'!$AB$10)^2)-(4*('Coupling Enzyme Parameters'!$AB$9)*(('Coupling Enzyme Parameters'!$AB$11)-(J103-$F$11)))))/(2*'Coupling Enzyme Parameters'!$AB$9))</f>
        <v>34.204042302189393</v>
      </c>
      <c r="L103" s="102">
        <f t="shared" si="9"/>
        <v>-0.11200356105614162</v>
      </c>
      <c r="M103" s="37">
        <v>19497.905999999999</v>
      </c>
      <c r="N103" s="99">
        <f>((-'Coupling Enzyme Parameters'!$AB$10+SQRT((('Coupling Enzyme Parameters'!$AB$10)^2)-(4*('Coupling Enzyme Parameters'!$AB$9)*(('Coupling Enzyme Parameters'!$AB$11)-(M103-$F$11)))))/(2*'Coupling Enzyme Parameters'!$AB$9))</f>
        <v>35.782629507590158</v>
      </c>
      <c r="O103" s="102">
        <f t="shared" si="10"/>
        <v>-1.017416840797317</v>
      </c>
      <c r="P103" s="37">
        <v>19726.366999999998</v>
      </c>
      <c r="Q103" s="99">
        <f>((-'Coupling Enzyme Parameters'!$AB$10+SQRT((('Coupling Enzyme Parameters'!$AB$10)^2)-(4*('Coupling Enzyme Parameters'!$AB$9)*(('Coupling Enzyme Parameters'!$AB$11)-(P103-$F$11)))))/(2*'Coupling Enzyme Parameters'!$AB$9))</f>
        <v>37.200340576703596</v>
      </c>
      <c r="R103" s="102">
        <f t="shared" si="11"/>
        <v>-0.70517513392348974</v>
      </c>
      <c r="S103" s="37">
        <v>19891.088</v>
      </c>
      <c r="T103" s="99">
        <f>((-'Coupling Enzyme Parameters'!$AB$10+SQRT((('Coupling Enzyme Parameters'!$AB$10)^2)-(4*('Coupling Enzyme Parameters'!$AB$9)*(('Coupling Enzyme Parameters'!$AB$11)-(S103-$F$11)))))/(2*'Coupling Enzyme Parameters'!$AB$9))</f>
        <v>38.288473341875878</v>
      </c>
      <c r="U103" s="102">
        <f t="shared" si="12"/>
        <v>-0.32640715244303919</v>
      </c>
      <c r="V103" s="37">
        <v>19849.186000000002</v>
      </c>
      <c r="W103" s="99">
        <f>((-'Coupling Enzyme Parameters'!$AB$10+SQRT((('Coupling Enzyme Parameters'!$AB$10)^2)-(4*('Coupling Enzyme Parameters'!$AB$9)*(('Coupling Enzyme Parameters'!$AB$11)-(V103-$F$11)))))/(2*'Coupling Enzyme Parameters'!$AB$9))</f>
        <v>38.005809382017382</v>
      </c>
      <c r="X103" s="102">
        <f t="shared" si="13"/>
        <v>-0.42063597831541699</v>
      </c>
      <c r="Y103" s="37">
        <v>19782.506000000001</v>
      </c>
      <c r="Z103" s="99">
        <f>((-'Coupling Enzyme Parameters'!$AB$10+SQRT((('Coupling Enzyme Parameters'!$AB$10)^2)-(4*('Coupling Enzyme Parameters'!$AB$9)*(('Coupling Enzyme Parameters'!$AB$11)-(Y103-$F$11)))))/(2*'Coupling Enzyme Parameters'!$AB$9))</f>
        <v>37.56440181085879</v>
      </c>
      <c r="AA103" s="102">
        <f t="shared" si="14"/>
        <v>0.11126587470477034</v>
      </c>
    </row>
    <row r="104" spans="3:27" ht="15" x14ac:dyDescent="0.25">
      <c r="C104" s="24">
        <f t="shared" si="15"/>
        <v>6.1333333333333311</v>
      </c>
      <c r="D104" s="37">
        <v>11464.3</v>
      </c>
      <c r="E104" s="37">
        <v>19570.491999999998</v>
      </c>
      <c r="F104" s="100">
        <f>((-'Coupling Enzyme Parameters'!$AB$10+SQRT((('Coupling Enzyme Parameters'!$AB$10)^2)-(4*('Coupling Enzyme Parameters'!$AB$9)*(('Coupling Enzyme Parameters'!$AB$11)-(E104-$F$11)))))/(2*'Coupling Enzyme Parameters'!$AB$9))</f>
        <v>36.222653988183055</v>
      </c>
      <c r="G104" s="37">
        <v>19458.059000000001</v>
      </c>
      <c r="H104" s="99">
        <f>((-'Coupling Enzyme Parameters'!$AB$10+SQRT((('Coupling Enzyme Parameters'!$AB$10)^2)-(4*('Coupling Enzyme Parameters'!$AB$9)*(('Coupling Enzyme Parameters'!$AB$11)-(G104-$F$11)))))/(2*'Coupling Enzyme Parameters'!$AB$9))</f>
        <v>35.544880472183486</v>
      </c>
      <c r="I104" s="102">
        <f t="shared" si="8"/>
        <v>-1.5288524900221105</v>
      </c>
      <c r="J104" s="37">
        <v>19266.315999999999</v>
      </c>
      <c r="K104" s="99">
        <f>((-'Coupling Enzyme Parameters'!$AB$10+SQRT((('Coupling Enzyme Parameters'!$AB$10)^2)-(4*('Coupling Enzyme Parameters'!$AB$9)*(('Coupling Enzyme Parameters'!$AB$11)-(J104-$F$11)))))/(2*'Coupling Enzyme Parameters'!$AB$9))</f>
        <v>34.435591246845426</v>
      </c>
      <c r="L104" s="102">
        <f t="shared" si="9"/>
        <v>-0.66915949944682751</v>
      </c>
      <c r="M104" s="37">
        <v>19439.011999999999</v>
      </c>
      <c r="N104" s="99">
        <f>((-'Coupling Enzyme Parameters'!$AB$10+SQRT((('Coupling Enzyme Parameters'!$AB$10)^2)-(4*('Coupling Enzyme Parameters'!$AB$9)*(('Coupling Enzyme Parameters'!$AB$11)-(M104-$F$11)))))/(2*'Coupling Enzyme Parameters'!$AB$9))</f>
        <v>35.432154533471433</v>
      </c>
      <c r="O104" s="102">
        <f t="shared" si="10"/>
        <v>-2.1565966979627618</v>
      </c>
      <c r="P104" s="37">
        <v>19617.157999999999</v>
      </c>
      <c r="Q104" s="99">
        <f>((-'Coupling Enzyme Parameters'!$AB$10+SQRT((('Coupling Enzyme Parameters'!$AB$10)^2)-(4*('Coupling Enzyme Parameters'!$AB$9)*(('Coupling Enzyme Parameters'!$AB$11)-(P104-$F$11)))))/(2*'Coupling Enzyme Parameters'!$AB$9))</f>
        <v>36.510499618048989</v>
      </c>
      <c r="R104" s="102">
        <f t="shared" si="11"/>
        <v>-2.1837209756248157</v>
      </c>
      <c r="S104" s="37">
        <v>19852.803</v>
      </c>
      <c r="T104" s="99">
        <f>((-'Coupling Enzyme Parameters'!$AB$10+SQRT((('Coupling Enzyme Parameters'!$AB$10)^2)-(4*('Coupling Enzyme Parameters'!$AB$9)*(('Coupling Enzyme Parameters'!$AB$11)-(S104-$F$11)))))/(2*'Coupling Enzyme Parameters'!$AB$9))</f>
        <v>38.030044369347372</v>
      </c>
      <c r="U104" s="102">
        <f t="shared" si="12"/>
        <v>-1.3735410080182646</v>
      </c>
      <c r="V104" s="37">
        <v>19913.574000000001</v>
      </c>
      <c r="W104" s="99">
        <f>((-'Coupling Enzyme Parameters'!$AB$10+SQRT((('Coupling Enzyme Parameters'!$AB$10)^2)-(4*('Coupling Enzyme Parameters'!$AB$9)*(('Coupling Enzyme Parameters'!$AB$11)-(V104-$F$11)))))/(2*'Coupling Enzyme Parameters'!$AB$9))</f>
        <v>38.44191993876008</v>
      </c>
      <c r="X104" s="102">
        <f t="shared" si="13"/>
        <v>-0.77323030461943887</v>
      </c>
      <c r="Y104" s="37">
        <v>19754.276999999998</v>
      </c>
      <c r="Z104" s="99">
        <f>((-'Coupling Enzyme Parameters'!$AB$10+SQRT((('Coupling Enzyme Parameters'!$AB$10)^2)-(4*('Coupling Enzyme Parameters'!$AB$9)*(('Coupling Enzyme Parameters'!$AB$11)-(Y104-$F$11)))))/(2*'Coupling Enzyme Parameters'!$AB$9))</f>
        <v>37.380499275046361</v>
      </c>
      <c r="AA104" s="102">
        <f t="shared" si="14"/>
        <v>-0.86134154415437791</v>
      </c>
    </row>
    <row r="105" spans="3:27" ht="15" x14ac:dyDescent="0.25">
      <c r="C105" s="24">
        <f t="shared" si="15"/>
        <v>6.1999999999999975</v>
      </c>
      <c r="D105" s="37">
        <v>11443.603999999999</v>
      </c>
      <c r="E105" s="37">
        <v>19496.863000000001</v>
      </c>
      <c r="F105" s="100">
        <f>((-'Coupling Enzyme Parameters'!$AB$10+SQRT((('Coupling Enzyme Parameters'!$AB$10)^2)-(4*('Coupling Enzyme Parameters'!$AB$9)*(('Coupling Enzyme Parameters'!$AB$11)-(E105-$F$11)))))/(2*'Coupling Enzyme Parameters'!$AB$9))</f>
        <v>35.776372710054886</v>
      </c>
      <c r="G105" s="37">
        <v>19424.646000000001</v>
      </c>
      <c r="H105" s="99">
        <f>((-'Coupling Enzyme Parameters'!$AB$10+SQRT((('Coupling Enzyme Parameters'!$AB$10)^2)-(4*('Coupling Enzyme Parameters'!$AB$9)*(('Coupling Enzyme Parameters'!$AB$11)-(G105-$F$11)))))/(2*'Coupling Enzyme Parameters'!$AB$9))</f>
        <v>35.347517554545185</v>
      </c>
      <c r="I105" s="102">
        <f t="shared" si="8"/>
        <v>-1.2799341295322435</v>
      </c>
      <c r="J105" s="37">
        <v>19257.335999999999</v>
      </c>
      <c r="K105" s="99">
        <f>((-'Coupling Enzyme Parameters'!$AB$10+SQRT((('Coupling Enzyme Parameters'!$AB$10)^2)-(4*('Coupling Enzyme Parameters'!$AB$9)*(('Coupling Enzyme Parameters'!$AB$11)-(J105-$F$11)))))/(2*'Coupling Enzyme Parameters'!$AB$9))</f>
        <v>34.384963677187621</v>
      </c>
      <c r="L105" s="102">
        <f t="shared" si="9"/>
        <v>-0.27350579097646488</v>
      </c>
      <c r="M105" s="37">
        <v>19495.353999999999</v>
      </c>
      <c r="N105" s="99">
        <f>((-'Coupling Enzyme Parameters'!$AB$10+SQRT((('Coupling Enzyme Parameters'!$AB$10)^2)-(4*('Coupling Enzyme Parameters'!$AB$9)*(('Coupling Enzyme Parameters'!$AB$11)-(M105-$F$11)))))/(2*'Coupling Enzyme Parameters'!$AB$9))</f>
        <v>35.767323688611036</v>
      </c>
      <c r="O105" s="102">
        <f t="shared" si="10"/>
        <v>-1.3751462646949904</v>
      </c>
      <c r="P105" s="37">
        <v>19674.938999999998</v>
      </c>
      <c r="Q105" s="99">
        <f>((-'Coupling Enzyme Parameters'!$AB$10+SQRT((('Coupling Enzyme Parameters'!$AB$10)^2)-(4*('Coupling Enzyme Parameters'!$AB$9)*(('Coupling Enzyme Parameters'!$AB$11)-(P105-$F$11)))))/(2*'Coupling Enzyme Parameters'!$AB$9))</f>
        <v>36.872562850752722</v>
      </c>
      <c r="R105" s="102">
        <f t="shared" si="11"/>
        <v>-1.3753764647929145</v>
      </c>
      <c r="S105" s="37">
        <v>19873.342000000001</v>
      </c>
      <c r="T105" s="99">
        <f>((-'Coupling Enzyme Parameters'!$AB$10+SQRT((('Coupling Enzyme Parameters'!$AB$10)^2)-(4*('Coupling Enzyme Parameters'!$AB$9)*(('Coupling Enzyme Parameters'!$AB$11)-(S105-$F$11)))))/(2*'Coupling Enzyme Parameters'!$AB$9))</f>
        <v>38.168248209143101</v>
      </c>
      <c r="U105" s="102">
        <f t="shared" si="12"/>
        <v>-0.78905589009436738</v>
      </c>
      <c r="V105" s="37">
        <v>19912.065999999999</v>
      </c>
      <c r="W105" s="99">
        <f>((-'Coupling Enzyme Parameters'!$AB$10+SQRT((('Coupling Enzyme Parameters'!$AB$10)^2)-(4*('Coupling Enzyme Parameters'!$AB$9)*(('Coupling Enzyme Parameters'!$AB$11)-(V105-$F$11)))))/(2*'Coupling Enzyme Parameters'!$AB$9))</f>
        <v>38.431589875712056</v>
      </c>
      <c r="X105" s="102">
        <f t="shared" si="13"/>
        <v>-0.33727908953929386</v>
      </c>
      <c r="Y105" s="37">
        <v>19833.995999999999</v>
      </c>
      <c r="Z105" s="99">
        <f>((-'Coupling Enzyme Parameters'!$AB$10+SQRT((('Coupling Enzyme Parameters'!$AB$10)^2)-(4*('Coupling Enzyme Parameters'!$AB$9)*(('Coupling Enzyme Parameters'!$AB$11)-(Y105-$F$11)))))/(2*'Coupling Enzyme Parameters'!$AB$9))</f>
        <v>37.904364821438911</v>
      </c>
      <c r="AA105" s="102">
        <f t="shared" si="14"/>
        <v>0.10880528036634018</v>
      </c>
    </row>
    <row r="106" spans="3:27" ht="15" x14ac:dyDescent="0.25">
      <c r="C106" s="24">
        <f t="shared" si="15"/>
        <v>6.2666666666666639</v>
      </c>
      <c r="D106" s="37">
        <v>11475.019</v>
      </c>
      <c r="E106" s="37">
        <v>19464.353999999999</v>
      </c>
      <c r="F106" s="100">
        <f>((-'Coupling Enzyme Parameters'!$AB$10+SQRT((('Coupling Enzyme Parameters'!$AB$10)^2)-(4*('Coupling Enzyme Parameters'!$AB$9)*(('Coupling Enzyme Parameters'!$AB$11)-(E106-$F$11)))))/(2*'Coupling Enzyme Parameters'!$AB$9))</f>
        <v>35.582265668100476</v>
      </c>
      <c r="G106" s="37">
        <v>19507.559000000001</v>
      </c>
      <c r="H106" s="99">
        <f>((-'Coupling Enzyme Parameters'!$AB$10+SQRT((('Coupling Enzyme Parameters'!$AB$10)^2)-(4*('Coupling Enzyme Parameters'!$AB$9)*(('Coupling Enzyme Parameters'!$AB$11)-(G106-$F$11)))))/(2*'Coupling Enzyme Parameters'!$AB$9))</f>
        <v>35.840623513930055</v>
      </c>
      <c r="I106" s="102">
        <f t="shared" si="8"/>
        <v>-0.59272112819296296</v>
      </c>
      <c r="J106" s="37">
        <v>19258.940999999999</v>
      </c>
      <c r="K106" s="99">
        <f>((-'Coupling Enzyme Parameters'!$AB$10+SQRT((('Coupling Enzyme Parameters'!$AB$10)^2)-(4*('Coupling Enzyme Parameters'!$AB$9)*(('Coupling Enzyme Parameters'!$AB$11)-(J106-$F$11)))))/(2*'Coupling Enzyme Parameters'!$AB$9))</f>
        <v>34.394004105928104</v>
      </c>
      <c r="L106" s="102">
        <f t="shared" si="9"/>
        <v>-7.0358320281570741E-2</v>
      </c>
      <c r="M106" s="37">
        <v>19432.138999999999</v>
      </c>
      <c r="N106" s="99">
        <f>((-'Coupling Enzyme Parameters'!$AB$10+SQRT((('Coupling Enzyme Parameters'!$AB$10)^2)-(4*('Coupling Enzyme Parameters'!$AB$9)*(('Coupling Enzyme Parameters'!$AB$11)-(M106-$F$11)))))/(2*'Coupling Enzyme Parameters'!$AB$9))</f>
        <v>35.391621346463246</v>
      </c>
      <c r="O106" s="102">
        <f t="shared" si="10"/>
        <v>-1.5567415648883696</v>
      </c>
      <c r="P106" s="37">
        <v>19668.778999999999</v>
      </c>
      <c r="Q106" s="99">
        <f>((-'Coupling Enzyme Parameters'!$AB$10+SQRT((('Coupling Enzyme Parameters'!$AB$10)^2)-(4*('Coupling Enzyme Parameters'!$AB$9)*(('Coupling Enzyme Parameters'!$AB$11)-(P106-$F$11)))))/(2*'Coupling Enzyme Parameters'!$AB$9))</f>
        <v>36.833656379331167</v>
      </c>
      <c r="R106" s="102">
        <f t="shared" si="11"/>
        <v>-1.2201758942600591</v>
      </c>
      <c r="S106" s="37">
        <v>19937.945</v>
      </c>
      <c r="T106" s="99">
        <f>((-'Coupling Enzyme Parameters'!$AB$10+SQRT((('Coupling Enzyme Parameters'!$AB$10)^2)-(4*('Coupling Enzyme Parameters'!$AB$9)*(('Coupling Enzyme Parameters'!$AB$11)-(S106-$F$11)))))/(2*'Coupling Enzyme Parameters'!$AB$9))</f>
        <v>38.609663184866285</v>
      </c>
      <c r="U106" s="102">
        <f t="shared" si="12"/>
        <v>-0.15353387241677297</v>
      </c>
      <c r="V106" s="37">
        <v>19880.662</v>
      </c>
      <c r="W106" s="99">
        <f>((-'Coupling Enzyme Parameters'!$AB$10+SQRT((('Coupling Enzyme Parameters'!$AB$10)^2)-(4*('Coupling Enzyme Parameters'!$AB$9)*(('Coupling Enzyme Parameters'!$AB$11)-(V106-$F$11)))))/(2*'Coupling Enzyme Parameters'!$AB$9))</f>
        <v>38.217747096104468</v>
      </c>
      <c r="X106" s="102">
        <f t="shared" si="13"/>
        <v>-0.35701482719247224</v>
      </c>
      <c r="Y106" s="37">
        <v>19806.563999999998</v>
      </c>
      <c r="Z106" s="99">
        <f>((-'Coupling Enzyme Parameters'!$AB$10+SQRT((('Coupling Enzyme Parameters'!$AB$10)^2)-(4*('Coupling Enzyme Parameters'!$AB$9)*(('Coupling Enzyme Parameters'!$AB$11)-(Y106-$F$11)))))/(2*'Coupling Enzyme Parameters'!$AB$9))</f>
        <v>37.722504857749215</v>
      </c>
      <c r="AA106" s="102">
        <f t="shared" si="14"/>
        <v>0.12105235863105435</v>
      </c>
    </row>
    <row r="107" spans="3:27" ht="15" x14ac:dyDescent="0.25">
      <c r="C107" s="24">
        <f t="shared" si="15"/>
        <v>6.3333333333333304</v>
      </c>
      <c r="D107" s="37">
        <v>11452.504999999999</v>
      </c>
      <c r="E107" s="37">
        <v>19476.498</v>
      </c>
      <c r="F107" s="100">
        <f>((-'Coupling Enzyme Parameters'!$AB$10+SQRT((('Coupling Enzyme Parameters'!$AB$10)^2)-(4*('Coupling Enzyme Parameters'!$AB$9)*(('Coupling Enzyme Parameters'!$AB$11)-(E107-$F$11)))))/(2*'Coupling Enzyme Parameters'!$AB$9))</f>
        <v>35.654570937715114</v>
      </c>
      <c r="G107" s="37">
        <v>19437.133000000002</v>
      </c>
      <c r="H107" s="99">
        <f>((-'Coupling Enzyme Parameters'!$AB$10+SQRT((('Coupling Enzyme Parameters'!$AB$10)^2)-(4*('Coupling Enzyme Parameters'!$AB$9)*(('Coupling Enzyme Parameters'!$AB$11)-(G107-$F$11)))))/(2*'Coupling Enzyme Parameters'!$AB$9))</f>
        <v>35.421065715194871</v>
      </c>
      <c r="I107" s="102">
        <f t="shared" si="8"/>
        <v>-1.0845841965427852</v>
      </c>
      <c r="J107" s="37">
        <v>19215.859</v>
      </c>
      <c r="K107" s="99">
        <f>((-'Coupling Enzyme Parameters'!$AB$10+SQRT((('Coupling Enzyme Parameters'!$AB$10)^2)-(4*('Coupling Enzyme Parameters'!$AB$9)*(('Coupling Enzyme Parameters'!$AB$11)-(J107-$F$11)))))/(2*'Coupling Enzyme Parameters'!$AB$9))</f>
        <v>34.152569571424799</v>
      </c>
      <c r="L107" s="102">
        <f t="shared" si="9"/>
        <v>-0.38409812439951452</v>
      </c>
      <c r="M107" s="37">
        <v>19527.467000000001</v>
      </c>
      <c r="N107" s="99">
        <f>((-'Coupling Enzyme Parameters'!$AB$10+SQRT((('Coupling Enzyme Parameters'!$AB$10)^2)-(4*('Coupling Enzyme Parameters'!$AB$9)*(('Coupling Enzyme Parameters'!$AB$11)-(M107-$F$11)))))/(2*'Coupling Enzyme Parameters'!$AB$9))</f>
        <v>35.960729236860999</v>
      </c>
      <c r="O107" s="102">
        <f t="shared" si="10"/>
        <v>-1.0599389441052551</v>
      </c>
      <c r="P107" s="37">
        <v>19671.266</v>
      </c>
      <c r="Q107" s="99">
        <f>((-'Coupling Enzyme Parameters'!$AB$10+SQRT((('Coupling Enzyme Parameters'!$AB$10)^2)-(4*('Coupling Enzyme Parameters'!$AB$9)*(('Coupling Enzyme Parameters'!$AB$11)-(P107-$F$11)))))/(2*'Coupling Enzyme Parameters'!$AB$9))</f>
        <v>36.849355265329478</v>
      </c>
      <c r="R107" s="102">
        <f t="shared" si="11"/>
        <v>-1.2767822778763858</v>
      </c>
      <c r="S107" s="37">
        <v>19816.078000000001</v>
      </c>
      <c r="T107" s="99">
        <f>((-'Coupling Enzyme Parameters'!$AB$10+SQRT((('Coupling Enzyme Parameters'!$AB$10)^2)-(4*('Coupling Enzyme Parameters'!$AB$9)*(('Coupling Enzyme Parameters'!$AB$11)-(S107-$F$11)))))/(2*'Coupling Enzyme Parameters'!$AB$9))</f>
        <v>37.785384411077253</v>
      </c>
      <c r="U107" s="102">
        <f t="shared" si="12"/>
        <v>-1.0501179158204437</v>
      </c>
      <c r="V107" s="37">
        <v>19833.951000000001</v>
      </c>
      <c r="W107" s="99">
        <f>((-'Coupling Enzyme Parameters'!$AB$10+SQRT((('Coupling Enzyme Parameters'!$AB$10)^2)-(4*('Coupling Enzyme Parameters'!$AB$9)*(('Coupling Enzyme Parameters'!$AB$11)-(V107-$F$11)))))/(2*'Coupling Enzyme Parameters'!$AB$9))</f>
        <v>37.904065088358287</v>
      </c>
      <c r="X107" s="102">
        <f t="shared" si="13"/>
        <v>-0.74300210455329108</v>
      </c>
      <c r="Y107" s="37">
        <v>19747.695</v>
      </c>
      <c r="Z107" s="99">
        <f>((-'Coupling Enzyme Parameters'!$AB$10+SQRT((('Coupling Enzyme Parameters'!$AB$10)^2)-(4*('Coupling Enzyme Parameters'!$AB$9)*(('Coupling Enzyme Parameters'!$AB$11)-(Y107-$F$11)))))/(2*'Coupling Enzyme Parameters'!$AB$9))</f>
        <v>37.337865011929075</v>
      </c>
      <c r="AA107" s="102">
        <f t="shared" si="14"/>
        <v>-0.3358927568037231</v>
      </c>
    </row>
    <row r="108" spans="3:27" ht="15" x14ac:dyDescent="0.25">
      <c r="C108" s="24">
        <f t="shared" si="15"/>
        <v>6.3999999999999968</v>
      </c>
      <c r="D108" s="37">
        <v>11482.212</v>
      </c>
      <c r="E108" s="37">
        <v>19541.009999999998</v>
      </c>
      <c r="F108" s="100">
        <f>((-'Coupling Enzyme Parameters'!$AB$10+SQRT((('Coupling Enzyme Parameters'!$AB$10)^2)-(4*('Coupling Enzyme Parameters'!$AB$9)*(('Coupling Enzyme Parameters'!$AB$11)-(E108-$F$11)))))/(2*'Coupling Enzyme Parameters'!$AB$9))</f>
        <v>36.042825068527648</v>
      </c>
      <c r="G108" s="37">
        <v>19430</v>
      </c>
      <c r="H108" s="99">
        <f>((-'Coupling Enzyme Parameters'!$AB$10+SQRT((('Coupling Enzyme Parameters'!$AB$10)^2)-(4*('Coupling Enzyme Parameters'!$AB$9)*(('Coupling Enzyme Parameters'!$AB$11)-(G108-$F$11)))))/(2*'Coupling Enzyme Parameters'!$AB$9))</f>
        <v>35.379022086632304</v>
      </c>
      <c r="I108" s="102">
        <f t="shared" si="8"/>
        <v>-1.5148819559178861</v>
      </c>
      <c r="J108" s="37">
        <v>19222.171999999999</v>
      </c>
      <c r="K108" s="99">
        <f>((-'Coupling Enzyme Parameters'!$AB$10+SQRT((('Coupling Enzyme Parameters'!$AB$10)^2)-(4*('Coupling Enzyme Parameters'!$AB$9)*(('Coupling Enzyme Parameters'!$AB$11)-(J108-$F$11)))))/(2*'Coupling Enzyme Parameters'!$AB$9))</f>
        <v>34.187789401392124</v>
      </c>
      <c r="L108" s="102">
        <f t="shared" si="9"/>
        <v>-0.73713242524472378</v>
      </c>
      <c r="M108" s="37">
        <v>19417.59</v>
      </c>
      <c r="N108" s="99">
        <f>((-'Coupling Enzyme Parameters'!$AB$10+SQRT((('Coupling Enzyme Parameters'!$AB$10)^2)-(4*('Coupling Enzyme Parameters'!$AB$9)*(('Coupling Enzyme Parameters'!$AB$11)-(M108-$F$11)))))/(2*'Coupling Enzyme Parameters'!$AB$9))</f>
        <v>35.306067311943629</v>
      </c>
      <c r="O108" s="102">
        <f t="shared" si="10"/>
        <v>-2.1028549998351593</v>
      </c>
      <c r="P108" s="37">
        <v>19645.541000000001</v>
      </c>
      <c r="Q108" s="99">
        <f>((-'Coupling Enzyme Parameters'!$AB$10+SQRT((('Coupling Enzyme Parameters'!$AB$10)^2)-(4*('Coupling Enzyme Parameters'!$AB$9)*(('Coupling Enzyme Parameters'!$AB$11)-(P108-$F$11)))))/(2*'Coupling Enzyme Parameters'!$AB$9))</f>
        <v>36.687551040315206</v>
      </c>
      <c r="R108" s="102">
        <f t="shared" si="11"/>
        <v>-1.8268406337031919</v>
      </c>
      <c r="S108" s="37">
        <v>19792.530999999999</v>
      </c>
      <c r="T108" s="99">
        <f>((-'Coupling Enzyme Parameters'!$AB$10+SQRT((('Coupling Enzyme Parameters'!$AB$10)^2)-(4*('Coupling Enzyme Parameters'!$AB$9)*(('Coupling Enzyme Parameters'!$AB$11)-(S108-$F$11)))))/(2*'Coupling Enzyme Parameters'!$AB$9))</f>
        <v>37.630128015272007</v>
      </c>
      <c r="U108" s="102">
        <f t="shared" si="12"/>
        <v>-1.5936284424382237</v>
      </c>
      <c r="V108" s="37">
        <v>19855.68</v>
      </c>
      <c r="W108" s="99">
        <f>((-'Coupling Enzyme Parameters'!$AB$10+SQRT((('Coupling Enzyme Parameters'!$AB$10)^2)-(4*('Coupling Enzyme Parameters'!$AB$9)*(('Coupling Enzyme Parameters'!$AB$11)-(V108-$F$11)))))/(2*'Coupling Enzyme Parameters'!$AB$9))</f>
        <v>38.049343078039357</v>
      </c>
      <c r="X108" s="102">
        <f t="shared" si="13"/>
        <v>-0.98597824568475545</v>
      </c>
      <c r="Y108" s="37">
        <v>19742.133000000002</v>
      </c>
      <c r="Z108" s="99">
        <f>((-'Coupling Enzyme Parameters'!$AB$10+SQRT((('Coupling Enzyme Parameters'!$AB$10)^2)-(4*('Coupling Enzyme Parameters'!$AB$9)*(('Coupling Enzyme Parameters'!$AB$11)-(Y108-$F$11)))))/(2*'Coupling Enzyme Parameters'!$AB$9))</f>
        <v>37.301909051057045</v>
      </c>
      <c r="AA108" s="102">
        <f t="shared" si="14"/>
        <v>-0.76010284848828746</v>
      </c>
    </row>
    <row r="109" spans="3:27" ht="15" x14ac:dyDescent="0.25">
      <c r="C109" s="24">
        <f t="shared" si="15"/>
        <v>6.4666666666666632</v>
      </c>
      <c r="D109" s="37">
        <v>11504.332</v>
      </c>
      <c r="E109" s="37">
        <v>19510.868999999999</v>
      </c>
      <c r="F109" s="100">
        <f>((-'Coupling Enzyme Parameters'!$AB$10+SQRT((('Coupling Enzyme Parameters'!$AB$10)^2)-(4*('Coupling Enzyme Parameters'!$AB$9)*(('Coupling Enzyme Parameters'!$AB$11)-(E109-$F$11)))))/(2*'Coupling Enzyme Parameters'!$AB$9))</f>
        <v>35.860545930709897</v>
      </c>
      <c r="G109" s="37">
        <v>19447.82</v>
      </c>
      <c r="H109" s="99">
        <f>((-'Coupling Enzyme Parameters'!$AB$10+SQRT((('Coupling Enzyme Parameters'!$AB$10)^2)-(4*('Coupling Enzyme Parameters'!$AB$9)*(('Coupling Enzyme Parameters'!$AB$11)-(G109-$F$11)))))/(2*'Coupling Enzyme Parameters'!$AB$9))</f>
        <v>35.484210093530393</v>
      </c>
      <c r="I109" s="102">
        <f t="shared" si="8"/>
        <v>-1.2274148112020455</v>
      </c>
      <c r="J109" s="37">
        <v>19242.881000000001</v>
      </c>
      <c r="K109" s="99">
        <f>((-'Coupling Enzyme Parameters'!$AB$10+SQRT((('Coupling Enzyme Parameters'!$AB$10)^2)-(4*('Coupling Enzyme Parameters'!$AB$9)*(('Coupling Enzyme Parameters'!$AB$11)-(J109-$F$11)))))/(2*'Coupling Enzyme Parameters'!$AB$9))</f>
        <v>34.303704606613984</v>
      </c>
      <c r="L109" s="102">
        <f t="shared" si="9"/>
        <v>-0.43893808220511232</v>
      </c>
      <c r="M109" s="37">
        <v>19475.557000000001</v>
      </c>
      <c r="N109" s="99">
        <f>((-'Coupling Enzyme Parameters'!$AB$10+SQRT((('Coupling Enzyme Parameters'!$AB$10)^2)-(4*('Coupling Enzyme Parameters'!$AB$9)*(('Coupling Enzyme Parameters'!$AB$11)-(M109-$F$11)))))/(2*'Coupling Enzyme Parameters'!$AB$9))</f>
        <v>35.648959545777458</v>
      </c>
      <c r="O109" s="102">
        <f t="shared" si="10"/>
        <v>-1.5776836281835784</v>
      </c>
      <c r="P109" s="37">
        <v>19669.141</v>
      </c>
      <c r="Q109" s="99">
        <f>((-'Coupling Enzyme Parameters'!$AB$10+SQRT((('Coupling Enzyme Parameters'!$AB$10)^2)-(4*('Coupling Enzyme Parameters'!$AB$9)*(('Coupling Enzyme Parameters'!$AB$11)-(P109-$F$11)))))/(2*'Coupling Enzyme Parameters'!$AB$9))</f>
        <v>36.835940706409914</v>
      </c>
      <c r="R109" s="102">
        <f t="shared" si="11"/>
        <v>-1.4961718297907325</v>
      </c>
      <c r="S109" s="37">
        <v>19863.103999999999</v>
      </c>
      <c r="T109" s="99">
        <f>((-'Coupling Enzyme Parameters'!$AB$10+SQRT((('Coupling Enzyme Parameters'!$AB$10)^2)-(4*('Coupling Enzyme Parameters'!$AB$9)*(('Coupling Enzyme Parameters'!$AB$11)-(S109-$F$11)))))/(2*'Coupling Enzyme Parameters'!$AB$9))</f>
        <v>38.099232996060245</v>
      </c>
      <c r="U109" s="102">
        <f t="shared" si="12"/>
        <v>-0.94224432383223444</v>
      </c>
      <c r="V109" s="37">
        <v>19840.576000000001</v>
      </c>
      <c r="W109" s="99">
        <f>((-'Coupling Enzyme Parameters'!$AB$10+SQRT((('Coupling Enzyme Parameters'!$AB$10)^2)-(4*('Coupling Enzyme Parameters'!$AB$9)*(('Coupling Enzyme Parameters'!$AB$11)-(V109-$F$11)))))/(2*'Coupling Enzyme Parameters'!$AB$9))</f>
        <v>37.948242789604492</v>
      </c>
      <c r="X109" s="102">
        <f t="shared" si="13"/>
        <v>-0.90479939630186834</v>
      </c>
      <c r="Y109" s="37">
        <v>19860.072</v>
      </c>
      <c r="Z109" s="99">
        <f>((-'Coupling Enzyme Parameters'!$AB$10+SQRT((('Coupling Enzyme Parameters'!$AB$10)^2)-(4*('Coupling Enzyme Parameters'!$AB$9)*(('Coupling Enzyme Parameters'!$AB$11)-(Y109-$F$11)))))/(2*'Coupling Enzyme Parameters'!$AB$9))</f>
        <v>38.078841938111815</v>
      </c>
      <c r="AA109" s="102">
        <f t="shared" si="14"/>
        <v>0.19910917638423342</v>
      </c>
    </row>
    <row r="110" spans="3:27" ht="15" x14ac:dyDescent="0.25">
      <c r="C110" s="24">
        <f t="shared" si="15"/>
        <v>6.5333333333333297</v>
      </c>
      <c r="D110" s="37">
        <v>11462.321</v>
      </c>
      <c r="E110" s="37">
        <v>19497.928</v>
      </c>
      <c r="F110" s="100">
        <f>((-'Coupling Enzyme Parameters'!$AB$10+SQRT((('Coupling Enzyme Parameters'!$AB$10)^2)-(4*('Coupling Enzyme Parameters'!$AB$9)*(('Coupling Enzyme Parameters'!$AB$11)-(E110-$F$11)))))/(2*'Coupling Enzyme Parameters'!$AB$9))</f>
        <v>35.782761501946545</v>
      </c>
      <c r="G110" s="37">
        <v>19434.34</v>
      </c>
      <c r="H110" s="99">
        <f>((-'Coupling Enzyme Parameters'!$AB$10+SQRT((('Coupling Enzyme Parameters'!$AB$10)^2)-(4*('Coupling Enzyme Parameters'!$AB$9)*(('Coupling Enzyme Parameters'!$AB$11)-(G110-$F$11)))))/(2*'Coupling Enzyme Parameters'!$AB$9))</f>
        <v>35.404593418830153</v>
      </c>
      <c r="I110" s="102">
        <f t="shared" si="8"/>
        <v>-1.2292470571389345</v>
      </c>
      <c r="J110" s="37">
        <v>19237.416000000001</v>
      </c>
      <c r="K110" s="99">
        <f>((-'Coupling Enzyme Parameters'!$AB$10+SQRT((('Coupling Enzyme Parameters'!$AB$10)^2)-(4*('Coupling Enzyme Parameters'!$AB$9)*(('Coupling Enzyme Parameters'!$AB$11)-(J110-$F$11)))))/(2*'Coupling Enzyme Parameters'!$AB$9))</f>
        <v>34.273058153770918</v>
      </c>
      <c r="L110" s="102">
        <f t="shared" si="9"/>
        <v>-0.3918001062848262</v>
      </c>
      <c r="M110" s="37">
        <v>19448.153999999999</v>
      </c>
      <c r="N110" s="99">
        <f>((-'Coupling Enzyme Parameters'!$AB$10+SQRT((('Coupling Enzyme Parameters'!$AB$10)^2)-(4*('Coupling Enzyme Parameters'!$AB$9)*(('Coupling Enzyme Parameters'!$AB$11)-(M110-$F$11)))))/(2*'Coupling Enzyme Parameters'!$AB$9))</f>
        <v>35.48618650441577</v>
      </c>
      <c r="O110" s="102">
        <f t="shared" si="10"/>
        <v>-1.6626722407819159</v>
      </c>
      <c r="P110" s="37">
        <v>19697.184000000001</v>
      </c>
      <c r="Q110" s="99">
        <f>((-'Coupling Enzyme Parameters'!$AB$10+SQRT((('Coupling Enzyme Parameters'!$AB$10)^2)-(4*('Coupling Enzyme Parameters'!$AB$9)*(('Coupling Enzyme Parameters'!$AB$11)-(P110-$F$11)))))/(2*'Coupling Enzyme Parameters'!$AB$9))</f>
        <v>37.013687491711998</v>
      </c>
      <c r="R110" s="102">
        <f t="shared" si="11"/>
        <v>-1.2406406157252974</v>
      </c>
      <c r="S110" s="37">
        <v>19832.697</v>
      </c>
      <c r="T110" s="99">
        <f>((-'Coupling Enzyme Parameters'!$AB$10+SQRT((('Coupling Enzyme Parameters'!$AB$10)^2)-(4*('Coupling Enzyme Parameters'!$AB$9)*(('Coupling Enzyme Parameters'!$AB$11)-(S110-$F$11)))))/(2*'Coupling Enzyme Parameters'!$AB$9))</f>
        <v>37.895714402134161</v>
      </c>
      <c r="U110" s="102">
        <f t="shared" si="12"/>
        <v>-1.0679784889949673</v>
      </c>
      <c r="V110" s="37">
        <v>19770.990000000002</v>
      </c>
      <c r="W110" s="99">
        <f>((-'Coupling Enzyme Parameters'!$AB$10+SQRT((('Coupling Enzyme Parameters'!$AB$10)^2)-(4*('Coupling Enzyme Parameters'!$AB$9)*(('Coupling Enzyme Parameters'!$AB$11)-(V110-$F$11)))))/(2*'Coupling Enzyme Parameters'!$AB$9))</f>
        <v>37.489171285752349</v>
      </c>
      <c r="X110" s="102">
        <f t="shared" si="13"/>
        <v>-1.2860864713906608</v>
      </c>
      <c r="Y110" s="37">
        <v>19750.083999999999</v>
      </c>
      <c r="Z110" s="99">
        <f>((-'Coupling Enzyme Parameters'!$AB$10+SQRT((('Coupling Enzyme Parameters'!$AB$10)^2)-(4*('Coupling Enzyme Parameters'!$AB$9)*(('Coupling Enzyme Parameters'!$AB$11)-(Y110-$F$11)))))/(2*'Coupling Enzyme Parameters'!$AB$9))</f>
        <v>37.353328917327211</v>
      </c>
      <c r="AA110" s="102">
        <f t="shared" si="14"/>
        <v>-0.4486194156370189</v>
      </c>
    </row>
    <row r="111" spans="3:27" ht="15" x14ac:dyDescent="0.25">
      <c r="C111" s="24">
        <f t="shared" si="15"/>
        <v>6.5999999999999961</v>
      </c>
      <c r="D111" s="37">
        <v>11472.119000000001</v>
      </c>
      <c r="E111" s="37">
        <v>19629.326000000001</v>
      </c>
      <c r="F111" s="100">
        <f>((-'Coupling Enzyme Parameters'!$AB$10+SQRT((('Coupling Enzyme Parameters'!$AB$10)^2)-(4*('Coupling Enzyme Parameters'!$AB$9)*(('Coupling Enzyme Parameters'!$AB$11)-(E111-$F$11)))))/(2*'Coupling Enzyme Parameters'!$AB$9))</f>
        <v>36.58621628391208</v>
      </c>
      <c r="G111" s="37">
        <v>19418.923999999999</v>
      </c>
      <c r="H111" s="99">
        <f>((-'Coupling Enzyme Parameters'!$AB$10+SQRT((('Coupling Enzyme Parameters'!$AB$10)^2)-(4*('Coupling Enzyme Parameters'!$AB$9)*(('Coupling Enzyme Parameters'!$AB$11)-(G111-$F$11)))))/(2*'Coupling Enzyme Parameters'!$AB$9))</f>
        <v>35.313897822966851</v>
      </c>
      <c r="I111" s="102">
        <f t="shared" si="8"/>
        <v>-2.1233974349677709</v>
      </c>
      <c r="J111" s="37">
        <v>19222.953000000001</v>
      </c>
      <c r="K111" s="99">
        <f>((-'Coupling Enzyme Parameters'!$AB$10+SQRT((('Coupling Enzyme Parameters'!$AB$10)^2)-(4*('Coupling Enzyme Parameters'!$AB$9)*(('Coupling Enzyme Parameters'!$AB$11)-(J111-$F$11)))))/(2*'Coupling Enzyme Parameters'!$AB$9))</f>
        <v>34.192150305115469</v>
      </c>
      <c r="L111" s="102">
        <f t="shared" si="9"/>
        <v>-1.2761627369058104</v>
      </c>
      <c r="M111" s="37">
        <v>19383.484</v>
      </c>
      <c r="N111" s="99">
        <f>((-'Coupling Enzyme Parameters'!$AB$10+SQRT((('Coupling Enzyme Parameters'!$AB$10)^2)-(4*('Coupling Enzyme Parameters'!$AB$9)*(('Coupling Enzyme Parameters'!$AB$11)-(M111-$F$11)))))/(2*'Coupling Enzyme Parameters'!$AB$9))</f>
        <v>35.106811052679966</v>
      </c>
      <c r="O111" s="102">
        <f t="shared" si="10"/>
        <v>-2.8455024744832542</v>
      </c>
      <c r="P111" s="37">
        <v>19588.84</v>
      </c>
      <c r="Q111" s="99">
        <f>((-'Coupling Enzyme Parameters'!$AB$10+SQRT((('Coupling Enzyme Parameters'!$AB$10)^2)-(4*('Coupling Enzyme Parameters'!$AB$9)*(('Coupling Enzyme Parameters'!$AB$11)-(P111-$F$11)))))/(2*'Coupling Enzyme Parameters'!$AB$9))</f>
        <v>36.335353662548663</v>
      </c>
      <c r="R111" s="102">
        <f t="shared" si="11"/>
        <v>-2.7224292268541674</v>
      </c>
      <c r="S111" s="37">
        <v>19836.436000000002</v>
      </c>
      <c r="T111" s="99">
        <f>((-'Coupling Enzyme Parameters'!$AB$10+SQRT((('Coupling Enzyme Parameters'!$AB$10)^2)-(4*('Coupling Enzyme Parameters'!$AB$9)*(('Coupling Enzyme Parameters'!$AB$11)-(S111-$F$11)))))/(2*'Coupling Enzyme Parameters'!$AB$9))</f>
        <v>37.92062400578574</v>
      </c>
      <c r="U111" s="102">
        <f t="shared" si="12"/>
        <v>-1.8465236673089223</v>
      </c>
      <c r="V111" s="37">
        <v>19839.932000000001</v>
      </c>
      <c r="W111" s="99">
        <f>((-'Coupling Enzyme Parameters'!$AB$10+SQRT((('Coupling Enzyme Parameters'!$AB$10)^2)-(4*('Coupling Enzyme Parameters'!$AB$9)*(('Coupling Enzyme Parameters'!$AB$11)-(V111-$F$11)))))/(2*'Coupling Enzyme Parameters'!$AB$9))</f>
        <v>37.943943927296274</v>
      </c>
      <c r="X111" s="102">
        <f t="shared" si="13"/>
        <v>-1.6347686118122695</v>
      </c>
      <c r="Y111" s="37">
        <v>19693.835999999999</v>
      </c>
      <c r="Z111" s="99">
        <f>((-'Coupling Enzyme Parameters'!$AB$10+SQRT((('Coupling Enzyme Parameters'!$AB$10)^2)-(4*('Coupling Enzyme Parameters'!$AB$9)*(('Coupling Enzyme Parameters'!$AB$11)-(Y111-$F$11)))))/(2*'Coupling Enzyme Parameters'!$AB$9))</f>
        <v>36.992384297564357</v>
      </c>
      <c r="AA111" s="102">
        <f t="shared" si="14"/>
        <v>-1.6130188173654076</v>
      </c>
    </row>
    <row r="112" spans="3:27" ht="15" x14ac:dyDescent="0.25">
      <c r="C112" s="24">
        <f t="shared" si="15"/>
        <v>6.6666666666666625</v>
      </c>
      <c r="D112" s="37">
        <v>11514.259</v>
      </c>
      <c r="E112" s="37">
        <v>19527.921999999999</v>
      </c>
      <c r="F112" s="100">
        <f>((-'Coupling Enzyme Parameters'!$AB$10+SQRT((('Coupling Enzyme Parameters'!$AB$10)^2)-(4*('Coupling Enzyme Parameters'!$AB$9)*(('Coupling Enzyme Parameters'!$AB$11)-(E112-$F$11)))))/(2*'Coupling Enzyme Parameters'!$AB$9))</f>
        <v>35.963482223658453</v>
      </c>
      <c r="G112" s="37">
        <v>19434.266</v>
      </c>
      <c r="H112" s="99">
        <f>((-'Coupling Enzyme Parameters'!$AB$10+SQRT((('Coupling Enzyme Parameters'!$AB$10)^2)-(4*('Coupling Enzyme Parameters'!$AB$9)*(('Coupling Enzyme Parameters'!$AB$11)-(G112-$F$11)))))/(2*'Coupling Enzyme Parameters'!$AB$9))</f>
        <v>35.404157158083152</v>
      </c>
      <c r="I112" s="102">
        <f t="shared" si="8"/>
        <v>-1.410404039597843</v>
      </c>
      <c r="J112" s="37">
        <v>19330.592000000001</v>
      </c>
      <c r="K112" s="99">
        <f>((-'Coupling Enzyme Parameters'!$AB$10+SQRT((('Coupling Enzyme Parameters'!$AB$10)^2)-(4*('Coupling Enzyme Parameters'!$AB$9)*(('Coupling Enzyme Parameters'!$AB$11)-(J112-$F$11)))))/(2*'Coupling Enzyme Parameters'!$AB$9))</f>
        <v>34.801313837098618</v>
      </c>
      <c r="L112" s="102">
        <f t="shared" si="9"/>
        <v>-4.4265144669033418E-2</v>
      </c>
      <c r="M112" s="37">
        <v>19450.5</v>
      </c>
      <c r="N112" s="99">
        <f>((-'Coupling Enzyme Parameters'!$AB$10+SQRT((('Coupling Enzyme Parameters'!$AB$10)^2)-(4*('Coupling Enzyme Parameters'!$AB$9)*(('Coupling Enzyme Parameters'!$AB$11)-(M112-$F$11)))))/(2*'Coupling Enzyme Parameters'!$AB$9))</f>
        <v>35.500073801593487</v>
      </c>
      <c r="O112" s="102">
        <f t="shared" si="10"/>
        <v>-1.8295056653161055</v>
      </c>
      <c r="P112" s="37">
        <v>19745.785</v>
      </c>
      <c r="Q112" s="99">
        <f>((-'Coupling Enzyme Parameters'!$AB$10+SQRT((('Coupling Enzyme Parameters'!$AB$10)^2)-(4*('Coupling Enzyme Parameters'!$AB$9)*(('Coupling Enzyme Parameters'!$AB$11)-(P112-$F$11)))))/(2*'Coupling Enzyme Parameters'!$AB$9))</f>
        <v>37.325510327457124</v>
      </c>
      <c r="R112" s="102">
        <f t="shared" si="11"/>
        <v>-1.1095385016920787</v>
      </c>
      <c r="S112" s="37">
        <v>19809.713</v>
      </c>
      <c r="T112" s="99">
        <f>((-'Coupling Enzyme Parameters'!$AB$10+SQRT((('Coupling Enzyme Parameters'!$AB$10)^2)-(4*('Coupling Enzyme Parameters'!$AB$9)*(('Coupling Enzyme Parameters'!$AB$11)-(S112-$F$11)))))/(2*'Coupling Enzyme Parameters'!$AB$9))</f>
        <v>37.743294560008501</v>
      </c>
      <c r="U112" s="102">
        <f t="shared" si="12"/>
        <v>-1.4011190528325344</v>
      </c>
      <c r="V112" s="37">
        <v>19873.379000000001</v>
      </c>
      <c r="W112" s="99">
        <f>((-'Coupling Enzyme Parameters'!$AB$10+SQRT((('Coupling Enzyme Parameters'!$AB$10)^2)-(4*('Coupling Enzyme Parameters'!$AB$9)*(('Coupling Enzyme Parameters'!$AB$11)-(V112-$F$11)))))/(2*'Coupling Enzyme Parameters'!$AB$9))</f>
        <v>38.168498084044245</v>
      </c>
      <c r="X112" s="102">
        <f t="shared" si="13"/>
        <v>-0.78748039481067167</v>
      </c>
      <c r="Y112" s="37">
        <v>19780.879000000001</v>
      </c>
      <c r="Z112" s="99">
        <f>((-'Coupling Enzyme Parameters'!$AB$10+SQRT((('Coupling Enzyme Parameters'!$AB$10)^2)-(4*('Coupling Enzyme Parameters'!$AB$9)*(('Coupling Enzyme Parameters'!$AB$11)-(Y112-$F$11)))))/(2*'Coupling Enzyme Parameters'!$AB$9))</f>
        <v>37.55375560506188</v>
      </c>
      <c r="AA112" s="102">
        <f t="shared" si="14"/>
        <v>-0.42891344961425659</v>
      </c>
    </row>
    <row r="113" spans="3:27" ht="15" x14ac:dyDescent="0.25">
      <c r="C113" s="24">
        <f t="shared" si="15"/>
        <v>6.733333333333329</v>
      </c>
      <c r="D113" s="37">
        <v>11477.995999999999</v>
      </c>
      <c r="E113" s="37">
        <v>19437.690999999999</v>
      </c>
      <c r="F113" s="100">
        <f>((-'Coupling Enzyme Parameters'!$AB$10+SQRT((('Coupling Enzyme Parameters'!$AB$10)^2)-(4*('Coupling Enzyme Parameters'!$AB$9)*(('Coupling Enzyme Parameters'!$AB$11)-(E113-$F$11)))))/(2*'Coupling Enzyme Parameters'!$AB$9))</f>
        <v>35.424358131915952</v>
      </c>
      <c r="G113" s="37">
        <v>19364.067999999999</v>
      </c>
      <c r="H113" s="99">
        <f>((-'Coupling Enzyme Parameters'!$AB$10+SQRT((('Coupling Enzyme Parameters'!$AB$10)^2)-(4*('Coupling Enzyme Parameters'!$AB$9)*(('Coupling Enzyme Parameters'!$AB$11)-(G113-$F$11)))))/(2*'Coupling Enzyme Parameters'!$AB$9))</f>
        <v>34.994177695834345</v>
      </c>
      <c r="I113" s="102">
        <f t="shared" si="8"/>
        <v>-1.2812594101041483</v>
      </c>
      <c r="J113" s="37">
        <v>19248.713</v>
      </c>
      <c r="K113" s="99">
        <f>((-'Coupling Enzyme Parameters'!$AB$10+SQRT((('Coupling Enzyme Parameters'!$AB$10)^2)-(4*('Coupling Enzyme Parameters'!$AB$9)*(('Coupling Enzyme Parameters'!$AB$11)-(J113-$F$11)))))/(2*'Coupling Enzyme Parameters'!$AB$9))</f>
        <v>34.336454497021649</v>
      </c>
      <c r="L113" s="102">
        <f t="shared" si="9"/>
        <v>2.9999606996497619E-2</v>
      </c>
      <c r="M113" s="37">
        <v>19391.905999999999</v>
      </c>
      <c r="N113" s="99">
        <f>((-'Coupling Enzyme Parameters'!$AB$10+SQRT((('Coupling Enzyme Parameters'!$AB$10)^2)-(4*('Coupling Enzyme Parameters'!$AB$9)*(('Coupling Enzyme Parameters'!$AB$11)-(M113-$F$11)))))/(2*'Coupling Enzyme Parameters'!$AB$9))</f>
        <v>35.155846841219649</v>
      </c>
      <c r="O113" s="102">
        <f t="shared" si="10"/>
        <v>-1.6346085339474428</v>
      </c>
      <c r="P113" s="37">
        <v>19678.273000000001</v>
      </c>
      <c r="Q113" s="99">
        <f>((-'Coupling Enzyme Parameters'!$AB$10+SQRT((('Coupling Enzyme Parameters'!$AB$10)^2)-(4*('Coupling Enzyme Parameters'!$AB$9)*(('Coupling Enzyme Parameters'!$AB$11)-(P113-$F$11)))))/(2*'Coupling Enzyme Parameters'!$AB$9))</f>
        <v>36.893651497659498</v>
      </c>
      <c r="R113" s="102">
        <f t="shared" si="11"/>
        <v>-1.0022732397472041</v>
      </c>
      <c r="S113" s="37">
        <v>19870.951000000001</v>
      </c>
      <c r="T113" s="99">
        <f>((-'Coupling Enzyme Parameters'!$AB$10+SQRT((('Coupling Enzyme Parameters'!$AB$10)^2)-(4*('Coupling Enzyme Parameters'!$AB$9)*(('Coupling Enzyme Parameters'!$AB$11)-(S113-$F$11)))))/(2*'Coupling Enzyme Parameters'!$AB$9))</f>
        <v>38.152107852221455</v>
      </c>
      <c r="U113" s="102">
        <f t="shared" si="12"/>
        <v>-0.45318166887707889</v>
      </c>
      <c r="V113" s="37">
        <v>19806.275000000001</v>
      </c>
      <c r="W113" s="99">
        <f>((-'Coupling Enzyme Parameters'!$AB$10+SQRT((('Coupling Enzyme Parameters'!$AB$10)^2)-(4*('Coupling Enzyme Parameters'!$AB$9)*(('Coupling Enzyme Parameters'!$AB$11)-(V113-$F$11)))))/(2*'Coupling Enzyme Parameters'!$AB$9))</f>
        <v>37.720597993190466</v>
      </c>
      <c r="X113" s="102">
        <f t="shared" si="13"/>
        <v>-0.69625639392194927</v>
      </c>
      <c r="Y113" s="37">
        <v>19755.412</v>
      </c>
      <c r="Z113" s="99">
        <f>((-'Coupling Enzyme Parameters'!$AB$10+SQRT((('Coupling Enzyme Parameters'!$AB$10)^2)-(4*('Coupling Enzyme Parameters'!$AB$9)*(('Coupling Enzyme Parameters'!$AB$11)-(Y113-$F$11)))))/(2*'Coupling Enzyme Parameters'!$AB$9))</f>
        <v>37.38786041952887</v>
      </c>
      <c r="AA113" s="102">
        <f t="shared" si="14"/>
        <v>-5.5684543404765918E-2</v>
      </c>
    </row>
    <row r="114" spans="3:27" ht="15" x14ac:dyDescent="0.25">
      <c r="C114" s="24">
        <f t="shared" si="15"/>
        <v>6.7999999999999954</v>
      </c>
      <c r="D114" s="37">
        <v>11504.043</v>
      </c>
      <c r="E114" s="37">
        <v>19494.238000000001</v>
      </c>
      <c r="F114" s="100">
        <f>((-'Coupling Enzyme Parameters'!$AB$10+SQRT((('Coupling Enzyme Parameters'!$AB$10)^2)-(4*('Coupling Enzyme Parameters'!$AB$9)*(('Coupling Enzyme Parameters'!$AB$11)-(E114-$F$11)))))/(2*'Coupling Enzyme Parameters'!$AB$9))</f>
        <v>35.76063383187946</v>
      </c>
      <c r="G114" s="37">
        <v>19475.5</v>
      </c>
      <c r="H114" s="99">
        <f>((-'Coupling Enzyme Parameters'!$AB$10+SQRT((('Coupling Enzyme Parameters'!$AB$10)^2)-(4*('Coupling Enzyme Parameters'!$AB$9)*(('Coupling Enzyme Parameters'!$AB$11)-(G114-$F$11)))))/(2*'Coupling Enzyme Parameters'!$AB$9))</f>
        <v>35.648619689137647</v>
      </c>
      <c r="I114" s="102">
        <f t="shared" si="8"/>
        <v>-0.96309311676435527</v>
      </c>
      <c r="J114" s="37">
        <v>19237.226999999999</v>
      </c>
      <c r="K114" s="99">
        <f>((-'Coupling Enzyme Parameters'!$AB$10+SQRT((('Coupling Enzyme Parameters'!$AB$10)^2)-(4*('Coupling Enzyme Parameters'!$AB$9)*(('Coupling Enzyme Parameters'!$AB$11)-(J114-$F$11)))))/(2*'Coupling Enzyme Parameters'!$AB$9))</f>
        <v>34.271999019669714</v>
      </c>
      <c r="L114" s="102">
        <f t="shared" si="9"/>
        <v>-0.3707315703189451</v>
      </c>
      <c r="M114" s="37">
        <v>19486.143</v>
      </c>
      <c r="N114" s="99">
        <f>((-'Coupling Enzyme Parameters'!$AB$10+SQRT((('Coupling Enzyme Parameters'!$AB$10)^2)-(4*('Coupling Enzyme Parameters'!$AB$9)*(('Coupling Enzyme Parameters'!$AB$11)-(M114-$F$11)))))/(2*'Coupling Enzyme Parameters'!$AB$9))</f>
        <v>35.712170851549658</v>
      </c>
      <c r="O114" s="102">
        <f t="shared" si="10"/>
        <v>-1.414560223580942</v>
      </c>
      <c r="P114" s="37">
        <v>19638.838</v>
      </c>
      <c r="Q114" s="99">
        <f>((-'Coupling Enzyme Parameters'!$AB$10+SQRT((('Coupling Enzyme Parameters'!$AB$10)^2)-(4*('Coupling Enzyme Parameters'!$AB$9)*(('Coupling Enzyme Parameters'!$AB$11)-(P114-$F$11)))))/(2*'Coupling Enzyme Parameters'!$AB$9))</f>
        <v>36.645600318448651</v>
      </c>
      <c r="R114" s="102">
        <f t="shared" si="11"/>
        <v>-1.5866001189215595</v>
      </c>
      <c r="S114" s="37">
        <v>19779.812999999998</v>
      </c>
      <c r="T114" s="99">
        <f>((-'Coupling Enzyme Parameters'!$AB$10+SQRT((('Coupling Enzyme Parameters'!$AB$10)^2)-(4*('Coupling Enzyme Parameters'!$AB$9)*(('Coupling Enzyme Parameters'!$AB$11)-(S114-$F$11)))))/(2*'Coupling Enzyme Parameters'!$AB$9))</f>
        <v>37.546783412413575</v>
      </c>
      <c r="U114" s="102">
        <f t="shared" si="12"/>
        <v>-1.3947818086484673</v>
      </c>
      <c r="V114" s="37">
        <v>19820.532999999999</v>
      </c>
      <c r="W114" s="99">
        <f>((-'Coupling Enzyme Parameters'!$AB$10+SQRT((('Coupling Enzyme Parameters'!$AB$10)^2)-(4*('Coupling Enzyme Parameters'!$AB$9)*(('Coupling Enzyme Parameters'!$AB$11)-(V114-$F$11)))))/(2*'Coupling Enzyme Parameters'!$AB$9))</f>
        <v>37.814898476939419</v>
      </c>
      <c r="X114" s="102">
        <f t="shared" si="13"/>
        <v>-0.93823161013650491</v>
      </c>
      <c r="Y114" s="37">
        <v>19747.857</v>
      </c>
      <c r="Z114" s="99">
        <f>((-'Coupling Enzyme Parameters'!$AB$10+SQRT((('Coupling Enzyme Parameters'!$AB$10)^2)-(4*('Coupling Enzyme Parameters'!$AB$9)*(('Coupling Enzyme Parameters'!$AB$11)-(Y114-$F$11)))))/(2*'Coupling Enzyme Parameters'!$AB$9))</f>
        <v>37.33891325042169</v>
      </c>
      <c r="AA114" s="102">
        <f t="shared" si="14"/>
        <v>-0.44090741247545395</v>
      </c>
    </row>
    <row r="115" spans="3:27" ht="15" x14ac:dyDescent="0.25">
      <c r="C115" s="24">
        <f t="shared" si="15"/>
        <v>6.8666666666666618</v>
      </c>
      <c r="D115" s="37">
        <v>11491.687</v>
      </c>
      <c r="E115" s="37">
        <v>19519.072</v>
      </c>
      <c r="F115" s="100">
        <f>((-'Coupling Enzyme Parameters'!$AB$10+SQRT((('Coupling Enzyme Parameters'!$AB$10)^2)-(4*('Coupling Enzyme Parameters'!$AB$9)*(('Coupling Enzyme Parameters'!$AB$11)-(E115-$F$11)))))/(2*'Coupling Enzyme Parameters'!$AB$9))</f>
        <v>35.909999111846034</v>
      </c>
      <c r="G115" s="37">
        <v>19452.778999999999</v>
      </c>
      <c r="H115" s="99">
        <f>((-'Coupling Enzyme Parameters'!$AB$10+SQRT((('Coupling Enzyme Parameters'!$AB$10)^2)-(4*('Coupling Enzyme Parameters'!$AB$9)*(('Coupling Enzyme Parameters'!$AB$11)-(G115-$F$11)))))/(2*'Coupling Enzyme Parameters'!$AB$9))</f>
        <v>35.513573018967534</v>
      </c>
      <c r="I115" s="102">
        <f t="shared" si="8"/>
        <v>-1.2475050669010415</v>
      </c>
      <c r="J115" s="37">
        <v>19207.787</v>
      </c>
      <c r="K115" s="99">
        <f>((-'Coupling Enzyme Parameters'!$AB$10+SQRT((('Coupling Enzyme Parameters'!$AB$10)^2)-(4*('Coupling Enzyme Parameters'!$AB$9)*(('Coupling Enzyme Parameters'!$AB$11)-(J115-$F$11)))))/(2*'Coupling Enzyme Parameters'!$AB$9))</f>
        <v>34.107614775288354</v>
      </c>
      <c r="L115" s="102">
        <f t="shared" si="9"/>
        <v>-0.68448109466687868</v>
      </c>
      <c r="M115" s="37">
        <v>19456.958999999999</v>
      </c>
      <c r="N115" s="99">
        <f>((-'Coupling Enzyme Parameters'!$AB$10+SQRT((('Coupling Enzyme Parameters'!$AB$10)^2)-(4*('Coupling Enzyme Parameters'!$AB$9)*(('Coupling Enzyme Parameters'!$AB$11)-(M115-$F$11)))))/(2*'Coupling Enzyme Parameters'!$AB$9))</f>
        <v>35.538354347936995</v>
      </c>
      <c r="O115" s="102">
        <f t="shared" si="10"/>
        <v>-1.737742007160179</v>
      </c>
      <c r="P115" s="37">
        <v>19633.074000000001</v>
      </c>
      <c r="Q115" s="99">
        <f>((-'Coupling Enzyme Parameters'!$AB$10+SQRT((('Coupling Enzyme Parameters'!$AB$10)^2)-(4*('Coupling Enzyme Parameters'!$AB$9)*(('Coupling Enzyme Parameters'!$AB$11)-(P115-$F$11)))))/(2*'Coupling Enzyme Parameters'!$AB$9))</f>
        <v>36.60959480606445</v>
      </c>
      <c r="R115" s="102">
        <f t="shared" si="11"/>
        <v>-1.7719709112723336</v>
      </c>
      <c r="S115" s="37">
        <v>19790.141</v>
      </c>
      <c r="T115" s="99">
        <f>((-'Coupling Enzyme Parameters'!$AB$10+SQRT((('Coupling Enzyme Parameters'!$AB$10)^2)-(4*('Coupling Enzyme Parameters'!$AB$9)*(('Coupling Enzyme Parameters'!$AB$11)-(S115-$F$11)))))/(2*'Coupling Enzyme Parameters'!$AB$9))</f>
        <v>37.614438561997737</v>
      </c>
      <c r="U115" s="102">
        <f t="shared" si="12"/>
        <v>-1.4764919390308791</v>
      </c>
      <c r="V115" s="37">
        <v>19797.811000000002</v>
      </c>
      <c r="W115" s="99">
        <f>((-'Coupling Enzyme Parameters'!$AB$10+SQRT((('Coupling Enzyme Parameters'!$AB$10)^2)-(4*('Coupling Enzyme Parameters'!$AB$9)*(('Coupling Enzyme Parameters'!$AB$11)-(V115-$F$11)))))/(2*'Coupling Enzyme Parameters'!$AB$9))</f>
        <v>37.66483399209563</v>
      </c>
      <c r="X115" s="102">
        <f t="shared" si="13"/>
        <v>-1.2376613749468675</v>
      </c>
      <c r="Y115" s="37">
        <v>19763.947</v>
      </c>
      <c r="Z115" s="99">
        <f>((-'Coupling Enzyme Parameters'!$AB$10+SQRT((('Coupling Enzyme Parameters'!$AB$10)^2)-(4*('Coupling Enzyme Parameters'!$AB$9)*(('Coupling Enzyme Parameters'!$AB$11)-(Y115-$F$11)))))/(2*'Coupling Enzyme Parameters'!$AB$9))</f>
        <v>37.443302961181715</v>
      </c>
      <c r="AA115" s="102">
        <f t="shared" si="14"/>
        <v>-0.48588298168200339</v>
      </c>
    </row>
    <row r="116" spans="3:27" ht="15" x14ac:dyDescent="0.25">
      <c r="C116" s="24">
        <f t="shared" si="15"/>
        <v>6.9333333333333282</v>
      </c>
      <c r="D116" s="37">
        <v>11480.81</v>
      </c>
      <c r="E116" s="37">
        <v>19460.18</v>
      </c>
      <c r="F116" s="100">
        <f>((-'Coupling Enzyme Parameters'!$AB$10+SQRT((('Coupling Enzyme Parameters'!$AB$10)^2)-(4*('Coupling Enzyme Parameters'!$AB$9)*(('Coupling Enzyme Parameters'!$AB$11)-(E116-$F$11)))))/(2*'Coupling Enzyme Parameters'!$AB$9))</f>
        <v>35.557469591770335</v>
      </c>
      <c r="G116" s="37">
        <v>19457.150000000001</v>
      </c>
      <c r="H116" s="99">
        <f>((-'Coupling Enzyme Parameters'!$AB$10+SQRT((('Coupling Enzyme Parameters'!$AB$10)^2)-(4*('Coupling Enzyme Parameters'!$AB$9)*(('Coupling Enzyme Parameters'!$AB$11)-(G116-$F$11)))))/(2*'Coupling Enzyme Parameters'!$AB$9))</f>
        <v>35.539487379098865</v>
      </c>
      <c r="I116" s="102">
        <f t="shared" si="8"/>
        <v>-0.86906118669401167</v>
      </c>
      <c r="J116" s="37">
        <v>19209.141</v>
      </c>
      <c r="K116" s="99">
        <f>((-'Coupling Enzyme Parameters'!$AB$10+SQRT((('Coupling Enzyme Parameters'!$AB$10)^2)-(4*('Coupling Enzyme Parameters'!$AB$9)*(('Coupling Enzyme Parameters'!$AB$11)-(J116-$F$11)))))/(2*'Coupling Enzyme Parameters'!$AB$9))</f>
        <v>34.115149386892476</v>
      </c>
      <c r="L116" s="102">
        <f t="shared" si="9"/>
        <v>-0.32441696298705835</v>
      </c>
      <c r="M116" s="37">
        <v>19385.796999999999</v>
      </c>
      <c r="N116" s="99">
        <f>((-'Coupling Enzyme Parameters'!$AB$10+SQRT((('Coupling Enzyme Parameters'!$AB$10)^2)-(4*('Coupling Enzyme Parameters'!$AB$9)*(('Coupling Enzyme Parameters'!$AB$11)-(M116-$F$11)))))/(2*'Coupling Enzyme Parameters'!$AB$9))</f>
        <v>35.120267269975052</v>
      </c>
      <c r="O116" s="102">
        <f t="shared" si="10"/>
        <v>-1.803299565046423</v>
      </c>
      <c r="P116" s="37">
        <v>19662.578000000001</v>
      </c>
      <c r="Q116" s="99">
        <f>((-'Coupling Enzyme Parameters'!$AB$10+SQRT((('Coupling Enzyme Parameters'!$AB$10)^2)-(4*('Coupling Enzyme Parameters'!$AB$9)*(('Coupling Enzyme Parameters'!$AB$11)-(P116-$F$11)))))/(2*'Coupling Enzyme Parameters'!$AB$9))</f>
        <v>36.794566019984735</v>
      </c>
      <c r="R116" s="102">
        <f t="shared" si="11"/>
        <v>-1.23447017727635</v>
      </c>
      <c r="S116" s="37">
        <v>19824.330000000002</v>
      </c>
      <c r="T116" s="99">
        <f>((-'Coupling Enzyme Parameters'!$AB$10+SQRT((('Coupling Enzyme Parameters'!$AB$10)^2)-(4*('Coupling Enzyme Parameters'!$AB$9)*(('Coupling Enzyme Parameters'!$AB$11)-(S116-$F$11)))))/(2*'Coupling Enzyme Parameters'!$AB$9))</f>
        <v>37.840088926539977</v>
      </c>
      <c r="U116" s="102">
        <f t="shared" si="12"/>
        <v>-0.8983120544129406</v>
      </c>
      <c r="V116" s="37">
        <v>19860.324000000001</v>
      </c>
      <c r="W116" s="99">
        <f>((-'Coupling Enzyme Parameters'!$AB$10+SQRT((('Coupling Enzyme Parameters'!$AB$10)^2)-(4*('Coupling Enzyme Parameters'!$AB$9)*(('Coupling Enzyme Parameters'!$AB$11)-(V116-$F$11)))))/(2*'Coupling Enzyme Parameters'!$AB$9))</f>
        <v>38.080535879094867</v>
      </c>
      <c r="X116" s="102">
        <f t="shared" si="13"/>
        <v>-0.46942996787193181</v>
      </c>
      <c r="Y116" s="37">
        <v>19738.833999999999</v>
      </c>
      <c r="Z116" s="99">
        <f>((-'Coupling Enzyme Parameters'!$AB$10+SQRT((('Coupling Enzyme Parameters'!$AB$10)^2)-(4*('Coupling Enzyme Parameters'!$AB$9)*(('Coupling Enzyme Parameters'!$AB$11)-(Y116-$F$11)))))/(2*'Coupling Enzyme Parameters'!$AB$9))</f>
        <v>37.280613146112898</v>
      </c>
      <c r="AA116" s="102">
        <f t="shared" si="14"/>
        <v>-0.29604327667512109</v>
      </c>
    </row>
    <row r="117" spans="3:27" ht="15" x14ac:dyDescent="0.25">
      <c r="C117" s="24">
        <f t="shared" si="15"/>
        <v>6.9999999999999947</v>
      </c>
      <c r="D117" s="37">
        <v>11495.246999999999</v>
      </c>
      <c r="E117" s="37">
        <v>19445.219000000001</v>
      </c>
      <c r="F117" s="100">
        <f>((-'Coupling Enzyme Parameters'!$AB$10+SQRT((('Coupling Enzyme Parameters'!$AB$10)^2)-(4*('Coupling Enzyme Parameters'!$AB$9)*(('Coupling Enzyme Parameters'!$AB$11)-(E117-$F$11)))))/(2*'Coupling Enzyme Parameters'!$AB$9))</f>
        <v>35.468825103059842</v>
      </c>
      <c r="G117" s="37">
        <v>19453.636999999999</v>
      </c>
      <c r="H117" s="99">
        <f>((-'Coupling Enzyme Parameters'!$AB$10+SQRT((('Coupling Enzyme Parameters'!$AB$10)^2)-(4*('Coupling Enzyme Parameters'!$AB$9)*(('Coupling Enzyme Parameters'!$AB$11)-(G117-$F$11)))))/(2*'Coupling Enzyme Parameters'!$AB$9))</f>
        <v>35.518657398350392</v>
      </c>
      <c r="I117" s="102">
        <f t="shared" si="8"/>
        <v>-0.80124667873199229</v>
      </c>
      <c r="J117" s="37">
        <v>19198.428</v>
      </c>
      <c r="K117" s="99">
        <f>((-'Coupling Enzyme Parameters'!$AB$10+SQRT((('Coupling Enzyme Parameters'!$AB$10)^2)-(4*('Coupling Enzyme Parameters'!$AB$9)*(('Coupling Enzyme Parameters'!$AB$11)-(J117-$F$11)))))/(2*'Coupling Enzyme Parameters'!$AB$9))</f>
        <v>34.055601880376983</v>
      </c>
      <c r="L117" s="102">
        <f t="shared" si="9"/>
        <v>-0.29531998079205835</v>
      </c>
      <c r="M117" s="37">
        <v>19373.695</v>
      </c>
      <c r="N117" s="99">
        <f>((-'Coupling Enzyme Parameters'!$AB$10+SQRT((('Coupling Enzyme Parameters'!$AB$10)^2)-(4*('Coupling Enzyme Parameters'!$AB$9)*(('Coupling Enzyme Parameters'!$AB$11)-(M117-$F$11)))))/(2*'Coupling Enzyme Parameters'!$AB$9))</f>
        <v>35.049952774278125</v>
      </c>
      <c r="O117" s="102">
        <f t="shared" si="10"/>
        <v>-1.7849695720328569</v>
      </c>
      <c r="P117" s="37">
        <v>19662.326000000001</v>
      </c>
      <c r="Q117" s="99">
        <f>((-'Coupling Enzyme Parameters'!$AB$10+SQRT((('Coupling Enzyme Parameters'!$AB$10)^2)-(4*('Coupling Enzyme Parameters'!$AB$9)*(('Coupling Enzyme Parameters'!$AB$11)-(P117-$F$11)))))/(2*'Coupling Enzyme Parameters'!$AB$9))</f>
        <v>36.792979028597387</v>
      </c>
      <c r="R117" s="102">
        <f t="shared" si="11"/>
        <v>-1.1474126799532058</v>
      </c>
      <c r="S117" s="37">
        <v>19788.77</v>
      </c>
      <c r="T117" s="99">
        <f>((-'Coupling Enzyme Parameters'!$AB$10+SQRT((('Coupling Enzyme Parameters'!$AB$10)^2)-(4*('Coupling Enzyme Parameters'!$AB$9)*(('Coupling Enzyme Parameters'!$AB$11)-(S117-$F$11)))))/(2*'Coupling Enzyme Parameters'!$AB$9))</f>
        <v>37.605444142862005</v>
      </c>
      <c r="U117" s="102">
        <f t="shared" si="12"/>
        <v>-1.0443123493804194</v>
      </c>
      <c r="V117" s="37">
        <v>19798.375</v>
      </c>
      <c r="W117" s="99">
        <f>((-'Coupling Enzyme Parameters'!$AB$10+SQRT((('Coupling Enzyme Parameters'!$AB$10)^2)-(4*('Coupling Enzyme Parameters'!$AB$9)*(('Coupling Enzyme Parameters'!$AB$11)-(V117-$F$11)))))/(2*'Coupling Enzyme Parameters'!$AB$9))</f>
        <v>37.668544874302043</v>
      </c>
      <c r="X117" s="102">
        <f t="shared" si="13"/>
        <v>-0.79277648395426326</v>
      </c>
      <c r="Y117" s="37">
        <v>19713.541000000001</v>
      </c>
      <c r="Z117" s="99">
        <f>((-'Coupling Enzyme Parameters'!$AB$10+SQRT((('Coupling Enzyme Parameters'!$AB$10)^2)-(4*('Coupling Enzyme Parameters'!$AB$9)*(('Coupling Enzyme Parameters'!$AB$11)-(Y117-$F$11)))))/(2*'Coupling Enzyme Parameters'!$AB$9))</f>
        <v>37.118091988369748</v>
      </c>
      <c r="AA117" s="102">
        <f t="shared" si="14"/>
        <v>-0.3699199457077782</v>
      </c>
    </row>
    <row r="118" spans="3:27" ht="15" x14ac:dyDescent="0.25">
      <c r="C118" s="24">
        <f t="shared" si="15"/>
        <v>7.0666666666666611</v>
      </c>
      <c r="D118" s="37">
        <v>11492.063</v>
      </c>
      <c r="E118" s="37">
        <v>19490.666000000001</v>
      </c>
      <c r="F118" s="100">
        <f>((-'Coupling Enzyme Parameters'!$AB$10+SQRT((('Coupling Enzyme Parameters'!$AB$10)^2)-(4*('Coupling Enzyme Parameters'!$AB$9)*(('Coupling Enzyme Parameters'!$AB$11)-(E118-$F$11)))))/(2*'Coupling Enzyme Parameters'!$AB$9))</f>
        <v>35.739235539652611</v>
      </c>
      <c r="G118" s="37">
        <v>19451.883000000002</v>
      </c>
      <c r="H118" s="99">
        <f>((-'Coupling Enzyme Parameters'!$AB$10+SQRT((('Coupling Enzyme Parameters'!$AB$10)^2)-(4*('Coupling Enzyme Parameters'!$AB$9)*(('Coupling Enzyme Parameters'!$AB$11)-(G118-$F$11)))))/(2*'Coupling Enzyme Parameters'!$AB$9))</f>
        <v>35.508264731652964</v>
      </c>
      <c r="I118" s="102">
        <f t="shared" si="8"/>
        <v>-1.0820497820221888</v>
      </c>
      <c r="J118" s="37">
        <v>19274.248</v>
      </c>
      <c r="K118" s="99">
        <f>((-'Coupling Enzyme Parameters'!$AB$10+SQRT((('Coupling Enzyme Parameters'!$AB$10)^2)-(4*('Coupling Enzyme Parameters'!$AB$9)*(('Coupling Enzyme Parameters'!$AB$11)-(J118-$F$11)))))/(2*'Coupling Enzyme Parameters'!$AB$9))</f>
        <v>34.480404384409944</v>
      </c>
      <c r="L118" s="102">
        <f t="shared" si="9"/>
        <v>-0.14092791335186661</v>
      </c>
      <c r="M118" s="37">
        <v>19448.504000000001</v>
      </c>
      <c r="N118" s="99">
        <f>((-'Coupling Enzyme Parameters'!$AB$10+SQRT((('Coupling Enzyme Parameters'!$AB$10)^2)-(4*('Coupling Enzyme Parameters'!$AB$9)*(('Coupling Enzyme Parameters'!$AB$11)-(M118-$F$11)))))/(2*'Coupling Enzyme Parameters'!$AB$9))</f>
        <v>35.488257787060434</v>
      </c>
      <c r="O118" s="102">
        <f t="shared" si="10"/>
        <v>-1.6170749958433177</v>
      </c>
      <c r="P118" s="37">
        <v>19607.881000000001</v>
      </c>
      <c r="Q118" s="99">
        <f>((-'Coupling Enzyme Parameters'!$AB$10+SQRT((('Coupling Enzyme Parameters'!$AB$10)^2)-(4*('Coupling Enzyme Parameters'!$AB$9)*(('Coupling Enzyme Parameters'!$AB$11)-(P118-$F$11)))))/(2*'Coupling Enzyme Parameters'!$AB$9))</f>
        <v>36.452958502756346</v>
      </c>
      <c r="R118" s="102">
        <f t="shared" si="11"/>
        <v>-1.7578436423870158</v>
      </c>
      <c r="S118" s="37">
        <v>19814.509999999998</v>
      </c>
      <c r="T118" s="99">
        <f>((-'Coupling Enzyme Parameters'!$AB$10+SQRT((('Coupling Enzyme Parameters'!$AB$10)^2)-(4*('Coupling Enzyme Parameters'!$AB$9)*(('Coupling Enzyme Parameters'!$AB$11)-(S118-$F$11)))))/(2*'Coupling Enzyme Parameters'!$AB$9))</f>
        <v>37.775007210517252</v>
      </c>
      <c r="U118" s="102">
        <f t="shared" si="12"/>
        <v>-1.1451597183179416</v>
      </c>
      <c r="V118" s="37">
        <v>19773.407999999999</v>
      </c>
      <c r="W118" s="99">
        <f>((-'Coupling Enzyme Parameters'!$AB$10+SQRT((('Coupling Enzyme Parameters'!$AB$10)^2)-(4*('Coupling Enzyme Parameters'!$AB$9)*(('Coupling Enzyme Parameters'!$AB$11)-(V118-$F$11)))))/(2*'Coupling Enzyme Parameters'!$AB$9))</f>
        <v>37.504943462785278</v>
      </c>
      <c r="X118" s="102">
        <f t="shared" si="13"/>
        <v>-1.2267883320637978</v>
      </c>
      <c r="Y118" s="37">
        <v>19774.221000000001</v>
      </c>
      <c r="Z118" s="99">
        <f>((-'Coupling Enzyme Parameters'!$AB$10+SQRT((('Coupling Enzyme Parameters'!$AB$10)^2)-(4*('Coupling Enzyme Parameters'!$AB$9)*(('Coupling Enzyme Parameters'!$AB$11)-(Y118-$F$11)))))/(2*'Coupling Enzyme Parameters'!$AB$9))</f>
        <v>37.510249358599332</v>
      </c>
      <c r="AA118" s="102">
        <f t="shared" si="14"/>
        <v>-0.24817301207096421</v>
      </c>
    </row>
    <row r="119" spans="3:27" ht="15" x14ac:dyDescent="0.25">
      <c r="C119" s="24">
        <f t="shared" si="15"/>
        <v>7.1333333333333275</v>
      </c>
      <c r="D119" s="37">
        <v>11491.731</v>
      </c>
      <c r="E119" s="37">
        <v>19533.936000000002</v>
      </c>
      <c r="F119" s="100">
        <f>((-'Coupling Enzyme Parameters'!$AB$10+SQRT((('Coupling Enzyme Parameters'!$AB$10)^2)-(4*('Coupling Enzyme Parameters'!$AB$9)*(('Coupling Enzyme Parameters'!$AB$11)-(E119-$F$11)))))/(2*'Coupling Enzyme Parameters'!$AB$9))</f>
        <v>35.999903706068274</v>
      </c>
      <c r="G119" s="37">
        <v>19435.803</v>
      </c>
      <c r="H119" s="99">
        <f>((-'Coupling Enzyme Parameters'!$AB$10+SQRT((('Coupling Enzyme Parameters'!$AB$10)^2)-(4*('Coupling Enzyme Parameters'!$AB$9)*(('Coupling Enzyme Parameters'!$AB$11)-(G119-$F$11)))))/(2*'Coupling Enzyme Parameters'!$AB$9))</f>
        <v>35.413220208516542</v>
      </c>
      <c r="I119" s="102">
        <f t="shared" si="8"/>
        <v>-1.4377624715742741</v>
      </c>
      <c r="J119" s="37">
        <v>19251.982</v>
      </c>
      <c r="K119" s="99">
        <f>((-'Coupling Enzyme Parameters'!$AB$10+SQRT((('Coupling Enzyme Parameters'!$AB$10)^2)-(4*('Coupling Enzyme Parameters'!$AB$9)*(('Coupling Enzyme Parameters'!$AB$11)-(J119-$F$11)))))/(2*'Coupling Enzyme Parameters'!$AB$9))</f>
        <v>34.354832300217346</v>
      </c>
      <c r="L119" s="102">
        <f t="shared" si="9"/>
        <v>-0.52716816396012689</v>
      </c>
      <c r="M119" s="37">
        <v>19423.798999999999</v>
      </c>
      <c r="N119" s="99">
        <f>((-'Coupling Enzyme Parameters'!$AB$10+SQRT((('Coupling Enzyme Parameters'!$AB$10)^2)-(4*('Coupling Enzyme Parameters'!$AB$9)*(('Coupling Enzyme Parameters'!$AB$11)-(M119-$F$11)))))/(2*'Coupling Enzyme Parameters'!$AB$9))</f>
        <v>35.342537721590546</v>
      </c>
      <c r="O119" s="102">
        <f t="shared" si="10"/>
        <v>-2.0234632277288682</v>
      </c>
      <c r="P119" s="37">
        <v>19678.307000000001</v>
      </c>
      <c r="Q119" s="99">
        <f>((-'Coupling Enzyme Parameters'!$AB$10+SQRT((('Coupling Enzyme Parameters'!$AB$10)^2)-(4*('Coupling Enzyme Parameters'!$AB$9)*(('Coupling Enzyme Parameters'!$AB$11)-(P119-$F$11)))))/(2*'Coupling Enzyme Parameters'!$AB$9))</f>
        <v>36.893866671876033</v>
      </c>
      <c r="R119" s="102">
        <f t="shared" si="11"/>
        <v>-1.5776036396829909</v>
      </c>
      <c r="S119" s="37">
        <v>19758.055</v>
      </c>
      <c r="T119" s="99">
        <f>((-'Coupling Enzyme Parameters'!$AB$10+SQRT((('Coupling Enzyme Parameters'!$AB$10)^2)-(4*('Coupling Enzyme Parameters'!$AB$9)*(('Coupling Enzyme Parameters'!$AB$11)-(S119-$F$11)))))/(2*'Coupling Enzyme Parameters'!$AB$9))</f>
        <v>37.405012463411254</v>
      </c>
      <c r="U119" s="102">
        <f t="shared" si="12"/>
        <v>-1.7758226318396026</v>
      </c>
      <c r="V119" s="37">
        <v>19744.671999999999</v>
      </c>
      <c r="W119" s="99">
        <f>((-'Coupling Enzyme Parameters'!$AB$10+SQRT((('Coupling Enzyme Parameters'!$AB$10)^2)-(4*('Coupling Enzyme Parameters'!$AB$9)*(('Coupling Enzyme Parameters'!$AB$11)-(V119-$F$11)))))/(2*'Coupling Enzyme Parameters'!$AB$9))</f>
        <v>37.318314521985855</v>
      </c>
      <c r="X119" s="102">
        <f t="shared" si="13"/>
        <v>-1.6740854392788833</v>
      </c>
      <c r="Y119" s="37">
        <v>19706.370999999999</v>
      </c>
      <c r="Z119" s="99">
        <f>((-'Coupling Enzyme Parameters'!$AB$10+SQRT((('Coupling Enzyme Parameters'!$AB$10)^2)-(4*('Coupling Enzyme Parameters'!$AB$9)*(('Coupling Enzyme Parameters'!$AB$11)-(Y119-$F$11)))))/(2*'Coupling Enzyme Parameters'!$AB$9))</f>
        <v>37.072260063072726</v>
      </c>
      <c r="AA119" s="102">
        <f t="shared" si="14"/>
        <v>-0.9468304740132325</v>
      </c>
    </row>
    <row r="120" spans="3:27" ht="15" x14ac:dyDescent="0.25">
      <c r="C120" s="24">
        <f t="shared" si="15"/>
        <v>7.199999999999994</v>
      </c>
      <c r="D120" s="37">
        <v>11537.397000000001</v>
      </c>
      <c r="E120" s="37">
        <v>19450.881000000001</v>
      </c>
      <c r="F120" s="100">
        <f>((-'Coupling Enzyme Parameters'!$AB$10+SQRT((('Coupling Enzyme Parameters'!$AB$10)^2)-(4*('Coupling Enzyme Parameters'!$AB$9)*(('Coupling Enzyme Parameters'!$AB$11)-(E120-$F$11)))))/(2*'Coupling Enzyme Parameters'!$AB$9))</f>
        <v>35.502329995963819</v>
      </c>
      <c r="G120" s="37">
        <v>19425.120999999999</v>
      </c>
      <c r="H120" s="99">
        <f>((-'Coupling Enzyme Parameters'!$AB$10+SQRT((('Coupling Enzyme Parameters'!$AB$10)^2)-(4*('Coupling Enzyme Parameters'!$AB$9)*(('Coupling Enzyme Parameters'!$AB$11)-(G120-$F$11)))))/(2*'Coupling Enzyme Parameters'!$AB$9))</f>
        <v>35.350310756585912</v>
      </c>
      <c r="I120" s="102">
        <f t="shared" si="8"/>
        <v>-1.0030982134004489</v>
      </c>
      <c r="J120" s="37">
        <v>19247.861000000001</v>
      </c>
      <c r="K120" s="99">
        <f>((-'Coupling Enzyme Parameters'!$AB$10+SQRT((('Coupling Enzyme Parameters'!$AB$10)^2)-(4*('Coupling Enzyme Parameters'!$AB$9)*(('Coupling Enzyme Parameters'!$AB$11)-(J120-$F$11)))))/(2*'Coupling Enzyme Parameters'!$AB$9))</f>
        <v>34.331667117587415</v>
      </c>
      <c r="L120" s="102">
        <f t="shared" si="9"/>
        <v>-5.2759636485603778E-2</v>
      </c>
      <c r="M120" s="37">
        <v>19470.581999999999</v>
      </c>
      <c r="N120" s="99">
        <f>((-'Coupling Enzyme Parameters'!$AB$10+SQRT((('Coupling Enzyme Parameters'!$AB$10)^2)-(4*('Coupling Enzyme Parameters'!$AB$9)*(('Coupling Enzyme Parameters'!$AB$11)-(M120-$F$11)))))/(2*'Coupling Enzyme Parameters'!$AB$9))</f>
        <v>35.619316808704781</v>
      </c>
      <c r="O120" s="102">
        <f t="shared" si="10"/>
        <v>-1.2491104305101786</v>
      </c>
      <c r="P120" s="37">
        <v>19618.416000000001</v>
      </c>
      <c r="Q120" s="99">
        <f>((-'Coupling Enzyme Parameters'!$AB$10+SQRT((('Coupling Enzyme Parameters'!$AB$10)^2)-(4*('Coupling Enzyme Parameters'!$AB$9)*(('Coupling Enzyme Parameters'!$AB$11)-(P120-$F$11)))))/(2*'Coupling Enzyme Parameters'!$AB$9))</f>
        <v>36.518314783754207</v>
      </c>
      <c r="R120" s="102">
        <f t="shared" si="11"/>
        <v>-1.455581817700363</v>
      </c>
      <c r="S120" s="37">
        <v>19803.072</v>
      </c>
      <c r="T120" s="99">
        <f>((-'Coupling Enzyme Parameters'!$AB$10+SQRT((('Coupling Enzyme Parameters'!$AB$10)^2)-(4*('Coupling Enzyme Parameters'!$AB$9)*(('Coupling Enzyme Parameters'!$AB$11)-(S120-$F$11)))))/(2*'Coupling Enzyme Parameters'!$AB$9))</f>
        <v>37.699476637825555</v>
      </c>
      <c r="U120" s="102">
        <f t="shared" si="12"/>
        <v>-0.98378474732084698</v>
      </c>
      <c r="V120" s="37">
        <v>19750.721000000001</v>
      </c>
      <c r="W120" s="99">
        <f>((-'Coupling Enzyme Parameters'!$AB$10+SQRT((('Coupling Enzyme Parameters'!$AB$10)^2)-(4*('Coupling Enzyme Parameters'!$AB$9)*(('Coupling Enzyme Parameters'!$AB$11)-(V120-$F$11)))))/(2*'Coupling Enzyme Parameters'!$AB$9))</f>
        <v>37.357454233016632</v>
      </c>
      <c r="X120" s="102">
        <f t="shared" si="13"/>
        <v>-1.1373720181436511</v>
      </c>
      <c r="Y120" s="37">
        <v>19690.815999999999</v>
      </c>
      <c r="Z120" s="99">
        <f>((-'Coupling Enzyme Parameters'!$AB$10+SQRT((('Coupling Enzyme Parameters'!$AB$10)^2)-(4*('Coupling Enzyme Parameters'!$AB$9)*(('Coupling Enzyme Parameters'!$AB$11)-(Y120-$F$11)))))/(2*'Coupling Enzyme Parameters'!$AB$9))</f>
        <v>36.973187439228795</v>
      </c>
      <c r="AA120" s="102">
        <f t="shared" si="14"/>
        <v>-0.5483293877527089</v>
      </c>
    </row>
    <row r="121" spans="3:27" ht="15" x14ac:dyDescent="0.25">
      <c r="C121" s="24">
        <f t="shared" si="15"/>
        <v>7.2666666666666604</v>
      </c>
      <c r="D121" s="37">
        <v>11547.905000000001</v>
      </c>
      <c r="E121" s="37">
        <v>19470.305</v>
      </c>
      <c r="F121" s="100">
        <f>((-'Coupling Enzyme Parameters'!$AB$10+SQRT((('Coupling Enzyme Parameters'!$AB$10)^2)-(4*('Coupling Enzyme Parameters'!$AB$9)*(('Coupling Enzyme Parameters'!$AB$11)-(E121-$F$11)))))/(2*'Coupling Enzyme Parameters'!$AB$9))</f>
        <v>35.617667547475655</v>
      </c>
      <c r="G121" s="37">
        <v>19454.011999999999</v>
      </c>
      <c r="H121" s="99">
        <f>((-'Coupling Enzyme Parameters'!$AB$10+SQRT((('Coupling Enzyme Parameters'!$AB$10)^2)-(4*('Coupling Enzyme Parameters'!$AB$9)*(('Coupling Enzyme Parameters'!$AB$11)-(G121-$F$11)))))/(2*'Coupling Enzyme Parameters'!$AB$9))</f>
        <v>35.520879967287549</v>
      </c>
      <c r="I121" s="102">
        <f t="shared" si="8"/>
        <v>-0.94786655421064836</v>
      </c>
      <c r="J121" s="37">
        <v>19213.388999999999</v>
      </c>
      <c r="K121" s="99">
        <f>((-'Coupling Enzyme Parameters'!$AB$10+SQRT((('Coupling Enzyme Parameters'!$AB$10)^2)-(4*('Coupling Enzyme Parameters'!$AB$9)*(('Coupling Enzyme Parameters'!$AB$11)-(J121-$F$11)))))/(2*'Coupling Enzyme Parameters'!$AB$9))</f>
        <v>34.138804261221708</v>
      </c>
      <c r="L121" s="102">
        <f t="shared" si="9"/>
        <v>-0.36096004436314644</v>
      </c>
      <c r="M121" s="37">
        <v>19400.232</v>
      </c>
      <c r="N121" s="99">
        <f>((-'Coupling Enzyme Parameters'!$AB$10+SQRT((('Coupling Enzyme Parameters'!$AB$10)^2)-(4*('Coupling Enzyme Parameters'!$AB$9)*(('Coupling Enzyme Parameters'!$AB$11)-(M121-$F$11)))))/(2*'Coupling Enzyme Parameters'!$AB$9))</f>
        <v>35.204431331106441</v>
      </c>
      <c r="O121" s="102">
        <f t="shared" si="10"/>
        <v>-1.7793334596203536</v>
      </c>
      <c r="P121" s="37">
        <v>19615.046999999999</v>
      </c>
      <c r="Q121" s="99">
        <f>((-'Coupling Enzyme Parameters'!$AB$10+SQRT((('Coupling Enzyme Parameters'!$AB$10)^2)-(4*('Coupling Enzyme Parameters'!$AB$9)*(('Coupling Enzyme Parameters'!$AB$11)-(P121-$F$11)))))/(2*'Coupling Enzyme Parameters'!$AB$9))</f>
        <v>36.497391939385871</v>
      </c>
      <c r="R121" s="102">
        <f t="shared" si="11"/>
        <v>-1.5918422135805343</v>
      </c>
      <c r="S121" s="37">
        <v>19833.103999999999</v>
      </c>
      <c r="T121" s="99">
        <f>((-'Coupling Enzyme Parameters'!$AB$10+SQRT((('Coupling Enzyme Parameters'!$AB$10)^2)-(4*('Coupling Enzyme Parameters'!$AB$9)*(('Coupling Enzyme Parameters'!$AB$11)-(S121-$F$11)))))/(2*'Coupling Enzyme Parameters'!$AB$9))</f>
        <v>37.898424315765162</v>
      </c>
      <c r="U121" s="102">
        <f t="shared" si="12"/>
        <v>-0.90017462089307543</v>
      </c>
      <c r="V121" s="37">
        <v>19769.866999999998</v>
      </c>
      <c r="W121" s="99">
        <f>((-'Coupling Enzyme Parameters'!$AB$10+SQRT((('Coupling Enzyme Parameters'!$AB$10)^2)-(4*('Coupling Enzyme Parameters'!$AB$9)*(('Coupling Enzyme Parameters'!$AB$11)-(V121-$F$11)))))/(2*'Coupling Enzyme Parameters'!$AB$9))</f>
        <v>37.481850458423416</v>
      </c>
      <c r="X121" s="102">
        <f t="shared" si="13"/>
        <v>-1.1283133442487028</v>
      </c>
      <c r="Y121" s="37">
        <v>19667.195</v>
      </c>
      <c r="Z121" s="99">
        <f>((-'Coupling Enzyme Parameters'!$AB$10+SQRT((('Coupling Enzyme Parameters'!$AB$10)^2)-(4*('Coupling Enzyme Parameters'!$AB$9)*(('Coupling Enzyme Parameters'!$AB$11)-(Y121-$F$11)))))/(2*'Coupling Enzyme Parameters'!$AB$9))</f>
        <v>36.823663888469291</v>
      </c>
      <c r="AA121" s="102">
        <f t="shared" si="14"/>
        <v>-0.81319049002404853</v>
      </c>
    </row>
    <row r="122" spans="3:27" ht="15" x14ac:dyDescent="0.25">
      <c r="C122" s="24">
        <f t="shared" si="15"/>
        <v>7.3333333333333268</v>
      </c>
      <c r="D122" s="37">
        <v>11475.001</v>
      </c>
      <c r="E122" s="37">
        <v>19508.403999999999</v>
      </c>
      <c r="F122" s="100">
        <f>((-'Coupling Enzyme Parameters'!$AB$10+SQRT((('Coupling Enzyme Parameters'!$AB$10)^2)-(4*('Coupling Enzyme Parameters'!$AB$9)*(('Coupling Enzyme Parameters'!$AB$11)-(E122-$F$11)))))/(2*'Coupling Enzyme Parameters'!$AB$9))</f>
        <v>35.845707678093724</v>
      </c>
      <c r="G122" s="37">
        <v>19420.715</v>
      </c>
      <c r="H122" s="99">
        <f>((-'Coupling Enzyme Parameters'!$AB$10+SQRT((('Coupling Enzyme Parameters'!$AB$10)^2)-(4*('Coupling Enzyme Parameters'!$AB$9)*(('Coupling Enzyme Parameters'!$AB$11)-(G122-$F$11)))))/(2*'Coupling Enzyme Parameters'!$AB$9))</f>
        <v>35.324415316059081</v>
      </c>
      <c r="I122" s="102">
        <f t="shared" si="8"/>
        <v>-1.372371336057185</v>
      </c>
      <c r="J122" s="37">
        <v>19156.756000000001</v>
      </c>
      <c r="K122" s="99">
        <f>((-'Coupling Enzyme Parameters'!$AB$10+SQRT((('Coupling Enzyme Parameters'!$AB$10)^2)-(4*('Coupling Enzyme Parameters'!$AB$9)*(('Coupling Enzyme Parameters'!$AB$11)-(J122-$F$11)))))/(2*'Coupling Enzyme Parameters'!$AB$9))</f>
        <v>33.825415894372426</v>
      </c>
      <c r="L122" s="102">
        <f t="shared" si="9"/>
        <v>-0.9023885418304971</v>
      </c>
      <c r="M122" s="37">
        <v>19435.896000000001</v>
      </c>
      <c r="N122" s="99">
        <f>((-'Coupling Enzyme Parameters'!$AB$10+SQRT((('Coupling Enzyme Parameters'!$AB$10)^2)-(4*('Coupling Enzyme Parameters'!$AB$9)*(('Coupling Enzyme Parameters'!$AB$11)-(M122-$F$11)))))/(2*'Coupling Enzyme Parameters'!$AB$9))</f>
        <v>35.413768712060374</v>
      </c>
      <c r="O122" s="102">
        <f t="shared" si="10"/>
        <v>-1.7980362092844899</v>
      </c>
      <c r="P122" s="37">
        <v>19640.486000000001</v>
      </c>
      <c r="Q122" s="99">
        <f>((-'Coupling Enzyme Parameters'!$AB$10+SQRT((('Coupling Enzyme Parameters'!$AB$10)^2)-(4*('Coupling Enzyme Parameters'!$AB$9)*(('Coupling Enzyme Parameters'!$AB$11)-(P122-$F$11)))))/(2*'Coupling Enzyme Parameters'!$AB$9))</f>
        <v>36.655906368961446</v>
      </c>
      <c r="R122" s="102">
        <f t="shared" si="11"/>
        <v>-1.6613679146230282</v>
      </c>
      <c r="S122" s="37">
        <v>19830.592000000001</v>
      </c>
      <c r="T122" s="99">
        <f>((-'Coupling Enzyme Parameters'!$AB$10+SQRT((('Coupling Enzyme Parameters'!$AB$10)^2)-(4*('Coupling Enzyme Parameters'!$AB$9)*(('Coupling Enzyme Parameters'!$AB$11)-(S122-$F$11)))))/(2*'Coupling Enzyme Parameters'!$AB$9))</f>
        <v>37.881704835034839</v>
      </c>
      <c r="U122" s="102">
        <f t="shared" si="12"/>
        <v>-1.144934232241468</v>
      </c>
      <c r="V122" s="37">
        <v>19813.243999999999</v>
      </c>
      <c r="W122" s="99">
        <f>((-'Coupling Enzyme Parameters'!$AB$10+SQRT((('Coupling Enzyme Parameters'!$AB$10)^2)-(4*('Coupling Enzyme Parameters'!$AB$9)*(('Coupling Enzyme Parameters'!$AB$11)-(V122-$F$11)))))/(2*'Coupling Enzyme Parameters'!$AB$9))</f>
        <v>37.766632731280353</v>
      </c>
      <c r="X122" s="102">
        <f t="shared" si="13"/>
        <v>-1.0715712020098351</v>
      </c>
      <c r="Y122" s="37">
        <v>19714.641</v>
      </c>
      <c r="Z122" s="99">
        <f>((-'Coupling Enzyme Parameters'!$AB$10+SQRT((('Coupling Enzyme Parameters'!$AB$10)^2)-(4*('Coupling Enzyme Parameters'!$AB$9)*(('Coupling Enzyme Parameters'!$AB$11)-(Y122-$F$11)))))/(2*'Coupling Enzyme Parameters'!$AB$9))</f>
        <v>37.125132661495492</v>
      </c>
      <c r="AA122" s="102">
        <f t="shared" si="14"/>
        <v>-0.73976184761591668</v>
      </c>
    </row>
    <row r="123" spans="3:27" ht="15" x14ac:dyDescent="0.25">
      <c r="C123" s="24">
        <f t="shared" si="15"/>
        <v>7.3999999999999932</v>
      </c>
      <c r="D123" s="37">
        <v>11501.116</v>
      </c>
      <c r="E123" s="37">
        <v>19463.963</v>
      </c>
      <c r="F123" s="100">
        <f>((-'Coupling Enzyme Parameters'!$AB$10+SQRT((('Coupling Enzyme Parameters'!$AB$10)^2)-(4*('Coupling Enzyme Parameters'!$AB$9)*(('Coupling Enzyme Parameters'!$AB$11)-(E123-$F$11)))))/(2*'Coupling Enzyme Parameters'!$AB$9))</f>
        <v>35.579941682978728</v>
      </c>
      <c r="G123" s="37">
        <v>19426.002</v>
      </c>
      <c r="H123" s="99">
        <f>((-'Coupling Enzyme Parameters'!$AB$10+SQRT((('Coupling Enzyme Parameters'!$AB$10)^2)-(4*('Coupling Enzyme Parameters'!$AB$9)*(('Coupling Enzyme Parameters'!$AB$11)-(G123-$F$11)))))/(2*'Coupling Enzyme Parameters'!$AB$9))</f>
        <v>35.35549235855153</v>
      </c>
      <c r="I123" s="102">
        <f t="shared" si="8"/>
        <v>-1.0755282984497399</v>
      </c>
      <c r="J123" s="37">
        <v>19228.98</v>
      </c>
      <c r="K123" s="99">
        <f>((-'Coupling Enzyme Parameters'!$AB$10+SQRT((('Coupling Enzyme Parameters'!$AB$10)^2)-(4*('Coupling Enzyme Parameters'!$AB$9)*(('Coupling Enzyme Parameters'!$AB$11)-(J123-$F$11)))))/(2*'Coupling Enzyme Parameters'!$AB$9))</f>
        <v>34.225831416996961</v>
      </c>
      <c r="L123" s="102">
        <f t="shared" si="9"/>
        <v>-0.23620702409096594</v>
      </c>
      <c r="M123" s="37">
        <v>19430.335999999999</v>
      </c>
      <c r="N123" s="99">
        <f>((-'Coupling Enzyme Parameters'!$AB$10+SQRT((('Coupling Enzyme Parameters'!$AB$10)^2)-(4*('Coupling Enzyme Parameters'!$AB$9)*(('Coupling Enzyme Parameters'!$AB$11)-(M123-$F$11)))))/(2*'Coupling Enzyme Parameters'!$AB$9))</f>
        <v>35.381000730480828</v>
      </c>
      <c r="O123" s="102">
        <f t="shared" si="10"/>
        <v>-1.5650381957490396</v>
      </c>
      <c r="P123" s="37">
        <v>19644.835999999999</v>
      </c>
      <c r="Q123" s="99">
        <f>((-'Coupling Enzyme Parameters'!$AB$10+SQRT((('Coupling Enzyme Parameters'!$AB$10)^2)-(4*('Coupling Enzyme Parameters'!$AB$9)*(('Coupling Enzyme Parameters'!$AB$11)-(P123-$F$11)))))/(2*'Coupling Enzyme Parameters'!$AB$9))</f>
        <v>36.683134754101523</v>
      </c>
      <c r="R123" s="102">
        <f t="shared" si="11"/>
        <v>-1.3683735343679544</v>
      </c>
      <c r="S123" s="37">
        <v>19868.43</v>
      </c>
      <c r="T123" s="99">
        <f>((-'Coupling Enzyme Parameters'!$AB$10+SQRT((('Coupling Enzyme Parameters'!$AB$10)^2)-(4*('Coupling Enzyme Parameters'!$AB$9)*(('Coupling Enzyme Parameters'!$AB$11)-(S123-$F$11)))))/(2*'Coupling Enzyme Parameters'!$AB$9))</f>
        <v>38.135104764499964</v>
      </c>
      <c r="U123" s="102">
        <f t="shared" si="12"/>
        <v>-0.62576830766134606</v>
      </c>
      <c r="V123" s="37">
        <v>19739.109</v>
      </c>
      <c r="W123" s="99">
        <f>((-'Coupling Enzyme Parameters'!$AB$10+SQRT((('Coupling Enzyme Parameters'!$AB$10)^2)-(4*('Coupling Enzyme Parameters'!$AB$9)*(('Coupling Enzyme Parameters'!$AB$11)-(V123-$F$11)))))/(2*'Coupling Enzyme Parameters'!$AB$9))</f>
        <v>37.282387471178922</v>
      </c>
      <c r="X123" s="102">
        <f t="shared" si="13"/>
        <v>-1.29005046699627</v>
      </c>
      <c r="Y123" s="37">
        <v>19753.726999999999</v>
      </c>
      <c r="Z123" s="99">
        <f>((-'Coupling Enzyme Parameters'!$AB$10+SQRT((('Coupling Enzyme Parameters'!$AB$10)^2)-(4*('Coupling Enzyme Parameters'!$AB$9)*(('Coupling Enzyme Parameters'!$AB$11)-(Y123-$F$11)))))/(2*'Coupling Enzyme Parameters'!$AB$9))</f>
        <v>37.376933185808554</v>
      </c>
      <c r="AA123" s="102">
        <f t="shared" si="14"/>
        <v>-0.22219532818785837</v>
      </c>
    </row>
    <row r="124" spans="3:27" ht="15" x14ac:dyDescent="0.25">
      <c r="C124" s="24">
        <f t="shared" si="15"/>
        <v>7.4666666666666597</v>
      </c>
      <c r="D124" s="37">
        <v>11517.986000000001</v>
      </c>
      <c r="E124" s="37">
        <v>19515.687999999998</v>
      </c>
      <c r="F124" s="100">
        <f>((-'Coupling Enzyme Parameters'!$AB$10+SQRT((('Coupling Enzyme Parameters'!$AB$10)^2)-(4*('Coupling Enzyme Parameters'!$AB$9)*(('Coupling Enzyme Parameters'!$AB$11)-(E124-$F$11)))))/(2*'Coupling Enzyme Parameters'!$AB$9))</f>
        <v>35.88958416040105</v>
      </c>
      <c r="G124" s="37">
        <v>19381.224999999999</v>
      </c>
      <c r="H124" s="99">
        <f>((-'Coupling Enzyme Parameters'!$AB$10+SQRT((('Coupling Enzyme Parameters'!$AB$10)^2)-(4*('Coupling Enzyme Parameters'!$AB$9)*(('Coupling Enzyme Parameters'!$AB$11)-(G124-$F$11)))))/(2*'Coupling Enzyme Parameters'!$AB$9))</f>
        <v>35.093676908542363</v>
      </c>
      <c r="I124" s="102">
        <f t="shared" si="8"/>
        <v>-1.6469862258812284</v>
      </c>
      <c r="J124" s="37">
        <v>19200.794999999998</v>
      </c>
      <c r="K124" s="99">
        <f>((-'Coupling Enzyme Parameters'!$AB$10+SQRT((('Coupling Enzyme Parameters'!$AB$10)^2)-(4*('Coupling Enzyme Parameters'!$AB$9)*(('Coupling Enzyme Parameters'!$AB$11)-(J124-$F$11)))))/(2*'Coupling Enzyme Parameters'!$AB$9))</f>
        <v>34.068745478778283</v>
      </c>
      <c r="L124" s="102">
        <f t="shared" si="9"/>
        <v>-0.70293543973196648</v>
      </c>
      <c r="M124" s="37">
        <v>19381.776999999998</v>
      </c>
      <c r="N124" s="99">
        <f>((-'Coupling Enzyme Parameters'!$AB$10+SQRT((('Coupling Enzyme Parameters'!$AB$10)^2)-(4*('Coupling Enzyme Parameters'!$AB$9)*(('Coupling Enzyme Parameters'!$AB$11)-(M124-$F$11)))))/(2*'Coupling Enzyme Parameters'!$AB$9))</f>
        <v>35.09688559246392</v>
      </c>
      <c r="O124" s="102">
        <f t="shared" si="10"/>
        <v>-2.1587958111882699</v>
      </c>
      <c r="P124" s="37">
        <v>19636.601999999999</v>
      </c>
      <c r="Q124" s="99">
        <f>((-'Coupling Enzyme Parameters'!$AB$10+SQRT((('Coupling Enzyme Parameters'!$AB$10)^2)-(4*('Coupling Enzyme Parameters'!$AB$9)*(('Coupling Enzyme Parameters'!$AB$11)-(P124-$F$11)))))/(2*'Coupling Enzyme Parameters'!$AB$9))</f>
        <v>36.6316253812291</v>
      </c>
      <c r="R124" s="102">
        <f t="shared" si="11"/>
        <v>-1.7295253846627006</v>
      </c>
      <c r="S124" s="37">
        <v>19745.18</v>
      </c>
      <c r="T124" s="99">
        <f>((-'Coupling Enzyme Parameters'!$AB$10+SQRT((('Coupling Enzyme Parameters'!$AB$10)^2)-(4*('Coupling Enzyme Parameters'!$AB$9)*(('Coupling Enzyme Parameters'!$AB$11)-(S124-$F$11)))))/(2*'Coupling Enzyme Parameters'!$AB$9))</f>
        <v>37.32159853710683</v>
      </c>
      <c r="U124" s="102">
        <f t="shared" si="12"/>
        <v>-1.7489170124768023</v>
      </c>
      <c r="V124" s="37">
        <v>19787.633000000002</v>
      </c>
      <c r="W124" s="99">
        <f>((-'Coupling Enzyme Parameters'!$AB$10+SQRT((('Coupling Enzyme Parameters'!$AB$10)^2)-(4*('Coupling Enzyme Parameters'!$AB$9)*(('Coupling Enzyme Parameters'!$AB$11)-(V124-$F$11)))))/(2*'Coupling Enzyme Parameters'!$AB$9))</f>
        <v>37.597988013075636</v>
      </c>
      <c r="X124" s="102">
        <f t="shared" si="13"/>
        <v>-1.2840924025218783</v>
      </c>
      <c r="Y124" s="37">
        <v>19708.761999999999</v>
      </c>
      <c r="Z124" s="99">
        <f>((-'Coupling Enzyme Parameters'!$AB$10+SQRT((('Coupling Enzyme Parameters'!$AB$10)^2)-(4*('Coupling Enzyme Parameters'!$AB$9)*(('Coupling Enzyme Parameters'!$AB$11)-(Y124-$F$11)))))/(2*'Coupling Enzyme Parameters'!$AB$9))</f>
        <v>37.087532134151253</v>
      </c>
      <c r="AA124" s="102">
        <f t="shared" si="14"/>
        <v>-0.82123885726748114</v>
      </c>
    </row>
    <row r="125" spans="3:27" ht="15" x14ac:dyDescent="0.25">
      <c r="C125" s="24">
        <f t="shared" si="15"/>
        <v>7.5333333333333261</v>
      </c>
      <c r="D125" s="37">
        <v>11492.651</v>
      </c>
      <c r="E125" s="37">
        <v>19489.155999999999</v>
      </c>
      <c r="F125" s="100">
        <f>((-'Coupling Enzyme Parameters'!$AB$10+SQRT((('Coupling Enzyme Parameters'!$AB$10)^2)-(4*('Coupling Enzyme Parameters'!$AB$9)*(('Coupling Enzyme Parameters'!$AB$11)-(E125-$F$11)))))/(2*'Coupling Enzyme Parameters'!$AB$9))</f>
        <v>35.730196214098122</v>
      </c>
      <c r="G125" s="37">
        <v>19462.643</v>
      </c>
      <c r="H125" s="99">
        <f>((-'Coupling Enzyme Parameters'!$AB$10+SQRT((('Coupling Enzyme Parameters'!$AB$10)^2)-(4*('Coupling Enzyme Parameters'!$AB$9)*(('Coupling Enzyme Parameters'!$AB$11)-(G125-$F$11)))))/(2*'Coupling Enzyme Parameters'!$AB$9))</f>
        <v>35.572097852198873</v>
      </c>
      <c r="I125" s="102">
        <f t="shared" si="8"/>
        <v>-1.009177335921791</v>
      </c>
      <c r="J125" s="37">
        <v>19204.016</v>
      </c>
      <c r="K125" s="99">
        <f>((-'Coupling Enzyme Parameters'!$AB$10+SQRT((('Coupling Enzyme Parameters'!$AB$10)^2)-(4*('Coupling Enzyme Parameters'!$AB$9)*(('Coupling Enzyme Parameters'!$AB$11)-(J125-$F$11)))))/(2*'Coupling Enzyme Parameters'!$AB$9))</f>
        <v>34.086643237917094</v>
      </c>
      <c r="L125" s="102">
        <f t="shared" si="9"/>
        <v>-0.52564973429022643</v>
      </c>
      <c r="M125" s="37">
        <v>19365.221000000001</v>
      </c>
      <c r="N125" s="99">
        <f>((-'Coupling Enzyme Parameters'!$AB$10+SQRT((('Coupling Enzyme Parameters'!$AB$10)^2)-(4*('Coupling Enzyme Parameters'!$AB$9)*(('Coupling Enzyme Parameters'!$AB$11)-(M125-$F$11)))))/(2*'Coupling Enzyme Parameters'!$AB$9))</f>
        <v>35.00085032787041</v>
      </c>
      <c r="O125" s="102">
        <f t="shared" si="10"/>
        <v>-2.095443129478852</v>
      </c>
      <c r="P125" s="37">
        <v>19607.386999999999</v>
      </c>
      <c r="Q125" s="99">
        <f>((-'Coupling Enzyme Parameters'!$AB$10+SQRT((('Coupling Enzyme Parameters'!$AB$10)^2)-(4*('Coupling Enzyme Parameters'!$AB$9)*(('Coupling Enzyme Parameters'!$AB$11)-(P125-$F$11)))))/(2*'Coupling Enzyme Parameters'!$AB$9))</f>
        <v>36.449898922974249</v>
      </c>
      <c r="R125" s="102">
        <f t="shared" si="11"/>
        <v>-1.7518638966146227</v>
      </c>
      <c r="S125" s="37">
        <v>19817.289000000001</v>
      </c>
      <c r="T125" s="99">
        <f>((-'Coupling Enzyme Parameters'!$AB$10+SQRT((('Coupling Enzyme Parameters'!$AB$10)^2)-(4*('Coupling Enzyme Parameters'!$AB$9)*(('Coupling Enzyme Parameters'!$AB$11)-(S125-$F$11)))))/(2*'Coupling Enzyme Parameters'!$AB$9))</f>
        <v>37.793402750794122</v>
      </c>
      <c r="U125" s="102">
        <f t="shared" si="12"/>
        <v>-1.1177248524865817</v>
      </c>
      <c r="V125" s="37">
        <v>19766.026999999998</v>
      </c>
      <c r="W125" s="99">
        <f>((-'Coupling Enzyme Parameters'!$AB$10+SQRT((('Coupling Enzyme Parameters'!$AB$10)^2)-(4*('Coupling Enzyme Parameters'!$AB$9)*(('Coupling Enzyme Parameters'!$AB$11)-(V125-$F$11)))))/(2*'Coupling Enzyme Parameters'!$AB$9))</f>
        <v>37.456838083213214</v>
      </c>
      <c r="X125" s="102">
        <f t="shared" si="13"/>
        <v>-1.2658543860813722</v>
      </c>
      <c r="Y125" s="37">
        <v>19680.728999999999</v>
      </c>
      <c r="Z125" s="99">
        <f>((-'Coupling Enzyme Parameters'!$AB$10+SQRT((('Coupling Enzyme Parameters'!$AB$10)^2)-(4*('Coupling Enzyme Parameters'!$AB$9)*(('Coupling Enzyme Parameters'!$AB$11)-(Y125-$F$11)))))/(2*'Coupling Enzyme Parameters'!$AB$9))</f>
        <v>36.909200552565373</v>
      </c>
      <c r="AA125" s="102">
        <f t="shared" si="14"/>
        <v>-0.84018249255043287</v>
      </c>
    </row>
    <row r="126" spans="3:27" ht="15" x14ac:dyDescent="0.25">
      <c r="C126" s="24">
        <f t="shared" si="15"/>
        <v>7.5999999999999925</v>
      </c>
      <c r="D126" s="37">
        <v>11479.839</v>
      </c>
      <c r="E126" s="37">
        <v>19470.678</v>
      </c>
      <c r="F126" s="100">
        <f>((-'Coupling Enzyme Parameters'!$AB$10+SQRT((('Coupling Enzyme Parameters'!$AB$10)^2)-(4*('Coupling Enzyme Parameters'!$AB$9)*(('Coupling Enzyme Parameters'!$AB$11)-(E126-$F$11)))))/(2*'Coupling Enzyme Parameters'!$AB$9))</f>
        <v>35.619888423288572</v>
      </c>
      <c r="G126" s="37">
        <v>19395.217000000001</v>
      </c>
      <c r="H126" s="99">
        <f>((-'Coupling Enzyme Parameters'!$AB$10+SQRT((('Coupling Enzyme Parameters'!$AB$10)^2)-(4*('Coupling Enzyme Parameters'!$AB$9)*(('Coupling Enzyme Parameters'!$AB$11)-(G126-$F$11)))))/(2*'Coupling Enzyme Parameters'!$AB$9))</f>
        <v>35.175154574678828</v>
      </c>
      <c r="I126" s="102">
        <f t="shared" si="8"/>
        <v>-1.2958128226322856</v>
      </c>
      <c r="J126" s="37">
        <v>19232.831999999999</v>
      </c>
      <c r="K126" s="99">
        <f>((-'Coupling Enzyme Parameters'!$AB$10+SQRT((('Coupling Enzyme Parameters'!$AB$10)^2)-(4*('Coupling Enzyme Parameters'!$AB$9)*(('Coupling Enzyme Parameters'!$AB$11)-(J126-$F$11)))))/(2*'Coupling Enzyme Parameters'!$AB$9))</f>
        <v>34.24738375459237</v>
      </c>
      <c r="L126" s="102">
        <f t="shared" si="9"/>
        <v>-0.25460142680540088</v>
      </c>
      <c r="M126" s="37">
        <v>19400.199000000001</v>
      </c>
      <c r="N126" s="99">
        <f>((-'Coupling Enzyme Parameters'!$AB$10+SQRT((('Coupling Enzyme Parameters'!$AB$10)^2)-(4*('Coupling Enzyme Parameters'!$AB$9)*(('Coupling Enzyme Parameters'!$AB$11)-(M126-$F$11)))))/(2*'Coupling Enzyme Parameters'!$AB$9))</f>
        <v>35.204238554867949</v>
      </c>
      <c r="O126" s="102">
        <f t="shared" si="10"/>
        <v>-1.7817471116717627</v>
      </c>
      <c r="P126" s="37">
        <v>19593.317999999999</v>
      </c>
      <c r="Q126" s="99">
        <f>((-'Coupling Enzyme Parameters'!$AB$10+SQRT((('Coupling Enzyme Parameters'!$AB$10)^2)-(4*('Coupling Enzyme Parameters'!$AB$9)*(('Coupling Enzyme Parameters'!$AB$11)-(P126-$F$11)))))/(2*'Coupling Enzyme Parameters'!$AB$9))</f>
        <v>36.3629517763219</v>
      </c>
      <c r="R126" s="102">
        <f t="shared" si="11"/>
        <v>-1.728503252457422</v>
      </c>
      <c r="S126" s="37">
        <v>19912.715</v>
      </c>
      <c r="T126" s="99">
        <f>((-'Coupling Enzyme Parameters'!$AB$10+SQRT((('Coupling Enzyme Parameters'!$AB$10)^2)-(4*('Coupling Enzyme Parameters'!$AB$9)*(('Coupling Enzyme Parameters'!$AB$11)-(S126-$F$11)))))/(2*'Coupling Enzyme Parameters'!$AB$9))</f>
        <v>38.436034940382157</v>
      </c>
      <c r="U126" s="102">
        <f t="shared" si="12"/>
        <v>-0.36478487208899679</v>
      </c>
      <c r="V126" s="37">
        <v>19747.460999999999</v>
      </c>
      <c r="W126" s="99">
        <f>((-'Coupling Enzyme Parameters'!$AB$10+SQRT((('Coupling Enzyme Parameters'!$AB$10)^2)-(4*('Coupling Enzyme Parameters'!$AB$9)*(('Coupling Enzyme Parameters'!$AB$11)-(V126-$F$11)))))/(2*'Coupling Enzyme Parameters'!$AB$9))</f>
        <v>37.33635098751305</v>
      </c>
      <c r="X126" s="102">
        <f t="shared" si="13"/>
        <v>-1.2760336909719854</v>
      </c>
      <c r="Y126" s="37">
        <v>19735.675999999999</v>
      </c>
      <c r="Z126" s="99">
        <f>((-'Coupling Enzyme Parameters'!$AB$10+SQRT((('Coupling Enzyme Parameters'!$AB$10)^2)-(4*('Coupling Enzyme Parameters'!$AB$9)*(('Coupling Enzyme Parameters'!$AB$11)-(Y126-$F$11)))))/(2*'Coupling Enzyme Parameters'!$AB$9))</f>
        <v>37.260248781593667</v>
      </c>
      <c r="AA126" s="102">
        <f t="shared" si="14"/>
        <v>-0.37882647271258918</v>
      </c>
    </row>
    <row r="127" spans="3:27" ht="15" x14ac:dyDescent="0.25">
      <c r="C127" s="24">
        <f t="shared" si="15"/>
        <v>7.666666666666659</v>
      </c>
      <c r="D127" s="37">
        <v>11506.495999999999</v>
      </c>
      <c r="E127" s="37">
        <v>19514.741999999998</v>
      </c>
      <c r="F127" s="100">
        <f>((-'Coupling Enzyme Parameters'!$AB$10+SQRT((('Coupling Enzyme Parameters'!$AB$10)^2)-(4*('Coupling Enzyme Parameters'!$AB$9)*(('Coupling Enzyme Parameters'!$AB$11)-(E127-$F$11)))))/(2*'Coupling Enzyme Parameters'!$AB$9))</f>
        <v>35.883880647091601</v>
      </c>
      <c r="G127" s="37">
        <v>19463.583999999999</v>
      </c>
      <c r="H127" s="99">
        <f>((-'Coupling Enzyme Parameters'!$AB$10+SQRT((('Coupling Enzyme Parameters'!$AB$10)^2)-(4*('Coupling Enzyme Parameters'!$AB$9)*(('Coupling Enzyme Parameters'!$AB$11)-(G127-$F$11)))))/(2*'Coupling Enzyme Parameters'!$AB$9))</f>
        <v>35.577689261041961</v>
      </c>
      <c r="I127" s="102">
        <f t="shared" si="8"/>
        <v>-1.1572703600721823</v>
      </c>
      <c r="J127" s="37">
        <v>19218.02</v>
      </c>
      <c r="K127" s="99">
        <f>((-'Coupling Enzyme Parameters'!$AB$10+SQRT((('Coupling Enzyme Parameters'!$AB$10)^2)-(4*('Coupling Enzyme Parameters'!$AB$9)*(('Coupling Enzyme Parameters'!$AB$11)-(J127-$F$11)))))/(2*'Coupling Enzyme Parameters'!$AB$9))</f>
        <v>34.164619582601929</v>
      </c>
      <c r="L127" s="102">
        <f t="shared" si="9"/>
        <v>-0.60135782259887094</v>
      </c>
      <c r="M127" s="37">
        <v>19352.205000000002</v>
      </c>
      <c r="N127" s="99">
        <f>((-'Coupling Enzyme Parameters'!$AB$10+SQRT((('Coupling Enzyme Parameters'!$AB$10)^2)-(4*('Coupling Enzyme Parameters'!$AB$9)*(('Coupling Enzyme Parameters'!$AB$11)-(M127-$F$11)))))/(2*'Coupling Enzyme Parameters'!$AB$9))</f>
        <v>34.925640528012622</v>
      </c>
      <c r="O127" s="102">
        <f t="shared" si="10"/>
        <v>-2.3243373623301196</v>
      </c>
      <c r="P127" s="37">
        <v>19601.863000000001</v>
      </c>
      <c r="Q127" s="99">
        <f>((-'Coupling Enzyme Parameters'!$AB$10+SQRT((('Coupling Enzyme Parameters'!$AB$10)^2)-(4*('Coupling Enzyme Parameters'!$AB$9)*(('Coupling Enzyme Parameters'!$AB$11)-(P127-$F$11)))))/(2*'Coupling Enzyme Parameters'!$AB$9))</f>
        <v>36.415716866532328</v>
      </c>
      <c r="R127" s="102">
        <f t="shared" si="11"/>
        <v>-1.939730386050023</v>
      </c>
      <c r="S127" s="37">
        <v>19831.151999999998</v>
      </c>
      <c r="T127" s="99">
        <f>((-'Coupling Enzyme Parameters'!$AB$10+SQRT((('Coupling Enzyme Parameters'!$AB$10)^2)-(4*('Coupling Enzyme Parameters'!$AB$9)*(('Coupling Enzyme Parameters'!$AB$11)-(S127-$F$11)))))/(2*'Coupling Enzyme Parameters'!$AB$9))</f>
        <v>37.885430851672098</v>
      </c>
      <c r="U127" s="102">
        <f t="shared" si="12"/>
        <v>-1.1793811846020859</v>
      </c>
      <c r="V127" s="37">
        <v>19744.219000000001</v>
      </c>
      <c r="W127" s="99">
        <f>((-'Coupling Enzyme Parameters'!$AB$10+SQRT((('Coupling Enzyme Parameters'!$AB$10)^2)-(4*('Coupling Enzyme Parameters'!$AB$9)*(('Coupling Enzyme Parameters'!$AB$11)-(V127-$F$11)))))/(2*'Coupling Enzyme Parameters'!$AB$9))</f>
        <v>37.315386518046594</v>
      </c>
      <c r="X127" s="102">
        <f t="shared" si="13"/>
        <v>-1.560990384241471</v>
      </c>
      <c r="Y127" s="37">
        <v>19686.365000000002</v>
      </c>
      <c r="Z127" s="99">
        <f>((-'Coupling Enzyme Parameters'!$AB$10+SQRT((('Coupling Enzyme Parameters'!$AB$10)^2)-(4*('Coupling Enzyme Parameters'!$AB$9)*(('Coupling Enzyme Parameters'!$AB$11)-(Y127-$F$11)))))/(2*'Coupling Enzyme Parameters'!$AB$9))</f>
        <v>36.944927553137582</v>
      </c>
      <c r="AA127" s="102">
        <f t="shared" si="14"/>
        <v>-0.95813992497170375</v>
      </c>
    </row>
    <row r="128" spans="3:27" ht="15" x14ac:dyDescent="0.25">
      <c r="C128" s="24">
        <f t="shared" si="15"/>
        <v>7.7333333333333254</v>
      </c>
      <c r="D128" s="37">
        <v>11497.257</v>
      </c>
      <c r="E128" s="37">
        <v>19513.550999999999</v>
      </c>
      <c r="F128" s="100">
        <f>((-'Coupling Enzyme Parameters'!$AB$10+SQRT((('Coupling Enzyme Parameters'!$AB$10)^2)-(4*('Coupling Enzyme Parameters'!$AB$9)*(('Coupling Enzyme Parameters'!$AB$11)-(E128-$F$11)))))/(2*'Coupling Enzyme Parameters'!$AB$9))</f>
        <v>35.876702181591995</v>
      </c>
      <c r="G128" s="37">
        <v>19405.393</v>
      </c>
      <c r="H128" s="99">
        <f>((-'Coupling Enzyme Parameters'!$AB$10+SQRT((('Coupling Enzyme Parameters'!$AB$10)^2)-(4*('Coupling Enzyme Parameters'!$AB$9)*(('Coupling Enzyme Parameters'!$AB$11)-(G128-$F$11)))))/(2*'Coupling Enzyme Parameters'!$AB$9))</f>
        <v>35.234601226618047</v>
      </c>
      <c r="I128" s="102">
        <f t="shared" si="8"/>
        <v>-1.49317992899649</v>
      </c>
      <c r="J128" s="37">
        <v>19248.925999999999</v>
      </c>
      <c r="K128" s="99">
        <f>((-'Coupling Enzyme Parameters'!$AB$10+SQRT((('Coupling Enzyme Parameters'!$AB$10)^2)-(4*('Coupling Enzyme Parameters'!$AB$9)*(('Coupling Enzyme Parameters'!$AB$11)-(J128-$F$11)))))/(2*'Coupling Enzyme Parameters'!$AB$9))</f>
        <v>34.337651498785057</v>
      </c>
      <c r="L128" s="102">
        <f t="shared" si="9"/>
        <v>-0.42114744091613687</v>
      </c>
      <c r="M128" s="37">
        <v>19397.076000000001</v>
      </c>
      <c r="N128" s="99">
        <f>((-'Coupling Enzyme Parameters'!$AB$10+SQRT((('Coupling Enzyme Parameters'!$AB$10)^2)-(4*('Coupling Enzyme Parameters'!$AB$9)*(('Coupling Enzyme Parameters'!$AB$11)-(M128-$F$11)))))/(2*'Coupling Enzyme Parameters'!$AB$9))</f>
        <v>35.186002565618033</v>
      </c>
      <c r="O128" s="102">
        <f t="shared" si="10"/>
        <v>-2.056796859225102</v>
      </c>
      <c r="P128" s="37">
        <v>19659.232</v>
      </c>
      <c r="Q128" s="99">
        <f>((-'Coupling Enzyme Parameters'!$AB$10+SQRT((('Coupling Enzyme Parameters'!$AB$10)^2)-(4*('Coupling Enzyme Parameters'!$AB$9)*(('Coupling Enzyme Parameters'!$AB$11)-(P128-$F$11)))))/(2*'Coupling Enzyme Parameters'!$AB$9))</f>
        <v>36.773504370333683</v>
      </c>
      <c r="R128" s="102">
        <f t="shared" si="11"/>
        <v>-1.574764416749062</v>
      </c>
      <c r="S128" s="37">
        <v>19818.822</v>
      </c>
      <c r="T128" s="99">
        <f>((-'Coupling Enzyme Parameters'!$AB$10+SQRT((('Coupling Enzyme Parameters'!$AB$10)^2)-(4*('Coupling Enzyme Parameters'!$AB$9)*(('Coupling Enzyme Parameters'!$AB$11)-(S128-$F$11)))))/(2*'Coupling Enzyme Parameters'!$AB$9))</f>
        <v>37.803557898127735</v>
      </c>
      <c r="U128" s="102">
        <f t="shared" si="12"/>
        <v>-1.2540756726468416</v>
      </c>
      <c r="V128" s="37">
        <v>19710.745999999999</v>
      </c>
      <c r="W128" s="99">
        <f>((-'Coupling Enzyme Parameters'!$AB$10+SQRT((('Coupling Enzyme Parameters'!$AB$10)^2)-(4*('Coupling Enzyme Parameters'!$AB$9)*(('Coupling Enzyme Parameters'!$AB$11)-(V128-$F$11)))))/(2*'Coupling Enzyme Parameters'!$AB$9))</f>
        <v>37.100213394164598</v>
      </c>
      <c r="X128" s="102">
        <f t="shared" si="13"/>
        <v>-1.7689850426238607</v>
      </c>
      <c r="Y128" s="37">
        <v>19661.728999999999</v>
      </c>
      <c r="Z128" s="99">
        <f>((-'Coupling Enzyme Parameters'!$AB$10+SQRT((('Coupling Enzyme Parameters'!$AB$10)^2)-(4*('Coupling Enzyme Parameters'!$AB$9)*(('Coupling Enzyme Parameters'!$AB$11)-(Y128-$F$11)))))/(2*'Coupling Enzyme Parameters'!$AB$9))</f>
        <v>36.789219863797925</v>
      </c>
      <c r="AA128" s="102">
        <f t="shared" si="14"/>
        <v>-1.1066691488117542</v>
      </c>
    </row>
    <row r="129" spans="3:27" ht="15" x14ac:dyDescent="0.25">
      <c r="C129" s="24">
        <f t="shared" si="15"/>
        <v>7.7999999999999918</v>
      </c>
      <c r="D129" s="37">
        <v>11549.101000000001</v>
      </c>
      <c r="E129" s="37">
        <v>19521.601999999999</v>
      </c>
      <c r="F129" s="100">
        <f>((-'Coupling Enzyme Parameters'!$AB$10+SQRT((('Coupling Enzyme Parameters'!$AB$10)^2)-(4*('Coupling Enzyme Parameters'!$AB$9)*(('Coupling Enzyme Parameters'!$AB$11)-(E129-$F$11)))))/(2*'Coupling Enzyme Parameters'!$AB$9))</f>
        <v>35.925274884687219</v>
      </c>
      <c r="G129" s="37">
        <v>19467.315999999999</v>
      </c>
      <c r="H129" s="99">
        <f>((-'Coupling Enzyme Parameters'!$AB$10+SQRT((('Coupling Enzyme Parameters'!$AB$10)^2)-(4*('Coupling Enzyme Parameters'!$AB$9)*(('Coupling Enzyme Parameters'!$AB$11)-(G129-$F$11)))))/(2*'Coupling Enzyme Parameters'!$AB$9))</f>
        <v>35.599879031909424</v>
      </c>
      <c r="I129" s="102">
        <f t="shared" si="8"/>
        <v>-1.1764748268003373</v>
      </c>
      <c r="J129" s="37">
        <v>19200.705000000002</v>
      </c>
      <c r="K129" s="99">
        <f>((-'Coupling Enzyme Parameters'!$AB$10+SQRT((('Coupling Enzyme Parameters'!$AB$10)^2)-(4*('Coupling Enzyme Parameters'!$AB$9)*(('Coupling Enzyme Parameters'!$AB$11)-(J129-$F$11)))))/(2*'Coupling Enzyme Parameters'!$AB$9))</f>
        <v>34.068245585370668</v>
      </c>
      <c r="L129" s="102">
        <f t="shared" si="9"/>
        <v>-0.7391260574257501</v>
      </c>
      <c r="M129" s="37">
        <v>19447.266</v>
      </c>
      <c r="N129" s="99">
        <f>((-'Coupling Enzyme Parameters'!$AB$10+SQRT((('Coupling Enzyme Parameters'!$AB$10)^2)-(4*('Coupling Enzyme Parameters'!$AB$9)*(('Coupling Enzyme Parameters'!$AB$11)-(M129-$F$11)))))/(2*'Coupling Enzyme Parameters'!$AB$9))</f>
        <v>35.480932252392954</v>
      </c>
      <c r="O129" s="102">
        <f t="shared" si="10"/>
        <v>-1.8104398755454056</v>
      </c>
      <c r="P129" s="37">
        <v>19625.414000000001</v>
      </c>
      <c r="Q129" s="99">
        <f>((-'Coupling Enzyme Parameters'!$AB$10+SQRT((('Coupling Enzyme Parameters'!$AB$10)^2)-(4*('Coupling Enzyme Parameters'!$AB$9)*(('Coupling Enzyme Parameters'!$AB$11)-(P129-$F$11)))))/(2*'Coupling Enzyme Parameters'!$AB$9))</f>
        <v>36.56184309524356</v>
      </c>
      <c r="R129" s="102">
        <f t="shared" si="11"/>
        <v>-1.8349983949344093</v>
      </c>
      <c r="S129" s="37">
        <v>19767.756000000001</v>
      </c>
      <c r="T129" s="99">
        <f>((-'Coupling Enzyme Parameters'!$AB$10+SQRT((('Coupling Enzyme Parameters'!$AB$10)^2)-(4*('Coupling Enzyme Parameters'!$AB$9)*(('Coupling Enzyme Parameters'!$AB$11)-(S129-$F$11)))))/(2*'Coupling Enzyme Parameters'!$AB$9))</f>
        <v>37.468096233901036</v>
      </c>
      <c r="U129" s="102">
        <f t="shared" si="12"/>
        <v>-1.6381100399687654</v>
      </c>
      <c r="V129" s="37">
        <v>19782.107</v>
      </c>
      <c r="W129" s="99">
        <f>((-'Coupling Enzyme Parameters'!$AB$10+SQRT((('Coupling Enzyme Parameters'!$AB$10)^2)-(4*('Coupling Enzyme Parameters'!$AB$9)*(('Coupling Enzyme Parameters'!$AB$11)-(V129-$F$11)))))/(2*'Coupling Enzyme Parameters'!$AB$9))</f>
        <v>37.56179043600573</v>
      </c>
      <c r="X129" s="102">
        <f t="shared" si="13"/>
        <v>-1.3559807038779539</v>
      </c>
      <c r="Y129" s="37">
        <v>19715.77</v>
      </c>
      <c r="Z129" s="99">
        <f>((-'Coupling Enzyme Parameters'!$AB$10+SQRT((('Coupling Enzyme Parameters'!$AB$10)^2)-(4*('Coupling Enzyme Parameters'!$AB$9)*(('Coupling Enzyme Parameters'!$AB$11)-(Y129-$F$11)))))/(2*'Coupling Enzyme Parameters'!$AB$9))</f>
        <v>37.132361526112859</v>
      </c>
      <c r="AA129" s="102">
        <f t="shared" si="14"/>
        <v>-0.81210018959204433</v>
      </c>
    </row>
    <row r="130" spans="3:27" ht="15" x14ac:dyDescent="0.25">
      <c r="C130" s="24">
        <f t="shared" si="15"/>
        <v>7.8666666666666583</v>
      </c>
      <c r="D130" s="37">
        <v>11478.696</v>
      </c>
      <c r="E130" s="37">
        <v>19456.238000000001</v>
      </c>
      <c r="F130" s="100">
        <f>((-'Coupling Enzyme Parameters'!$AB$10+SQRT((('Coupling Enzyme Parameters'!$AB$10)^2)-(4*('Coupling Enzyme Parameters'!$AB$9)*(('Coupling Enzyme Parameters'!$AB$11)-(E130-$F$11)))))/(2*'Coupling Enzyme Parameters'!$AB$9))</f>
        <v>35.53407783856489</v>
      </c>
      <c r="G130" s="37">
        <v>19481.900000000001</v>
      </c>
      <c r="H130" s="99">
        <f>((-'Coupling Enzyme Parameters'!$AB$10+SQRT((('Coupling Enzyme Parameters'!$AB$10)^2)-(4*('Coupling Enzyme Parameters'!$AB$9)*(('Coupling Enzyme Parameters'!$AB$11)-(G130-$F$11)))))/(2*'Coupling Enzyme Parameters'!$AB$9))</f>
        <v>35.686812633487094</v>
      </c>
      <c r="I130" s="102">
        <f t="shared" si="8"/>
        <v>-0.69834417910033864</v>
      </c>
      <c r="J130" s="37">
        <v>19152.605</v>
      </c>
      <c r="K130" s="99">
        <f>((-'Coupling Enzyme Parameters'!$AB$10+SQRT((('Coupling Enzyme Parameters'!$AB$10)^2)-(4*('Coupling Enzyme Parameters'!$AB$9)*(('Coupling Enzyme Parameters'!$AB$11)-(J130-$F$11)))))/(2*'Coupling Enzyme Parameters'!$AB$9))</f>
        <v>33.802611012016357</v>
      </c>
      <c r="L130" s="102">
        <f t="shared" si="9"/>
        <v>-0.61356358465773297</v>
      </c>
      <c r="M130" s="37">
        <v>19348.865000000002</v>
      </c>
      <c r="N130" s="99">
        <f>((-'Coupling Enzyme Parameters'!$AB$10+SQRT((('Coupling Enzyme Parameters'!$AB$10)^2)-(4*('Coupling Enzyme Parameters'!$AB$9)*(('Coupling Enzyme Parameters'!$AB$11)-(M130-$F$11)))))/(2*'Coupling Enzyme Parameters'!$AB$9))</f>
        <v>34.906382127421757</v>
      </c>
      <c r="O130" s="102">
        <f t="shared" si="10"/>
        <v>-1.993792954394273</v>
      </c>
      <c r="P130" s="37">
        <v>19619.539000000001</v>
      </c>
      <c r="Q130" s="99">
        <f>((-'Coupling Enzyme Parameters'!$AB$10+SQRT((('Coupling Enzyme Parameters'!$AB$10)^2)-(4*('Coupling Enzyme Parameters'!$AB$9)*(('Coupling Enzyme Parameters'!$AB$11)-(P130-$F$11)))))/(2*'Coupling Enzyme Parameters'!$AB$9))</f>
        <v>36.525293779427678</v>
      </c>
      <c r="R130" s="102">
        <f t="shared" si="11"/>
        <v>-1.4803506646279629</v>
      </c>
      <c r="S130" s="37">
        <v>19798.361000000001</v>
      </c>
      <c r="T130" s="99">
        <f>((-'Coupling Enzyme Parameters'!$AB$10+SQRT((('Coupling Enzyme Parameters'!$AB$10)^2)-(4*('Coupling Enzyme Parameters'!$AB$9)*(('Coupling Enzyme Parameters'!$AB$11)-(S130-$F$11)))))/(2*'Coupling Enzyme Parameters'!$AB$9))</f>
        <v>37.668452751654286</v>
      </c>
      <c r="U130" s="102">
        <f t="shared" si="12"/>
        <v>-1.0465564760931869</v>
      </c>
      <c r="V130" s="37">
        <v>19762.623</v>
      </c>
      <c r="W130" s="99">
        <f>((-'Coupling Enzyme Parameters'!$AB$10+SQRT((('Coupling Enzyme Parameters'!$AB$10)^2)-(4*('Coupling Enzyme Parameters'!$AB$9)*(('Coupling Enzyme Parameters'!$AB$11)-(V130-$F$11)))))/(2*'Coupling Enzyme Parameters'!$AB$9))</f>
        <v>37.434692172686916</v>
      </c>
      <c r="X130" s="102">
        <f t="shared" si="13"/>
        <v>-1.0918819210744388</v>
      </c>
      <c r="Y130" s="37">
        <v>19643.182000000001</v>
      </c>
      <c r="Z130" s="99">
        <f>((-'Coupling Enzyme Parameters'!$AB$10+SQRT((('Coupling Enzyme Parameters'!$AB$10)^2)-(4*('Coupling Enzyme Parameters'!$AB$9)*(('Coupling Enzyme Parameters'!$AB$11)-(Y130-$F$11)))))/(2*'Coupling Enzyme Parameters'!$AB$9))</f>
        <v>36.672777444651061</v>
      </c>
      <c r="AA130" s="102">
        <f t="shared" si="14"/>
        <v>-0.88048722493151388</v>
      </c>
    </row>
    <row r="131" spans="3:27" ht="15" x14ac:dyDescent="0.25">
      <c r="C131" s="24">
        <f t="shared" si="15"/>
        <v>7.9333333333333247</v>
      </c>
      <c r="D131" s="37">
        <v>11490.787</v>
      </c>
      <c r="E131" s="37">
        <v>19511.313999999998</v>
      </c>
      <c r="F131" s="100">
        <f>((-'Coupling Enzyme Parameters'!$AB$10+SQRT((('Coupling Enzyme Parameters'!$AB$10)^2)-(4*('Coupling Enzyme Parameters'!$AB$9)*(('Coupling Enzyme Parameters'!$AB$11)-(E131-$F$11)))))/(2*'Coupling Enzyme Parameters'!$AB$9))</f>
        <v>35.863225743219736</v>
      </c>
      <c r="G131" s="37">
        <v>19485.833999999999</v>
      </c>
      <c r="H131" s="99">
        <f>((-'Coupling Enzyme Parameters'!$AB$10+SQRT((('Coupling Enzyme Parameters'!$AB$10)^2)-(4*('Coupling Enzyme Parameters'!$AB$9)*(('Coupling Enzyme Parameters'!$AB$11)-(G131-$F$11)))))/(2*'Coupling Enzyme Parameters'!$AB$9))</f>
        <v>35.710323106175721</v>
      </c>
      <c r="I131" s="102">
        <f t="shared" si="8"/>
        <v>-1.0039816110665569</v>
      </c>
      <c r="J131" s="37">
        <v>19176.506000000001</v>
      </c>
      <c r="K131" s="99">
        <f>((-'Coupling Enzyme Parameters'!$AB$10+SQRT((('Coupling Enzyme Parameters'!$AB$10)^2)-(4*('Coupling Enzyme Parameters'!$AB$9)*(('Coupling Enzyme Parameters'!$AB$11)-(J131-$F$11)))))/(2*'Coupling Enzyme Parameters'!$AB$9))</f>
        <v>33.934225706957378</v>
      </c>
      <c r="L131" s="102">
        <f t="shared" si="9"/>
        <v>-0.81109679437155791</v>
      </c>
      <c r="M131" s="37">
        <v>19402.912</v>
      </c>
      <c r="N131" s="99">
        <f>((-'Coupling Enzyme Parameters'!$AB$10+SQRT((('Coupling Enzyme Parameters'!$AB$10)^2)-(4*('Coupling Enzyme Parameters'!$AB$9)*(('Coupling Enzyme Parameters'!$AB$11)-(M131-$F$11)))))/(2*'Coupling Enzyme Parameters'!$AB$9))</f>
        <v>35.220092752657493</v>
      </c>
      <c r="O131" s="102">
        <f t="shared" si="10"/>
        <v>-2.0092302338133834</v>
      </c>
      <c r="P131" s="37">
        <v>19583.328000000001</v>
      </c>
      <c r="Q131" s="99">
        <f>((-'Coupling Enzyme Parameters'!$AB$10+SQRT((('Coupling Enzyme Parameters'!$AB$10)^2)-(4*('Coupling Enzyme Parameters'!$AB$9)*(('Coupling Enzyme Parameters'!$AB$11)-(P131-$F$11)))))/(2*'Coupling Enzyme Parameters'!$AB$9))</f>
        <v>36.301433094324729</v>
      </c>
      <c r="R131" s="102">
        <f t="shared" si="11"/>
        <v>-2.0333592543857577</v>
      </c>
      <c r="S131" s="37">
        <v>19730.859</v>
      </c>
      <c r="T131" s="99">
        <f>((-'Coupling Enzyme Parameters'!$AB$10+SQRT((('Coupling Enzyme Parameters'!$AB$10)^2)-(4*('Coupling Enzyme Parameters'!$AB$9)*(('Coupling Enzyme Parameters'!$AB$11)-(S131-$F$11)))))/(2*'Coupling Enzyme Parameters'!$AB$9))</f>
        <v>37.229226427465811</v>
      </c>
      <c r="U131" s="102">
        <f t="shared" si="12"/>
        <v>-1.8149307049365078</v>
      </c>
      <c r="V131" s="37">
        <v>19827.91</v>
      </c>
      <c r="W131" s="99">
        <f>((-'Coupling Enzyme Parameters'!$AB$10+SQRT((('Coupling Enzyme Parameters'!$AB$10)^2)-(4*('Coupling Enzyme Parameters'!$AB$9)*(('Coupling Enzyme Parameters'!$AB$11)-(V131-$F$11)))))/(2*'Coupling Enzyme Parameters'!$AB$9))</f>
        <v>37.863869850625889</v>
      </c>
      <c r="X131" s="102">
        <f t="shared" si="13"/>
        <v>-0.99185214779031128</v>
      </c>
      <c r="Y131" s="37">
        <v>19640.800999999999</v>
      </c>
      <c r="Z131" s="99">
        <f>((-'Coupling Enzyme Parameters'!$AB$10+SQRT((('Coupling Enzyme Parameters'!$AB$10)^2)-(4*('Coupling Enzyme Parameters'!$AB$9)*(('Coupling Enzyme Parameters'!$AB$11)-(Y131-$F$11)))))/(2*'Coupling Enzyme Parameters'!$AB$9))</f>
        <v>36.657876865188136</v>
      </c>
      <c r="AA131" s="102">
        <f t="shared" si="14"/>
        <v>-1.2245357090492845</v>
      </c>
    </row>
    <row r="132" spans="3:27" ht="15" x14ac:dyDescent="0.25">
      <c r="C132" s="24">
        <f t="shared" si="15"/>
        <v>7.9999999999999911</v>
      </c>
      <c r="D132" s="37">
        <v>11496.517</v>
      </c>
      <c r="E132" s="37">
        <v>19488.259999999998</v>
      </c>
      <c r="F132" s="100">
        <f>((-'Coupling Enzyme Parameters'!$AB$10+SQRT((('Coupling Enzyme Parameters'!$AB$10)^2)-(4*('Coupling Enzyme Parameters'!$AB$9)*(('Coupling Enzyme Parameters'!$AB$11)-(E132-$F$11)))))/(2*'Coupling Enzyme Parameters'!$AB$9))</f>
        <v>35.724834283806842</v>
      </c>
      <c r="G132" s="37">
        <v>19472.539000000001</v>
      </c>
      <c r="H132" s="99">
        <f>((-'Coupling Enzyme Parameters'!$AB$10+SQRT((('Coupling Enzyme Parameters'!$AB$10)^2)-(4*('Coupling Enzyme Parameters'!$AB$9)*(('Coupling Enzyme Parameters'!$AB$11)-(G132-$F$11)))))/(2*'Coupling Enzyme Parameters'!$AB$9))</f>
        <v>35.630972408824789</v>
      </c>
      <c r="I132" s="102">
        <f t="shared" si="8"/>
        <v>-0.94494084900459541</v>
      </c>
      <c r="J132" s="37">
        <v>19162.565999999999</v>
      </c>
      <c r="K132" s="99">
        <f>((-'Coupling Enzyme Parameters'!$AB$10+SQRT((('Coupling Enzyme Parameters'!$AB$10)^2)-(4*('Coupling Enzyme Parameters'!$AB$9)*(('Coupling Enzyme Parameters'!$AB$11)-(J132-$F$11)))))/(2*'Coupling Enzyme Parameters'!$AB$9))</f>
        <v>33.857372516228551</v>
      </c>
      <c r="L132" s="102">
        <f t="shared" si="9"/>
        <v>-0.74955852568749037</v>
      </c>
      <c r="M132" s="37">
        <v>19399.687999999998</v>
      </c>
      <c r="N132" s="99">
        <f>((-'Coupling Enzyme Parameters'!$AB$10+SQRT((('Coupling Enzyme Parameters'!$AB$10)^2)-(4*('Coupling Enzyme Parameters'!$AB$9)*(('Coupling Enzyme Parameters'!$AB$11)-(M132-$F$11)))))/(2*'Coupling Enzyme Parameters'!$AB$9))</f>
        <v>35.201253660017372</v>
      </c>
      <c r="O132" s="102">
        <f t="shared" si="10"/>
        <v>-1.8896778670406107</v>
      </c>
      <c r="P132" s="37">
        <v>19611.373</v>
      </c>
      <c r="Q132" s="99">
        <f>((-'Coupling Enzyme Parameters'!$AB$10+SQRT((('Coupling Enzyme Parameters'!$AB$10)^2)-(4*('Coupling Enzyme Parameters'!$AB$9)*(('Coupling Enzyme Parameters'!$AB$11)-(P132-$F$11)))))/(2*'Coupling Enzyme Parameters'!$AB$9))</f>
        <v>36.474599044839309</v>
      </c>
      <c r="R132" s="102">
        <f t="shared" si="11"/>
        <v>-1.7218018444582839</v>
      </c>
      <c r="S132" s="37">
        <v>19770.918000000001</v>
      </c>
      <c r="T132" s="99">
        <f>((-'Coupling Enzyme Parameters'!$AB$10+SQRT((('Coupling Enzyme Parameters'!$AB$10)^2)-(4*('Coupling Enzyme Parameters'!$AB$9)*(('Coupling Enzyme Parameters'!$AB$11)-(S132-$F$11)))))/(2*'Coupling Enzyme Parameters'!$AB$9))</f>
        <v>37.488701836636849</v>
      </c>
      <c r="U132" s="102">
        <f t="shared" si="12"/>
        <v>-1.4170638363525754</v>
      </c>
      <c r="V132" s="37">
        <v>19736.697</v>
      </c>
      <c r="W132" s="99">
        <f>((-'Coupling Enzyme Parameters'!$AB$10+SQRT((('Coupling Enzyme Parameters'!$AB$10)^2)-(4*('Coupling Enzyme Parameters'!$AB$9)*(('Coupling Enzyme Parameters'!$AB$11)-(V132-$F$11)))))/(2*'Coupling Enzyme Parameters'!$AB$9))</f>
        <v>37.266830420284748</v>
      </c>
      <c r="X132" s="102">
        <f t="shared" si="13"/>
        <v>-1.4505001187185584</v>
      </c>
      <c r="Y132" s="37">
        <v>19743.940999999999</v>
      </c>
      <c r="Z132" s="99">
        <f>((-'Coupling Enzyme Parameters'!$AB$10+SQRT((('Coupling Enzyme Parameters'!$AB$10)^2)-(4*('Coupling Enzyme Parameters'!$AB$9)*(('Coupling Enzyme Parameters'!$AB$11)-(Y132-$F$11)))))/(2*'Coupling Enzyme Parameters'!$AB$9))</f>
        <v>37.313589855339416</v>
      </c>
      <c r="AA132" s="102">
        <f t="shared" si="14"/>
        <v>-0.43043125948511118</v>
      </c>
    </row>
    <row r="133" spans="3:27" ht="15" x14ac:dyDescent="0.25">
      <c r="C133" s="24">
        <f t="shared" si="15"/>
        <v>8.0666666666666575</v>
      </c>
      <c r="D133" s="37">
        <v>11493.893</v>
      </c>
      <c r="E133" s="37">
        <v>19503.995999999999</v>
      </c>
      <c r="F133" s="100">
        <f>((-'Coupling Enzyme Parameters'!$AB$10+SQRT((('Coupling Enzyme Parameters'!$AB$10)^2)-(4*('Coupling Enzyme Parameters'!$AB$9)*(('Coupling Enzyme Parameters'!$AB$11)-(E133-$F$11)))))/(2*'Coupling Enzyme Parameters'!$AB$9))</f>
        <v>35.819199110314578</v>
      </c>
      <c r="G133" s="37">
        <v>19466.155999999999</v>
      </c>
      <c r="H133" s="99">
        <f>((-'Coupling Enzyme Parameters'!$AB$10+SQRT((('Coupling Enzyme Parameters'!$AB$10)^2)-(4*('Coupling Enzyme Parameters'!$AB$9)*(('Coupling Enzyme Parameters'!$AB$11)-(G133-$F$11)))))/(2*'Coupling Enzyme Parameters'!$AB$9))</f>
        <v>35.592979444657601</v>
      </c>
      <c r="I133" s="102">
        <f t="shared" si="8"/>
        <v>-1.077298639679519</v>
      </c>
      <c r="J133" s="37">
        <v>19153.153999999999</v>
      </c>
      <c r="K133" s="99">
        <f>((-'Coupling Enzyme Parameters'!$AB$10+SQRT((('Coupling Enzyme Parameters'!$AB$10)^2)-(4*('Coupling Enzyme Parameters'!$AB$9)*(('Coupling Enzyme Parameters'!$AB$11)-(J133-$F$11)))))/(2*'Coupling Enzyme Parameters'!$AB$9))</f>
        <v>33.805625846135641</v>
      </c>
      <c r="L133" s="102">
        <f t="shared" si="9"/>
        <v>-0.89567002228813664</v>
      </c>
      <c r="M133" s="37">
        <v>19351.870999999999</v>
      </c>
      <c r="N133" s="99">
        <f>((-'Coupling Enzyme Parameters'!$AB$10+SQRT((('Coupling Enzyme Parameters'!$AB$10)^2)-(4*('Coupling Enzyme Parameters'!$AB$9)*(('Coupling Enzyme Parameters'!$AB$11)-(M133-$F$11)))))/(2*'Coupling Enzyme Parameters'!$AB$9))</f>
        <v>34.92371393741805</v>
      </c>
      <c r="O133" s="102">
        <f t="shared" si="10"/>
        <v>-2.2615824161476681</v>
      </c>
      <c r="P133" s="37">
        <v>19511.532999999999</v>
      </c>
      <c r="Q133" s="99">
        <f>((-'Coupling Enzyme Parameters'!$AB$10+SQRT((('Coupling Enzyme Parameters'!$AB$10)^2)-(4*('Coupling Enzyme Parameters'!$AB$9)*(('Coupling Enzyme Parameters'!$AB$11)-(P133-$F$11)))))/(2*'Coupling Enzyme Parameters'!$AB$9))</f>
        <v>35.864544696109917</v>
      </c>
      <c r="R133" s="102">
        <f t="shared" si="11"/>
        <v>-2.4262210196954115</v>
      </c>
      <c r="S133" s="37">
        <v>19785.344000000001</v>
      </c>
      <c r="T133" s="99">
        <f>((-'Coupling Enzyme Parameters'!$AB$10+SQRT((('Coupling Enzyme Parameters'!$AB$10)^2)-(4*('Coupling Enzyme Parameters'!$AB$9)*(('Coupling Enzyme Parameters'!$AB$11)-(S133-$F$11)))))/(2*'Coupling Enzyme Parameters'!$AB$9))</f>
        <v>37.582986000397426</v>
      </c>
      <c r="U133" s="102">
        <f t="shared" si="12"/>
        <v>-1.4171444990997344</v>
      </c>
      <c r="V133" s="37">
        <v>19766.629000000001</v>
      </c>
      <c r="W133" s="99">
        <f>((-'Coupling Enzyme Parameters'!$AB$10+SQRT((('Coupling Enzyme Parameters'!$AB$10)^2)-(4*('Coupling Enzyme Parameters'!$AB$9)*(('Coupling Enzyme Parameters'!$AB$11)-(V133-$F$11)))))/(2*'Coupling Enzyme Parameters'!$AB$9))</f>
        <v>37.460757195085591</v>
      </c>
      <c r="X133" s="102">
        <f t="shared" si="13"/>
        <v>-1.3509381704254508</v>
      </c>
      <c r="Y133" s="37">
        <v>19628.937999999998</v>
      </c>
      <c r="Z133" s="99">
        <f>((-'Coupling Enzyme Parameters'!$AB$10+SQRT((('Coupling Enzyme Parameters'!$AB$10)^2)-(4*('Coupling Enzyme Parameters'!$AB$9)*(('Coupling Enzyme Parameters'!$AB$11)-(Y133-$F$11)))))/(2*'Coupling Enzyme Parameters'!$AB$9))</f>
        <v>36.583797612544494</v>
      </c>
      <c r="AA133" s="102">
        <f t="shared" si="14"/>
        <v>-1.2545883287877686</v>
      </c>
    </row>
    <row r="134" spans="3:27" ht="15" x14ac:dyDescent="0.25">
      <c r="C134" s="24">
        <f t="shared" si="15"/>
        <v>8.133333333333324</v>
      </c>
      <c r="D134" s="37">
        <v>11497.833000000001</v>
      </c>
      <c r="E134" s="37">
        <v>19487.528999999999</v>
      </c>
      <c r="F134" s="100">
        <f>((-'Coupling Enzyme Parameters'!$AB$10+SQRT((('Coupling Enzyme Parameters'!$AB$10)^2)-(4*('Coupling Enzyme Parameters'!$AB$9)*(('Coupling Enzyme Parameters'!$AB$11)-(E134-$F$11)))))/(2*'Coupling Enzyme Parameters'!$AB$9))</f>
        <v>35.720460755819609</v>
      </c>
      <c r="G134" s="37">
        <v>19464.471000000001</v>
      </c>
      <c r="H134" s="99">
        <f>((-'Coupling Enzyme Parameters'!$AB$10+SQRT((('Coupling Enzyme Parameters'!$AB$10)^2)-(4*('Coupling Enzyme Parameters'!$AB$9)*(('Coupling Enzyme Parameters'!$AB$11)-(G134-$F$11)))))/(2*'Coupling Enzyme Parameters'!$AB$9))</f>
        <v>35.582961129182486</v>
      </c>
      <c r="I134" s="102">
        <f t="shared" si="8"/>
        <v>-0.98857860065966463</v>
      </c>
      <c r="J134" s="37">
        <v>19262.613000000001</v>
      </c>
      <c r="K134" s="99">
        <f>((-'Coupling Enzyme Parameters'!$AB$10+SQRT((('Coupling Enzyme Parameters'!$AB$10)^2)-(4*('Coupling Enzyme Parameters'!$AB$9)*(('Coupling Enzyme Parameters'!$AB$11)-(J134-$F$11)))))/(2*'Coupling Enzyme Parameters'!$AB$9))</f>
        <v>34.414700768829064</v>
      </c>
      <c r="L134" s="102">
        <f t="shared" si="9"/>
        <v>-0.1878567450997437</v>
      </c>
      <c r="M134" s="37">
        <v>19378.52</v>
      </c>
      <c r="N134" s="99">
        <f>((-'Coupling Enzyme Parameters'!$AB$10+SQRT((('Coupling Enzyme Parameters'!$AB$10)^2)-(4*('Coupling Enzyme Parameters'!$AB$9)*(('Coupling Enzyme Parameters'!$AB$11)-(M134-$F$11)))))/(2*'Coupling Enzyme Parameters'!$AB$9))</f>
        <v>35.07795993494608</v>
      </c>
      <c r="O134" s="102">
        <f t="shared" si="10"/>
        <v>-2.0085980641246692</v>
      </c>
      <c r="P134" s="37">
        <v>19579.91</v>
      </c>
      <c r="Q134" s="99">
        <f>((-'Coupling Enzyme Parameters'!$AB$10+SQRT((('Coupling Enzyme Parameters'!$AB$10)^2)-(4*('Coupling Enzyme Parameters'!$AB$9)*(('Coupling Enzyme Parameters'!$AB$11)-(P134-$F$11)))))/(2*'Coupling Enzyme Parameters'!$AB$9))</f>
        <v>36.280426575342744</v>
      </c>
      <c r="R134" s="102">
        <f t="shared" si="11"/>
        <v>-1.9116007859676145</v>
      </c>
      <c r="S134" s="37">
        <v>19728.546999999999</v>
      </c>
      <c r="T134" s="99">
        <f>((-'Coupling Enzyme Parameters'!$AB$10+SQRT((('Coupling Enzyme Parameters'!$AB$10)^2)-(4*('Coupling Enzyme Parameters'!$AB$9)*(('Coupling Enzyme Parameters'!$AB$11)-(S134-$F$11)))))/(2*'Coupling Enzyme Parameters'!$AB$9))</f>
        <v>37.214353864039431</v>
      </c>
      <c r="U134" s="102">
        <f t="shared" si="12"/>
        <v>-1.68703828096276</v>
      </c>
      <c r="V134" s="37">
        <v>19750.721000000001</v>
      </c>
      <c r="W134" s="99">
        <f>((-'Coupling Enzyme Parameters'!$AB$10+SQRT((('Coupling Enzyme Parameters'!$AB$10)^2)-(4*('Coupling Enzyme Parameters'!$AB$9)*(('Coupling Enzyme Parameters'!$AB$11)-(V134-$F$11)))))/(2*'Coupling Enzyme Parameters'!$AB$9))</f>
        <v>37.357454233016632</v>
      </c>
      <c r="X134" s="102">
        <f t="shared" si="13"/>
        <v>-1.3555027779994404</v>
      </c>
      <c r="Y134" s="37">
        <v>19661.491999999998</v>
      </c>
      <c r="Z134" s="99">
        <f>((-'Coupling Enzyme Parameters'!$AB$10+SQRT((('Coupling Enzyme Parameters'!$AB$10)^2)-(4*('Coupling Enzyme Parameters'!$AB$9)*(('Coupling Enzyme Parameters'!$AB$11)-(Y134-$F$11)))))/(2*'Coupling Enzyme Parameters'!$AB$9))</f>
        <v>36.787727724378108</v>
      </c>
      <c r="AA134" s="102">
        <f t="shared" si="14"/>
        <v>-0.95191986245918514</v>
      </c>
    </row>
    <row r="135" spans="3:27" ht="15" x14ac:dyDescent="0.25">
      <c r="C135" s="24">
        <f t="shared" si="15"/>
        <v>8.1999999999999904</v>
      </c>
      <c r="D135" s="37">
        <v>11484.835999999999</v>
      </c>
      <c r="E135" s="37">
        <v>19489.984</v>
      </c>
      <c r="F135" s="100">
        <f>((-'Coupling Enzyme Parameters'!$AB$10+SQRT((('Coupling Enzyme Parameters'!$AB$10)^2)-(4*('Coupling Enzyme Parameters'!$AB$9)*(('Coupling Enzyme Parameters'!$AB$11)-(E135-$F$11)))))/(2*'Coupling Enzyme Parameters'!$AB$9))</f>
        <v>35.735152405139971</v>
      </c>
      <c r="G135" s="37">
        <v>19420.065999999999</v>
      </c>
      <c r="H135" s="99">
        <f>((-'Coupling Enzyme Parameters'!$AB$10+SQRT((('Coupling Enzyme Parameters'!$AB$10)^2)-(4*('Coupling Enzyme Parameters'!$AB$9)*(('Coupling Enzyme Parameters'!$AB$11)-(G135-$F$11)))))/(2*'Coupling Enzyme Parameters'!$AB$9))</f>
        <v>35.320603534379693</v>
      </c>
      <c r="I135" s="102">
        <f t="shared" si="8"/>
        <v>-1.26562784478282</v>
      </c>
      <c r="J135" s="37">
        <v>19191.988000000001</v>
      </c>
      <c r="K135" s="99">
        <f>((-'Coupling Enzyme Parameters'!$AB$10+SQRT((('Coupling Enzyme Parameters'!$AB$10)^2)-(4*('Coupling Enzyme Parameters'!$AB$9)*(('Coupling Enzyme Parameters'!$AB$11)-(J135-$F$11)))))/(2*'Coupling Enzyme Parameters'!$AB$9))</f>
        <v>34.019879305733795</v>
      </c>
      <c r="L135" s="102">
        <f t="shared" si="9"/>
        <v>-0.59736985751537475</v>
      </c>
      <c r="M135" s="37">
        <v>19368.363000000001</v>
      </c>
      <c r="N135" s="99">
        <f>((-'Coupling Enzyme Parameters'!$AB$10+SQRT((('Coupling Enzyme Parameters'!$AB$10)^2)-(4*('Coupling Enzyme Parameters'!$AB$9)*(('Coupling Enzyme Parameters'!$AB$11)-(M135-$F$11)))))/(2*'Coupling Enzyme Parameters'!$AB$9))</f>
        <v>35.019043890290106</v>
      </c>
      <c r="O135" s="102">
        <f t="shared" si="10"/>
        <v>-2.0822057581010043</v>
      </c>
      <c r="P135" s="37">
        <v>19614.857</v>
      </c>
      <c r="Q135" s="99">
        <f>((-'Coupling Enzyme Parameters'!$AB$10+SQRT((('Coupling Enzyme Parameters'!$AB$10)^2)-(4*('Coupling Enzyme Parameters'!$AB$9)*(('Coupling Enzyme Parameters'!$AB$11)-(P135-$F$11)))))/(2*'Coupling Enzyme Parameters'!$AB$9))</f>
        <v>36.496212594048878</v>
      </c>
      <c r="R135" s="102">
        <f t="shared" si="11"/>
        <v>-1.7105064165818433</v>
      </c>
      <c r="S135" s="37">
        <v>19843.357</v>
      </c>
      <c r="T135" s="99">
        <f>((-'Coupling Enzyme Parameters'!$AB$10+SQRT((('Coupling Enzyme Parameters'!$AB$10)^2)-(4*('Coupling Enzyme Parameters'!$AB$9)*(('Coupling Enzyme Parameters'!$AB$11)-(S135-$F$11)))))/(2*'Coupling Enzyme Parameters'!$AB$9))</f>
        <v>37.966817721483217</v>
      </c>
      <c r="U135" s="102">
        <f t="shared" si="12"/>
        <v>-0.94926607283933606</v>
      </c>
      <c r="V135" s="37">
        <v>19707.68</v>
      </c>
      <c r="W135" s="99">
        <f>((-'Coupling Enzyme Parameters'!$AB$10+SQRT((('Coupling Enzyme Parameters'!$AB$10)^2)-(4*('Coupling Enzyme Parameters'!$AB$9)*(('Coupling Enzyme Parameters'!$AB$11)-(V135-$F$11)))))/(2*'Coupling Enzyme Parameters'!$AB$9))</f>
        <v>37.080619620103427</v>
      </c>
      <c r="X135" s="102">
        <f t="shared" si="13"/>
        <v>-1.6470290402330079</v>
      </c>
      <c r="Y135" s="37">
        <v>19657.761999999999</v>
      </c>
      <c r="Z135" s="99">
        <f>((-'Coupling Enzyme Parameters'!$AB$10+SQRT((('Coupling Enzyme Parameters'!$AB$10)^2)-(4*('Coupling Enzyme Parameters'!$AB$9)*(('Coupling Enzyme Parameters'!$AB$11)-(Y135-$F$11)))))/(2*'Coupling Enzyme Parameters'!$AB$9))</f>
        <v>36.764258220495151</v>
      </c>
      <c r="AA135" s="102">
        <f t="shared" si="14"/>
        <v>-0.99008101566250417</v>
      </c>
    </row>
    <row r="136" spans="3:27" ht="15" x14ac:dyDescent="0.25">
      <c r="C136" s="24">
        <f t="shared" si="15"/>
        <v>8.2666666666666568</v>
      </c>
      <c r="D136" s="37">
        <v>11511.178</v>
      </c>
      <c r="E136" s="37">
        <v>19501.66</v>
      </c>
      <c r="F136" s="100">
        <f>((-'Coupling Enzyme Parameters'!$AB$10+SQRT((('Coupling Enzyme Parameters'!$AB$10)^2)-(4*('Coupling Enzyme Parameters'!$AB$9)*(('Coupling Enzyme Parameters'!$AB$11)-(E136-$F$11)))))/(2*'Coupling Enzyme Parameters'!$AB$9))</f>
        <v>35.805164351991429</v>
      </c>
      <c r="G136" s="37">
        <v>19498.498</v>
      </c>
      <c r="H136" s="99">
        <f>((-'Coupling Enzyme Parameters'!$AB$10+SQRT((('Coupling Enzyme Parameters'!$AB$10)^2)-(4*('Coupling Enzyme Parameters'!$AB$9)*(('Coupling Enzyme Parameters'!$AB$11)-(G136-$F$11)))))/(2*'Coupling Enzyme Parameters'!$AB$9))</f>
        <v>35.786181639863372</v>
      </c>
      <c r="I136" s="102">
        <f t="shared" si="8"/>
        <v>-0.8700616861505992</v>
      </c>
      <c r="J136" s="37">
        <v>19271.995999999999</v>
      </c>
      <c r="K136" s="99">
        <f>((-'Coupling Enzyme Parameters'!$AB$10+SQRT((('Coupling Enzyme Parameters'!$AB$10)^2)-(4*('Coupling Enzyme Parameters'!$AB$9)*(('Coupling Enzyme Parameters'!$AB$11)-(J136-$F$11)))))/(2*'Coupling Enzyme Parameters'!$AB$9))</f>
        <v>34.467672344631254</v>
      </c>
      <c r="L136" s="102">
        <f t="shared" si="9"/>
        <v>-0.21958876546937489</v>
      </c>
      <c r="M136" s="37">
        <v>19417.23</v>
      </c>
      <c r="N136" s="99">
        <f>((-'Coupling Enzyme Parameters'!$AB$10+SQRT((('Coupling Enzyme Parameters'!$AB$10)^2)-(4*('Coupling Enzyme Parameters'!$AB$9)*(('Coupling Enzyme Parameters'!$AB$11)-(M136-$F$11)))))/(2*'Coupling Enzyme Parameters'!$AB$9))</f>
        <v>35.303954611245793</v>
      </c>
      <c r="O136" s="102">
        <f t="shared" si="10"/>
        <v>-1.8673069839967766</v>
      </c>
      <c r="P136" s="37">
        <v>19632.155999999999</v>
      </c>
      <c r="Q136" s="99">
        <f>((-'Coupling Enzyme Parameters'!$AB$10+SQRT((('Coupling Enzyme Parameters'!$AB$10)^2)-(4*('Coupling Enzyme Parameters'!$AB$9)*(('Coupling Enzyme Parameters'!$AB$11)-(P136-$F$11)))))/(2*'Coupling Enzyme Parameters'!$AB$9))</f>
        <v>36.603866231405156</v>
      </c>
      <c r="R136" s="102">
        <f t="shared" si="11"/>
        <v>-1.6728647260770231</v>
      </c>
      <c r="S136" s="37">
        <v>19753.365000000002</v>
      </c>
      <c r="T136" s="99">
        <f>((-'Coupling Enzyme Parameters'!$AB$10+SQRT((('Coupling Enzyme Parameters'!$AB$10)^2)-(4*('Coupling Enzyme Parameters'!$AB$9)*(('Coupling Enzyme Parameters'!$AB$11)-(S136-$F$11)))))/(2*'Coupling Enzyme Parameters'!$AB$9))</f>
        <v>37.374586401434186</v>
      </c>
      <c r="U136" s="102">
        <f t="shared" si="12"/>
        <v>-1.6115093397398255</v>
      </c>
      <c r="V136" s="37">
        <v>19698.169999999998</v>
      </c>
      <c r="W136" s="99">
        <f>((-'Coupling Enzyme Parameters'!$AB$10+SQRT((('Coupling Enzyme Parameters'!$AB$10)^2)-(4*('Coupling Enzyme Parameters'!$AB$9)*(('Coupling Enzyme Parameters'!$AB$11)-(V136-$F$11)))))/(2*'Coupling Enzyme Parameters'!$AB$9))</f>
        <v>37.019965666563373</v>
      </c>
      <c r="X136" s="102">
        <f t="shared" si="13"/>
        <v>-1.7776949406245208</v>
      </c>
      <c r="Y136" s="37">
        <v>19653.236000000001</v>
      </c>
      <c r="Z136" s="99">
        <f>((-'Coupling Enzyme Parameters'!$AB$10+SQRT((('Coupling Enzyme Parameters'!$AB$10)^2)-(4*('Coupling Enzyme Parameters'!$AB$9)*(('Coupling Enzyme Parameters'!$AB$11)-(Y136-$F$11)))))/(2*'Coupling Enzyme Parameters'!$AB$9))</f>
        <v>36.735816425359168</v>
      </c>
      <c r="AA136" s="102">
        <f t="shared" si="14"/>
        <v>-1.0885347576499456</v>
      </c>
    </row>
    <row r="137" spans="3:27" ht="15" x14ac:dyDescent="0.25">
      <c r="C137" s="24">
        <f t="shared" si="15"/>
        <v>8.3333333333333233</v>
      </c>
      <c r="D137" s="37">
        <v>11490.735000000001</v>
      </c>
      <c r="E137" s="37">
        <v>19442.809000000001</v>
      </c>
      <c r="F137" s="100">
        <f>((-'Coupling Enzyme Parameters'!$AB$10+SQRT((('Coupling Enzyme Parameters'!$AB$10)^2)-(4*('Coupling Enzyme Parameters'!$AB$9)*(('Coupling Enzyme Parameters'!$AB$11)-(E137-$F$11)))))/(2*'Coupling Enzyme Parameters'!$AB$9))</f>
        <v>35.454579615912387</v>
      </c>
      <c r="G137" s="37">
        <v>19471.400000000001</v>
      </c>
      <c r="H137" s="99">
        <f>((-'Coupling Enzyme Parameters'!$AB$10+SQRT((('Coupling Enzyme Parameters'!$AB$10)^2)-(4*('Coupling Enzyme Parameters'!$AB$9)*(('Coupling Enzyme Parameters'!$AB$11)-(G137-$F$11)))))/(2*'Coupling Enzyme Parameters'!$AB$9))</f>
        <v>35.624187927423854</v>
      </c>
      <c r="I137" s="102">
        <f t="shared" si="8"/>
        <v>-0.68147066251107447</v>
      </c>
      <c r="J137" s="37">
        <v>19185.294999999998</v>
      </c>
      <c r="K137" s="99">
        <f>((-'Coupling Enzyme Parameters'!$AB$10+SQRT((('Coupling Enzyme Parameters'!$AB$10)^2)-(4*('Coupling Enzyme Parameters'!$AB$9)*(('Coupling Enzyme Parameters'!$AB$11)-(J137-$F$11)))))/(2*'Coupling Enzyme Parameters'!$AB$9))</f>
        <v>33.982811687203039</v>
      </c>
      <c r="L137" s="102">
        <f t="shared" si="9"/>
        <v>-0.35386468681854666</v>
      </c>
      <c r="M137" s="37">
        <v>19347.848000000002</v>
      </c>
      <c r="N137" s="99">
        <f>((-'Coupling Enzyme Parameters'!$AB$10+SQRT((('Coupling Enzyme Parameters'!$AB$10)^2)-(4*('Coupling Enzyme Parameters'!$AB$9)*(('Coupling Enzyme Parameters'!$AB$11)-(M137-$F$11)))))/(2*'Coupling Enzyme Parameters'!$AB$9))</f>
        <v>34.900521426381644</v>
      </c>
      <c r="O137" s="102">
        <f t="shared" si="10"/>
        <v>-1.9201554327818826</v>
      </c>
      <c r="P137" s="37">
        <v>19506.565999999999</v>
      </c>
      <c r="Q137" s="99">
        <f>((-'Coupling Enzyme Parameters'!$AB$10+SQRT((('Coupling Enzyme Parameters'!$AB$10)^2)-(4*('Coupling Enzyme Parameters'!$AB$9)*(('Coupling Enzyme Parameters'!$AB$11)-(P137-$F$11)))))/(2*'Coupling Enzyme Parameters'!$AB$9))</f>
        <v>35.834650418022925</v>
      </c>
      <c r="R137" s="102">
        <f t="shared" si="11"/>
        <v>-2.0914958033802122</v>
      </c>
      <c r="S137" s="37">
        <v>19756.951000000001</v>
      </c>
      <c r="T137" s="99">
        <f>((-'Coupling Enzyme Parameters'!$AB$10+SQRT((('Coupling Enzyme Parameters'!$AB$10)^2)-(4*('Coupling Enzyme Parameters'!$AB$9)*(('Coupling Enzyme Parameters'!$AB$11)-(S137-$F$11)))))/(2*'Coupling Enzyme Parameters'!$AB$9))</f>
        <v>37.397846121692893</v>
      </c>
      <c r="U137" s="102">
        <f t="shared" si="12"/>
        <v>-1.2376648834020756</v>
      </c>
      <c r="V137" s="37">
        <v>19697.73</v>
      </c>
      <c r="W137" s="99">
        <f>((-'Coupling Enzyme Parameters'!$AB$10+SQRT((('Coupling Enzyme Parameters'!$AB$10)^2)-(4*('Coupling Enzyme Parameters'!$AB$9)*(('Coupling Enzyme Parameters'!$AB$11)-(V137-$F$11)))))/(2*'Coupling Enzyme Parameters'!$AB$9))</f>
        <v>37.01716380519327</v>
      </c>
      <c r="X137" s="102">
        <f t="shared" si="13"/>
        <v>-1.4299120659155804</v>
      </c>
      <c r="Y137" s="37">
        <v>19680.631000000001</v>
      </c>
      <c r="Z137" s="99">
        <f>((-'Coupling Enzyme Parameters'!$AB$10+SQRT((('Coupling Enzyme Parameters'!$AB$10)^2)-(4*('Coupling Enzyme Parameters'!$AB$9)*(('Coupling Enzyme Parameters'!$AB$11)-(Y137-$F$11)))))/(2*'Coupling Enzyme Parameters'!$AB$9))</f>
        <v>36.908579881148093</v>
      </c>
      <c r="AA137" s="102">
        <f t="shared" si="14"/>
        <v>-0.56518656578197835</v>
      </c>
    </row>
    <row r="138" spans="3:27" ht="15" x14ac:dyDescent="0.25">
      <c r="C138" s="24">
        <f t="shared" si="15"/>
        <v>8.3999999999999897</v>
      </c>
      <c r="D138" s="37">
        <v>11510.735000000001</v>
      </c>
      <c r="E138" s="37">
        <v>19463.578000000001</v>
      </c>
      <c r="F138" s="100">
        <f>((-'Coupling Enzyme Parameters'!$AB$10+SQRT((('Coupling Enzyme Parameters'!$AB$10)^2)-(4*('Coupling Enzyme Parameters'!$AB$9)*(('Coupling Enzyme Parameters'!$AB$11)-(E138-$F$11)))))/(2*'Coupling Enzyme Parameters'!$AB$9))</f>
        <v>35.577653604537289</v>
      </c>
      <c r="G138" s="37">
        <v>19456.32</v>
      </c>
      <c r="H138" s="99">
        <f>((-'Coupling Enzyme Parameters'!$AB$10+SQRT((('Coupling Enzyme Parameters'!$AB$10)^2)-(4*('Coupling Enzyme Parameters'!$AB$9)*(('Coupling Enzyme Parameters'!$AB$11)-(G138-$F$11)))))/(2*'Coupling Enzyme Parameters'!$AB$9))</f>
        <v>35.534564167330302</v>
      </c>
      <c r="I138" s="102">
        <f t="shared" si="8"/>
        <v>-0.89416841122952917</v>
      </c>
      <c r="J138" s="37">
        <v>19215.896000000001</v>
      </c>
      <c r="K138" s="99">
        <f>((-'Coupling Enzyme Parameters'!$AB$10+SQRT((('Coupling Enzyme Parameters'!$AB$10)^2)-(4*('Coupling Enzyme Parameters'!$AB$9)*(('Coupling Enzyme Parameters'!$AB$11)-(J138-$F$11)))))/(2*'Coupling Enzyme Parameters'!$AB$9))</f>
        <v>34.152775835034589</v>
      </c>
      <c r="L138" s="102">
        <f t="shared" si="9"/>
        <v>-0.30697452761189936</v>
      </c>
      <c r="M138" s="37">
        <v>19394.039000000001</v>
      </c>
      <c r="N138" s="99">
        <f>((-'Coupling Enzyme Parameters'!$AB$10+SQRT((('Coupling Enzyme Parameters'!$AB$10)^2)-(4*('Coupling Enzyme Parameters'!$AB$9)*(('Coupling Enzyme Parameters'!$AB$11)-(M138-$F$11)))))/(2*'Coupling Enzyme Parameters'!$AB$9))</f>
        <v>35.168283254295709</v>
      </c>
      <c r="O138" s="102">
        <f t="shared" si="10"/>
        <v>-1.7754675934927207</v>
      </c>
      <c r="P138" s="37">
        <v>19588.682000000001</v>
      </c>
      <c r="Q138" s="99">
        <f>((-'Coupling Enzyme Parameters'!$AB$10+SQRT((('Coupling Enzyme Parameters'!$AB$10)^2)-(4*('Coupling Enzyme Parameters'!$AB$9)*(('Coupling Enzyme Parameters'!$AB$11)-(P138-$F$11)))))/(2*'Coupling Enzyme Parameters'!$AB$9))</f>
        <v>36.334380569447561</v>
      </c>
      <c r="R138" s="102">
        <f t="shared" si="11"/>
        <v>-1.7148396405804789</v>
      </c>
      <c r="S138" s="37">
        <v>19687.537</v>
      </c>
      <c r="T138" s="99">
        <f>((-'Coupling Enzyme Parameters'!$AB$10+SQRT((('Coupling Enzyme Parameters'!$AB$10)^2)-(4*('Coupling Enzyme Parameters'!$AB$9)*(('Coupling Enzyme Parameters'!$AB$11)-(S138-$F$11)))))/(2*'Coupling Enzyme Parameters'!$AB$9))</f>
        <v>36.952364876491849</v>
      </c>
      <c r="U138" s="102">
        <f t="shared" si="12"/>
        <v>-1.8062201172280226</v>
      </c>
      <c r="V138" s="37">
        <v>19726.768</v>
      </c>
      <c r="W138" s="99">
        <f>((-'Coupling Enzyme Parameters'!$AB$10+SQRT((('Coupling Enzyme Parameters'!$AB$10)^2)-(4*('Coupling Enzyme Parameters'!$AB$9)*(('Coupling Enzyme Parameters'!$AB$11)-(V138-$F$11)))))/(2*'Coupling Enzyme Parameters'!$AB$9))</f>
        <v>37.202917511719946</v>
      </c>
      <c r="X138" s="102">
        <f t="shared" si="13"/>
        <v>-1.3672323480138076</v>
      </c>
      <c r="Y138" s="37">
        <v>19631.241999999998</v>
      </c>
      <c r="Z138" s="99">
        <f>((-'Coupling Enzyme Parameters'!$AB$10+SQRT((('Coupling Enzyme Parameters'!$AB$10)^2)-(4*('Coupling Enzyme Parameters'!$AB$9)*(('Coupling Enzyme Parameters'!$AB$11)-(Y138-$F$11)))))/(2*'Coupling Enzyme Parameters'!$AB$9))</f>
        <v>36.598164203356404</v>
      </c>
      <c r="AA138" s="102">
        <f t="shared" si="14"/>
        <v>-0.99867623219856938</v>
      </c>
    </row>
    <row r="139" spans="3:27" ht="15" x14ac:dyDescent="0.25">
      <c r="C139" s="24">
        <f t="shared" si="15"/>
        <v>8.4666666666666561</v>
      </c>
      <c r="D139" s="37">
        <v>11493.231</v>
      </c>
      <c r="E139" s="37">
        <v>19508.511999999999</v>
      </c>
      <c r="F139" s="100">
        <f>((-'Coupling Enzyme Parameters'!$AB$10+SQRT((('Coupling Enzyme Parameters'!$AB$10)^2)-(4*('Coupling Enzyme Parameters'!$AB$9)*(('Coupling Enzyme Parameters'!$AB$11)-(E139-$F$11)))))/(2*'Coupling Enzyme Parameters'!$AB$9))</f>
        <v>35.84635757582933</v>
      </c>
      <c r="G139" s="37">
        <v>19450.990000000002</v>
      </c>
      <c r="H139" s="99">
        <f>((-'Coupling Enzyme Parameters'!$AB$10+SQRT((('Coupling Enzyme Parameters'!$AB$10)^2)-(4*('Coupling Enzyme Parameters'!$AB$9)*(('Coupling Enzyme Parameters'!$AB$11)-(G139-$F$11)))))/(2*'Coupling Enzyme Parameters'!$AB$9))</f>
        <v>35.502975512133041</v>
      </c>
      <c r="I139" s="102">
        <f t="shared" si="8"/>
        <v>-1.1944610377188312</v>
      </c>
      <c r="J139" s="37">
        <v>19188</v>
      </c>
      <c r="K139" s="99">
        <f>((-'Coupling Enzyme Parameters'!$AB$10+SQRT((('Coupling Enzyme Parameters'!$AB$10)^2)-(4*('Coupling Enzyme Parameters'!$AB$9)*(('Coupling Enzyme Parameters'!$AB$11)-(J139-$F$11)))))/(2*'Coupling Enzyme Parameters'!$AB$9))</f>
        <v>33.997785556072571</v>
      </c>
      <c r="L139" s="102">
        <f t="shared" si="9"/>
        <v>-0.73066877786595796</v>
      </c>
      <c r="M139" s="37">
        <v>19334.238000000001</v>
      </c>
      <c r="N139" s="99">
        <f>((-'Coupling Enzyme Parameters'!$AB$10+SQRT((('Coupling Enzyme Parameters'!$AB$10)^2)-(4*('Coupling Enzyme Parameters'!$AB$9)*(('Coupling Enzyme Parameters'!$AB$11)-(M139-$F$11)))))/(2*'Coupling Enzyme Parameters'!$AB$9))</f>
        <v>34.822238581323674</v>
      </c>
      <c r="O139" s="102">
        <f t="shared" si="10"/>
        <v>-2.3902162377567961</v>
      </c>
      <c r="P139" s="37">
        <v>19586.187999999998</v>
      </c>
      <c r="Q139" s="99">
        <f>((-'Coupling Enzyme Parameters'!$AB$10+SQRT((('Coupling Enzyme Parameters'!$AB$10)^2)-(4*('Coupling Enzyme Parameters'!$AB$9)*(('Coupling Enzyme Parameters'!$AB$11)-(P139-$F$11)))))/(2*'Coupling Enzyme Parameters'!$AB$9))</f>
        <v>36.319026498214789</v>
      </c>
      <c r="R139" s="102">
        <f t="shared" si="11"/>
        <v>-1.9988976831052909</v>
      </c>
      <c r="S139" s="37">
        <v>19777.148000000001</v>
      </c>
      <c r="T139" s="99">
        <f>((-'Coupling Enzyme Parameters'!$AB$10+SQRT((('Coupling Enzyme Parameters'!$AB$10)^2)-(4*('Coupling Enzyme Parameters'!$AB$9)*(('Coupling Enzyme Parameters'!$AB$11)-(S139-$F$11)))))/(2*'Coupling Enzyme Parameters'!$AB$9))</f>
        <v>37.529363764079982</v>
      </c>
      <c r="U139" s="102">
        <f t="shared" si="12"/>
        <v>-1.497925200931931</v>
      </c>
      <c r="V139" s="37">
        <v>19664.914000000001</v>
      </c>
      <c r="W139" s="99">
        <f>((-'Coupling Enzyme Parameters'!$AB$10+SQRT((('Coupling Enzyme Parameters'!$AB$10)^2)-(4*('Coupling Enzyme Parameters'!$AB$9)*(('Coupling Enzyme Parameters'!$AB$11)-(V139-$F$11)))))/(2*'Coupling Enzyme Parameters'!$AB$9))</f>
        <v>36.809283068768522</v>
      </c>
      <c r="X139" s="102">
        <f t="shared" si="13"/>
        <v>-2.0295707622572721</v>
      </c>
      <c r="Y139" s="37">
        <v>19596.758000000002</v>
      </c>
      <c r="Z139" s="99">
        <f>((-'Coupling Enzyme Parameters'!$AB$10+SQRT((('Coupling Enzyme Parameters'!$AB$10)^2)-(4*('Coupling Enzyme Parameters'!$AB$9)*(('Coupling Enzyme Parameters'!$AB$11)-(Y139-$F$11)))))/(2*'Coupling Enzyme Parameters'!$AB$9))</f>
        <v>36.384177547258609</v>
      </c>
      <c r="AA139" s="102">
        <f t="shared" si="14"/>
        <v>-1.4813668595884053</v>
      </c>
    </row>
    <row r="140" spans="3:27" ht="15" x14ac:dyDescent="0.25">
      <c r="C140" s="24">
        <f t="shared" si="15"/>
        <v>8.5333333333333226</v>
      </c>
      <c r="D140" s="37">
        <v>11474.843000000001</v>
      </c>
      <c r="E140" s="37">
        <v>19568.228999999999</v>
      </c>
      <c r="F140" s="100">
        <f>((-'Coupling Enzyme Parameters'!$AB$10+SQRT((('Coupling Enzyme Parameters'!$AB$10)^2)-(4*('Coupling Enzyme Parameters'!$AB$9)*(('Coupling Enzyme Parameters'!$AB$11)-(E140-$F$11)))))/(2*'Coupling Enzyme Parameters'!$AB$9))</f>
        <v>36.208795864690948</v>
      </c>
      <c r="G140" s="37">
        <v>19431.062000000002</v>
      </c>
      <c r="H140" s="99">
        <f>((-'Coupling Enzyme Parameters'!$AB$10+SQRT((('Coupling Enzyme Parameters'!$AB$10)^2)-(4*('Coupling Enzyme Parameters'!$AB$9)*(('Coupling Enzyme Parameters'!$AB$11)-(G140-$F$11)))))/(2*'Coupling Enzyme Parameters'!$AB$9))</f>
        <v>35.385276628435683</v>
      </c>
      <c r="I140" s="102">
        <f t="shared" si="8"/>
        <v>-1.6745982102778072</v>
      </c>
      <c r="J140" s="37">
        <v>19158.740000000002</v>
      </c>
      <c r="K140" s="99">
        <f>((-'Coupling Enzyme Parameters'!$AB$10+SQRT((('Coupling Enzyme Parameters'!$AB$10)^2)-(4*('Coupling Enzyme Parameters'!$AB$9)*(('Coupling Enzyme Parameters'!$AB$11)-(J140-$F$11)))))/(2*'Coupling Enzyme Parameters'!$AB$9))</f>
        <v>33.836323525422621</v>
      </c>
      <c r="L140" s="102">
        <f t="shared" si="9"/>
        <v>-1.2545690973775265</v>
      </c>
      <c r="M140" s="37">
        <v>19425.311000000002</v>
      </c>
      <c r="N140" s="99">
        <f>((-'Coupling Enzyme Parameters'!$AB$10+SQRT((('Coupling Enzyme Parameters'!$AB$10)^2)-(4*('Coupling Enzyme Parameters'!$AB$9)*(('Coupling Enzyme Parameters'!$AB$11)-(M140-$F$11)))))/(2*'Coupling Enzyme Parameters'!$AB$9))</f>
        <v>35.351428137567133</v>
      </c>
      <c r="O140" s="102">
        <f t="shared" si="10"/>
        <v>-2.2234649703749554</v>
      </c>
      <c r="P140" s="37">
        <v>19576.303</v>
      </c>
      <c r="Q140" s="99">
        <f>((-'Coupling Enzyme Parameters'!$AB$10+SQRT((('Coupling Enzyme Parameters'!$AB$10)^2)-(4*('Coupling Enzyme Parameters'!$AB$9)*(('Coupling Enzyme Parameters'!$AB$11)-(P140-$F$11)))))/(2*'Coupling Enzyme Parameters'!$AB$9))</f>
        <v>36.258281384607528</v>
      </c>
      <c r="R140" s="102">
        <f t="shared" si="11"/>
        <v>-2.4220810855741703</v>
      </c>
      <c r="S140" s="37">
        <v>19689.197</v>
      </c>
      <c r="T140" s="99">
        <f>((-'Coupling Enzyme Parameters'!$AB$10+SQRT((('Coupling Enzyme Parameters'!$AB$10)^2)-(4*('Coupling Enzyme Parameters'!$AB$9)*(('Coupling Enzyme Parameters'!$AB$11)-(S140-$F$11)))))/(2*'Coupling Enzyme Parameters'!$AB$9))</f>
        <v>36.96290365569368</v>
      </c>
      <c r="U140" s="102">
        <f t="shared" si="12"/>
        <v>-2.4268235981798512</v>
      </c>
      <c r="V140" s="37">
        <v>19743.291000000001</v>
      </c>
      <c r="W140" s="99">
        <f>((-'Coupling Enzyme Parameters'!$AB$10+SQRT((('Coupling Enzyme Parameters'!$AB$10)^2)-(4*('Coupling Enzyme Parameters'!$AB$9)*(('Coupling Enzyme Parameters'!$AB$11)-(V140-$F$11)))))/(2*'Coupling Enzyme Parameters'!$AB$9))</f>
        <v>37.309389659838224</v>
      </c>
      <c r="X140" s="102">
        <f t="shared" si="13"/>
        <v>-1.8919024600491881</v>
      </c>
      <c r="Y140" s="37">
        <v>19600.048999999999</v>
      </c>
      <c r="Z140" s="99">
        <f>((-'Coupling Enzyme Parameters'!$AB$10+SQRT((('Coupling Enzyme Parameters'!$AB$10)^2)-(4*('Coupling Enzyme Parameters'!$AB$9)*(('Coupling Enzyme Parameters'!$AB$11)-(Y140-$F$11)))))/(2*'Coupling Enzyme Parameters'!$AB$9))</f>
        <v>36.404504261912919</v>
      </c>
      <c r="AA140" s="102">
        <f t="shared" si="14"/>
        <v>-1.8234784337957137</v>
      </c>
    </row>
    <row r="141" spans="3:27" ht="15" x14ac:dyDescent="0.25">
      <c r="C141" s="24">
        <f t="shared" si="15"/>
        <v>8.599999999999989</v>
      </c>
      <c r="D141" s="37">
        <v>11491.121999999999</v>
      </c>
      <c r="E141" s="37">
        <v>19422.282999999999</v>
      </c>
      <c r="F141" s="100">
        <f>((-'Coupling Enzyme Parameters'!$AB$10+SQRT((('Coupling Enzyme Parameters'!$AB$10)^2)-(4*('Coupling Enzyme Parameters'!$AB$9)*(('Coupling Enzyme Parameters'!$AB$11)-(E141-$F$11)))))/(2*'Coupling Enzyme Parameters'!$AB$9))</f>
        <v>35.333627421495521</v>
      </c>
      <c r="G141" s="37">
        <v>19436.965</v>
      </c>
      <c r="H141" s="99">
        <f>((-'Coupling Enzyme Parameters'!$AB$10+SQRT((('Coupling Enzyme Parameters'!$AB$10)^2)-(4*('Coupling Enzyme Parameters'!$AB$9)*(('Coupling Enzyme Parameters'!$AB$11)-(G141-$F$11)))))/(2*'Coupling Enzyme Parameters'!$AB$9))</f>
        <v>35.420074547601537</v>
      </c>
      <c r="I141" s="102">
        <f t="shared" ref="I141:I204" si="16">(H141-F141)-$I$11</f>
        <v>-0.76463184791652594</v>
      </c>
      <c r="J141" s="37">
        <v>19216.115000000002</v>
      </c>
      <c r="K141" s="99">
        <f>((-'Coupling Enzyme Parameters'!$AB$10+SQRT((('Coupling Enzyme Parameters'!$AB$10)^2)-(4*('Coupling Enzyme Parameters'!$AB$9)*(('Coupling Enzyme Parameters'!$AB$11)-(J141-$F$11)))))/(2*'Coupling Enzyme Parameters'!$AB$9))</f>
        <v>34.153996730481644</v>
      </c>
      <c r="L141" s="102">
        <f t="shared" ref="L141:L204" si="17">(K141-F141)-$L$11</f>
        <v>-6.1727449123075928E-2</v>
      </c>
      <c r="M141" s="37">
        <v>19377.578000000001</v>
      </c>
      <c r="N141" s="99">
        <f>((-'Coupling Enzyme Parameters'!$AB$10+SQRT((('Coupling Enzyme Parameters'!$AB$10)^2)-(4*('Coupling Enzyme Parameters'!$AB$9)*(('Coupling Enzyme Parameters'!$AB$11)-(M141-$F$11)))))/(2*'Coupling Enzyme Parameters'!$AB$9))</f>
        <v>35.072489218697655</v>
      </c>
      <c r="O141" s="102">
        <f t="shared" ref="O141:O204" si="18">(N141-F141)-$O$11</f>
        <v>-1.6272354460490064</v>
      </c>
      <c r="P141" s="37">
        <v>19506.206999999999</v>
      </c>
      <c r="Q141" s="99">
        <f>((-'Coupling Enzyme Parameters'!$AB$10+SQRT((('Coupling Enzyme Parameters'!$AB$10)^2)-(4*('Coupling Enzyme Parameters'!$AB$9)*(('Coupling Enzyme Parameters'!$AB$11)-(P141-$F$11)))))/(2*'Coupling Enzyme Parameters'!$AB$9))</f>
        <v>35.832491372089123</v>
      </c>
      <c r="R141" s="102">
        <f t="shared" ref="R141:R204" si="19">(Q141-F141)-$R$11</f>
        <v>-1.972702654897148</v>
      </c>
      <c r="S141" s="37">
        <v>19684.322</v>
      </c>
      <c r="T141" s="99">
        <f>((-'Coupling Enzyme Parameters'!$AB$10+SQRT((('Coupling Enzyme Parameters'!$AB$10)^2)-(4*('Coupling Enzyme Parameters'!$AB$9)*(('Coupling Enzyme Parameters'!$AB$11)-(S141-$F$11)))))/(2*'Coupling Enzyme Parameters'!$AB$9))</f>
        <v>36.931969541640512</v>
      </c>
      <c r="U141" s="102">
        <f t="shared" ref="U141:U204" si="20">(T141-F141)-$U$11</f>
        <v>-1.5825892690375909</v>
      </c>
      <c r="V141" s="37">
        <v>19691.771000000001</v>
      </c>
      <c r="W141" s="99">
        <f>((-'Coupling Enzyme Parameters'!$AB$10+SQRT((('Coupling Enzyme Parameters'!$AB$10)^2)-(4*('Coupling Enzyme Parameters'!$AB$9)*(('Coupling Enzyme Parameters'!$AB$11)-(V141-$F$11)))))/(2*'Coupling Enzyme Parameters'!$AB$9))</f>
        <v>36.979255994779251</v>
      </c>
      <c r="X141" s="102">
        <f t="shared" ref="X141:X204" si="21">(W141-F141)-$X$11</f>
        <v>-1.3468676819127339</v>
      </c>
      <c r="Y141" s="37">
        <v>19609.266</v>
      </c>
      <c r="Z141" s="99">
        <f>((-'Coupling Enzyme Parameters'!$AB$10+SQRT((('Coupling Enzyme Parameters'!$AB$10)^2)-(4*('Coupling Enzyme Parameters'!$AB$9)*(('Coupling Enzyme Parameters'!$AB$11)-(Y141-$F$11)))))/(2*'Coupling Enzyme Parameters'!$AB$9))</f>
        <v>36.461538885745703</v>
      </c>
      <c r="AA141" s="102">
        <f t="shared" ref="AA141:AA204" si="22">(Z141-F141)-$AA$11</f>
        <v>-0.89127536676750196</v>
      </c>
    </row>
    <row r="142" spans="3:27" ht="15" x14ac:dyDescent="0.25">
      <c r="C142" s="24">
        <f t="shared" ref="C142:C205" si="23">C141+($A$12/60)</f>
        <v>8.6666666666666554</v>
      </c>
      <c r="D142" s="37">
        <v>11515.473</v>
      </c>
      <c r="E142" s="37">
        <v>19490.919999999998</v>
      </c>
      <c r="F142" s="100">
        <f>((-'Coupling Enzyme Parameters'!$AB$10+SQRT((('Coupling Enzyme Parameters'!$AB$10)^2)-(4*('Coupling Enzyme Parameters'!$AB$9)*(('Coupling Enzyme Parameters'!$AB$11)-(E142-$F$11)))))/(2*'Coupling Enzyme Parameters'!$AB$9))</f>
        <v>35.740756436761401</v>
      </c>
      <c r="G142" s="37">
        <v>19399.758000000002</v>
      </c>
      <c r="H142" s="99">
        <f>((-'Coupling Enzyme Parameters'!$AB$10+SQRT((('Coupling Enzyme Parameters'!$AB$10)^2)-(4*('Coupling Enzyme Parameters'!$AB$9)*(('Coupling Enzyme Parameters'!$AB$11)-(G142-$F$11)))))/(2*'Coupling Enzyme Parameters'!$AB$9))</f>
        <v>35.201662525739948</v>
      </c>
      <c r="I142" s="102">
        <f t="shared" si="16"/>
        <v>-1.3901728850439952</v>
      </c>
      <c r="J142" s="37">
        <v>19162.018</v>
      </c>
      <c r="K142" s="99">
        <f>((-'Coupling Enzyme Parameters'!$AB$10+SQRT((('Coupling Enzyme Parameters'!$AB$10)^2)-(4*('Coupling Enzyme Parameters'!$AB$9)*(('Coupling Enzyme Parameters'!$AB$11)-(J142-$F$11)))))/(2*'Coupling Enzyme Parameters'!$AB$9))</f>
        <v>33.854356491748966</v>
      </c>
      <c r="L142" s="102">
        <f t="shared" si="17"/>
        <v>-0.76849670312163454</v>
      </c>
      <c r="M142" s="37">
        <v>19372.543000000001</v>
      </c>
      <c r="N142" s="99">
        <f>((-'Coupling Enzyme Parameters'!$AB$10+SQRT((('Coupling Enzyme Parameters'!$AB$10)^2)-(4*('Coupling Enzyme Parameters'!$AB$9)*(('Coupling Enzyme Parameters'!$AB$11)-(M142-$F$11)))))/(2*'Coupling Enzyme Parameters'!$AB$9))</f>
        <v>35.043271127831282</v>
      </c>
      <c r="O142" s="102">
        <f t="shared" si="18"/>
        <v>-2.0635825521812592</v>
      </c>
      <c r="P142" s="37">
        <v>19539.271000000001</v>
      </c>
      <c r="Q142" s="99">
        <f>((-'Coupling Enzyme Parameters'!$AB$10+SQRT((('Coupling Enzyme Parameters'!$AB$10)^2)-(4*('Coupling Enzyme Parameters'!$AB$9)*(('Coupling Enzyme Parameters'!$AB$11)-(P142-$F$11)))))/(2*'Coupling Enzyme Parameters'!$AB$9))</f>
        <v>36.032265636075884</v>
      </c>
      <c r="R142" s="102">
        <f t="shared" si="19"/>
        <v>-2.1800574061762674</v>
      </c>
      <c r="S142" s="37">
        <v>19726.907999999999</v>
      </c>
      <c r="T142" s="99">
        <f>((-'Coupling Enzyme Parameters'!$AB$10+SQRT((('Coupling Enzyme Parameters'!$AB$10)^2)-(4*('Coupling Enzyme Parameters'!$AB$9)*(('Coupling Enzyme Parameters'!$AB$11)-(S142-$F$11)))))/(2*'Coupling Enzyme Parameters'!$AB$9))</f>
        <v>37.2038172681441</v>
      </c>
      <c r="U142" s="102">
        <f t="shared" si="20"/>
        <v>-1.7178705577998841</v>
      </c>
      <c r="V142" s="37">
        <v>19756.618999999999</v>
      </c>
      <c r="W142" s="99">
        <f>((-'Coupling Enzyme Parameters'!$AB$10+SQRT((('Coupling Enzyme Parameters'!$AB$10)^2)-(4*('Coupling Enzyme Parameters'!$AB$9)*(('Coupling Enzyme Parameters'!$AB$11)-(V142-$F$11)))))/(2*'Coupling Enzyme Parameters'!$AB$9))</f>
        <v>37.395691534354135</v>
      </c>
      <c r="X142" s="102">
        <f t="shared" si="21"/>
        <v>-1.3375611576037301</v>
      </c>
      <c r="Y142" s="37">
        <v>19578.223000000002</v>
      </c>
      <c r="Z142" s="99">
        <f>((-'Coupling Enzyme Parameters'!$AB$10+SQRT((('Coupling Enzyme Parameters'!$AB$10)^2)-(4*('Coupling Enzyme Parameters'!$AB$9)*(('Coupling Enzyme Parameters'!$AB$11)-(Y142-$F$11)))))/(2*'Coupling Enzyme Parameters'!$AB$9))</f>
        <v>36.270066310084644</v>
      </c>
      <c r="AA142" s="102">
        <f t="shared" si="22"/>
        <v>-1.4898769576944417</v>
      </c>
    </row>
    <row r="143" spans="3:27" ht="15" x14ac:dyDescent="0.25">
      <c r="C143" s="24">
        <f t="shared" si="23"/>
        <v>8.7333333333333218</v>
      </c>
      <c r="D143" s="37">
        <v>11465.714</v>
      </c>
      <c r="E143" s="37">
        <v>19491.842000000001</v>
      </c>
      <c r="F143" s="100">
        <f>((-'Coupling Enzyme Parameters'!$AB$10+SQRT((('Coupling Enzyme Parameters'!$AB$10)^2)-(4*('Coupling Enzyme Parameters'!$AB$9)*(('Coupling Enzyme Parameters'!$AB$11)-(E143-$F$11)))))/(2*'Coupling Enzyme Parameters'!$AB$9))</f>
        <v>35.746278081180954</v>
      </c>
      <c r="G143" s="37">
        <v>19449.687000000002</v>
      </c>
      <c r="H143" s="99">
        <f>((-'Coupling Enzyme Parameters'!$AB$10+SQRT((('Coupling Enzyme Parameters'!$AB$10)^2)-(4*('Coupling Enzyme Parameters'!$AB$9)*(('Coupling Enzyme Parameters'!$AB$11)-(G143-$F$11)))))/(2*'Coupling Enzyme Parameters'!$AB$9))</f>
        <v>35.495260188170143</v>
      </c>
      <c r="I143" s="102">
        <f t="shared" si="16"/>
        <v>-1.1020968670333531</v>
      </c>
      <c r="J143" s="37">
        <v>19244.221000000001</v>
      </c>
      <c r="K143" s="99">
        <f>((-'Coupling Enzyme Parameters'!$AB$10+SQRT((('Coupling Enzyme Parameters'!$AB$10)^2)-(4*('Coupling Enzyme Parameters'!$AB$9)*(('Coupling Enzyme Parameters'!$AB$11)-(J143-$F$11)))))/(2*'Coupling Enzyme Parameters'!$AB$9))</f>
        <v>34.311225290728736</v>
      </c>
      <c r="L143" s="102">
        <f t="shared" si="17"/>
        <v>-0.3171495485614173</v>
      </c>
      <c r="M143" s="37">
        <v>19340.817999999999</v>
      </c>
      <c r="N143" s="99">
        <f>((-'Coupling Enzyme Parameters'!$AB$10+SQRT((('Coupling Enzyme Parameters'!$AB$10)^2)-(4*('Coupling Enzyme Parameters'!$AB$9)*(('Coupling Enzyme Parameters'!$AB$11)-(M143-$F$11)))))/(2*'Coupling Enzyme Parameters'!$AB$9))</f>
        <v>34.860051522912961</v>
      </c>
      <c r="O143" s="102">
        <f t="shared" si="18"/>
        <v>-2.2523238015191325</v>
      </c>
      <c r="P143" s="37">
        <v>19545.713</v>
      </c>
      <c r="Q143" s="99">
        <f>((-'Coupling Enzyme Parameters'!$AB$10+SQRT((('Coupling Enzyme Parameters'!$AB$10)^2)-(4*('Coupling Enzyme Parameters'!$AB$9)*(('Coupling Enzyme Parameters'!$AB$11)-(P143-$F$11)))))/(2*'Coupling Enzyme Parameters'!$AB$9))</f>
        <v>36.071408775281064</v>
      </c>
      <c r="R143" s="102">
        <f t="shared" si="19"/>
        <v>-2.1464359113906397</v>
      </c>
      <c r="S143" s="37">
        <v>19681.407999999999</v>
      </c>
      <c r="T143" s="99">
        <f>((-'Coupling Enzyme Parameters'!$AB$10+SQRT((('Coupling Enzyme Parameters'!$AB$10)^2)-(4*('Coupling Enzyme Parameters'!$AB$9)*(('Coupling Enzyme Parameters'!$AB$11)-(S143-$F$11)))))/(2*'Coupling Enzyme Parameters'!$AB$9))</f>
        <v>36.91350144140344</v>
      </c>
      <c r="U143" s="102">
        <f t="shared" si="20"/>
        <v>-2.0137080289600959</v>
      </c>
      <c r="V143" s="37">
        <v>19680.401999999998</v>
      </c>
      <c r="W143" s="99">
        <f>((-'Coupling Enzyme Parameters'!$AB$10+SQRT((('Coupling Enzyme Parameters'!$AB$10)^2)-(4*('Coupling Enzyme Parameters'!$AB$9)*(('Coupling Enzyme Parameters'!$AB$11)-(V143-$F$11)))))/(2*'Coupling Enzyme Parameters'!$AB$9))</f>
        <v>36.907129610864715</v>
      </c>
      <c r="X143" s="102">
        <f t="shared" si="21"/>
        <v>-1.8316447255127031</v>
      </c>
      <c r="Y143" s="37">
        <v>19603.437999999998</v>
      </c>
      <c r="Z143" s="99">
        <f>((-'Coupling Enzyme Parameters'!$AB$10+SQRT((('Coupling Enzyme Parameters'!$AB$10)^2)-(4*('Coupling Enzyme Parameters'!$AB$9)*(('Coupling Enzyme Parameters'!$AB$11)-(Y143-$F$11)))))/(2*'Coupling Enzyme Parameters'!$AB$9))</f>
        <v>36.425457094005914</v>
      </c>
      <c r="AA143" s="102">
        <f t="shared" si="22"/>
        <v>-1.3400078181927242</v>
      </c>
    </row>
    <row r="144" spans="3:27" ht="15" x14ac:dyDescent="0.25">
      <c r="C144" s="24">
        <f t="shared" si="23"/>
        <v>8.7999999999999883</v>
      </c>
      <c r="D144" s="37">
        <v>11530.803</v>
      </c>
      <c r="E144" s="37">
        <v>19452.43</v>
      </c>
      <c r="F144" s="100">
        <f>((-'Coupling Enzyme Parameters'!$AB$10+SQRT((('Coupling Enzyme Parameters'!$AB$10)^2)-(4*('Coupling Enzyme Parameters'!$AB$9)*(('Coupling Enzyme Parameters'!$AB$11)-(E144-$F$11)))))/(2*'Coupling Enzyme Parameters'!$AB$9))</f>
        <v>35.51150523891409</v>
      </c>
      <c r="G144" s="37">
        <v>19402.07</v>
      </c>
      <c r="H144" s="99">
        <f>((-'Coupling Enzyme Parameters'!$AB$10+SQRT((('Coupling Enzyme Parameters'!$AB$10)^2)-(4*('Coupling Enzyme Parameters'!$AB$9)*(('Coupling Enzyme Parameters'!$AB$11)-(G144-$F$11)))))/(2*'Coupling Enzyme Parameters'!$AB$9))</f>
        <v>35.215171057143394</v>
      </c>
      <c r="I144" s="102">
        <f t="shared" si="16"/>
        <v>-1.1474131557932381</v>
      </c>
      <c r="J144" s="37">
        <v>19156.412</v>
      </c>
      <c r="K144" s="99">
        <f>((-'Coupling Enzyme Parameters'!$AB$10+SQRT((('Coupling Enzyme Parameters'!$AB$10)^2)-(4*('Coupling Enzyme Parameters'!$AB$9)*(('Coupling Enzyme Parameters'!$AB$11)-(J144-$F$11)))))/(2*'Coupling Enzyme Parameters'!$AB$9))</f>
        <v>33.823525170495081</v>
      </c>
      <c r="L144" s="102">
        <f t="shared" si="17"/>
        <v>-0.5700768265282079</v>
      </c>
      <c r="M144" s="37">
        <v>19399.205000000002</v>
      </c>
      <c r="N144" s="99">
        <f>((-'Coupling Enzyme Parameters'!$AB$10+SQRT((('Coupling Enzyme Parameters'!$AB$10)^2)-(4*('Coupling Enzyme Parameters'!$AB$9)*(('Coupling Enzyme Parameters'!$AB$11)-(M144-$F$11)))))/(2*'Coupling Enzyme Parameters'!$AB$9))</f>
        <v>35.198432693987137</v>
      </c>
      <c r="O144" s="102">
        <f t="shared" si="18"/>
        <v>-1.6791697881780934</v>
      </c>
      <c r="P144" s="37">
        <v>19525.357</v>
      </c>
      <c r="Q144" s="99">
        <f>((-'Coupling Enzyme Parameters'!$AB$10+SQRT((('Coupling Enzyme Parameters'!$AB$10)^2)-(4*('Coupling Enzyme Parameters'!$AB$9)*(('Coupling Enzyme Parameters'!$AB$11)-(P144-$F$11)))))/(2*'Coupling Enzyme Parameters'!$AB$9))</f>
        <v>35.947967308806113</v>
      </c>
      <c r="R144" s="102">
        <f t="shared" si="19"/>
        <v>-2.0351045355987267</v>
      </c>
      <c r="S144" s="37">
        <v>19697.099999999999</v>
      </c>
      <c r="T144" s="99">
        <f>((-'Coupling Enzyme Parameters'!$AB$10+SQRT((('Coupling Enzyme Parameters'!$AB$10)^2)-(4*('Coupling Enzyme Parameters'!$AB$9)*(('Coupling Enzyme Parameters'!$AB$11)-(S144-$F$11)))))/(2*'Coupling Enzyme Parameters'!$AB$9))</f>
        <v>37.013152727490343</v>
      </c>
      <c r="U144" s="102">
        <f t="shared" si="20"/>
        <v>-1.6792839006063289</v>
      </c>
      <c r="V144" s="37">
        <v>19702.226999999999</v>
      </c>
      <c r="W144" s="99">
        <f>((-'Coupling Enzyme Parameters'!$AB$10+SQRT((('Coupling Enzyme Parameters'!$AB$10)^2)-(4*('Coupling Enzyme Parameters'!$AB$9)*(('Coupling Enzyme Parameters'!$AB$11)-(V144-$F$11)))))/(2*'Coupling Enzyme Parameters'!$AB$9))</f>
        <v>37.045818491122553</v>
      </c>
      <c r="X144" s="102">
        <f t="shared" si="21"/>
        <v>-1.458183002988001</v>
      </c>
      <c r="Y144" s="37">
        <v>19656.453000000001</v>
      </c>
      <c r="Z144" s="99">
        <f>((-'Coupling Enzyme Parameters'!$AB$10+SQRT((('Coupling Enzyme Parameters'!$AB$10)^2)-(4*('Coupling Enzyme Parameters'!$AB$9)*(('Coupling Enzyme Parameters'!$AB$11)-(Y144-$F$11)))))/(2*'Coupling Enzyme Parameters'!$AB$9))</f>
        <v>36.756028270755166</v>
      </c>
      <c r="AA144" s="102">
        <f t="shared" si="22"/>
        <v>-0.77466379917660788</v>
      </c>
    </row>
    <row r="145" spans="3:27" ht="15" x14ac:dyDescent="0.25">
      <c r="C145" s="24">
        <f t="shared" si="23"/>
        <v>8.8666666666666547</v>
      </c>
      <c r="D145" s="37">
        <v>11435.184999999999</v>
      </c>
      <c r="E145" s="37">
        <v>19482.296999999999</v>
      </c>
      <c r="F145" s="100">
        <f>((-'Coupling Enzyme Parameters'!$AB$10+SQRT((('Coupling Enzyme Parameters'!$AB$10)^2)-(4*('Coupling Enzyme Parameters'!$AB$9)*(('Coupling Enzyme Parameters'!$AB$11)-(E145-$F$11)))))/(2*'Coupling Enzyme Parameters'!$AB$9))</f>
        <v>35.689184027335827</v>
      </c>
      <c r="G145" s="37">
        <v>19401.291000000001</v>
      </c>
      <c r="H145" s="99">
        <f>((-'Coupling Enzyme Parameters'!$AB$10+SQRT((('Coupling Enzyme Parameters'!$AB$10)^2)-(4*('Coupling Enzyme Parameters'!$AB$9)*(('Coupling Enzyme Parameters'!$AB$11)-(G145-$F$11)))))/(2*'Coupling Enzyme Parameters'!$AB$9))</f>
        <v>35.21061859478047</v>
      </c>
      <c r="I145" s="102">
        <f t="shared" si="16"/>
        <v>-1.3296444065778985</v>
      </c>
      <c r="J145" s="37">
        <v>19169.791000000001</v>
      </c>
      <c r="K145" s="99">
        <f>((-'Coupling Enzyme Parameters'!$AB$10+SQRT((('Coupling Enzyme Parameters'!$AB$10)^2)-(4*('Coupling Enzyme Parameters'!$AB$9)*(('Coupling Enzyme Parameters'!$AB$11)-(J145-$F$11)))))/(2*'Coupling Enzyme Parameters'!$AB$9))</f>
        <v>33.897173269061234</v>
      </c>
      <c r="L145" s="102">
        <f t="shared" si="17"/>
        <v>-0.67410751638379196</v>
      </c>
      <c r="M145" s="37">
        <v>19331.613000000001</v>
      </c>
      <c r="N145" s="99">
        <f>((-'Coupling Enzyme Parameters'!$AB$10+SQRT((('Coupling Enzyme Parameters'!$AB$10)^2)-(4*('Coupling Enzyme Parameters'!$AB$9)*(('Coupling Enzyme Parameters'!$AB$11)-(M145-$F$11)))))/(2*'Coupling Enzyme Parameters'!$AB$9))</f>
        <v>34.80717147965926</v>
      </c>
      <c r="O145" s="102">
        <f t="shared" si="18"/>
        <v>-2.2481097909277068</v>
      </c>
      <c r="P145" s="37">
        <v>19565.238000000001</v>
      </c>
      <c r="Q145" s="99">
        <f>((-'Coupling Enzyme Parameters'!$AB$10+SQRT((('Coupling Enzyme Parameters'!$AB$10)^2)-(4*('Coupling Enzyme Parameters'!$AB$9)*(('Coupling Enzyme Parameters'!$AB$11)-(P145-$F$11)))))/(2*'Coupling Enzyme Parameters'!$AB$9))</f>
        <v>36.190493677349998</v>
      </c>
      <c r="R145" s="102">
        <f t="shared" si="19"/>
        <v>-1.9702569554765788</v>
      </c>
      <c r="S145" s="37">
        <v>19721.605</v>
      </c>
      <c r="T145" s="99">
        <f>((-'Coupling Enzyme Parameters'!$AB$10+SQRT((('Coupling Enzyme Parameters'!$AB$10)^2)-(4*('Coupling Enzyme Parameters'!$AB$9)*(('Coupling Enzyme Parameters'!$AB$11)-(S145-$F$11)))))/(2*'Coupling Enzyme Parameters'!$AB$9))</f>
        <v>37.169764064611073</v>
      </c>
      <c r="U145" s="102">
        <f t="shared" si="20"/>
        <v>-1.7003513519073366</v>
      </c>
      <c r="V145" s="37">
        <v>19680.391</v>
      </c>
      <c r="W145" s="99">
        <f>((-'Coupling Enzyme Parameters'!$AB$10+SQRT((('Coupling Enzyme Parameters'!$AB$10)^2)-(4*('Coupling Enzyme Parameters'!$AB$9)*(('Coupling Enzyme Parameters'!$AB$11)-(V145-$F$11)))))/(2*'Coupling Enzyme Parameters'!$AB$9))</f>
        <v>36.907059949840573</v>
      </c>
      <c r="X145" s="102">
        <f t="shared" si="21"/>
        <v>-1.7746203326917183</v>
      </c>
      <c r="Y145" s="37">
        <v>19580.115000000002</v>
      </c>
      <c r="Z145" s="99">
        <f>((-'Coupling Enzyme Parameters'!$AB$10+SQRT((('Coupling Enzyme Parameters'!$AB$10)^2)-(4*('Coupling Enzyme Parameters'!$AB$9)*(('Coupling Enzyme Parameters'!$AB$11)-(Y145-$F$11)))))/(2*'Coupling Enzyme Parameters'!$AB$9))</f>
        <v>36.281685879038292</v>
      </c>
      <c r="AA145" s="102">
        <f t="shared" si="22"/>
        <v>-1.426684979315219</v>
      </c>
    </row>
    <row r="146" spans="3:27" ht="15" x14ac:dyDescent="0.25">
      <c r="C146" s="24">
        <f t="shared" si="23"/>
        <v>8.9333333333333211</v>
      </c>
      <c r="D146" s="37">
        <v>11515.888999999999</v>
      </c>
      <c r="E146" s="37">
        <v>19413.543000000001</v>
      </c>
      <c r="F146" s="100">
        <f>((-'Coupling Enzyme Parameters'!$AB$10+SQRT((('Coupling Enzyme Parameters'!$AB$10)^2)-(4*('Coupling Enzyme Parameters'!$AB$9)*(('Coupling Enzyme Parameters'!$AB$11)-(E146-$F$11)))))/(2*'Coupling Enzyme Parameters'!$AB$9))</f>
        <v>35.282328779209301</v>
      </c>
      <c r="G146" s="37">
        <v>19421.311000000002</v>
      </c>
      <c r="H146" s="99">
        <f>((-'Coupling Enzyme Parameters'!$AB$10+SQRT((('Coupling Enzyme Parameters'!$AB$10)^2)-(4*('Coupling Enzyme Parameters'!$AB$9)*(('Coupling Enzyme Parameters'!$AB$11)-(G146-$F$11)))))/(2*'Coupling Enzyme Parameters'!$AB$9))</f>
        <v>35.327916398211926</v>
      </c>
      <c r="I146" s="102">
        <f t="shared" si="16"/>
        <v>-0.80549135501991742</v>
      </c>
      <c r="J146" s="37">
        <v>19195.561000000002</v>
      </c>
      <c r="K146" s="99">
        <f>((-'Coupling Enzyme Parameters'!$AB$10+SQRT((('Coupling Enzyme Parameters'!$AB$10)^2)-(4*('Coupling Enzyme Parameters'!$AB$9)*(('Coupling Enzyme Parameters'!$AB$11)-(J146-$F$11)))))/(2*'Coupling Enzyme Parameters'!$AB$9))</f>
        <v>34.039691862239394</v>
      </c>
      <c r="L146" s="102">
        <f t="shared" si="17"/>
        <v>-0.12473367507910638</v>
      </c>
      <c r="M146" s="37">
        <v>19384.013999999999</v>
      </c>
      <c r="N146" s="99">
        <f>((-'Coupling Enzyme Parameters'!$AB$10+SQRT((('Coupling Enzyme Parameters'!$AB$10)^2)-(4*('Coupling Enzyme Parameters'!$AB$9)*(('Coupling Enzyme Parameters'!$AB$11)-(M146-$F$11)))))/(2*'Coupling Enzyme Parameters'!$AB$9))</f>
        <v>35.10989368033411</v>
      </c>
      <c r="O146" s="102">
        <f t="shared" si="18"/>
        <v>-1.5385323421263308</v>
      </c>
      <c r="P146" s="37">
        <v>19512.377</v>
      </c>
      <c r="Q146" s="99">
        <f>((-'Coupling Enzyme Parameters'!$AB$10+SQRT((('Coupling Enzyme Parameters'!$AB$10)^2)-(4*('Coupling Enzyme Parameters'!$AB$9)*(('Coupling Enzyme Parameters'!$AB$11)-(P146-$F$11)))))/(2*'Coupling Enzyme Parameters'!$AB$9))</f>
        <v>35.869628548170141</v>
      </c>
      <c r="R146" s="102">
        <f t="shared" si="19"/>
        <v>-1.8842668365299104</v>
      </c>
      <c r="S146" s="37">
        <v>19689.078000000001</v>
      </c>
      <c r="T146" s="99">
        <f>((-'Coupling Enzyme Parameters'!$AB$10+SQRT((('Coupling Enzyme Parameters'!$AB$10)^2)-(4*('Coupling Enzyme Parameters'!$AB$9)*(('Coupling Enzyme Parameters'!$AB$11)-(S146-$F$11)))))/(2*'Coupling Enzyme Parameters'!$AB$9))</f>
        <v>36.962147981934969</v>
      </c>
      <c r="U146" s="102">
        <f t="shared" si="20"/>
        <v>-1.5011121864569148</v>
      </c>
      <c r="V146" s="37">
        <v>19683.937000000002</v>
      </c>
      <c r="W146" s="99">
        <f>((-'Coupling Enzyme Parameters'!$AB$10+SQRT((('Coupling Enzyme Parameters'!$AB$10)^2)-(4*('Coupling Enzyme Parameters'!$AB$9)*(('Coupling Enzyme Parameters'!$AB$11)-(V146-$F$11)))))/(2*'Coupling Enzyme Parameters'!$AB$9))</f>
        <v>36.929528554998868</v>
      </c>
      <c r="X146" s="102">
        <f t="shared" si="21"/>
        <v>-1.3452964794068976</v>
      </c>
      <c r="Y146" s="37">
        <v>19589.620999999999</v>
      </c>
      <c r="Z146" s="99">
        <f>((-'Coupling Enzyme Parameters'!$AB$10+SQRT((('Coupling Enzyme Parameters'!$AB$10)^2)-(4*('Coupling Enzyme Parameters'!$AB$9)*(('Coupling Enzyme Parameters'!$AB$11)-(Y146-$F$11)))))/(2*'Coupling Enzyme Parameters'!$AB$9))</f>
        <v>36.340164366710546</v>
      </c>
      <c r="AA146" s="102">
        <f t="shared" si="22"/>
        <v>-0.96135124351643952</v>
      </c>
    </row>
    <row r="147" spans="3:27" ht="15" x14ac:dyDescent="0.25">
      <c r="C147" s="24">
        <f t="shared" si="23"/>
        <v>8.9999999999999876</v>
      </c>
      <c r="D147" s="37">
        <v>11489.753000000001</v>
      </c>
      <c r="E147" s="37">
        <v>19449.988000000001</v>
      </c>
      <c r="F147" s="100">
        <f>((-'Coupling Enzyme Parameters'!$AB$10+SQRT((('Coupling Enzyme Parameters'!$AB$10)^2)-(4*('Coupling Enzyme Parameters'!$AB$9)*(('Coupling Enzyme Parameters'!$AB$11)-(E147-$F$11)))))/(2*'Coupling Enzyme Parameters'!$AB$9))</f>
        <v>35.497042225399952</v>
      </c>
      <c r="G147" s="37">
        <v>19435.636999999999</v>
      </c>
      <c r="H147" s="99">
        <f>((-'Coupling Enzyme Parameters'!$AB$10+SQRT((('Coupling Enzyme Parameters'!$AB$10)^2)-(4*('Coupling Enzyme Parameters'!$AB$9)*(('Coupling Enzyme Parameters'!$AB$11)-(G147-$F$11)))))/(2*'Coupling Enzyme Parameters'!$AB$9))</f>
        <v>35.412241193562664</v>
      </c>
      <c r="I147" s="102">
        <f t="shared" si="16"/>
        <v>-0.93588000585982911</v>
      </c>
      <c r="J147" s="37">
        <v>19148.238000000001</v>
      </c>
      <c r="K147" s="99">
        <f>((-'Coupling Enzyme Parameters'!$AB$10+SQRT((('Coupling Enzyme Parameters'!$AB$10)^2)-(4*('Coupling Enzyme Parameters'!$AB$9)*(('Coupling Enzyme Parameters'!$AB$11)-(J147-$F$11)))))/(2*'Coupling Enzyme Parameters'!$AB$9))</f>
        <v>33.778643470503354</v>
      </c>
      <c r="L147" s="102">
        <f t="shared" si="17"/>
        <v>-0.60049551300579651</v>
      </c>
      <c r="M147" s="37">
        <v>19366.678</v>
      </c>
      <c r="N147" s="99">
        <f>((-'Coupling Enzyme Parameters'!$AB$10+SQRT((('Coupling Enzyme Parameters'!$AB$10)^2)-(4*('Coupling Enzyme Parameters'!$AB$9)*(('Coupling Enzyme Parameters'!$AB$11)-(M147-$F$11)))))/(2*'Coupling Enzyme Parameters'!$AB$9))</f>
        <v>35.009285140924156</v>
      </c>
      <c r="O147" s="102">
        <f t="shared" si="18"/>
        <v>-1.8538543277269355</v>
      </c>
      <c r="P147" s="37">
        <v>19520.467000000001</v>
      </c>
      <c r="Q147" s="99">
        <f>((-'Coupling Enzyme Parameters'!$AB$10+SQRT((('Coupling Enzyme Parameters'!$AB$10)^2)-(4*('Coupling Enzyme Parameters'!$AB$9)*(('Coupling Enzyme Parameters'!$AB$11)-(P147-$F$11)))))/(2*'Coupling Enzyme Parameters'!$AB$9))</f>
        <v>35.918420560780049</v>
      </c>
      <c r="R147" s="102">
        <f t="shared" si="19"/>
        <v>-2.0501882701106524</v>
      </c>
      <c r="S147" s="37">
        <v>19651.243999999999</v>
      </c>
      <c r="T147" s="99">
        <f>((-'Coupling Enzyme Parameters'!$AB$10+SQRT((('Coupling Enzyme Parameters'!$AB$10)^2)-(4*('Coupling Enzyme Parameters'!$AB$9)*(('Coupling Enzyme Parameters'!$AB$11)-(S147-$F$11)))))/(2*'Coupling Enzyme Parameters'!$AB$9))</f>
        <v>36.723311060139679</v>
      </c>
      <c r="U147" s="102">
        <f t="shared" si="20"/>
        <v>-1.9546625544428551</v>
      </c>
      <c r="V147" s="37">
        <v>19759.351999999999</v>
      </c>
      <c r="W147" s="99">
        <f>((-'Coupling Enzyme Parameters'!$AB$10+SQRT((('Coupling Enzyme Parameters'!$AB$10)^2)-(4*('Coupling Enzyme Parameters'!$AB$9)*(('Coupling Enzyme Parameters'!$AB$11)-(V147-$F$11)))))/(2*'Coupling Enzyme Parameters'!$AB$9))</f>
        <v>37.413434939030822</v>
      </c>
      <c r="X147" s="102">
        <f t="shared" si="21"/>
        <v>-1.076103541565594</v>
      </c>
      <c r="Y147" s="37">
        <v>19591.982</v>
      </c>
      <c r="Z147" s="99">
        <f>((-'Coupling Enzyme Parameters'!$AB$10+SQRT((('Coupling Enzyme Parameters'!$AB$10)^2)-(4*('Coupling Enzyme Parameters'!$AB$9)*(('Coupling Enzyme Parameters'!$AB$11)-(Y147-$F$11)))))/(2*'Coupling Enzyme Parameters'!$AB$9))</f>
        <v>36.354714117132097</v>
      </c>
      <c r="AA147" s="102">
        <f t="shared" si="22"/>
        <v>-1.1615149392855386</v>
      </c>
    </row>
    <row r="148" spans="3:27" ht="15" x14ac:dyDescent="0.25">
      <c r="C148" s="24">
        <f t="shared" si="23"/>
        <v>9.066666666666654</v>
      </c>
      <c r="D148" s="37">
        <v>11467.199000000001</v>
      </c>
      <c r="E148" s="37">
        <v>19496.213</v>
      </c>
      <c r="F148" s="100">
        <f>((-'Coupling Enzyme Parameters'!$AB$10+SQRT((('Coupling Enzyme Parameters'!$AB$10)^2)-(4*('Coupling Enzyme Parameters'!$AB$9)*(('Coupling Enzyme Parameters'!$AB$11)-(E148-$F$11)))))/(2*'Coupling Enzyme Parameters'!$AB$9))</f>
        <v>35.772474385186591</v>
      </c>
      <c r="G148" s="37">
        <v>19330.469000000001</v>
      </c>
      <c r="H148" s="99">
        <f>((-'Coupling Enzyme Parameters'!$AB$10+SQRT((('Coupling Enzyme Parameters'!$AB$10)^2)-(4*('Coupling Enzyme Parameters'!$AB$9)*(('Coupling Enzyme Parameters'!$AB$11)-(G148-$F$11)))))/(2*'Coupling Enzyme Parameters'!$AB$9))</f>
        <v>34.800608269719227</v>
      </c>
      <c r="I148" s="102">
        <f t="shared" si="16"/>
        <v>-1.822945089489906</v>
      </c>
      <c r="J148" s="37">
        <v>19150.633000000002</v>
      </c>
      <c r="K148" s="99">
        <f>((-'Coupling Enzyme Parameters'!$AB$10+SQRT((('Coupling Enzyme Parameters'!$AB$10)^2)-(4*('Coupling Enzyme Parameters'!$AB$9)*(('Coupling Enzyme Parameters'!$AB$11)-(J148-$F$11)))))/(2*'Coupling Enzyme Parameters'!$AB$9))</f>
        <v>33.791784979448032</v>
      </c>
      <c r="L148" s="102">
        <f t="shared" si="17"/>
        <v>-0.8627861638477583</v>
      </c>
      <c r="M148" s="37">
        <v>19321.75</v>
      </c>
      <c r="N148" s="99">
        <f>((-'Coupling Enzyme Parameters'!$AB$10+SQRT((('Coupling Enzyme Parameters'!$AB$10)^2)-(4*('Coupling Enzyme Parameters'!$AB$9)*(('Coupling Enzyme Parameters'!$AB$11)-(M148-$F$11)))))/(2*'Coupling Enzyme Parameters'!$AB$9))</f>
        <v>34.750649892751305</v>
      </c>
      <c r="O148" s="102">
        <f t="shared" si="18"/>
        <v>-2.387921735686426</v>
      </c>
      <c r="P148" s="37">
        <v>19539.544999999998</v>
      </c>
      <c r="Q148" s="99">
        <f>((-'Coupling Enzyme Parameters'!$AB$10+SQRT((('Coupling Enzyme Parameters'!$AB$10)^2)-(4*('Coupling Enzyme Parameters'!$AB$9)*(('Coupling Enzyme Parameters'!$AB$11)-(P148-$F$11)))))/(2*'Coupling Enzyme Parameters'!$AB$9))</f>
        <v>36.033929049172507</v>
      </c>
      <c r="R148" s="102">
        <f t="shared" si="19"/>
        <v>-2.2101119415048345</v>
      </c>
      <c r="S148" s="37">
        <v>19682.074000000001</v>
      </c>
      <c r="T148" s="99">
        <f>((-'Coupling Enzyme Parameters'!$AB$10+SQRT((('Coupling Enzyme Parameters'!$AB$10)^2)-(4*('Coupling Enzyme Parameters'!$AB$9)*(('Coupling Enzyme Parameters'!$AB$11)-(S148-$F$11)))))/(2*'Coupling Enzyme Parameters'!$AB$9))</f>
        <v>36.917720873965173</v>
      </c>
      <c r="U148" s="102">
        <f t="shared" si="20"/>
        <v>-2.0356849004040001</v>
      </c>
      <c r="V148" s="37">
        <v>19663.916000000001</v>
      </c>
      <c r="W148" s="99">
        <f>((-'Coupling Enzyme Parameters'!$AB$10+SQRT((('Coupling Enzyme Parameters'!$AB$10)^2)-(4*('Coupling Enzyme Parameters'!$AB$9)*(('Coupling Enzyme Parameters'!$AB$11)-(V148-$F$11)))))/(2*'Coupling Enzyme Parameters'!$AB$9))</f>
        <v>36.802994260762503</v>
      </c>
      <c r="X148" s="102">
        <f t="shared" si="21"/>
        <v>-1.9619763796205518</v>
      </c>
      <c r="Y148" s="37">
        <v>19550.736000000001</v>
      </c>
      <c r="Z148" s="99">
        <f>((-'Coupling Enzyme Parameters'!$AB$10+SQRT((('Coupling Enzyme Parameters'!$AB$10)^2)-(4*('Coupling Enzyme Parameters'!$AB$9)*(('Coupling Enzyme Parameters'!$AB$11)-(Y148-$F$11)))))/(2*'Coupling Enzyme Parameters'!$AB$9))</f>
        <v>36.101980211903154</v>
      </c>
      <c r="AA148" s="102">
        <f t="shared" si="22"/>
        <v>-1.6896810043011214</v>
      </c>
    </row>
    <row r="149" spans="3:27" ht="15" x14ac:dyDescent="0.25">
      <c r="C149" s="24">
        <f t="shared" si="23"/>
        <v>9.1333333333333204</v>
      </c>
      <c r="D149" s="37">
        <v>11456.143</v>
      </c>
      <c r="E149" s="37">
        <v>19457.888999999999</v>
      </c>
      <c r="F149" s="100">
        <f>((-'Coupling Enzyme Parameters'!$AB$10+SQRT((('Coupling Enzyme Parameters'!$AB$10)^2)-(4*('Coupling Enzyme Parameters'!$AB$9)*(('Coupling Enzyme Parameters'!$AB$11)-(E149-$F$11)))))/(2*'Coupling Enzyme Parameters'!$AB$9))</f>
        <v>35.54387176063036</v>
      </c>
      <c r="G149" s="37">
        <v>19413.232</v>
      </c>
      <c r="H149" s="99">
        <f>((-'Coupling Enzyme Parameters'!$AB$10+SQRT((('Coupling Enzyme Parameters'!$AB$10)^2)-(4*('Coupling Enzyme Parameters'!$AB$9)*(('Coupling Enzyme Parameters'!$AB$11)-(G149-$F$11)))))/(2*'Coupling Enzyme Parameters'!$AB$9))</f>
        <v>35.280505608682688</v>
      </c>
      <c r="I149" s="102">
        <f t="shared" si="16"/>
        <v>-1.1144451259702137</v>
      </c>
      <c r="J149" s="37">
        <v>19144.682000000001</v>
      </c>
      <c r="K149" s="99">
        <f>((-'Coupling Enzyme Parameters'!$AB$10+SQRT((('Coupling Enzyme Parameters'!$AB$10)^2)-(4*('Coupling Enzyme Parameters'!$AB$9)*(('Coupling Enzyme Parameters'!$AB$11)-(J149-$F$11)))))/(2*'Coupling Enzyme Parameters'!$AB$9))</f>
        <v>33.759145097684055</v>
      </c>
      <c r="L149" s="102">
        <f t="shared" si="17"/>
        <v>-0.66682342105550418</v>
      </c>
      <c r="M149" s="37">
        <v>19376.875</v>
      </c>
      <c r="N149" s="99">
        <f>((-'Coupling Enzyme Parameters'!$AB$10+SQRT((('Coupling Enzyme Parameters'!$AB$10)^2)-(4*('Coupling Enzyme Parameters'!$AB$9)*(('Coupling Enzyme Parameters'!$AB$11)-(M149-$F$11)))))/(2*'Coupling Enzyme Parameters'!$AB$9))</f>
        <v>35.0684073906884</v>
      </c>
      <c r="O149" s="102">
        <f t="shared" si="18"/>
        <v>-1.8415616131931003</v>
      </c>
      <c r="P149" s="37">
        <v>19536.344000000001</v>
      </c>
      <c r="Q149" s="99">
        <f>((-'Coupling Enzyme Parameters'!$AB$10+SQRT((('Coupling Enzyme Parameters'!$AB$10)^2)-(4*('Coupling Enzyme Parameters'!$AB$9)*(('Coupling Enzyme Parameters'!$AB$11)-(P149-$F$11)))))/(2*'Coupling Enzyme Parameters'!$AB$9))</f>
        <v>36.014504420703481</v>
      </c>
      <c r="R149" s="102">
        <f t="shared" si="19"/>
        <v>-2.0009339454176285</v>
      </c>
      <c r="S149" s="37">
        <v>19704.203000000001</v>
      </c>
      <c r="T149" s="99">
        <f>((-'Coupling Enzyme Parameters'!$AB$10+SQRT((('Coupling Enzyme Parameters'!$AB$10)^2)-(4*('Coupling Enzyme Parameters'!$AB$9)*(('Coupling Enzyme Parameters'!$AB$11)-(S149-$F$11)))))/(2*'Coupling Enzyme Parameters'!$AB$9))</f>
        <v>37.058422392928641</v>
      </c>
      <c r="U149" s="102">
        <f t="shared" si="20"/>
        <v>-1.6663807568843012</v>
      </c>
      <c r="V149" s="37">
        <v>19686.791000000001</v>
      </c>
      <c r="W149" s="99">
        <f>((-'Coupling Enzyme Parameters'!$AB$10+SQRT((('Coupling Enzyme Parameters'!$AB$10)^2)-(4*('Coupling Enzyme Parameters'!$AB$9)*(('Coupling Enzyme Parameters'!$AB$11)-(V149-$F$11)))))/(2*'Coupling Enzyme Parameters'!$AB$9))</f>
        <v>36.947630564007049</v>
      </c>
      <c r="X149" s="102">
        <f t="shared" si="21"/>
        <v>-1.5887374518197745</v>
      </c>
      <c r="Y149" s="37">
        <v>19563.442999999999</v>
      </c>
      <c r="Z149" s="99">
        <f>((-'Coupling Enzyme Parameters'!$AB$10+SQRT((('Coupling Enzyme Parameters'!$AB$10)^2)-(4*('Coupling Enzyme Parameters'!$AB$9)*(('Coupling Enzyme Parameters'!$AB$11)-(Y149-$F$11)))))/(2*'Coupling Enzyme Parameters'!$AB$9))</f>
        <v>36.179517582875036</v>
      </c>
      <c r="AA149" s="102">
        <f t="shared" si="22"/>
        <v>-1.3835410087730082</v>
      </c>
    </row>
    <row r="150" spans="3:27" ht="15" x14ac:dyDescent="0.25">
      <c r="C150" s="24">
        <f t="shared" si="23"/>
        <v>9.1999999999999869</v>
      </c>
      <c r="D150" s="37">
        <v>11468.130999999999</v>
      </c>
      <c r="E150" s="37">
        <v>19548.278999999999</v>
      </c>
      <c r="F150" s="100">
        <f>((-'Coupling Enzyme Parameters'!$AB$10+SQRT((('Coupling Enzyme Parameters'!$AB$10)^2)-(4*('Coupling Enzyme Parameters'!$AB$9)*(('Coupling Enzyme Parameters'!$AB$11)-(E150-$F$11)))))/(2*'Coupling Enzyme Parameters'!$AB$9))</f>
        <v>36.087020655385587</v>
      </c>
      <c r="G150" s="37">
        <v>19398.965</v>
      </c>
      <c r="H150" s="99">
        <f>((-'Coupling Enzyme Parameters'!$AB$10+SQRT((('Coupling Enzyme Parameters'!$AB$10)^2)-(4*('Coupling Enzyme Parameters'!$AB$9)*(('Coupling Enzyme Parameters'!$AB$11)-(G150-$F$11)))))/(2*'Coupling Enzyme Parameters'!$AB$9))</f>
        <v>35.19703110648031</v>
      </c>
      <c r="I150" s="102">
        <f t="shared" si="16"/>
        <v>-1.7410685229278187</v>
      </c>
      <c r="J150" s="37">
        <v>19168.240000000002</v>
      </c>
      <c r="K150" s="99">
        <f>((-'Coupling Enzyme Parameters'!$AB$10+SQRT((('Coupling Enzyme Parameters'!$AB$10)^2)-(4*('Coupling Enzyme Parameters'!$AB$9)*(('Coupling Enzyme Parameters'!$AB$11)-(J150-$F$11)))))/(2*'Coupling Enzyme Parameters'!$AB$9))</f>
        <v>33.888623452800815</v>
      </c>
      <c r="L150" s="102">
        <f t="shared" si="17"/>
        <v>-1.0804939606939712</v>
      </c>
      <c r="M150" s="37">
        <v>19375.013999999999</v>
      </c>
      <c r="N150" s="99">
        <f>((-'Coupling Enzyme Parameters'!$AB$10+SQRT((('Coupling Enzyme Parameters'!$AB$10)^2)-(4*('Coupling Enzyme Parameters'!$AB$9)*(('Coupling Enzyme Parameters'!$AB$11)-(M150-$F$11)))))/(2*'Coupling Enzyme Parameters'!$AB$9))</f>
        <v>35.057605507680535</v>
      </c>
      <c r="O150" s="102">
        <f t="shared" si="18"/>
        <v>-2.395512390956192</v>
      </c>
      <c r="P150" s="37">
        <v>19526.096000000001</v>
      </c>
      <c r="Q150" s="99">
        <f>((-'Coupling Enzyme Parameters'!$AB$10+SQRT((('Coupling Enzyme Parameters'!$AB$10)^2)-(4*('Coupling Enzyme Parameters'!$AB$9)*(('Coupling Enzyme Parameters'!$AB$11)-(P150-$F$11)))))/(2*'Coupling Enzyme Parameters'!$AB$9))</f>
        <v>35.952436133986289</v>
      </c>
      <c r="R150" s="102">
        <f t="shared" si="19"/>
        <v>-2.6061511268900475</v>
      </c>
      <c r="S150" s="37">
        <v>19669.065999999999</v>
      </c>
      <c r="T150" s="99">
        <f>((-'Coupling Enzyme Parameters'!$AB$10+SQRT((('Coupling Enzyme Parameters'!$AB$10)^2)-(4*('Coupling Enzyme Parameters'!$AB$9)*(('Coupling Enzyme Parameters'!$AB$11)-(S150-$F$11)))))/(2*'Coupling Enzyme Parameters'!$AB$9))</f>
        <v>36.835467413140229</v>
      </c>
      <c r="U150" s="102">
        <f t="shared" si="20"/>
        <v>-2.4324846314279398</v>
      </c>
      <c r="V150" s="37">
        <v>19645.953000000001</v>
      </c>
      <c r="W150" s="99">
        <f>((-'Coupling Enzyme Parameters'!$AB$10+SQRT((('Coupling Enzyme Parameters'!$AB$10)^2)-(4*('Coupling Enzyme Parameters'!$AB$9)*(('Coupling Enzyme Parameters'!$AB$11)-(V150-$F$11)))))/(2*'Coupling Enzyme Parameters'!$AB$9))</f>
        <v>36.690132346533069</v>
      </c>
      <c r="X150" s="102">
        <f t="shared" si="21"/>
        <v>-2.3893845640489815</v>
      </c>
      <c r="Y150" s="37">
        <v>19539.901999999998</v>
      </c>
      <c r="Z150" s="99">
        <f>((-'Coupling Enzyme Parameters'!$AB$10+SQRT((('Coupling Enzyme Parameters'!$AB$10)^2)-(4*('Coupling Enzyme Parameters'!$AB$9)*(('Coupling Enzyme Parameters'!$AB$11)-(Y150-$F$11)))))/(2*'Coupling Enzyme Parameters'!$AB$9))</f>
        <v>36.036096539382989</v>
      </c>
      <c r="AA150" s="102">
        <f t="shared" si="22"/>
        <v>-2.0701109470202823</v>
      </c>
    </row>
    <row r="151" spans="3:27" ht="15" x14ac:dyDescent="0.25">
      <c r="C151" s="24">
        <f t="shared" si="23"/>
        <v>9.2666666666666533</v>
      </c>
      <c r="D151" s="37">
        <v>11526.245000000001</v>
      </c>
      <c r="E151" s="37">
        <v>19494.937999999998</v>
      </c>
      <c r="F151" s="100">
        <f>((-'Coupling Enzyme Parameters'!$AB$10+SQRT((('Coupling Enzyme Parameters'!$AB$10)^2)-(4*('Coupling Enzyme Parameters'!$AB$9)*(('Coupling Enzyme Parameters'!$AB$11)-(E151-$F$11)))))/(2*'Coupling Enzyme Parameters'!$AB$9))</f>
        <v>35.76482973404574</v>
      </c>
      <c r="G151" s="37">
        <v>19412.699000000001</v>
      </c>
      <c r="H151" s="99">
        <f>((-'Coupling Enzyme Parameters'!$AB$10+SQRT((('Coupling Enzyme Parameters'!$AB$10)^2)-(4*('Coupling Enzyme Parameters'!$AB$9)*(('Coupling Enzyme Parameters'!$AB$11)-(G151-$F$11)))))/(2*'Coupling Enzyme Parameters'!$AB$9))</f>
        <v>35.277381364190845</v>
      </c>
      <c r="I151" s="102">
        <f t="shared" si="16"/>
        <v>-1.3385273438774377</v>
      </c>
      <c r="J151" s="37">
        <v>19120.732</v>
      </c>
      <c r="K151" s="99">
        <f>((-'Coupling Enzyme Parameters'!$AB$10+SQRT((('Coupling Enzyme Parameters'!$AB$10)^2)-(4*('Coupling Enzyme Parameters'!$AB$9)*(('Coupling Enzyme Parameters'!$AB$11)-(J151-$F$11)))))/(2*'Coupling Enzyme Parameters'!$AB$9))</f>
        <v>33.628242515519133</v>
      </c>
      <c r="L151" s="102">
        <f t="shared" si="17"/>
        <v>-1.0186839766358062</v>
      </c>
      <c r="M151" s="37">
        <v>19357.616999999998</v>
      </c>
      <c r="N151" s="99">
        <f>((-'Coupling Enzyme Parameters'!$AB$10+SQRT((('Coupling Enzyme Parameters'!$AB$10)^2)-(4*('Coupling Enzyme Parameters'!$AB$9)*(('Coupling Enzyme Parameters'!$AB$11)-(M151-$F$11)))))/(2*'Coupling Enzyme Parameters'!$AB$9))</f>
        <v>34.956881516975166</v>
      </c>
      <c r="O151" s="102">
        <f t="shared" si="18"/>
        <v>-2.1740454603217145</v>
      </c>
      <c r="P151" s="37">
        <v>19532.162</v>
      </c>
      <c r="Q151" s="99">
        <f>((-'Coupling Enzyme Parameters'!$AB$10+SQRT((('Coupling Enzyme Parameters'!$AB$10)^2)-(4*('Coupling Enzyme Parameters'!$AB$9)*(('Coupling Enzyme Parameters'!$AB$11)-(P151-$F$11)))))/(2*'Coupling Enzyme Parameters'!$AB$9))</f>
        <v>35.989153640979985</v>
      </c>
      <c r="R151" s="102">
        <f t="shared" si="19"/>
        <v>-2.247242698556505</v>
      </c>
      <c r="S151" s="37">
        <v>19655.307000000001</v>
      </c>
      <c r="T151" s="99">
        <f>((-'Coupling Enzyme Parameters'!$AB$10+SQRT((('Coupling Enzyme Parameters'!$AB$10)^2)-(4*('Coupling Enzyme Parameters'!$AB$9)*(('Coupling Enzyme Parameters'!$AB$11)-(S151-$F$11)))))/(2*'Coupling Enzyme Parameters'!$AB$9))</f>
        <v>36.748825859386166</v>
      </c>
      <c r="U151" s="102">
        <f t="shared" si="20"/>
        <v>-2.1969352638421569</v>
      </c>
      <c r="V151" s="37">
        <v>19634.473000000002</v>
      </c>
      <c r="W151" s="99">
        <f>((-'Coupling Enzyme Parameters'!$AB$10+SQRT((('Coupling Enzyme Parameters'!$AB$10)^2)-(4*('Coupling Enzyme Parameters'!$AB$9)*(('Coupling Enzyme Parameters'!$AB$11)-(V151-$F$11)))))/(2*'Coupling Enzyme Parameters'!$AB$9))</f>
        <v>36.618328026463509</v>
      </c>
      <c r="X151" s="102">
        <f t="shared" si="21"/>
        <v>-2.1389979627786957</v>
      </c>
      <c r="Y151" s="37">
        <v>19560.463</v>
      </c>
      <c r="Z151" s="99">
        <f>((-'Coupling Enzyme Parameters'!$AB$10+SQRT((('Coupling Enzyme Parameters'!$AB$10)^2)-(4*('Coupling Enzyme Parameters'!$AB$9)*(('Coupling Enzyme Parameters'!$AB$11)-(Y151-$F$11)))))/(2*'Coupling Enzyme Parameters'!$AB$9))</f>
        <v>36.161308099758116</v>
      </c>
      <c r="AA151" s="102">
        <f t="shared" si="22"/>
        <v>-1.6227084653053083</v>
      </c>
    </row>
    <row r="152" spans="3:27" ht="15" x14ac:dyDescent="0.25">
      <c r="C152" s="24">
        <f t="shared" si="23"/>
        <v>9.3333333333333197</v>
      </c>
      <c r="D152" s="37">
        <v>11480.475</v>
      </c>
      <c r="E152" s="37">
        <v>19452.822</v>
      </c>
      <c r="F152" s="100">
        <f>((-'Coupling Enzyme Parameters'!$AB$10+SQRT((('Coupling Enzyme Parameters'!$AB$10)^2)-(4*('Coupling Enzyme Parameters'!$AB$9)*(('Coupling Enzyme Parameters'!$AB$11)-(E152-$F$11)))))/(2*'Coupling Enzyme Parameters'!$AB$9))</f>
        <v>35.513827802096962</v>
      </c>
      <c r="G152" s="37">
        <v>19339.248</v>
      </c>
      <c r="H152" s="99">
        <f>((-'Coupling Enzyme Parameters'!$AB$10+SQRT((('Coupling Enzyme Parameters'!$AB$10)^2)-(4*('Coupling Enzyme Parameters'!$AB$9)*(('Coupling Enzyme Parameters'!$AB$11)-(G152-$F$11)))))/(2*'Coupling Enzyme Parameters'!$AB$9))</f>
        <v>34.851023464554913</v>
      </c>
      <c r="I152" s="102">
        <f t="shared" si="16"/>
        <v>-1.5138833115645909</v>
      </c>
      <c r="J152" s="37">
        <v>19178.687999999998</v>
      </c>
      <c r="K152" s="99">
        <f>((-'Coupling Enzyme Parameters'!$AB$10+SQRT((('Coupling Enzyme Parameters'!$AB$10)^2)-(4*('Coupling Enzyme Parameters'!$AB$9)*(('Coupling Enzyme Parameters'!$AB$11)-(J152-$F$11)))))/(2*'Coupling Enzyme Parameters'!$AB$9))</f>
        <v>33.946278410601231</v>
      </c>
      <c r="L152" s="102">
        <f t="shared" si="17"/>
        <v>-0.44964614960493066</v>
      </c>
      <c r="M152" s="37">
        <v>19307.101999999999</v>
      </c>
      <c r="N152" s="99">
        <f>((-'Coupling Enzyme Parameters'!$AB$10+SQRT((('Coupling Enzyme Parameters'!$AB$10)^2)-(4*('Coupling Enzyme Parameters'!$AB$9)*(('Coupling Enzyme Parameters'!$AB$11)-(M152-$F$11)))))/(2*'Coupling Enzyme Parameters'!$AB$9))</f>
        <v>34.666969145241154</v>
      </c>
      <c r="O152" s="102">
        <f t="shared" si="18"/>
        <v>-2.2129559001069481</v>
      </c>
      <c r="P152" s="37">
        <v>19527.576000000001</v>
      </c>
      <c r="Q152" s="99">
        <f>((-'Coupling Enzyme Parameters'!$AB$10+SQRT((('Coupling Enzyme Parameters'!$AB$10)^2)-(4*('Coupling Enzyme Parameters'!$AB$9)*(('Coupling Enzyme Parameters'!$AB$11)-(P152-$F$11)))))/(2*'Coupling Enzyme Parameters'!$AB$9))</f>
        <v>35.961388711024881</v>
      </c>
      <c r="R152" s="102">
        <f t="shared" si="19"/>
        <v>-2.0240056965628312</v>
      </c>
      <c r="S152" s="37">
        <v>19617.008000000002</v>
      </c>
      <c r="T152" s="99">
        <f>((-'Coupling Enzyme Parameters'!$AB$10+SQRT((('Coupling Enzyme Parameters'!$AB$10)^2)-(4*('Coupling Enzyme Parameters'!$AB$9)*(('Coupling Enzyme Parameters'!$AB$11)-(S152-$F$11)))))/(2*'Coupling Enzyme Parameters'!$AB$9))</f>
        <v>36.509567959389074</v>
      </c>
      <c r="U152" s="102">
        <f t="shared" si="20"/>
        <v>-2.1851912318904709</v>
      </c>
      <c r="V152" s="37">
        <v>19658.532999999999</v>
      </c>
      <c r="W152" s="99">
        <f>((-'Coupling Enzyme Parameters'!$AB$10+SQRT((('Coupling Enzyme Parameters'!$AB$10)^2)-(4*('Coupling Enzyme Parameters'!$AB$9)*(('Coupling Enzyme Parameters'!$AB$11)-(V152-$F$11)))))/(2*'Coupling Enzyme Parameters'!$AB$9))</f>
        <v>36.769107208942188</v>
      </c>
      <c r="X152" s="102">
        <f t="shared" si="21"/>
        <v>-1.7372168483512382</v>
      </c>
      <c r="Y152" s="37">
        <v>19525.886999999999</v>
      </c>
      <c r="Z152" s="99">
        <f>((-'Coupling Enzyme Parameters'!$AB$10+SQRT((('Coupling Enzyme Parameters'!$AB$10)^2)-(4*('Coupling Enzyme Parameters'!$AB$9)*(('Coupling Enzyme Parameters'!$AB$11)-(Y152-$F$11)))))/(2*'Coupling Enzyme Parameters'!$AB$9))</f>
        <v>35.95117218942746</v>
      </c>
      <c r="AA152" s="102">
        <f t="shared" si="22"/>
        <v>-1.5818424436871865</v>
      </c>
    </row>
    <row r="153" spans="3:27" ht="15" x14ac:dyDescent="0.25">
      <c r="C153" s="24">
        <f t="shared" si="23"/>
        <v>9.3999999999999861</v>
      </c>
      <c r="D153" s="37">
        <v>11473.173000000001</v>
      </c>
      <c r="E153" s="37">
        <v>19477.66</v>
      </c>
      <c r="F153" s="100">
        <f>((-'Coupling Enzyme Parameters'!$AB$10+SQRT((('Coupling Enzyme Parameters'!$AB$10)^2)-(4*('Coupling Enzyme Parameters'!$AB$9)*(('Coupling Enzyme Parameters'!$AB$11)-(E153-$F$11)))))/(2*'Coupling Enzyme Parameters'!$AB$9))</f>
        <v>35.661502222642966</v>
      </c>
      <c r="G153" s="37">
        <v>19361.221000000001</v>
      </c>
      <c r="H153" s="99">
        <f>((-'Coupling Enzyme Parameters'!$AB$10+SQRT((('Coupling Enzyme Parameters'!$AB$10)^2)-(4*('Coupling Enzyme Parameters'!$AB$9)*(('Coupling Enzyme Parameters'!$AB$11)-(G153-$F$11)))))/(2*'Coupling Enzyme Parameters'!$AB$9))</f>
        <v>34.977710157659551</v>
      </c>
      <c r="I153" s="102">
        <f t="shared" si="16"/>
        <v>-1.5348710390059566</v>
      </c>
      <c r="J153" s="37">
        <v>19170.866999999998</v>
      </c>
      <c r="K153" s="99">
        <f>((-'Coupling Enzyme Parameters'!$AB$10+SQRT((('Coupling Enzyme Parameters'!$AB$10)^2)-(4*('Coupling Enzyme Parameters'!$AB$9)*(('Coupling Enzyme Parameters'!$AB$11)-(J153-$F$11)))))/(2*'Coupling Enzyme Parameters'!$AB$9))</f>
        <v>33.903106516192857</v>
      </c>
      <c r="L153" s="102">
        <f t="shared" si="17"/>
        <v>-0.64049246455930842</v>
      </c>
      <c r="M153" s="37">
        <v>19380.599999999999</v>
      </c>
      <c r="N153" s="99">
        <f>((-'Coupling Enzyme Parameters'!$AB$10+SQRT((('Coupling Enzyme Parameters'!$AB$10)^2)-(4*('Coupling Enzyme Parameters'!$AB$9)*(('Coupling Enzyme Parameters'!$AB$11)-(M153-$F$11)))))/(2*'Coupling Enzyme Parameters'!$AB$9))</f>
        <v>35.090044450892137</v>
      </c>
      <c r="O153" s="102">
        <f t="shared" si="18"/>
        <v>-1.9375550150019691</v>
      </c>
      <c r="P153" s="37">
        <v>19530.623</v>
      </c>
      <c r="Q153" s="99">
        <f>((-'Coupling Enzyme Parameters'!$AB$10+SQRT((('Coupling Enzyme Parameters'!$AB$10)^2)-(4*('Coupling Enzyme Parameters'!$AB$9)*(('Coupling Enzyme Parameters'!$AB$11)-(P153-$F$11)))))/(2*'Coupling Enzyme Parameters'!$AB$9))</f>
        <v>35.979832045951234</v>
      </c>
      <c r="R153" s="102">
        <f t="shared" si="19"/>
        <v>-2.153236782182482</v>
      </c>
      <c r="S153" s="37">
        <v>19636.508000000002</v>
      </c>
      <c r="T153" s="99">
        <f>((-'Coupling Enzyme Parameters'!$AB$10+SQRT((('Coupling Enzyme Parameters'!$AB$10)^2)-(4*('Coupling Enzyme Parameters'!$AB$9)*(('Coupling Enzyme Parameters'!$AB$11)-(S153-$F$11)))))/(2*'Coupling Enzyme Parameters'!$AB$9))</f>
        <v>36.631038092231947</v>
      </c>
      <c r="U153" s="102">
        <f t="shared" si="20"/>
        <v>-2.2113955195936015</v>
      </c>
      <c r="V153" s="37">
        <v>19708.623</v>
      </c>
      <c r="W153" s="99">
        <f>((-'Coupling Enzyme Parameters'!$AB$10+SQRT((('Coupling Enzyme Parameters'!$AB$10)^2)-(4*('Coupling Enzyme Parameters'!$AB$9)*(('Coupling Enzyme Parameters'!$AB$11)-(V153-$F$11)))))/(2*'Coupling Enzyme Parameters'!$AB$9))</f>
        <v>37.08664397922437</v>
      </c>
      <c r="X153" s="102">
        <f t="shared" si="21"/>
        <v>-1.5673544986150603</v>
      </c>
      <c r="Y153" s="37">
        <v>19515.248</v>
      </c>
      <c r="Z153" s="99">
        <f>((-'Coupling Enzyme Parameters'!$AB$10+SQRT((('Coupling Enzyme Parameters'!$AB$10)^2)-(4*('Coupling Enzyme Parameters'!$AB$9)*(('Coupling Enzyme Parameters'!$AB$11)-(Y153-$F$11)))))/(2*'Coupling Enzyme Parameters'!$AB$9))</f>
        <v>35.886931173306451</v>
      </c>
      <c r="AA153" s="102">
        <f t="shared" si="22"/>
        <v>-1.7937578803541996</v>
      </c>
    </row>
    <row r="154" spans="3:27" ht="15" x14ac:dyDescent="0.25">
      <c r="C154" s="24">
        <f t="shared" si="23"/>
        <v>9.4666666666666526</v>
      </c>
      <c r="D154" s="37">
        <v>11481.225</v>
      </c>
      <c r="E154" s="37">
        <v>19526.294999999998</v>
      </c>
      <c r="F154" s="100">
        <f>((-'Coupling Enzyme Parameters'!$AB$10+SQRT((('Coupling Enzyme Parameters'!$AB$10)^2)-(4*('Coupling Enzyme Parameters'!$AB$9)*(('Coupling Enzyme Parameters'!$AB$11)-(E154-$F$11)))))/(2*'Coupling Enzyme Parameters'!$AB$9))</f>
        <v>35.953639672738859</v>
      </c>
      <c r="G154" s="37">
        <v>19431.377</v>
      </c>
      <c r="H154" s="99">
        <f>((-'Coupling Enzyme Parameters'!$AB$10+SQRT((('Coupling Enzyme Parameters'!$AB$10)^2)-(4*('Coupling Enzyme Parameters'!$AB$9)*(('Coupling Enzyme Parameters'!$AB$11)-(G154-$F$11)))))/(2*'Coupling Enzyme Parameters'!$AB$9))</f>
        <v>35.387132134618497</v>
      </c>
      <c r="I154" s="102">
        <f t="shared" si="16"/>
        <v>-1.4175865121429041</v>
      </c>
      <c r="J154" s="37">
        <v>19176.895</v>
      </c>
      <c r="K154" s="99">
        <f>((-'Coupling Enzyme Parameters'!$AB$10+SQRT((('Coupling Enzyme Parameters'!$AB$10)^2)-(4*('Coupling Enzyme Parameters'!$AB$9)*(('Coupling Enzyme Parameters'!$AB$11)-(J154-$F$11)))))/(2*'Coupling Enzyme Parameters'!$AB$9))</f>
        <v>33.936373966364926</v>
      </c>
      <c r="L154" s="102">
        <f t="shared" si="17"/>
        <v>-0.89936246448313284</v>
      </c>
      <c r="M154" s="37">
        <v>19346.703000000001</v>
      </c>
      <c r="N154" s="99">
        <f>((-'Coupling Enzyme Parameters'!$AB$10+SQRT((('Coupling Enzyme Parameters'!$AB$10)^2)-(4*('Coupling Enzyme Parameters'!$AB$9)*(('Coupling Enzyme Parameters'!$AB$11)-(M154-$F$11)))))/(2*'Coupling Enzyme Parameters'!$AB$9))</f>
        <v>34.893924941291466</v>
      </c>
      <c r="O154" s="102">
        <f t="shared" si="18"/>
        <v>-2.4258119746985329</v>
      </c>
      <c r="P154" s="37">
        <v>19544.276999999998</v>
      </c>
      <c r="Q154" s="99">
        <f>((-'Coupling Enzyme Parameters'!$AB$10+SQRT((('Coupling Enzyme Parameters'!$AB$10)^2)-(4*('Coupling Enzyme Parameters'!$AB$9)*(('Coupling Enzyme Parameters'!$AB$11)-(P154-$F$11)))))/(2*'Coupling Enzyme Parameters'!$AB$9))</f>
        <v>36.062677004583016</v>
      </c>
      <c r="R154" s="102">
        <f t="shared" si="19"/>
        <v>-2.3625292736465937</v>
      </c>
      <c r="S154" s="37">
        <v>19688.151999999998</v>
      </c>
      <c r="T154" s="99">
        <f>((-'Coupling Enzyme Parameters'!$AB$10+SQRT((('Coupling Enzyme Parameters'!$AB$10)^2)-(4*('Coupling Enzyme Parameters'!$AB$9)*(('Coupling Enzyme Parameters'!$AB$11)-(S154-$F$11)))))/(2*'Coupling Enzyme Parameters'!$AB$9))</f>
        <v>36.956268662704403</v>
      </c>
      <c r="U154" s="102">
        <f t="shared" si="20"/>
        <v>-2.1783023992170385</v>
      </c>
      <c r="V154" s="37">
        <v>19586.68</v>
      </c>
      <c r="W154" s="99">
        <f>((-'Coupling Enzyme Parameters'!$AB$10+SQRT((('Coupling Enzyme Parameters'!$AB$10)^2)-(4*('Coupling Enzyme Parameters'!$AB$9)*(('Coupling Enzyme Parameters'!$AB$11)-(V154-$F$11)))))/(2*'Coupling Enzyme Parameters'!$AB$9))</f>
        <v>36.322054553183875</v>
      </c>
      <c r="X154" s="102">
        <f t="shared" si="21"/>
        <v>-2.624081374751448</v>
      </c>
      <c r="Y154" s="37">
        <v>19520.896000000001</v>
      </c>
      <c r="Z154" s="99">
        <f>((-'Coupling Enzyme Parameters'!$AB$10+SQRT((('Coupling Enzyme Parameters'!$AB$10)^2)-(4*('Coupling Enzyme Parameters'!$AB$9)*(('Coupling Enzyme Parameters'!$AB$11)-(Y154-$F$11)))))/(2*'Coupling Enzyme Parameters'!$AB$9))</f>
        <v>35.921011054020298</v>
      </c>
      <c r="AA154" s="102">
        <f t="shared" si="22"/>
        <v>-2.051815449736246</v>
      </c>
    </row>
    <row r="155" spans="3:27" ht="15" x14ac:dyDescent="0.25">
      <c r="C155" s="24">
        <f t="shared" si="23"/>
        <v>9.533333333333319</v>
      </c>
      <c r="D155" s="37">
        <v>11508.694</v>
      </c>
      <c r="E155" s="37">
        <v>19495.16</v>
      </c>
      <c r="F155" s="100">
        <f>((-'Coupling Enzyme Parameters'!$AB$10+SQRT((('Coupling Enzyme Parameters'!$AB$10)^2)-(4*('Coupling Enzyme Parameters'!$AB$9)*(('Coupling Enzyme Parameters'!$AB$11)-(E155-$F$11)))))/(2*'Coupling Enzyme Parameters'!$AB$9))</f>
        <v>35.766160606316845</v>
      </c>
      <c r="G155" s="37">
        <v>19365.486000000001</v>
      </c>
      <c r="H155" s="99">
        <f>((-'Coupling Enzyme Parameters'!$AB$10+SQRT((('Coupling Enzyme Parameters'!$AB$10)^2)-(4*('Coupling Enzyme Parameters'!$AB$9)*(('Coupling Enzyme Parameters'!$AB$11)-(G155-$F$11)))))/(2*'Coupling Enzyme Parameters'!$AB$9))</f>
        <v>35.002384217650643</v>
      </c>
      <c r="I155" s="102">
        <f t="shared" si="16"/>
        <v>-1.6148553626887434</v>
      </c>
      <c r="J155" s="37">
        <v>19148.289000000001</v>
      </c>
      <c r="K155" s="99">
        <f>((-'Coupling Enzyme Parameters'!$AB$10+SQRT((('Coupling Enzyme Parameters'!$AB$10)^2)-(4*('Coupling Enzyme Parameters'!$AB$9)*(('Coupling Enzyme Parameters'!$AB$11)-(J155-$F$11)))))/(2*'Coupling Enzyme Parameters'!$AB$9))</f>
        <v>33.778923233603393</v>
      </c>
      <c r="L155" s="102">
        <f t="shared" si="17"/>
        <v>-0.86933413082265076</v>
      </c>
      <c r="M155" s="37">
        <v>19321.153999999999</v>
      </c>
      <c r="N155" s="99">
        <f>((-'Coupling Enzyme Parameters'!$AB$10+SQRT((('Coupling Enzyme Parameters'!$AB$10)^2)-(4*('Coupling Enzyme Parameters'!$AB$9)*(('Coupling Enzyme Parameters'!$AB$11)-(M155-$F$11)))))/(2*'Coupling Enzyme Parameters'!$AB$9))</f>
        <v>34.747238980812575</v>
      </c>
      <c r="O155" s="102">
        <f t="shared" si="18"/>
        <v>-2.3850188687554095</v>
      </c>
      <c r="P155" s="37">
        <v>19469.205000000002</v>
      </c>
      <c r="Q155" s="99">
        <f>((-'Coupling Enzyme Parameters'!$AB$10+SQRT((('Coupling Enzyme Parameters'!$AB$10)^2)-(4*('Coupling Enzyme Parameters'!$AB$9)*(('Coupling Enzyme Parameters'!$AB$11)-(P155-$F$11)))))/(2*'Coupling Enzyme Parameters'!$AB$9))</f>
        <v>35.61111938051787</v>
      </c>
      <c r="R155" s="102">
        <f t="shared" si="19"/>
        <v>-2.626607831289725</v>
      </c>
      <c r="S155" s="37">
        <v>19713.532999999999</v>
      </c>
      <c r="T155" s="99">
        <f>((-'Coupling Enzyme Parameters'!$AB$10+SQRT((('Coupling Enzyme Parameters'!$AB$10)^2)-(4*('Coupling Enzyme Parameters'!$AB$9)*(('Coupling Enzyme Parameters'!$AB$11)-(S155-$F$11)))))/(2*'Coupling Enzyme Parameters'!$AB$9))</f>
        <v>37.1180407925333</v>
      </c>
      <c r="U155" s="102">
        <f t="shared" si="20"/>
        <v>-1.8290512029661272</v>
      </c>
      <c r="V155" s="37">
        <v>19658.620999999999</v>
      </c>
      <c r="W155" s="99">
        <f>((-'Coupling Enzyme Parameters'!$AB$10+SQRT((('Coupling Enzyme Parameters'!$AB$10)^2)-(4*('Coupling Enzyme Parameters'!$AB$9)*(('Coupling Enzyme Parameters'!$AB$11)-(V155-$F$11)))))/(2*'Coupling Enzyme Parameters'!$AB$9))</f>
        <v>36.769660733597583</v>
      </c>
      <c r="X155" s="102">
        <f t="shared" si="21"/>
        <v>-1.9889961279157262</v>
      </c>
      <c r="Y155" s="37">
        <v>19558.375</v>
      </c>
      <c r="Z155" s="99">
        <f>((-'Coupling Enzyme Parameters'!$AB$10+SQRT((('Coupling Enzyme Parameters'!$AB$10)^2)-(4*('Coupling Enzyme Parameters'!$AB$9)*(('Coupling Enzyme Parameters'!$AB$11)-(Y155-$F$11)))))/(2*'Coupling Enzyme Parameters'!$AB$9))</f>
        <v>36.148558642511809</v>
      </c>
      <c r="AA155" s="102">
        <f t="shared" si="22"/>
        <v>-1.6367887948227207</v>
      </c>
    </row>
    <row r="156" spans="3:27" ht="15" x14ac:dyDescent="0.25">
      <c r="C156" s="24">
        <f t="shared" si="23"/>
        <v>9.5999999999999854</v>
      </c>
      <c r="D156" s="37">
        <v>11506.402</v>
      </c>
      <c r="E156" s="37">
        <v>19460.572</v>
      </c>
      <c r="F156" s="100">
        <f>((-'Coupling Enzyme Parameters'!$AB$10+SQRT((('Coupling Enzyme Parameters'!$AB$10)^2)-(4*('Coupling Enzyme Parameters'!$AB$9)*(('Coupling Enzyme Parameters'!$AB$11)-(E156-$F$11)))))/(2*'Coupling Enzyme Parameters'!$AB$9))</f>
        <v>35.559797097044409</v>
      </c>
      <c r="G156" s="37">
        <v>19469.898000000001</v>
      </c>
      <c r="H156" s="99">
        <f>((-'Coupling Enzyme Parameters'!$AB$10+SQRT((('Coupling Enzyme Parameters'!$AB$10)^2)-(4*('Coupling Enzyme Parameters'!$AB$9)*(('Coupling Enzyme Parameters'!$AB$11)-(G156-$F$11)))))/(2*'Coupling Enzyme Parameters'!$AB$9))</f>
        <v>35.615244493753551</v>
      </c>
      <c r="I156" s="102">
        <f t="shared" si="16"/>
        <v>-0.79563157731340084</v>
      </c>
      <c r="J156" s="37">
        <v>19180.129000000001</v>
      </c>
      <c r="K156" s="99">
        <f>((-'Coupling Enzyme Parameters'!$AB$10+SQRT((('Coupling Enzyme Parameters'!$AB$10)^2)-(4*('Coupling Enzyme Parameters'!$AB$9)*(('Coupling Enzyme Parameters'!$AB$11)-(J156-$F$11)))))/(2*'Coupling Enzyme Parameters'!$AB$9))</f>
        <v>33.954241487858553</v>
      </c>
      <c r="L156" s="102">
        <f t="shared" si="17"/>
        <v>-0.48765236729505546</v>
      </c>
      <c r="M156" s="37">
        <v>19323.528999999999</v>
      </c>
      <c r="N156" s="99">
        <f>((-'Coupling Enzyme Parameters'!$AB$10+SQRT((('Coupling Enzyme Parameters'!$AB$10)^2)-(4*('Coupling Enzyme Parameters'!$AB$9)*(('Coupling Enzyme Parameters'!$AB$11)-(M156-$F$11)))))/(2*'Coupling Enzyme Parameters'!$AB$9))</f>
        <v>34.760834210429294</v>
      </c>
      <c r="O156" s="102">
        <f t="shared" si="18"/>
        <v>-2.1650601298662551</v>
      </c>
      <c r="P156" s="37">
        <v>19540.053</v>
      </c>
      <c r="Q156" s="99">
        <f>((-'Coupling Enzyme Parameters'!$AB$10+SQRT((('Coupling Enzyme Parameters'!$AB$10)^2)-(4*('Coupling Enzyme Parameters'!$AB$9)*(('Coupling Enzyme Parameters'!$AB$11)-(P156-$F$11)))))/(2*'Coupling Enzyme Parameters'!$AB$9))</f>
        <v>36.037013387885366</v>
      </c>
      <c r="R156" s="102">
        <f t="shared" si="19"/>
        <v>-1.9943503146497932</v>
      </c>
      <c r="S156" s="37">
        <v>19637.782999999999</v>
      </c>
      <c r="T156" s="99">
        <f>((-'Coupling Enzyme Parameters'!$AB$10+SQRT((('Coupling Enzyme Parameters'!$AB$10)^2)-(4*('Coupling Enzyme Parameters'!$AB$9)*(('Coupling Enzyme Parameters'!$AB$11)-(S156-$F$11)))))/(2*'Coupling Enzyme Parameters'!$AB$9))</f>
        <v>36.63900541227671</v>
      </c>
      <c r="U156" s="102">
        <f t="shared" si="20"/>
        <v>-2.1017230739502821</v>
      </c>
      <c r="V156" s="37">
        <v>19644.673999999999</v>
      </c>
      <c r="W156" s="99">
        <f>((-'Coupling Enzyme Parameters'!$AB$10+SQRT((('Coupling Enzyme Parameters'!$AB$10)^2)-(4*('Coupling Enzyme Parameters'!$AB$9)*(('Coupling Enzyme Parameters'!$AB$11)-(V156-$F$11)))))/(2*'Coupling Enzyme Parameters'!$AB$9))</f>
        <v>36.682120082473375</v>
      </c>
      <c r="X156" s="102">
        <f t="shared" si="21"/>
        <v>-1.8701732697674984</v>
      </c>
      <c r="Y156" s="37">
        <v>19472.243999999999</v>
      </c>
      <c r="Z156" s="99">
        <f>((-'Coupling Enzyme Parameters'!$AB$10+SQRT((('Coupling Enzyme Parameters'!$AB$10)^2)-(4*('Coupling Enzyme Parameters'!$AB$9)*(('Coupling Enzyme Parameters'!$AB$11)-(Y156-$F$11)))))/(2*'Coupling Enzyme Parameters'!$AB$9))</f>
        <v>35.629215028963181</v>
      </c>
      <c r="AA156" s="102">
        <f t="shared" si="22"/>
        <v>-1.9497688990989133</v>
      </c>
    </row>
    <row r="157" spans="3:27" ht="15" x14ac:dyDescent="0.25">
      <c r="C157" s="24">
        <f t="shared" si="23"/>
        <v>9.6666666666666519</v>
      </c>
      <c r="D157" s="37">
        <v>11511.306</v>
      </c>
      <c r="E157" s="37">
        <v>19496.241999999998</v>
      </c>
      <c r="F157" s="100">
        <f>((-'Coupling Enzyme Parameters'!$AB$10+SQRT((('Coupling Enzyme Parameters'!$AB$10)^2)-(4*('Coupling Enzyme Parameters'!$AB$9)*(('Coupling Enzyme Parameters'!$AB$11)-(E157-$F$11)))))/(2*'Coupling Enzyme Parameters'!$AB$9))</f>
        <v>35.772648295306944</v>
      </c>
      <c r="G157" s="37">
        <v>19407.254000000001</v>
      </c>
      <c r="H157" s="99">
        <f>((-'Coupling Enzyme Parameters'!$AB$10+SQRT((('Coupling Enzyme Parameters'!$AB$10)^2)-(4*('Coupling Enzyme Parameters'!$AB$9)*(('Coupling Enzyme Parameters'!$AB$11)-(G157-$F$11)))))/(2*'Coupling Enzyme Parameters'!$AB$9))</f>
        <v>35.24549034845824</v>
      </c>
      <c r="I157" s="102">
        <f t="shared" si="16"/>
        <v>-1.3782369208712453</v>
      </c>
      <c r="J157" s="37">
        <v>19138.75</v>
      </c>
      <c r="K157" s="99">
        <f>((-'Coupling Enzyme Parameters'!$AB$10+SQRT((('Coupling Enzyme Parameters'!$AB$10)^2)-(4*('Coupling Enzyme Parameters'!$AB$9)*(('Coupling Enzyme Parameters'!$AB$11)-(J157-$F$11)))))/(2*'Coupling Enzyme Parameters'!$AB$9))</f>
        <v>33.726654670631561</v>
      </c>
      <c r="L157" s="102">
        <f t="shared" si="17"/>
        <v>-0.92809038278458189</v>
      </c>
      <c r="M157" s="37">
        <v>19310.395</v>
      </c>
      <c r="N157" s="99">
        <f>((-'Coupling Enzyme Parameters'!$AB$10+SQRT((('Coupling Enzyme Parameters'!$AB$10)^2)-(4*('Coupling Enzyme Parameters'!$AB$9)*(('Coupling Enzyme Parameters'!$AB$11)-(M157-$F$11)))))/(2*'Coupling Enzyme Parameters'!$AB$9))</f>
        <v>34.685754169573819</v>
      </c>
      <c r="O157" s="102">
        <f t="shared" si="18"/>
        <v>-2.4529913689842644</v>
      </c>
      <c r="P157" s="37">
        <v>19484.101999999999</v>
      </c>
      <c r="Q157" s="99">
        <f>((-'Coupling Enzyme Parameters'!$AB$10+SQRT((('Coupling Enzyme Parameters'!$AB$10)^2)-(4*('Coupling Enzyme Parameters'!$AB$9)*(('Coupling Enzyme Parameters'!$AB$11)-(P157-$F$11)))))/(2*'Coupling Enzyme Parameters'!$AB$9))</f>
        <v>35.699969109416173</v>
      </c>
      <c r="R157" s="102">
        <f t="shared" si="19"/>
        <v>-2.5442457913815204</v>
      </c>
      <c r="S157" s="37">
        <v>19724.506000000001</v>
      </c>
      <c r="T157" s="99">
        <f>((-'Coupling Enzyme Parameters'!$AB$10+SQRT((('Coupling Enzyme Parameters'!$AB$10)^2)-(4*('Coupling Enzyme Parameters'!$AB$9)*(('Coupling Enzyme Parameters'!$AB$11)-(S157-$F$11)))))/(2*'Coupling Enzyme Parameters'!$AB$9))</f>
        <v>37.188385636803737</v>
      </c>
      <c r="U157" s="102">
        <f t="shared" si="20"/>
        <v>-1.7651940476857888</v>
      </c>
      <c r="V157" s="37">
        <v>19624.241999999998</v>
      </c>
      <c r="W157" s="99">
        <f>((-'Coupling Enzyme Parameters'!$AB$10+SQRT((('Coupling Enzyme Parameters'!$AB$10)^2)-(4*('Coupling Enzyme Parameters'!$AB$9)*(('Coupling Enzyme Parameters'!$AB$11)-(V157-$F$11)))))/(2*'Coupling Enzyme Parameters'!$AB$9))</f>
        <v>36.55454671934686</v>
      </c>
      <c r="X157" s="102">
        <f t="shared" si="21"/>
        <v>-2.210597831156548</v>
      </c>
      <c r="Y157" s="37">
        <v>19534.923999999999</v>
      </c>
      <c r="Z157" s="99">
        <f>((-'Coupling Enzyme Parameters'!$AB$10+SQRT((('Coupling Enzyme Parameters'!$AB$10)^2)-(4*('Coupling Enzyme Parameters'!$AB$9)*(('Coupling Enzyme Parameters'!$AB$11)-(Y157-$F$11)))))/(2*'Coupling Enzyme Parameters'!$AB$9))</f>
        <v>36.00589314564192</v>
      </c>
      <c r="AA157" s="102">
        <f t="shared" si="22"/>
        <v>-1.7859419806827077</v>
      </c>
    </row>
    <row r="158" spans="3:27" ht="15" x14ac:dyDescent="0.25">
      <c r="C158" s="24">
        <f t="shared" si="23"/>
        <v>9.7333333333333183</v>
      </c>
      <c r="D158" s="37">
        <v>11494.429</v>
      </c>
      <c r="E158" s="37">
        <v>19513.282999999999</v>
      </c>
      <c r="F158" s="100">
        <f>((-'Coupling Enzyme Parameters'!$AB$10+SQRT((('Coupling Enzyme Parameters'!$AB$10)^2)-(4*('Coupling Enzyme Parameters'!$AB$9)*(('Coupling Enzyme Parameters'!$AB$11)-(E158-$F$11)))))/(2*'Coupling Enzyme Parameters'!$AB$9))</f>
        <v>35.875087209835741</v>
      </c>
      <c r="G158" s="37">
        <v>19438.634999999998</v>
      </c>
      <c r="H158" s="99">
        <f>((-'Coupling Enzyme Parameters'!$AB$10+SQRT((('Coupling Enzyme Parameters'!$AB$10)^2)-(4*('Coupling Enzyme Parameters'!$AB$9)*(('Coupling Enzyme Parameters'!$AB$11)-(G158-$F$11)))))/(2*'Coupling Enzyme Parameters'!$AB$9))</f>
        <v>35.429929234329542</v>
      </c>
      <c r="I158" s="102">
        <f t="shared" si="16"/>
        <v>-1.2962369495287405</v>
      </c>
      <c r="J158" s="37">
        <v>19109.099999999999</v>
      </c>
      <c r="K158" s="99">
        <f>((-'Coupling Enzyme Parameters'!$AB$10+SQRT((('Coupling Enzyme Parameters'!$AB$10)^2)-(4*('Coupling Enzyme Parameters'!$AB$9)*(('Coupling Enzyme Parameters'!$AB$11)-(J158-$F$11)))))/(2*'Coupling Enzyme Parameters'!$AB$9))</f>
        <v>33.564927944232522</v>
      </c>
      <c r="L158" s="102">
        <f t="shared" si="17"/>
        <v>-1.1922560237124173</v>
      </c>
      <c r="M158" s="37">
        <v>19328.995999999999</v>
      </c>
      <c r="N158" s="99">
        <f>((-'Coupling Enzyme Parameters'!$AB$10+SQRT((('Coupling Enzyme Parameters'!$AB$10)^2)-(4*('Coupling Enzyme Parameters'!$AB$9)*(('Coupling Enzyme Parameters'!$AB$11)-(M158-$F$11)))))/(2*'Coupling Enzyme Parameters'!$AB$9))</f>
        <v>34.792160399262336</v>
      </c>
      <c r="O158" s="102">
        <f t="shared" si="18"/>
        <v>-2.4490240538245445</v>
      </c>
      <c r="P158" s="37">
        <v>19512.236000000001</v>
      </c>
      <c r="Q158" s="99">
        <f>((-'Coupling Enzyme Parameters'!$AB$10+SQRT((('Coupling Enzyme Parameters'!$AB$10)^2)-(4*('Coupling Enzyme Parameters'!$AB$9)*(('Coupling Enzyme Parameters'!$AB$11)-(P158-$F$11)))))/(2*'Coupling Enzyme Parameters'!$AB$9))</f>
        <v>35.868779147198154</v>
      </c>
      <c r="R158" s="102">
        <f t="shared" si="19"/>
        <v>-2.4778746681283366</v>
      </c>
      <c r="S158" s="37">
        <v>19731.059000000001</v>
      </c>
      <c r="T158" s="99">
        <f>((-'Coupling Enzyme Parameters'!$AB$10+SQRT((('Coupling Enzyme Parameters'!$AB$10)^2)-(4*('Coupling Enzyme Parameters'!$AB$9)*(('Coupling Enzyme Parameters'!$AB$11)-(S158-$F$11)))))/(2*'Coupling Enzyme Parameters'!$AB$9))</f>
        <v>37.230513502947652</v>
      </c>
      <c r="U158" s="102">
        <f t="shared" si="20"/>
        <v>-1.8255050960706711</v>
      </c>
      <c r="V158" s="37">
        <v>19623.030999999999</v>
      </c>
      <c r="W158" s="99">
        <f>((-'Coupling Enzyme Parameters'!$AB$10+SQRT((('Coupling Enzyme Parameters'!$AB$10)^2)-(4*('Coupling Enzyme Parameters'!$AB$9)*(('Coupling Enzyme Parameters'!$AB$11)-(V158-$F$11)))))/(2*'Coupling Enzyme Parameters'!$AB$9))</f>
        <v>36.547010258868426</v>
      </c>
      <c r="X158" s="102">
        <f t="shared" si="21"/>
        <v>-2.3205732061637789</v>
      </c>
      <c r="Y158" s="37">
        <v>19558.407999999999</v>
      </c>
      <c r="Z158" s="99">
        <f>((-'Coupling Enzyme Parameters'!$AB$10+SQRT((('Coupling Enzyme Parameters'!$AB$10)^2)-(4*('Coupling Enzyme Parameters'!$AB$9)*(('Coupling Enzyme Parameters'!$AB$11)-(Y158-$F$11)))))/(2*'Coupling Enzyme Parameters'!$AB$9))</f>
        <v>36.148760082389231</v>
      </c>
      <c r="AA158" s="102">
        <f t="shared" si="22"/>
        <v>-1.7455139584641941</v>
      </c>
    </row>
    <row r="159" spans="3:27" ht="15" x14ac:dyDescent="0.25">
      <c r="C159" s="24">
        <f t="shared" si="23"/>
        <v>9.7999999999999847</v>
      </c>
      <c r="D159" s="37">
        <v>11538.618</v>
      </c>
      <c r="E159" s="37">
        <v>19503.830000000002</v>
      </c>
      <c r="F159" s="100">
        <f>((-'Coupling Enzyme Parameters'!$AB$10+SQRT((('Coupling Enzyme Parameters'!$AB$10)^2)-(4*('Coupling Enzyme Parameters'!$AB$9)*(('Coupling Enzyme Parameters'!$AB$11)-(E159-$F$11)))))/(2*'Coupling Enzyme Parameters'!$AB$9))</f>
        <v>35.818201472702718</v>
      </c>
      <c r="G159" s="37">
        <v>19412.815999999999</v>
      </c>
      <c r="H159" s="99">
        <f>((-'Coupling Enzyme Parameters'!$AB$10+SQRT((('Coupling Enzyme Parameters'!$AB$10)^2)-(4*('Coupling Enzyme Parameters'!$AB$9)*(('Coupling Enzyme Parameters'!$AB$11)-(G159-$F$11)))))/(2*'Coupling Enzyme Parameters'!$AB$9))</f>
        <v>35.278067135747136</v>
      </c>
      <c r="I159" s="102">
        <f t="shared" si="16"/>
        <v>-1.3912133109781237</v>
      </c>
      <c r="J159" s="37">
        <v>19098.226999999999</v>
      </c>
      <c r="K159" s="99">
        <f>((-'Coupling Enzyme Parameters'!$AB$10+SQRT((('Coupling Enzyme Parameters'!$AB$10)^2)-(4*('Coupling Enzyme Parameters'!$AB$9)*(('Coupling Enzyme Parameters'!$AB$11)-(J159-$F$11)))))/(2*'Coupling Enzyme Parameters'!$AB$9))</f>
        <v>33.505897953558652</v>
      </c>
      <c r="L159" s="102">
        <f t="shared" si="17"/>
        <v>-1.1944002772532656</v>
      </c>
      <c r="M159" s="37">
        <v>19367.256000000001</v>
      </c>
      <c r="N159" s="99">
        <f>((-'Coupling Enzyme Parameters'!$AB$10+SQRT((('Coupling Enzyme Parameters'!$AB$10)^2)-(4*('Coupling Enzyme Parameters'!$AB$9)*(('Coupling Enzyme Parameters'!$AB$11)-(M159-$F$11)))))/(2*'Coupling Enzyme Parameters'!$AB$9))</f>
        <v>35.012632168077744</v>
      </c>
      <c r="O159" s="102">
        <f t="shared" si="18"/>
        <v>-2.1716665478761144</v>
      </c>
      <c r="P159" s="37">
        <v>19510.879000000001</v>
      </c>
      <c r="Q159" s="99">
        <f>((-'Coupling Enzyme Parameters'!$AB$10+SQRT((('Coupling Enzyme Parameters'!$AB$10)^2)-(4*('Coupling Enzyme Parameters'!$AB$9)*(('Coupling Enzyme Parameters'!$AB$11)-(P159-$F$11)))))/(2*'Coupling Enzyme Parameters'!$AB$9))</f>
        <v>35.860606147512691</v>
      </c>
      <c r="R159" s="102">
        <f t="shared" si="19"/>
        <v>-2.4291619306807775</v>
      </c>
      <c r="S159" s="37">
        <v>19728.293000000001</v>
      </c>
      <c r="T159" s="99">
        <f>((-'Coupling Enzyme Parameters'!$AB$10+SQRT((('Coupling Enzyme Parameters'!$AB$10)^2)-(4*('Coupling Enzyme Parameters'!$AB$9)*(('Coupling Enzyme Parameters'!$AB$11)-(S159-$F$11)))))/(2*'Coupling Enzyme Parameters'!$AB$9))</f>
        <v>37.212720616555494</v>
      </c>
      <c r="U159" s="102">
        <f t="shared" si="20"/>
        <v>-1.7864122453298066</v>
      </c>
      <c r="V159" s="37">
        <v>19721.756000000001</v>
      </c>
      <c r="W159" s="99">
        <f>((-'Coupling Enzyme Parameters'!$AB$10+SQRT((('Coupling Enzyme Parameters'!$AB$10)^2)-(4*('Coupling Enzyme Parameters'!$AB$9)*(('Coupling Enzyme Parameters'!$AB$11)-(V159-$F$11)))))/(2*'Coupling Enzyme Parameters'!$AB$9))</f>
        <v>37.170732908424583</v>
      </c>
      <c r="X159" s="102">
        <f t="shared" si="21"/>
        <v>-1.6399648194745993</v>
      </c>
      <c r="Y159" s="37">
        <v>19613.134999999998</v>
      </c>
      <c r="Z159" s="99">
        <f>((-'Coupling Enzyme Parameters'!$AB$10+SQRT((('Coupling Enzyme Parameters'!$AB$10)^2)-(4*('Coupling Enzyme Parameters'!$AB$9)*(('Coupling Enzyme Parameters'!$AB$11)-(Y159-$F$11)))))/(2*'Coupling Enzyme Parameters'!$AB$9))</f>
        <v>36.485527068729581</v>
      </c>
      <c r="AA159" s="102">
        <f t="shared" si="22"/>
        <v>-1.351861234990821</v>
      </c>
    </row>
    <row r="160" spans="3:27" ht="15" x14ac:dyDescent="0.25">
      <c r="C160" s="24">
        <f t="shared" si="23"/>
        <v>9.8666666666666512</v>
      </c>
      <c r="D160" s="37">
        <v>11501.915000000001</v>
      </c>
      <c r="E160" s="37">
        <v>19450.953000000001</v>
      </c>
      <c r="F160" s="100">
        <f>((-'Coupling Enzyme Parameters'!$AB$10+SQRT((('Coupling Enzyme Parameters'!$AB$10)^2)-(4*('Coupling Enzyme Parameters'!$AB$9)*(('Coupling Enzyme Parameters'!$AB$11)-(E160-$F$11)))))/(2*'Coupling Enzyme Parameters'!$AB$9))</f>
        <v>35.50275638980856</v>
      </c>
      <c r="G160" s="37">
        <v>19385.062999999998</v>
      </c>
      <c r="H160" s="99">
        <f>((-'Coupling Enzyme Parameters'!$AB$10+SQRT((('Coupling Enzyme Parameters'!$AB$10)^2)-(4*('Coupling Enzyme Parameters'!$AB$9)*(('Coupling Enzyme Parameters'!$AB$11)-(G160-$F$11)))))/(2*'Coupling Enzyme Parameters'!$AB$9))</f>
        <v>35.115996227467676</v>
      </c>
      <c r="I160" s="102">
        <f t="shared" si="16"/>
        <v>-1.2378391363634265</v>
      </c>
      <c r="J160" s="37">
        <v>19155.338</v>
      </c>
      <c r="K160" s="99">
        <f>((-'Coupling Enzyme Parameters'!$AB$10+SQRT((('Coupling Enzyme Parameters'!$AB$10)^2)-(4*('Coupling Enzyme Parameters'!$AB$9)*(('Coupling Enzyme Parameters'!$AB$11)-(J160-$F$11)))))/(2*'Coupling Enzyme Parameters'!$AB$9))</f>
        <v>33.817623140099727</v>
      </c>
      <c r="L160" s="102">
        <f t="shared" si="17"/>
        <v>-0.56723000781803279</v>
      </c>
      <c r="M160" s="37">
        <v>19292.849999999999</v>
      </c>
      <c r="N160" s="99">
        <f>((-'Coupling Enzyme Parameters'!$AB$10+SQRT((('Coupling Enzyme Parameters'!$AB$10)^2)-(4*('Coupling Enzyme Parameters'!$AB$9)*(('Coupling Enzyme Parameters'!$AB$11)-(M160-$F$11)))))/(2*'Coupling Enzyme Parameters'!$AB$9))</f>
        <v>34.585848374822739</v>
      </c>
      <c r="O160" s="102">
        <f t="shared" si="18"/>
        <v>-2.2830052582369618</v>
      </c>
      <c r="P160" s="37">
        <v>19545.224999999999</v>
      </c>
      <c r="Q160" s="99">
        <f>((-'Coupling Enzyme Parameters'!$AB$10+SQRT((('Coupling Enzyme Parameters'!$AB$10)^2)-(4*('Coupling Enzyme Parameters'!$AB$9)*(('Coupling Enzyme Parameters'!$AB$11)-(P160-$F$11)))))/(2*'Coupling Enzyme Parameters'!$AB$9))</f>
        <v>36.068441027116997</v>
      </c>
      <c r="R160" s="102">
        <f t="shared" si="19"/>
        <v>-1.9058819681823138</v>
      </c>
      <c r="S160" s="37">
        <v>19628.303</v>
      </c>
      <c r="T160" s="99">
        <f>((-'Coupling Enzyme Parameters'!$AB$10+SQRT((('Coupling Enzyme Parameters'!$AB$10)^2)-(4*('Coupling Enzyme Parameters'!$AB$9)*(('Coupling Enzyme Parameters'!$AB$11)-(S160-$F$11)))))/(2*'Coupling Enzyme Parameters'!$AB$9))</f>
        <v>36.579839833224547</v>
      </c>
      <c r="U160" s="102">
        <f t="shared" si="20"/>
        <v>-2.1038479457665957</v>
      </c>
      <c r="V160" s="37">
        <v>19641.782999999999</v>
      </c>
      <c r="W160" s="99">
        <f>((-'Coupling Enzyme Parameters'!$AB$10+SQRT((('Coupling Enzyme Parameters'!$AB$10)^2)-(4*('Coupling Enzyme Parameters'!$AB$9)*(('Coupling Enzyme Parameters'!$AB$11)-(V160-$F$11)))))/(2*'Coupling Enzyme Parameters'!$AB$9))</f>
        <v>36.66402102477953</v>
      </c>
      <c r="X160" s="102">
        <f t="shared" si="21"/>
        <v>-1.8312316202254948</v>
      </c>
      <c r="Y160" s="37">
        <v>19514.563999999998</v>
      </c>
      <c r="Z160" s="99">
        <f>((-'Coupling Enzyme Parameters'!$AB$10+SQRT((('Coupling Enzyme Parameters'!$AB$10)^2)-(4*('Coupling Enzyme Parameters'!$AB$9)*(('Coupling Enzyme Parameters'!$AB$11)-(Y160-$F$11)))))/(2*'Coupling Enzyme Parameters'!$AB$9))</f>
        <v>35.882807641061682</v>
      </c>
      <c r="AA160" s="102">
        <f t="shared" si="22"/>
        <v>-1.639135579764563</v>
      </c>
    </row>
    <row r="161" spans="3:27" ht="15" x14ac:dyDescent="0.25">
      <c r="C161" s="24">
        <f t="shared" si="23"/>
        <v>9.9333333333333176</v>
      </c>
      <c r="D161" s="37">
        <v>11498.157999999999</v>
      </c>
      <c r="E161" s="37">
        <v>19432.559000000001</v>
      </c>
      <c r="F161" s="100">
        <f>((-'Coupling Enzyme Parameters'!$AB$10+SQRT((('Coupling Enzyme Parameters'!$AB$10)^2)-(4*('Coupling Enzyme Parameters'!$AB$9)*(('Coupling Enzyme Parameters'!$AB$11)-(E161-$F$11)))))/(2*'Coupling Enzyme Parameters'!$AB$9))</f>
        <v>35.394096110991683</v>
      </c>
      <c r="G161" s="37">
        <v>19350.094000000001</v>
      </c>
      <c r="H161" s="99">
        <f>((-'Coupling Enzyme Parameters'!$AB$10+SQRT((('Coupling Enzyme Parameters'!$AB$10)^2)-(4*('Coupling Enzyme Parameters'!$AB$9)*(('Coupling Enzyme Parameters'!$AB$11)-(G161-$F$11)))))/(2*'Coupling Enzyme Parameters'!$AB$9))</f>
        <v>34.913466588375911</v>
      </c>
      <c r="I161" s="102">
        <f t="shared" si="16"/>
        <v>-1.3317084966383135</v>
      </c>
      <c r="J161" s="37">
        <v>19145.521000000001</v>
      </c>
      <c r="K161" s="99">
        <f>((-'Coupling Enzyme Parameters'!$AB$10+SQRT((('Coupling Enzyme Parameters'!$AB$10)^2)-(4*('Coupling Enzyme Parameters'!$AB$9)*(('Coupling Enzyme Parameters'!$AB$11)-(J161-$F$11)))))/(2*'Coupling Enzyme Parameters'!$AB$9))</f>
        <v>33.763744064654389</v>
      </c>
      <c r="L161" s="102">
        <f t="shared" si="17"/>
        <v>-0.51244880444649255</v>
      </c>
      <c r="M161" s="37">
        <v>19297.41</v>
      </c>
      <c r="N161" s="99">
        <f>((-'Coupling Enzyme Parameters'!$AB$10+SQRT((('Coupling Enzyme Parameters'!$AB$10)^2)-(4*('Coupling Enzyme Parameters'!$AB$9)*(('Coupling Enzyme Parameters'!$AB$11)-(M161-$F$11)))))/(2*'Coupling Enzyme Parameters'!$AB$9))</f>
        <v>34.611771629594529</v>
      </c>
      <c r="O161" s="102">
        <f t="shared" si="18"/>
        <v>-2.1484217246482942</v>
      </c>
      <c r="P161" s="37">
        <v>19464.471000000001</v>
      </c>
      <c r="Q161" s="99">
        <f>((-'Coupling Enzyme Parameters'!$AB$10+SQRT((('Coupling Enzyme Parameters'!$AB$10)^2)-(4*('Coupling Enzyme Parameters'!$AB$9)*(('Coupling Enzyme Parameters'!$AB$11)-(P161-$F$11)))))/(2*'Coupling Enzyme Parameters'!$AB$9))</f>
        <v>35.582961129182486</v>
      </c>
      <c r="R161" s="102">
        <f t="shared" si="19"/>
        <v>-2.2827015872999468</v>
      </c>
      <c r="S161" s="37">
        <v>19591.521000000001</v>
      </c>
      <c r="T161" s="99">
        <f>((-'Coupling Enzyme Parameters'!$AB$10+SQRT((('Coupling Enzyme Parameters'!$AB$10)^2)-(4*('Coupling Enzyme Parameters'!$AB$9)*(('Coupling Enzyme Parameters'!$AB$11)-(S161-$F$11)))))/(2*'Coupling Enzyme Parameters'!$AB$9))</f>
        <v>36.351872388201642</v>
      </c>
      <c r="U161" s="102">
        <f t="shared" si="20"/>
        <v>-2.2231551119726234</v>
      </c>
      <c r="V161" s="37">
        <v>19657.548999999999</v>
      </c>
      <c r="W161" s="99">
        <f>((-'Coupling Enzyme Parameters'!$AB$10+SQRT((('Coupling Enzyme Parameters'!$AB$10)^2)-(4*('Coupling Enzyme Parameters'!$AB$9)*(('Coupling Enzyme Parameters'!$AB$11)-(V161-$F$11)))))/(2*'Coupling Enzyme Parameters'!$AB$9))</f>
        <v>36.762918819894765</v>
      </c>
      <c r="X161" s="102">
        <f t="shared" si="21"/>
        <v>-1.6236735462933822</v>
      </c>
      <c r="Y161" s="37">
        <v>19591.092000000001</v>
      </c>
      <c r="Z161" s="99">
        <f>((-'Coupling Enzyme Parameters'!$AB$10+SQRT((('Coupling Enzyme Parameters'!$AB$10)^2)-(4*('Coupling Enzyme Parameters'!$AB$9)*(('Coupling Enzyme Parameters'!$AB$11)-(Y161-$F$11)))))/(2*'Coupling Enzyme Parameters'!$AB$9))</f>
        <v>36.349228264498493</v>
      </c>
      <c r="AA161" s="102">
        <f t="shared" si="22"/>
        <v>-1.0640546775108746</v>
      </c>
    </row>
    <row r="162" spans="3:27" ht="15" x14ac:dyDescent="0.25">
      <c r="C162" s="24">
        <f t="shared" si="23"/>
        <v>9.999999999999984</v>
      </c>
      <c r="D162" s="37">
        <v>11510.17</v>
      </c>
      <c r="E162" s="37">
        <v>19467.787</v>
      </c>
      <c r="F162" s="100">
        <f>((-'Coupling Enzyme Parameters'!$AB$10+SQRT((('Coupling Enzyme Parameters'!$AB$10)^2)-(4*('Coupling Enzyme Parameters'!$AB$9)*(('Coupling Enzyme Parameters'!$AB$11)-(E162-$F$11)))))/(2*'Coupling Enzyme Parameters'!$AB$9))</f>
        <v>35.602681132569302</v>
      </c>
      <c r="G162" s="37">
        <v>19438.476999999999</v>
      </c>
      <c r="H162" s="99">
        <f>((-'Coupling Enzyme Parameters'!$AB$10+SQRT((('Coupling Enzyme Parameters'!$AB$10)^2)-(4*('Coupling Enzyme Parameters'!$AB$9)*(('Coupling Enzyme Parameters'!$AB$11)-(G162-$F$11)))))/(2*'Coupling Enzyme Parameters'!$AB$9))</f>
        <v>35.428996683351336</v>
      </c>
      <c r="I162" s="102">
        <f t="shared" si="16"/>
        <v>-1.0247634232405076</v>
      </c>
      <c r="J162" s="37">
        <v>19216.143</v>
      </c>
      <c r="K162" s="99">
        <f>((-'Coupling Enzyme Parameters'!$AB$10+SQRT((('Coupling Enzyme Parameters'!$AB$10)^2)-(4*('Coupling Enzyme Parameters'!$AB$9)*(('Coupling Enzyme Parameters'!$AB$11)-(J162-$F$11)))))/(2*'Coupling Enzyme Parameters'!$AB$9))</f>
        <v>34.154152831374475</v>
      </c>
      <c r="L162" s="102">
        <f t="shared" si="17"/>
        <v>-0.33062505930402608</v>
      </c>
      <c r="M162" s="37">
        <v>19329.914000000001</v>
      </c>
      <c r="N162" s="99">
        <f>((-'Coupling Enzyme Parameters'!$AB$10+SQRT((('Coupling Enzyme Parameters'!$AB$10)^2)-(4*('Coupling Enzyme Parameters'!$AB$9)*(('Coupling Enzyme Parameters'!$AB$11)-(M162-$F$11)))))/(2*'Coupling Enzyme Parameters'!$AB$9))</f>
        <v>34.797424888864995</v>
      </c>
      <c r="O162" s="102">
        <f t="shared" si="18"/>
        <v>-2.1713534869554465</v>
      </c>
      <c r="P162" s="37">
        <v>19482.907999999999</v>
      </c>
      <c r="Q162" s="99">
        <f>((-'Coupling Enzyme Parameters'!$AB$10+SQRT((('Coupling Enzyme Parameters'!$AB$10)^2)-(4*('Coupling Enzyme Parameters'!$AB$9)*(('Coupling Enzyme Parameters'!$AB$11)-(P162-$F$11)))))/(2*'Coupling Enzyme Parameters'!$AB$9))</f>
        <v>35.692834215818387</v>
      </c>
      <c r="R162" s="102">
        <f t="shared" si="19"/>
        <v>-2.3814135222416652</v>
      </c>
      <c r="S162" s="37">
        <v>19655.224999999999</v>
      </c>
      <c r="T162" s="99">
        <f>((-'Coupling Enzyme Parameters'!$AB$10+SQRT((('Coupling Enzyme Parameters'!$AB$10)^2)-(4*('Coupling Enzyme Parameters'!$AB$9)*(('Coupling Enzyme Parameters'!$AB$11)-(S162-$F$11)))))/(2*'Coupling Enzyme Parameters'!$AB$9))</f>
        <v>36.748310601023448</v>
      </c>
      <c r="U162" s="102">
        <f t="shared" si="20"/>
        <v>-2.0353019207284362</v>
      </c>
      <c r="V162" s="37">
        <v>19626.690999999999</v>
      </c>
      <c r="W162" s="99">
        <f>((-'Coupling Enzyme Parameters'!$AB$10+SQRT((('Coupling Enzyme Parameters'!$AB$10)^2)-(4*('Coupling Enzyme Parameters'!$AB$9)*(('Coupling Enzyme Parameters'!$AB$11)-(V162-$F$11)))))/(2*'Coupling Enzyme Parameters'!$AB$9))</f>
        <v>36.569796099944092</v>
      </c>
      <c r="X162" s="102">
        <f t="shared" si="21"/>
        <v>-2.0253812878216735</v>
      </c>
      <c r="Y162" s="37">
        <v>19525.563999999998</v>
      </c>
      <c r="Z162" s="99">
        <f>((-'Coupling Enzyme Parameters'!$AB$10+SQRT((('Coupling Enzyme Parameters'!$AB$10)^2)-(4*('Coupling Enzyme Parameters'!$AB$9)*(('Coupling Enzyme Parameters'!$AB$11)-(Y162-$F$11)))))/(2*'Coupling Enzyme Parameters'!$AB$9))</f>
        <v>35.949218968703242</v>
      </c>
      <c r="AA162" s="102">
        <f t="shared" si="22"/>
        <v>-1.672648994883744</v>
      </c>
    </row>
    <row r="163" spans="3:27" ht="15" x14ac:dyDescent="0.25">
      <c r="C163" s="24">
        <f t="shared" si="23"/>
        <v>10.06666666666665</v>
      </c>
      <c r="D163" s="37">
        <v>11483.284</v>
      </c>
      <c r="E163" s="37">
        <v>19431.634999999998</v>
      </c>
      <c r="F163" s="100">
        <f>((-'Coupling Enzyme Parameters'!$AB$10+SQRT((('Coupling Enzyme Parameters'!$AB$10)^2)-(4*('Coupling Enzyme Parameters'!$AB$9)*(('Coupling Enzyme Parameters'!$AB$11)-(E163-$F$11)))))/(2*'Coupling Enzyme Parameters'!$AB$9))</f>
        <v>35.388652000338965</v>
      </c>
      <c r="G163" s="37">
        <v>19309.57</v>
      </c>
      <c r="H163" s="99">
        <f>((-'Coupling Enzyme Parameters'!$AB$10+SQRT((('Coupling Enzyme Parameters'!$AB$10)^2)-(4*('Coupling Enzyme Parameters'!$AB$9)*(('Coupling Enzyme Parameters'!$AB$11)-(G163-$F$11)))))/(2*'Coupling Enzyme Parameters'!$AB$9))</f>
        <v>34.681046456843305</v>
      </c>
      <c r="I163" s="102">
        <f t="shared" si="16"/>
        <v>-1.558684517518202</v>
      </c>
      <c r="J163" s="37">
        <v>19131.081999999999</v>
      </c>
      <c r="K163" s="99">
        <f>((-'Coupling Enzyme Parameters'!$AB$10+SQRT((('Coupling Enzyme Parameters'!$AB$10)^2)-(4*('Coupling Enzyme Parameters'!$AB$9)*(('Coupling Enzyme Parameters'!$AB$11)-(J163-$F$11)))))/(2*'Coupling Enzyme Parameters'!$AB$9))</f>
        <v>33.684722549000121</v>
      </c>
      <c r="L163" s="102">
        <f t="shared" si="17"/>
        <v>-0.58602620944804329</v>
      </c>
      <c r="M163" s="37">
        <v>19290.401999999998</v>
      </c>
      <c r="N163" s="99">
        <f>((-'Coupling Enzyme Parameters'!$AB$10+SQRT((('Coupling Enzyme Parameters'!$AB$10)^2)-(4*('Coupling Enzyme Parameters'!$AB$9)*(('Coupling Enzyme Parameters'!$AB$11)-(M163-$F$11)))))/(2*'Coupling Enzyme Parameters'!$AB$9))</f>
        <v>34.571943952477483</v>
      </c>
      <c r="O163" s="102">
        <f t="shared" si="18"/>
        <v>-2.1828052911126221</v>
      </c>
      <c r="P163" s="37">
        <v>19456.949000000001</v>
      </c>
      <c r="Q163" s="99">
        <f>((-'Coupling Enzyme Parameters'!$AB$10+SQRT((('Coupling Enzyme Parameters'!$AB$10)^2)-(4*('Coupling Enzyme Parameters'!$AB$9)*(('Coupling Enzyme Parameters'!$AB$11)-(P163-$F$11)))))/(2*'Coupling Enzyme Parameters'!$AB$9))</f>
        <v>35.538295028569351</v>
      </c>
      <c r="R163" s="102">
        <f t="shared" si="19"/>
        <v>-2.3219235772603639</v>
      </c>
      <c r="S163" s="37">
        <v>19627.77</v>
      </c>
      <c r="T163" s="99">
        <f>((-'Coupling Enzyme Parameters'!$AB$10+SQRT((('Coupling Enzyme Parameters'!$AB$10)^2)-(4*('Coupling Enzyme Parameters'!$AB$9)*(('Coupling Enzyme Parameters'!$AB$11)-(S163-$F$11)))))/(2*'Coupling Enzyme Parameters'!$AB$9))</f>
        <v>36.576518379114773</v>
      </c>
      <c r="U163" s="102">
        <f t="shared" si="20"/>
        <v>-1.9930650104067738</v>
      </c>
      <c r="V163" s="37">
        <v>19570.66</v>
      </c>
      <c r="W163" s="99">
        <f>((-'Coupling Enzyme Parameters'!$AB$10+SQRT((('Coupling Enzyme Parameters'!$AB$10)^2)-(4*('Coupling Enzyme Parameters'!$AB$9)*(('Coupling Enzyme Parameters'!$AB$11)-(V163-$F$11)))))/(2*'Coupling Enzyme Parameters'!$AB$9))</f>
        <v>36.223683149666222</v>
      </c>
      <c r="X163" s="102">
        <f t="shared" si="21"/>
        <v>-2.1574651058692069</v>
      </c>
      <c r="Y163" s="37">
        <v>19487.773000000001</v>
      </c>
      <c r="Z163" s="99">
        <f>((-'Coupling Enzyme Parameters'!$AB$10+SQRT((('Coupling Enzyme Parameters'!$AB$10)^2)-(4*('Coupling Enzyme Parameters'!$AB$9)*(('Coupling Enzyme Parameters'!$AB$11)-(Y163-$F$11)))))/(2*'Coupling Enzyme Parameters'!$AB$9))</f>
        <v>35.721920493594816</v>
      </c>
      <c r="AA163" s="102">
        <f t="shared" si="22"/>
        <v>-1.6859183377618336</v>
      </c>
    </row>
    <row r="164" spans="3:27" ht="15" x14ac:dyDescent="0.25">
      <c r="C164" s="24">
        <f t="shared" si="23"/>
        <v>10.133333333333317</v>
      </c>
      <c r="D164" s="37">
        <v>11494.641</v>
      </c>
      <c r="E164" s="37">
        <v>19447.868999999999</v>
      </c>
      <c r="F164" s="100">
        <f>((-'Coupling Enzyme Parameters'!$AB$10+SQRT((('Coupling Enzyme Parameters'!$AB$10)^2)-(4*('Coupling Enzyme Parameters'!$AB$9)*(('Coupling Enzyme Parameters'!$AB$11)-(E164-$F$11)))))/(2*'Coupling Enzyme Parameters'!$AB$9))</f>
        <v>35.484500034746219</v>
      </c>
      <c r="G164" s="37">
        <v>19362.396000000001</v>
      </c>
      <c r="H164" s="99">
        <f>((-'Coupling Enzyme Parameters'!$AB$10+SQRT((('Coupling Enzyme Parameters'!$AB$10)^2)-(4*('Coupling Enzyme Parameters'!$AB$9)*(('Coupling Enzyme Parameters'!$AB$11)-(G164-$F$11)))))/(2*'Coupling Enzyme Parameters'!$AB$9))</f>
        <v>34.984505078011509</v>
      </c>
      <c r="I164" s="102">
        <f t="shared" si="16"/>
        <v>-1.3510739307572521</v>
      </c>
      <c r="J164" s="37">
        <v>19124.442999999999</v>
      </c>
      <c r="K164" s="99">
        <f>((-'Coupling Enzyme Parameters'!$AB$10+SQRT((('Coupling Enzyme Parameters'!$AB$10)^2)-(4*('Coupling Enzyme Parameters'!$AB$9)*(('Coupling Enzyme Parameters'!$AB$11)-(J164-$F$11)))))/(2*'Coupling Enzyme Parameters'!$AB$9))</f>
        <v>33.648477870684083</v>
      </c>
      <c r="L164" s="102">
        <f t="shared" si="17"/>
        <v>-0.71811892217133533</v>
      </c>
      <c r="M164" s="37">
        <v>19334.945</v>
      </c>
      <c r="N164" s="99">
        <f>((-'Coupling Enzyme Parameters'!$AB$10+SQRT((('Coupling Enzyme Parameters'!$AB$10)^2)-(4*('Coupling Enzyme Parameters'!$AB$9)*(('Coupling Enzyme Parameters'!$AB$11)-(M164-$F$11)))))/(2*'Coupling Enzyme Parameters'!$AB$9))</f>
        <v>34.82629839149979</v>
      </c>
      <c r="O164" s="102">
        <f t="shared" si="18"/>
        <v>-2.0242988864975686</v>
      </c>
      <c r="P164" s="37">
        <v>19457.276999999998</v>
      </c>
      <c r="Q164" s="99">
        <f>((-'Coupling Enzyme Parameters'!$AB$10+SQRT((('Coupling Enzyme Parameters'!$AB$10)^2)-(4*('Coupling Enzyme Parameters'!$AB$9)*(('Coupling Enzyme Parameters'!$AB$11)-(P164-$F$11)))))/(2*'Coupling Enzyme Parameters'!$AB$9))</f>
        <v>35.540240788705979</v>
      </c>
      <c r="R164" s="102">
        <f t="shared" si="19"/>
        <v>-2.4158258515309896</v>
      </c>
      <c r="S164" s="37">
        <v>19609.958999999999</v>
      </c>
      <c r="T164" s="99">
        <f>((-'Coupling Enzyme Parameters'!$AB$10+SQRT((('Coupling Enzyme Parameters'!$AB$10)^2)-(4*('Coupling Enzyme Parameters'!$AB$9)*(('Coupling Enzyme Parameters'!$AB$11)-(S164-$F$11)))))/(2*'Coupling Enzyme Parameters'!$AB$9))</f>
        <v>36.465833510197228</v>
      </c>
      <c r="U164" s="102">
        <f t="shared" si="20"/>
        <v>-2.1995979137315729</v>
      </c>
      <c r="V164" s="37">
        <v>19641.544999999998</v>
      </c>
      <c r="W164" s="99">
        <f>((-'Coupling Enzyme Parameters'!$AB$10+SQRT((('Coupling Enzyme Parameters'!$AB$10)^2)-(4*('Coupling Enzyme Parameters'!$AB$9)*(('Coupling Enzyme Parameters'!$AB$11)-(V164-$F$11)))))/(2*'Coupling Enzyme Parameters'!$AB$9))</f>
        <v>36.662531741660899</v>
      </c>
      <c r="X164" s="102">
        <f t="shared" si="21"/>
        <v>-1.8144645482817836</v>
      </c>
      <c r="Y164" s="37">
        <v>19485.559000000001</v>
      </c>
      <c r="Z164" s="99">
        <f>((-'Coupling Enzyme Parameters'!$AB$10+SQRT((('Coupling Enzyme Parameters'!$AB$10)^2)-(4*('Coupling Enzyme Parameters'!$AB$9)*(('Coupling Enzyme Parameters'!$AB$11)-(Y164-$F$11)))))/(2*'Coupling Enzyme Parameters'!$AB$9))</f>
        <v>35.708678806437518</v>
      </c>
      <c r="AA164" s="102">
        <f t="shared" si="22"/>
        <v>-1.7950080593263849</v>
      </c>
    </row>
    <row r="165" spans="3:27" ht="15" x14ac:dyDescent="0.25">
      <c r="C165" s="24">
        <f t="shared" si="23"/>
        <v>10.199999999999983</v>
      </c>
      <c r="D165" s="37">
        <v>11479.361000000001</v>
      </c>
      <c r="E165" s="37">
        <v>19460.021000000001</v>
      </c>
      <c r="F165" s="100">
        <f>((-'Coupling Enzyme Parameters'!$AB$10+SQRT((('Coupling Enzyme Parameters'!$AB$10)^2)-(4*('Coupling Enzyme Parameters'!$AB$9)*(('Coupling Enzyme Parameters'!$AB$11)-(E165-$F$11)))))/(2*'Coupling Enzyme Parameters'!$AB$9))</f>
        <v>35.556525598611067</v>
      </c>
      <c r="G165" s="37">
        <v>19349.445</v>
      </c>
      <c r="H165" s="99">
        <f>((-'Coupling Enzyme Parameters'!$AB$10+SQRT((('Coupling Enzyme Parameters'!$AB$10)^2)-(4*('Coupling Enzyme Parameters'!$AB$9)*(('Coupling Enzyme Parameters'!$AB$11)-(G165-$F$11)))))/(2*'Coupling Enzyme Parameters'!$AB$9))</f>
        <v>34.909725204664809</v>
      </c>
      <c r="I165" s="102">
        <f t="shared" si="16"/>
        <v>-1.4978793679687996</v>
      </c>
      <c r="J165" s="37">
        <v>19175.150000000001</v>
      </c>
      <c r="K165" s="99">
        <f>((-'Coupling Enzyme Parameters'!$AB$10+SQRT((('Coupling Enzyme Parameters'!$AB$10)^2)-(4*('Coupling Enzyme Parameters'!$AB$9)*(('Coupling Enzyme Parameters'!$AB$11)-(J165-$F$11)))))/(2*'Coupling Enzyme Parameters'!$AB$9))</f>
        <v>33.926738725875303</v>
      </c>
      <c r="L165" s="102">
        <f t="shared" si="17"/>
        <v>-0.51188363084496302</v>
      </c>
      <c r="M165" s="37">
        <v>19322.032999999999</v>
      </c>
      <c r="N165" s="99">
        <f>((-'Coupling Enzyme Parameters'!$AB$10+SQRT((('Coupling Enzyme Parameters'!$AB$10)^2)-(4*('Coupling Enzyme Parameters'!$AB$9)*(('Coupling Enzyme Parameters'!$AB$11)-(M165-$F$11)))))/(2*'Coupling Enzyme Parameters'!$AB$9))</f>
        <v>34.752269685414291</v>
      </c>
      <c r="O165" s="102">
        <f t="shared" si="18"/>
        <v>-2.1703531564479164</v>
      </c>
      <c r="P165" s="37">
        <v>19465.98</v>
      </c>
      <c r="Q165" s="99">
        <f>((-'Coupling Enzyme Parameters'!$AB$10+SQRT((('Coupling Enzyme Parameters'!$AB$10)^2)-(4*('Coupling Enzyme Parameters'!$AB$9)*(('Coupling Enzyme Parameters'!$AB$11)-(P165-$F$11)))))/(2*'Coupling Enzyme Parameters'!$AB$9))</f>
        <v>35.591932803565705</v>
      </c>
      <c r="R165" s="102">
        <f t="shared" si="19"/>
        <v>-2.4361594005361127</v>
      </c>
      <c r="S165" s="37">
        <v>19599.263999999999</v>
      </c>
      <c r="T165" s="99">
        <f>((-'Coupling Enzyme Parameters'!$AB$10+SQRT((('Coupling Enzyme Parameters'!$AB$10)^2)-(4*('Coupling Enzyme Parameters'!$AB$9)*(('Coupling Enzyme Parameters'!$AB$11)-(S165-$F$11)))))/(2*'Coupling Enzyme Parameters'!$AB$9))</f>
        <v>36.399653937083066</v>
      </c>
      <c r="U165" s="102">
        <f t="shared" si="20"/>
        <v>-2.3378030507105834</v>
      </c>
      <c r="V165" s="37">
        <v>19621.616999999998</v>
      </c>
      <c r="W165" s="99">
        <f>((-'Coupling Enzyme Parameters'!$AB$10+SQRT((('Coupling Enzyme Parameters'!$AB$10)^2)-(4*('Coupling Enzyme Parameters'!$AB$9)*(('Coupling Enzyme Parameters'!$AB$11)-(V165-$F$11)))))/(2*'Coupling Enzyme Parameters'!$AB$9))</f>
        <v>36.538213946446973</v>
      </c>
      <c r="X165" s="102">
        <f t="shared" si="21"/>
        <v>-2.010807907360558</v>
      </c>
      <c r="Y165" s="37">
        <v>19553.888999999999</v>
      </c>
      <c r="Z165" s="99">
        <f>((-'Coupling Enzyme Parameters'!$AB$10+SQRT((('Coupling Enzyme Parameters'!$AB$10)^2)-(4*('Coupling Enzyme Parameters'!$AB$9)*(('Coupling Enzyme Parameters'!$AB$11)-(Y165-$F$11)))))/(2*'Coupling Enzyme Parameters'!$AB$9))</f>
        <v>36.121192978830379</v>
      </c>
      <c r="AA165" s="102">
        <f t="shared" si="22"/>
        <v>-1.4545194507983723</v>
      </c>
    </row>
    <row r="166" spans="3:27" ht="15" x14ac:dyDescent="0.25">
      <c r="C166" s="24">
        <f t="shared" si="23"/>
        <v>10.26666666666665</v>
      </c>
      <c r="D166" s="37">
        <v>11513.486999999999</v>
      </c>
      <c r="E166" s="37">
        <v>19489.666000000001</v>
      </c>
      <c r="F166" s="100">
        <f>((-'Coupling Enzyme Parameters'!$AB$10+SQRT((('Coupling Enzyme Parameters'!$AB$10)^2)-(4*('Coupling Enzyme Parameters'!$AB$9)*(('Coupling Enzyme Parameters'!$AB$11)-(E166-$F$11)))))/(2*'Coupling Enzyme Parameters'!$AB$9))</f>
        <v>35.733248804874947</v>
      </c>
      <c r="G166" s="37">
        <v>19335.976999999999</v>
      </c>
      <c r="H166" s="99">
        <f>((-'Coupling Enzyme Parameters'!$AB$10+SQRT((('Coupling Enzyme Parameters'!$AB$10)^2)-(4*('Coupling Enzyme Parameters'!$AB$9)*(('Coupling Enzyme Parameters'!$AB$11)-(G166-$F$11)))))/(2*'Coupling Enzyme Parameters'!$AB$9))</f>
        <v>34.832225776175349</v>
      </c>
      <c r="I166" s="102">
        <f t="shared" si="16"/>
        <v>-1.7521020027221397</v>
      </c>
      <c r="J166" s="37">
        <v>19079.971000000001</v>
      </c>
      <c r="K166" s="99">
        <f>((-'Coupling Enzyme Parameters'!$AB$10+SQRT((('Coupling Enzyme Parameters'!$AB$10)^2)-(4*('Coupling Enzyme Parameters'!$AB$9)*(('Coupling Enzyme Parameters'!$AB$11)-(J166-$F$11)))))/(2*'Coupling Enzyme Parameters'!$AB$9))</f>
        <v>33.407115255468185</v>
      </c>
      <c r="L166" s="102">
        <f t="shared" si="17"/>
        <v>-1.2082303075159615</v>
      </c>
      <c r="M166" s="37">
        <v>19327.195</v>
      </c>
      <c r="N166" s="99">
        <f>((-'Coupling Enzyme Parameters'!$AB$10+SQRT((('Coupling Enzyme Parameters'!$AB$10)^2)-(4*('Coupling Enzyme Parameters'!$AB$9)*(('Coupling Enzyme Parameters'!$AB$11)-(M166-$F$11)))))/(2*'Coupling Enzyme Parameters'!$AB$9))</f>
        <v>34.781835734016653</v>
      </c>
      <c r="O166" s="102">
        <f t="shared" si="18"/>
        <v>-2.317510314109434</v>
      </c>
      <c r="P166" s="37">
        <v>19439.016</v>
      </c>
      <c r="Q166" s="99">
        <f>((-'Coupling Enzyme Parameters'!$AB$10+SQRT((('Coupling Enzyme Parameters'!$AB$10)^2)-(4*('Coupling Enzyme Parameters'!$AB$9)*(('Coupling Enzyme Parameters'!$AB$11)-(P166-$F$11)))))/(2*'Coupling Enzyme Parameters'!$AB$9))</f>
        <v>35.432178145294252</v>
      </c>
      <c r="R166" s="102">
        <f t="shared" si="19"/>
        <v>-2.7726372650714453</v>
      </c>
      <c r="S166" s="37">
        <v>19616.407999999999</v>
      </c>
      <c r="T166" s="99">
        <f>((-'Coupling Enzyme Parameters'!$AB$10+SQRT((('Coupling Enzyme Parameters'!$AB$10)^2)-(4*('Coupling Enzyme Parameters'!$AB$9)*(('Coupling Enzyme Parameters'!$AB$11)-(S166-$F$11)))))/(2*'Coupling Enzyme Parameters'!$AB$9))</f>
        <v>36.505841744977538</v>
      </c>
      <c r="U166" s="102">
        <f t="shared" si="20"/>
        <v>-2.4083384490799915</v>
      </c>
      <c r="V166" s="37">
        <v>19622.794999999998</v>
      </c>
      <c r="W166" s="99">
        <f>((-'Coupling Enzyme Parameters'!$AB$10+SQRT((('Coupling Enzyme Parameters'!$AB$10)^2)-(4*('Coupling Enzyme Parameters'!$AB$9)*(('Coupling Enzyme Parameters'!$AB$11)-(V166-$F$11)))))/(2*'Coupling Enzyme Parameters'!$AB$9))</f>
        <v>36.545541872236612</v>
      </c>
      <c r="X166" s="102">
        <f t="shared" si="21"/>
        <v>-2.1802031878347989</v>
      </c>
      <c r="Y166" s="37">
        <v>19514.287</v>
      </c>
      <c r="Z166" s="99">
        <f>((-'Coupling Enzyme Parameters'!$AB$10+SQRT((('Coupling Enzyme Parameters'!$AB$10)^2)-(4*('Coupling Enzyme Parameters'!$AB$9)*(('Coupling Enzyme Parameters'!$AB$11)-(Y166-$F$11)))))/(2*'Coupling Enzyme Parameters'!$AB$9))</f>
        <v>35.881137958390191</v>
      </c>
      <c r="AA166" s="102">
        <f t="shared" si="22"/>
        <v>-1.8712976775024401</v>
      </c>
    </row>
    <row r="167" spans="3:27" ht="15" x14ac:dyDescent="0.25">
      <c r="C167" s="24">
        <f t="shared" si="23"/>
        <v>10.333333333333316</v>
      </c>
      <c r="D167" s="37">
        <v>11495.689</v>
      </c>
      <c r="E167" s="37">
        <v>19435.782999999999</v>
      </c>
      <c r="F167" s="100">
        <f>((-'Coupling Enzyme Parameters'!$AB$10+SQRT((('Coupling Enzyme Parameters'!$AB$10)^2)-(4*('Coupling Enzyme Parameters'!$AB$9)*(('Coupling Enzyme Parameters'!$AB$11)-(E167-$F$11)))))/(2*'Coupling Enzyme Parameters'!$AB$9))</f>
        <v>35.413102252572578</v>
      </c>
      <c r="G167" s="37">
        <v>19365.203000000001</v>
      </c>
      <c r="H167" s="99">
        <f>((-'Coupling Enzyme Parameters'!$AB$10+SQRT((('Coupling Enzyme Parameters'!$AB$10)^2)-(4*('Coupling Enzyme Parameters'!$AB$9)*(('Coupling Enzyme Parameters'!$AB$11)-(G167-$F$11)))))/(2*'Coupling Enzyme Parameters'!$AB$9))</f>
        <v>35.000746142981413</v>
      </c>
      <c r="I167" s="102">
        <f t="shared" si="16"/>
        <v>-1.2634350836137074</v>
      </c>
      <c r="J167" s="37">
        <v>19151.562000000002</v>
      </c>
      <c r="K167" s="99">
        <f>((-'Coupling Enzyme Parameters'!$AB$10+SQRT((('Coupling Enzyme Parameters'!$AB$10)^2)-(4*('Coupling Enzyme Parameters'!$AB$9)*(('Coupling Enzyme Parameters'!$AB$11)-(J167-$F$11)))))/(2*'Coupling Enzyme Parameters'!$AB$9))</f>
        <v>33.796884447933692</v>
      </c>
      <c r="L167" s="102">
        <f t="shared" si="17"/>
        <v>-0.49831456274808517</v>
      </c>
      <c r="M167" s="37">
        <v>19237.127</v>
      </c>
      <c r="N167" s="99">
        <f>((-'Coupling Enzyme Parameters'!$AB$10+SQRT((('Coupling Enzyme Parameters'!$AB$10)^2)-(4*('Coupling Enzyme Parameters'!$AB$9)*(('Coupling Enzyme Parameters'!$AB$11)-(M167-$F$11)))))/(2*'Coupling Enzyme Parameters'!$AB$9))</f>
        <v>34.271438651081183</v>
      </c>
      <c r="O167" s="102">
        <f t="shared" si="18"/>
        <v>-2.5077608447425348</v>
      </c>
      <c r="P167" s="37">
        <v>19455.668000000001</v>
      </c>
      <c r="Q167" s="99">
        <f>((-'Coupling Enzyme Parameters'!$AB$10+SQRT((('Coupling Enzyme Parameters'!$AB$10)^2)-(4*('Coupling Enzyme Parameters'!$AB$9)*(('Coupling Enzyme Parameters'!$AB$11)-(P167-$F$11)))))/(2*'Coupling Enzyme Parameters'!$AB$9))</f>
        <v>35.530697562738851</v>
      </c>
      <c r="R167" s="102">
        <f t="shared" si="19"/>
        <v>-2.3539712953244774</v>
      </c>
      <c r="S167" s="37">
        <v>19590.583999999999</v>
      </c>
      <c r="T167" s="99">
        <f>((-'Coupling Enzyme Parameters'!$AB$10+SQRT((('Coupling Enzyme Parameters'!$AB$10)^2)-(4*('Coupling Enzyme Parameters'!$AB$9)*(('Coupling Enzyme Parameters'!$AB$11)-(S167-$F$11)))))/(2*'Coupling Enzyme Parameters'!$AB$9))</f>
        <v>36.346097661930713</v>
      </c>
      <c r="U167" s="102">
        <f t="shared" si="20"/>
        <v>-2.2479359798244474</v>
      </c>
      <c r="V167" s="37">
        <v>19679.776999999998</v>
      </c>
      <c r="W167" s="99">
        <f>((-'Coupling Enzyme Parameters'!$AB$10+SQRT((('Coupling Enzyme Parameters'!$AB$10)^2)-(4*('Coupling Enzyme Parameters'!$AB$9)*(('Coupling Enzyme Parameters'!$AB$11)-(V167-$F$11)))))/(2*'Coupling Enzyme Parameters'!$AB$9))</f>
        <v>36.903171977985672</v>
      </c>
      <c r="X167" s="102">
        <f t="shared" si="21"/>
        <v>-1.5024265297833708</v>
      </c>
      <c r="Y167" s="37">
        <v>19475.594000000001</v>
      </c>
      <c r="Z167" s="99">
        <f>((-'Coupling Enzyme Parameters'!$AB$10+SQRT((('Coupling Enzyme Parameters'!$AB$10)^2)-(4*('Coupling Enzyme Parameters'!$AB$9)*(('Coupling Enzyme Parameters'!$AB$11)-(Y167-$F$11)))))/(2*'Coupling Enzyme Parameters'!$AB$9))</f>
        <v>35.649180157347331</v>
      </c>
      <c r="AA167" s="102">
        <f t="shared" si="22"/>
        <v>-1.7831089262429316</v>
      </c>
    </row>
    <row r="168" spans="3:27" ht="15" x14ac:dyDescent="0.25">
      <c r="C168" s="24">
        <f t="shared" si="23"/>
        <v>10.399999999999983</v>
      </c>
      <c r="D168" s="37">
        <v>11445.4</v>
      </c>
      <c r="E168" s="37">
        <v>19432.671999999999</v>
      </c>
      <c r="F168" s="100">
        <f>((-'Coupling Enzyme Parameters'!$AB$10+SQRT((('Coupling Enzyme Parameters'!$AB$10)^2)-(4*('Coupling Enzyme Parameters'!$AB$9)*(('Coupling Enzyme Parameters'!$AB$11)-(E168-$F$11)))))/(2*'Coupling Enzyme Parameters'!$AB$9))</f>
        <v>35.394761988531165</v>
      </c>
      <c r="G168" s="37">
        <v>19316.838</v>
      </c>
      <c r="H168" s="99">
        <f>((-'Coupling Enzyme Parameters'!$AB$10+SQRT((('Coupling Enzyme Parameters'!$AB$10)^2)-(4*('Coupling Enzyme Parameters'!$AB$9)*(('Coupling Enzyme Parameters'!$AB$11)-(G168-$F$11)))))/(2*'Coupling Enzyme Parameters'!$AB$9))</f>
        <v>34.722553956965456</v>
      </c>
      <c r="I168" s="102">
        <f t="shared" si="16"/>
        <v>-1.5232870055882515</v>
      </c>
      <c r="J168" s="37">
        <v>19068.653999999999</v>
      </c>
      <c r="K168" s="99">
        <f>((-'Coupling Enzyme Parameters'!$AB$10+SQRT((('Coupling Enzyme Parameters'!$AB$10)^2)-(4*('Coupling Enzyme Parameters'!$AB$9)*(('Coupling Enzyme Parameters'!$AB$11)-(J168-$F$11)))))/(2*'Coupling Enzyme Parameters'!$AB$9))</f>
        <v>33.346085018920618</v>
      </c>
      <c r="L168" s="102">
        <f t="shared" si="17"/>
        <v>-0.93077372771974609</v>
      </c>
      <c r="M168" s="37">
        <v>19254.73</v>
      </c>
      <c r="N168" s="99">
        <f>((-'Coupling Enzyme Parameters'!$AB$10+SQRT((('Coupling Enzyme Parameters'!$AB$10)^2)-(4*('Coupling Enzyme Parameters'!$AB$9)*(('Coupling Enzyme Parameters'!$AB$11)-(M168-$F$11)))))/(2*'Coupling Enzyme Parameters'!$AB$9))</f>
        <v>34.370292588253811</v>
      </c>
      <c r="O168" s="102">
        <f t="shared" si="18"/>
        <v>-2.3905666435284942</v>
      </c>
      <c r="P168" s="37">
        <v>19460.824000000001</v>
      </c>
      <c r="Q168" s="99">
        <f>((-'Coupling Enzyme Parameters'!$AB$10+SQRT((('Coupling Enzyme Parameters'!$AB$10)^2)-(4*('Coupling Enzyme Parameters'!$AB$9)*(('Coupling Enzyme Parameters'!$AB$11)-(P168-$F$11)))))/(2*'Coupling Enzyme Parameters'!$AB$9))</f>
        <v>35.561293482874476</v>
      </c>
      <c r="R168" s="102">
        <f t="shared" si="19"/>
        <v>-2.3050351111474399</v>
      </c>
      <c r="S168" s="37">
        <v>19619.419999999998</v>
      </c>
      <c r="T168" s="99">
        <f>((-'Coupling Enzyme Parameters'!$AB$10+SQRT((('Coupling Enzyme Parameters'!$AB$10)^2)-(4*('Coupling Enzyme Parameters'!$AB$9)*(('Coupling Enzyme Parameters'!$AB$11)-(S168-$F$11)))))/(2*'Coupling Enzyme Parameters'!$AB$9))</f>
        <v>36.524554130240979</v>
      </c>
      <c r="U168" s="102">
        <f t="shared" si="20"/>
        <v>-2.0511392474727685</v>
      </c>
      <c r="V168" s="37">
        <v>19625.423999999999</v>
      </c>
      <c r="W168" s="99">
        <f>((-'Coupling Enzyme Parameters'!$AB$10+SQRT((('Coupling Enzyme Parameters'!$AB$10)^2)-(4*('Coupling Enzyme Parameters'!$AB$9)*(('Coupling Enzyme Parameters'!$AB$11)-(V168-$F$11)))))/(2*'Coupling Enzyme Parameters'!$AB$9))</f>
        <v>36.561905362130432</v>
      </c>
      <c r="X168" s="102">
        <f t="shared" si="21"/>
        <v>-1.8253528815971976</v>
      </c>
      <c r="Y168" s="37">
        <v>19516.456999999999</v>
      </c>
      <c r="Z168" s="99">
        <f>((-'Coupling Enzyme Parameters'!$AB$10+SQRT((('Coupling Enzyme Parameters'!$AB$10)^2)-(4*('Coupling Enzyme Parameters'!$AB$9)*(('Coupling Enzyme Parameters'!$AB$11)-(Y168-$F$11)))))/(2*'Coupling Enzyme Parameters'!$AB$9))</f>
        <v>35.894221652968845</v>
      </c>
      <c r="AA168" s="102">
        <f t="shared" si="22"/>
        <v>-1.5197271665800045</v>
      </c>
    </row>
    <row r="169" spans="3:27" ht="15" x14ac:dyDescent="0.25">
      <c r="C169" s="24">
        <f t="shared" si="23"/>
        <v>10.466666666666649</v>
      </c>
      <c r="D169" s="37">
        <v>11503.169</v>
      </c>
      <c r="E169" s="37">
        <v>19433.109</v>
      </c>
      <c r="F169" s="100">
        <f>((-'Coupling Enzyme Parameters'!$AB$10+SQRT((('Coupling Enzyme Parameters'!$AB$10)^2)-(4*('Coupling Enzyme Parameters'!$AB$9)*(('Coupling Enzyme Parameters'!$AB$11)-(E169-$F$11)))))/(2*'Coupling Enzyme Parameters'!$AB$9))</f>
        <v>35.397337299605887</v>
      </c>
      <c r="G169" s="37">
        <v>19403.127</v>
      </c>
      <c r="H169" s="99">
        <f>((-'Coupling Enzyme Parameters'!$AB$10+SQRT((('Coupling Enzyme Parameters'!$AB$10)^2)-(4*('Coupling Enzyme Parameters'!$AB$9)*(('Coupling Enzyme Parameters'!$AB$11)-(G169-$F$11)))))/(2*'Coupling Enzyme Parameters'!$AB$9))</f>
        <v>35.221349657087842</v>
      </c>
      <c r="I169" s="102">
        <f t="shared" si="16"/>
        <v>-1.0270666165405871</v>
      </c>
      <c r="J169" s="37">
        <v>19192.641</v>
      </c>
      <c r="K169" s="99">
        <f>((-'Coupling Enzyme Parameters'!$AB$10+SQRT((('Coupling Enzyme Parameters'!$AB$10)^2)-(4*('Coupling Enzyme Parameters'!$AB$9)*(('Coupling Enzyme Parameters'!$AB$11)-(J169-$F$11)))))/(2*'Coupling Enzyme Parameters'!$AB$9))</f>
        <v>34.023498973388939</v>
      </c>
      <c r="L169" s="102">
        <f t="shared" si="17"/>
        <v>-0.25593508432614698</v>
      </c>
      <c r="M169" s="37">
        <v>19322.008000000002</v>
      </c>
      <c r="N169" s="99">
        <f>((-'Coupling Enzyme Parameters'!$AB$10+SQRT((('Coupling Enzyme Parameters'!$AB$10)^2)-(4*('Coupling Enzyme Parameters'!$AB$9)*(('Coupling Enzyme Parameters'!$AB$11)-(M169-$F$11)))))/(2*'Coupling Enzyme Parameters'!$AB$9))</f>
        <v>34.75212658947494</v>
      </c>
      <c r="O169" s="102">
        <f t="shared" si="18"/>
        <v>-2.0113079533820866</v>
      </c>
      <c r="P169" s="37">
        <v>19415.645</v>
      </c>
      <c r="Q169" s="99">
        <f>((-'Coupling Enzyme Parameters'!$AB$10+SQRT((('Coupling Enzyme Parameters'!$AB$10)^2)-(4*('Coupling Enzyme Parameters'!$AB$9)*(('Coupling Enzyme Parameters'!$AB$11)-(P169-$F$11)))))/(2*'Coupling Enzyme Parameters'!$AB$9))</f>
        <v>35.294655287366531</v>
      </c>
      <c r="R169" s="102">
        <f t="shared" si="19"/>
        <v>-2.574248617730106</v>
      </c>
      <c r="S169" s="37">
        <v>19616.768</v>
      </c>
      <c r="T169" s="99">
        <f>((-'Coupling Enzyme Parameters'!$AB$10+SQRT((('Coupling Enzyme Parameters'!$AB$10)^2)-(4*('Coupling Enzyme Parameters'!$AB$9)*(('Coupling Enzyme Parameters'!$AB$11)-(S169-$F$11)))))/(2*'Coupling Enzyme Parameters'!$AB$9))</f>
        <v>36.508077392950113</v>
      </c>
      <c r="U169" s="102">
        <f t="shared" si="20"/>
        <v>-2.0701912958383559</v>
      </c>
      <c r="V169" s="37">
        <v>19621.400000000001</v>
      </c>
      <c r="W169" s="99">
        <f>((-'Coupling Enzyme Parameters'!$AB$10+SQRT((('Coupling Enzyme Parameters'!$AB$10)^2)-(4*('Coupling Enzyme Parameters'!$AB$9)*(('Coupling Enzyme Parameters'!$AB$11)-(V169-$F$11)))))/(2*'Coupling Enzyme Parameters'!$AB$9))</f>
        <v>36.536864349368351</v>
      </c>
      <c r="X169" s="102">
        <f t="shared" si="21"/>
        <v>-1.8529692054340003</v>
      </c>
      <c r="Y169" s="37">
        <v>19461.641</v>
      </c>
      <c r="Z169" s="99">
        <f>((-'Coupling Enzyme Parameters'!$AB$10+SQRT((('Coupling Enzyme Parameters'!$AB$10)^2)-(4*('Coupling Enzyme Parameters'!$AB$9)*(('Coupling Enzyme Parameters'!$AB$11)-(Y169-$F$11)))))/(2*'Coupling Enzyme Parameters'!$AB$9))</f>
        <v>35.566145573770569</v>
      </c>
      <c r="AA169" s="102">
        <f t="shared" si="22"/>
        <v>-1.850378556853002</v>
      </c>
    </row>
    <row r="170" spans="3:27" ht="15" x14ac:dyDescent="0.25">
      <c r="C170" s="24">
        <f t="shared" si="23"/>
        <v>10.533333333333315</v>
      </c>
      <c r="D170" s="37">
        <v>11455.472</v>
      </c>
      <c r="E170" s="37">
        <v>19463.870999999999</v>
      </c>
      <c r="F170" s="100">
        <f>((-'Coupling Enzyme Parameters'!$AB$10+SQRT((('Coupling Enzyme Parameters'!$AB$10)^2)-(4*('Coupling Enzyme Parameters'!$AB$9)*(('Coupling Enzyme Parameters'!$AB$11)-(E170-$F$11)))))/(2*'Coupling Enzyme Parameters'!$AB$9))</f>
        <v>35.57939489931934</v>
      </c>
      <c r="G170" s="37">
        <v>19247.32</v>
      </c>
      <c r="H170" s="99">
        <f>((-'Coupling Enzyme Parameters'!$AB$10+SQRT((('Coupling Enzyme Parameters'!$AB$10)^2)-(4*('Coupling Enzyme Parameters'!$AB$9)*(('Coupling Enzyme Parameters'!$AB$11)-(G170-$F$11)))))/(2*'Coupling Enzyme Parameters'!$AB$9))</f>
        <v>34.328627765081883</v>
      </c>
      <c r="I170" s="102">
        <f t="shared" si="16"/>
        <v>-2.1018461082599984</v>
      </c>
      <c r="J170" s="37">
        <v>19140.596000000001</v>
      </c>
      <c r="K170" s="99">
        <f>((-'Coupling Enzyme Parameters'!$AB$10+SQRT((('Coupling Enzyme Parameters'!$AB$10)^2)-(4*('Coupling Enzyme Parameters'!$AB$9)*(('Coupling Enzyme Parameters'!$AB$11)-(J170-$F$11)))))/(2*'Coupling Enzyme Parameters'!$AB$9))</f>
        <v>33.736760651251473</v>
      </c>
      <c r="L170" s="102">
        <f t="shared" si="17"/>
        <v>-0.72473100617706621</v>
      </c>
      <c r="M170" s="37">
        <v>19293.918000000001</v>
      </c>
      <c r="N170" s="99">
        <f>((-'Coupling Enzyme Parameters'!$AB$10+SQRT((('Coupling Enzyme Parameters'!$AB$10)^2)-(4*('Coupling Enzyme Parameters'!$AB$9)*(('Coupling Enzyme Parameters'!$AB$11)-(M170-$F$11)))))/(2*'Coupling Enzyme Parameters'!$AB$9))</f>
        <v>34.591917203722161</v>
      </c>
      <c r="O170" s="102">
        <f t="shared" si="18"/>
        <v>-2.3535749388483183</v>
      </c>
      <c r="P170" s="37">
        <v>19471.912</v>
      </c>
      <c r="Q170" s="99">
        <f>((-'Coupling Enzyme Parameters'!$AB$10+SQRT((('Coupling Enzyme Parameters'!$AB$10)^2)-(4*('Coupling Enzyme Parameters'!$AB$9)*(('Coupling Enzyme Parameters'!$AB$11)-(P170-$F$11)))))/(2*'Coupling Enzyme Parameters'!$AB$9))</f>
        <v>35.627237403497574</v>
      </c>
      <c r="R170" s="102">
        <f t="shared" si="19"/>
        <v>-2.4237241013125157</v>
      </c>
      <c r="S170" s="37">
        <v>19601.883000000002</v>
      </c>
      <c r="T170" s="99">
        <f>((-'Coupling Enzyme Parameters'!$AB$10+SQRT((('Coupling Enzyme Parameters'!$AB$10)^2)-(4*('Coupling Enzyme Parameters'!$AB$9)*(('Coupling Enzyme Parameters'!$AB$11)-(S170-$F$11)))))/(2*'Coupling Enzyme Parameters'!$AB$9))</f>
        <v>36.415840523293006</v>
      </c>
      <c r="U170" s="102">
        <f t="shared" si="20"/>
        <v>-2.3444857652089155</v>
      </c>
      <c r="V170" s="37">
        <v>19603.261999999999</v>
      </c>
      <c r="W170" s="99">
        <f>((-'Coupling Enzyme Parameters'!$AB$10+SQRT((('Coupling Enzyme Parameters'!$AB$10)^2)-(4*('Coupling Enzyme Parameters'!$AB$9)*(('Coupling Enzyme Parameters'!$AB$11)-(V170-$F$11)))))/(2*'Coupling Enzyme Parameters'!$AB$9))</f>
        <v>36.424368435178131</v>
      </c>
      <c r="X170" s="102">
        <f t="shared" si="21"/>
        <v>-2.1475227193376725</v>
      </c>
      <c r="Y170" s="37">
        <v>19426.59</v>
      </c>
      <c r="Z170" s="99">
        <f>((-'Coupling Enzyme Parameters'!$AB$10+SQRT((('Coupling Enzyme Parameters'!$AB$10)^2)-(4*('Coupling Enzyme Parameters'!$AB$9)*(('Coupling Enzyme Parameters'!$AB$11)-(Y170-$F$11)))))/(2*'Coupling Enzyme Parameters'!$AB$9))</f>
        <v>35.35895136611088</v>
      </c>
      <c r="AA170" s="102">
        <f t="shared" si="22"/>
        <v>-2.2396303642261444</v>
      </c>
    </row>
    <row r="171" spans="3:27" ht="15" x14ac:dyDescent="0.25">
      <c r="C171" s="24">
        <f t="shared" si="23"/>
        <v>10.599999999999982</v>
      </c>
      <c r="D171" s="37">
        <v>11477.562</v>
      </c>
      <c r="E171" s="37">
        <v>19490.967000000001</v>
      </c>
      <c r="F171" s="100">
        <f>((-'Coupling Enzyme Parameters'!$AB$10+SQRT((('Coupling Enzyme Parameters'!$AB$10)^2)-(4*('Coupling Enzyme Parameters'!$AB$9)*(('Coupling Enzyme Parameters'!$AB$11)-(E171-$F$11)))))/(2*'Coupling Enzyme Parameters'!$AB$9))</f>
        <v>35.741037874444281</v>
      </c>
      <c r="G171" s="37">
        <v>19357.756000000001</v>
      </c>
      <c r="H171" s="99">
        <f>((-'Coupling Enzyme Parameters'!$AB$10+SQRT((('Coupling Enzyme Parameters'!$AB$10)^2)-(4*('Coupling Enzyme Parameters'!$AB$9)*(('Coupling Enzyme Parameters'!$AB$11)-(G171-$F$11)))))/(2*'Coupling Enzyme Parameters'!$AB$9))</f>
        <v>34.957684479090489</v>
      </c>
      <c r="I171" s="102">
        <f t="shared" si="16"/>
        <v>-1.6344323693763343</v>
      </c>
      <c r="J171" s="37">
        <v>19046.365000000002</v>
      </c>
      <c r="K171" s="99">
        <f>((-'Coupling Enzyme Parameters'!$AB$10+SQRT((('Coupling Enzyme Parameters'!$AB$10)^2)-(4*('Coupling Enzyme Parameters'!$AB$9)*(('Coupling Enzyme Parameters'!$AB$11)-(J171-$F$11)))))/(2*'Coupling Enzyme Parameters'!$AB$9))</f>
        <v>33.226340124470561</v>
      </c>
      <c r="L171" s="102">
        <f t="shared" si="17"/>
        <v>-1.3967945080829196</v>
      </c>
      <c r="M171" s="37">
        <v>19221.355</v>
      </c>
      <c r="N171" s="99">
        <f>((-'Coupling Enzyme Parameters'!$AB$10+SQRT((('Coupling Enzyme Parameters'!$AB$10)^2)-(4*('Coupling Enzyme Parameters'!$AB$9)*(('Coupling Enzyme Parameters'!$AB$11)-(M171-$F$11)))))/(2*'Coupling Enzyme Parameters'!$AB$9))</f>
        <v>34.18322836865201</v>
      </c>
      <c r="O171" s="102">
        <f t="shared" si="18"/>
        <v>-2.923906749043411</v>
      </c>
      <c r="P171" s="37">
        <v>19455.936000000002</v>
      </c>
      <c r="Q171" s="99">
        <f>((-'Coupling Enzyme Parameters'!$AB$10+SQRT((('Coupling Enzyme Parameters'!$AB$10)^2)-(4*('Coupling Enzyme Parameters'!$AB$9)*(('Coupling Enzyme Parameters'!$AB$11)-(P171-$F$11)))))/(2*'Coupling Enzyme Parameters'!$AB$9))</f>
        <v>35.532286819606455</v>
      </c>
      <c r="R171" s="102">
        <f t="shared" si="19"/>
        <v>-2.6803176603285763</v>
      </c>
      <c r="S171" s="37">
        <v>19625.807000000001</v>
      </c>
      <c r="T171" s="99">
        <f>((-'Coupling Enzyme Parameters'!$AB$10+SQRT((('Coupling Enzyme Parameters'!$AB$10)^2)-(4*('Coupling Enzyme Parameters'!$AB$9)*(('Coupling Enzyme Parameters'!$AB$11)-(S171-$F$11)))))/(2*'Coupling Enzyme Parameters'!$AB$9))</f>
        <v>36.564290325567839</v>
      </c>
      <c r="U171" s="102">
        <f t="shared" si="20"/>
        <v>-2.3576789380590242</v>
      </c>
      <c r="V171" s="37">
        <v>19607.875</v>
      </c>
      <c r="W171" s="99">
        <f>((-'Coupling Enzyme Parameters'!$AB$10+SQRT((('Coupling Enzyme Parameters'!$AB$10)^2)-(4*('Coupling Enzyme Parameters'!$AB$9)*(('Coupling Enzyme Parameters'!$AB$11)-(V171-$F$11)))))/(2*'Coupling Enzyme Parameters'!$AB$9))</f>
        <v>36.452921339156411</v>
      </c>
      <c r="X171" s="102">
        <f t="shared" si="21"/>
        <v>-2.2806127904843336</v>
      </c>
      <c r="Y171" s="37">
        <v>19519.383000000002</v>
      </c>
      <c r="Z171" s="99">
        <f>((-'Coupling Enzyme Parameters'!$AB$10+SQRT((('Coupling Enzyme Parameters'!$AB$10)^2)-(4*('Coupling Enzyme Parameters'!$AB$9)*(('Coupling Enzyme Parameters'!$AB$11)-(Y171-$F$11)))))/(2*'Coupling Enzyme Parameters'!$AB$9))</f>
        <v>35.91187629272622</v>
      </c>
      <c r="AA171" s="102">
        <f t="shared" si="22"/>
        <v>-1.8483484127357457</v>
      </c>
    </row>
    <row r="172" spans="3:27" ht="15" x14ac:dyDescent="0.25">
      <c r="C172" s="24">
        <f t="shared" si="23"/>
        <v>10.666666666666648</v>
      </c>
      <c r="D172" s="37">
        <v>11475.951999999999</v>
      </c>
      <c r="E172" s="37">
        <v>19478.971000000001</v>
      </c>
      <c r="F172" s="100">
        <f>((-'Coupling Enzyme Parameters'!$AB$10+SQRT((('Coupling Enzyme Parameters'!$AB$10)^2)-(4*('Coupling Enzyme Parameters'!$AB$9)*(('Coupling Enzyme Parameters'!$AB$11)-(E172-$F$11)))))/(2*'Coupling Enzyme Parameters'!$AB$9))</f>
        <v>35.669324970539897</v>
      </c>
      <c r="G172" s="37">
        <v>19323.812000000002</v>
      </c>
      <c r="H172" s="99">
        <f>((-'Coupling Enzyme Parameters'!$AB$10+SQRT((('Coupling Enzyme Parameters'!$AB$10)^2)-(4*('Coupling Enzyme Parameters'!$AB$9)*(('Coupling Enzyme Parameters'!$AB$11)-(G172-$F$11)))))/(2*'Coupling Enzyme Parameters'!$AB$9))</f>
        <v>34.762454739590353</v>
      </c>
      <c r="I172" s="102">
        <f t="shared" si="16"/>
        <v>-1.7579492049720855</v>
      </c>
      <c r="J172" s="37">
        <v>19110.620999999999</v>
      </c>
      <c r="K172" s="99">
        <f>((-'Coupling Enzyme Parameters'!$AB$10+SQRT((('Coupling Enzyme Parameters'!$AB$10)^2)-(4*('Coupling Enzyme Parameters'!$AB$9)*(('Coupling Enzyme Parameters'!$AB$11)-(J172-$F$11)))))/(2*'Coupling Enzyme Parameters'!$AB$9))</f>
        <v>33.573197297446697</v>
      </c>
      <c r="L172" s="102">
        <f t="shared" si="17"/>
        <v>-0.9782244312023991</v>
      </c>
      <c r="M172" s="37">
        <v>19314.951000000001</v>
      </c>
      <c r="N172" s="99">
        <f>((-'Coupling Enzyme Parameters'!$AB$10+SQRT((('Coupling Enzyme Parameters'!$AB$10)^2)-(4*('Coupling Enzyme Parameters'!$AB$9)*(('Coupling Enzyme Parameters'!$AB$11)-(M172-$F$11)))))/(2*'Coupling Enzyme Parameters'!$AB$9))</f>
        <v>34.711769936294523</v>
      </c>
      <c r="O172" s="102">
        <f t="shared" si="18"/>
        <v>-2.3236522774965138</v>
      </c>
      <c r="P172" s="37">
        <v>19381.787</v>
      </c>
      <c r="Q172" s="99">
        <f>((-'Coupling Enzyme Parameters'!$AB$10+SQRT((('Coupling Enzyme Parameters'!$AB$10)^2)-(4*('Coupling Enzyme Parameters'!$AB$9)*(('Coupling Enzyme Parameters'!$AB$11)-(P172-$F$11)))))/(2*'Coupling Enzyme Parameters'!$AB$9))</f>
        <v>35.096943725099088</v>
      </c>
      <c r="R172" s="102">
        <f t="shared" si="19"/>
        <v>-3.0439478509315592</v>
      </c>
      <c r="S172" s="37">
        <v>19540.013999999999</v>
      </c>
      <c r="T172" s="99">
        <f>((-'Coupling Enzyme Parameters'!$AB$10+SQRT((('Coupling Enzyme Parameters'!$AB$10)^2)-(4*('Coupling Enzyme Parameters'!$AB$9)*(('Coupling Enzyme Parameters'!$AB$11)-(S172-$F$11)))))/(2*'Coupling Enzyme Parameters'!$AB$9))</f>
        <v>36.036776582142636</v>
      </c>
      <c r="U172" s="102">
        <f t="shared" si="20"/>
        <v>-2.8134797775798432</v>
      </c>
      <c r="V172" s="37">
        <v>19587.817999999999</v>
      </c>
      <c r="W172" s="99">
        <f>((-'Coupling Enzyme Parameters'!$AB$10+SQRT((('Coupling Enzyme Parameters'!$AB$10)^2)-(4*('Coupling Enzyme Parameters'!$AB$9)*(('Coupling Enzyme Parameters'!$AB$11)-(V172-$F$11)))))/(2*'Coupling Enzyme Parameters'!$AB$9))</f>
        <v>36.329060155372474</v>
      </c>
      <c r="X172" s="102">
        <f t="shared" si="21"/>
        <v>-2.3327610703638868</v>
      </c>
      <c r="Y172" s="37">
        <v>19437.261999999999</v>
      </c>
      <c r="Z172" s="99">
        <f>((-'Coupling Enzyme Parameters'!$AB$10+SQRT((('Coupling Enzyme Parameters'!$AB$10)^2)-(4*('Coupling Enzyme Parameters'!$AB$9)*(('Coupling Enzyme Parameters'!$AB$11)-(Y172-$F$11)))))/(2*'Coupling Enzyme Parameters'!$AB$9))</f>
        <v>35.421826820983632</v>
      </c>
      <c r="AA172" s="102">
        <f t="shared" si="22"/>
        <v>-2.2666849805739488</v>
      </c>
    </row>
    <row r="173" spans="3:27" ht="15" x14ac:dyDescent="0.25">
      <c r="C173" s="24">
        <f t="shared" si="23"/>
        <v>10.733333333333315</v>
      </c>
      <c r="D173" s="37">
        <v>11454.834000000001</v>
      </c>
      <c r="E173" s="37">
        <v>19408.914000000001</v>
      </c>
      <c r="F173" s="100">
        <f>((-'Coupling Enzyme Parameters'!$AB$10+SQRT((('Coupling Enzyme Parameters'!$AB$10)^2)-(4*('Coupling Enzyme Parameters'!$AB$9)*(('Coupling Enzyme Parameters'!$AB$11)-(E173-$F$11)))))/(2*'Coupling Enzyme Parameters'!$AB$9))</f>
        <v>35.255207942420562</v>
      </c>
      <c r="G173" s="37">
        <v>19314.699000000001</v>
      </c>
      <c r="H173" s="99">
        <f>((-'Coupling Enzyme Parameters'!$AB$10+SQRT((('Coupling Enzyme Parameters'!$AB$10)^2)-(4*('Coupling Enzyme Parameters'!$AB$9)*(('Coupling Enzyme Parameters'!$AB$11)-(G173-$F$11)))))/(2*'Coupling Enzyme Parameters'!$AB$9))</f>
        <v>34.710330172986289</v>
      </c>
      <c r="I173" s="102">
        <f t="shared" si="16"/>
        <v>-1.3959567434568143</v>
      </c>
      <c r="J173" s="37">
        <v>19135.059000000001</v>
      </c>
      <c r="K173" s="99">
        <f>((-'Coupling Enzyme Parameters'!$AB$10+SQRT((('Coupling Enzyme Parameters'!$AB$10)^2)-(4*('Coupling Enzyme Parameters'!$AB$9)*(('Coupling Enzyme Parameters'!$AB$11)-(J173-$F$11)))))/(2*'Coupling Enzyme Parameters'!$AB$9))</f>
        <v>33.706461241273423</v>
      </c>
      <c r="L173" s="102">
        <f t="shared" si="17"/>
        <v>-0.43084345925633727</v>
      </c>
      <c r="M173" s="37">
        <v>19272.169999999998</v>
      </c>
      <c r="N173" s="99">
        <f>((-'Coupling Enzyme Parameters'!$AB$10+SQRT((('Coupling Enzyme Parameters'!$AB$10)^2)-(4*('Coupling Enzyme Parameters'!$AB$9)*(('Coupling Enzyme Parameters'!$AB$11)-(M173-$F$11)))))/(2*'Coupling Enzyme Parameters'!$AB$9))</f>
        <v>34.4686558266243</v>
      </c>
      <c r="O173" s="102">
        <f t="shared" si="18"/>
        <v>-2.1526493590474018</v>
      </c>
      <c r="P173" s="37">
        <v>19491.607</v>
      </c>
      <c r="Q173" s="99">
        <f>((-'Coupling Enzyme Parameters'!$AB$10+SQRT((('Coupling Enzyme Parameters'!$AB$10)^2)-(4*('Coupling Enzyme Parameters'!$AB$9)*(('Coupling Enzyme Parameters'!$AB$11)-(P173-$F$11)))))/(2*'Coupling Enzyme Parameters'!$AB$9))</f>
        <v>35.744870585433418</v>
      </c>
      <c r="R173" s="102">
        <f t="shared" si="19"/>
        <v>-1.9819039624778938</v>
      </c>
      <c r="S173" s="37">
        <v>19669.151999999998</v>
      </c>
      <c r="T173" s="99">
        <f>((-'Coupling Enzyme Parameters'!$AB$10+SQRT((('Coupling Enzyme Parameters'!$AB$10)^2)-(4*('Coupling Enzyme Parameters'!$AB$9)*(('Coupling Enzyme Parameters'!$AB$11)-(S173-$F$11)))))/(2*'Coupling Enzyme Parameters'!$AB$9))</f>
        <v>36.83601012368289</v>
      </c>
      <c r="U173" s="102">
        <f t="shared" si="20"/>
        <v>-1.6001292079202543</v>
      </c>
      <c r="V173" s="37">
        <v>19599.27</v>
      </c>
      <c r="W173" s="99">
        <f>((-'Coupling Enzyme Parameters'!$AB$10+SQRT((('Coupling Enzyme Parameters'!$AB$10)^2)-(4*('Coupling Enzyme Parameters'!$AB$9)*(('Coupling Enzyme Parameters'!$AB$11)-(V173-$F$11)))))/(2*'Coupling Enzyme Parameters'!$AB$9))</f>
        <v>36.399691005332144</v>
      </c>
      <c r="X173" s="102">
        <f t="shared" si="21"/>
        <v>-1.8480131922848813</v>
      </c>
      <c r="Y173" s="37">
        <v>19453.006000000001</v>
      </c>
      <c r="Z173" s="99">
        <f>((-'Coupling Enzyme Parameters'!$AB$10+SQRT((('Coupling Enzyme Parameters'!$AB$10)^2)-(4*('Coupling Enzyme Parameters'!$AB$9)*(('Coupling Enzyme Parameters'!$AB$11)-(Y173-$F$11)))))/(2*'Coupling Enzyme Parameters'!$AB$9))</f>
        <v>35.514918070755208</v>
      </c>
      <c r="AA173" s="102">
        <f t="shared" si="22"/>
        <v>-1.7594767026830382</v>
      </c>
    </row>
    <row r="174" spans="3:27" ht="15" x14ac:dyDescent="0.25">
      <c r="C174" s="24">
        <f t="shared" si="23"/>
        <v>10.799999999999981</v>
      </c>
      <c r="D174" s="37">
        <v>11438.075000000001</v>
      </c>
      <c r="E174" s="37">
        <v>19435.721000000001</v>
      </c>
      <c r="F174" s="100">
        <f>((-'Coupling Enzyme Parameters'!$AB$10+SQRT((('Coupling Enzyme Parameters'!$AB$10)^2)-(4*('Coupling Enzyme Parameters'!$AB$9)*(('Coupling Enzyme Parameters'!$AB$11)-(E174-$F$11)))))/(2*'Coupling Enzyme Parameters'!$AB$9))</f>
        <v>35.412736593211967</v>
      </c>
      <c r="G174" s="37">
        <v>19318.368999999999</v>
      </c>
      <c r="H174" s="99">
        <f>((-'Coupling Enzyme Parameters'!$AB$10+SQRT((('Coupling Enzyme Parameters'!$AB$10)^2)-(4*('Coupling Enzyme Parameters'!$AB$9)*(('Coupling Enzyme Parameters'!$AB$11)-(G174-$F$11)))))/(2*'Coupling Enzyme Parameters'!$AB$9))</f>
        <v>34.731307282294146</v>
      </c>
      <c r="I174" s="102">
        <f t="shared" si="16"/>
        <v>-1.5325082849403628</v>
      </c>
      <c r="J174" s="37">
        <v>19071.416000000001</v>
      </c>
      <c r="K174" s="99">
        <f>((-'Coupling Enzyme Parameters'!$AB$10+SQRT((('Coupling Enzyme Parameters'!$AB$10)^2)-(4*('Coupling Enzyme Parameters'!$AB$9)*(('Coupling Enzyme Parameters'!$AB$11)-(J174-$F$11)))))/(2*'Coupling Enzyme Parameters'!$AB$9))</f>
        <v>33.360965476177853</v>
      </c>
      <c r="L174" s="102">
        <f t="shared" si="17"/>
        <v>-0.9338678751433136</v>
      </c>
      <c r="M174" s="37">
        <v>19277.523000000001</v>
      </c>
      <c r="N174" s="99">
        <f>((-'Coupling Enzyme Parameters'!$AB$10+SQRT((('Coupling Enzyme Parameters'!$AB$10)^2)-(4*('Coupling Enzyme Parameters'!$AB$9)*(('Coupling Enzyme Parameters'!$AB$11)-(M174-$F$11)))))/(2*'Coupling Enzyme Parameters'!$AB$9))</f>
        <v>34.498932882495303</v>
      </c>
      <c r="O174" s="102">
        <f t="shared" si="18"/>
        <v>-2.2799009539678039</v>
      </c>
      <c r="P174" s="37">
        <v>19439.134999999998</v>
      </c>
      <c r="Q174" s="99">
        <f>((-'Coupling Enzyme Parameters'!$AB$10+SQRT((('Coupling Enzyme Parameters'!$AB$10)^2)-(4*('Coupling Enzyme Parameters'!$AB$9)*(('Coupling Enzyme Parameters'!$AB$11)-(P174-$F$11)))))/(2*'Coupling Enzyme Parameters'!$AB$9))</f>
        <v>35.432880608759376</v>
      </c>
      <c r="R174" s="102">
        <f t="shared" si="19"/>
        <v>-2.4514225899433413</v>
      </c>
      <c r="S174" s="37">
        <v>19592.175999999999</v>
      </c>
      <c r="T174" s="99">
        <f>((-'Coupling Enzyme Parameters'!$AB$10+SQRT((('Coupling Enzyme Parameters'!$AB$10)^2)-(4*('Coupling Enzyme Parameters'!$AB$9)*(('Coupling Enzyme Parameters'!$AB$11)-(S174-$F$11)))))/(2*'Coupling Enzyme Parameters'!$AB$9))</f>
        <v>36.355910101745664</v>
      </c>
      <c r="U174" s="102">
        <f t="shared" si="20"/>
        <v>-2.2377578806488856</v>
      </c>
      <c r="V174" s="37">
        <v>19581.368999999999</v>
      </c>
      <c r="W174" s="99">
        <f>((-'Coupling Enzyme Parameters'!$AB$10+SQRT((('Coupling Enzyme Parameters'!$AB$10)^2)-(4*('Coupling Enzyme Parameters'!$AB$9)*(('Coupling Enzyme Parameters'!$AB$11)-(V174-$F$11)))))/(2*'Coupling Enzyme Parameters'!$AB$9))</f>
        <v>36.289390785829667</v>
      </c>
      <c r="X174" s="102">
        <f t="shared" si="21"/>
        <v>-2.1158420625787642</v>
      </c>
      <c r="Y174" s="37">
        <v>19426.52</v>
      </c>
      <c r="Z174" s="99">
        <f>((-'Coupling Enzyme Parameters'!$AB$10+SQRT((('Coupling Enzyme Parameters'!$AB$10)^2)-(4*('Coupling Enzyme Parameters'!$AB$9)*(('Coupling Enzyme Parameters'!$AB$11)-(Y174-$F$11)))))/(2*'Coupling Enzyme Parameters'!$AB$9))</f>
        <v>35.358539550719989</v>
      </c>
      <c r="AA174" s="102">
        <f t="shared" si="22"/>
        <v>-2.0733838735096626</v>
      </c>
    </row>
    <row r="175" spans="3:27" ht="15" x14ac:dyDescent="0.25">
      <c r="C175" s="24">
        <f t="shared" si="23"/>
        <v>10.866666666666648</v>
      </c>
      <c r="D175" s="37">
        <v>11495.672</v>
      </c>
      <c r="E175" s="37">
        <v>19412.688999999998</v>
      </c>
      <c r="F175" s="100">
        <f>((-'Coupling Enzyme Parameters'!$AB$10+SQRT((('Coupling Enzyme Parameters'!$AB$10)^2)-(4*('Coupling Enzyme Parameters'!$AB$9)*(('Coupling Enzyme Parameters'!$AB$11)-(E175-$F$11)))))/(2*'Coupling Enzyme Parameters'!$AB$9))</f>
        <v>35.277322752234177</v>
      </c>
      <c r="G175" s="37">
        <v>19336.398000000001</v>
      </c>
      <c r="H175" s="99">
        <f>((-'Coupling Enzyme Parameters'!$AB$10+SQRT((('Coupling Enzyme Parameters'!$AB$10)^2)-(4*('Coupling Enzyme Parameters'!$AB$9)*(('Coupling Enzyme Parameters'!$AB$11)-(G175-$F$11)))))/(2*'Coupling Enzyme Parameters'!$AB$9))</f>
        <v>34.834644279407364</v>
      </c>
      <c r="I175" s="102">
        <f t="shared" si="16"/>
        <v>-1.2937574468493551</v>
      </c>
      <c r="J175" s="37">
        <v>19112.528999999999</v>
      </c>
      <c r="K175" s="99">
        <f>((-'Coupling Enzyme Parameters'!$AB$10+SQRT((('Coupling Enzyme Parameters'!$AB$10)^2)-(4*('Coupling Enzyme Parameters'!$AB$9)*(('Coupling Enzyme Parameters'!$AB$11)-(J175-$F$11)))))/(2*'Coupling Enzyme Parameters'!$AB$9))</f>
        <v>33.583574788413323</v>
      </c>
      <c r="L175" s="102">
        <f t="shared" si="17"/>
        <v>-0.57584472193005354</v>
      </c>
      <c r="M175" s="37">
        <v>19298.155999999999</v>
      </c>
      <c r="N175" s="99">
        <f>((-'Coupling Enzyme Parameters'!$AB$10+SQRT((('Coupling Enzyme Parameters'!$AB$10)^2)-(4*('Coupling Enzyme Parameters'!$AB$9)*(('Coupling Enzyme Parameters'!$AB$11)-(M175-$F$11)))))/(2*'Coupling Enzyme Parameters'!$AB$9))</f>
        <v>34.616015420222176</v>
      </c>
      <c r="O175" s="102">
        <f t="shared" si="18"/>
        <v>-2.0274045752631409</v>
      </c>
      <c r="P175" s="37">
        <v>19425.803</v>
      </c>
      <c r="Q175" s="99">
        <f>((-'Coupling Enzyme Parameters'!$AB$10+SQRT((('Coupling Enzyme Parameters'!$AB$10)^2)-(4*('Coupling Enzyme Parameters'!$AB$9)*(('Coupling Enzyme Parameters'!$AB$11)-(P175-$F$11)))))/(2*'Coupling Enzyme Parameters'!$AB$9))</f>
        <v>35.354321832301245</v>
      </c>
      <c r="R175" s="102">
        <f t="shared" si="19"/>
        <v>-2.3945675254236818</v>
      </c>
      <c r="S175" s="37">
        <v>19526.291000000001</v>
      </c>
      <c r="T175" s="99">
        <f>((-'Coupling Enzyme Parameters'!$AB$10+SQRT((('Coupling Enzyme Parameters'!$AB$10)^2)-(4*('Coupling Enzyme Parameters'!$AB$9)*(('Coupling Enzyme Parameters'!$AB$11)-(S175-$F$11)))))/(2*'Coupling Enzyme Parameters'!$AB$9))</f>
        <v>35.953615480332509</v>
      </c>
      <c r="U175" s="102">
        <f t="shared" si="20"/>
        <v>-2.5046386610842504</v>
      </c>
      <c r="V175" s="37">
        <v>19553.268</v>
      </c>
      <c r="W175" s="99">
        <f>((-'Coupling Enzyme Parameters'!$AB$10+SQRT((('Coupling Enzyme Parameters'!$AB$10)^2)-(4*('Coupling Enzyme Parameters'!$AB$9)*(('Coupling Enzyme Parameters'!$AB$11)-(V175-$F$11)))))/(2*'Coupling Enzyme Parameters'!$AB$9))</f>
        <v>36.11740753573293</v>
      </c>
      <c r="X175" s="102">
        <f t="shared" si="21"/>
        <v>-2.152411471697711</v>
      </c>
      <c r="Y175" s="37">
        <v>19378.349999999999</v>
      </c>
      <c r="Z175" s="99">
        <f>((-'Coupling Enzyme Parameters'!$AB$10+SQRT((('Coupling Enzyme Parameters'!$AB$10)^2)-(4*('Coupling Enzyme Parameters'!$AB$9)*(('Coupling Enzyme Parameters'!$AB$11)-(Y175-$F$11)))))/(2*'Coupling Enzyme Parameters'!$AB$9))</f>
        <v>35.076972550479674</v>
      </c>
      <c r="AA175" s="102">
        <f t="shared" si="22"/>
        <v>-2.2195370327721875</v>
      </c>
    </row>
    <row r="176" spans="3:27" ht="15" x14ac:dyDescent="0.25">
      <c r="C176" s="24">
        <f t="shared" si="23"/>
        <v>10.933333333333314</v>
      </c>
      <c r="D176" s="37">
        <v>11506.895</v>
      </c>
      <c r="E176" s="37">
        <v>19411.796999999999</v>
      </c>
      <c r="F176" s="100">
        <f>((-'Coupling Enzyme Parameters'!$AB$10+SQRT((('Coupling Enzyme Parameters'!$AB$10)^2)-(4*('Coupling Enzyme Parameters'!$AB$9)*(('Coupling Enzyme Parameters'!$AB$11)-(E176-$F$11)))))/(2*'Coupling Enzyme Parameters'!$AB$9))</f>
        <v>35.272095197079139</v>
      </c>
      <c r="G176" s="37">
        <v>19298.440999999999</v>
      </c>
      <c r="H176" s="99">
        <f>((-'Coupling Enzyme Parameters'!$AB$10+SQRT((('Coupling Enzyme Parameters'!$AB$10)^2)-(4*('Coupling Enzyme Parameters'!$AB$9)*(('Coupling Enzyme Parameters'!$AB$11)-(G176-$F$11)))))/(2*'Coupling Enzyme Parameters'!$AB$9))</f>
        <v>34.617636918430456</v>
      </c>
      <c r="I176" s="102">
        <f t="shared" si="16"/>
        <v>-1.5055372526712247</v>
      </c>
      <c r="J176" s="37">
        <v>19099.155999999999</v>
      </c>
      <c r="K176" s="99">
        <f>((-'Coupling Enzyme Parameters'!$AB$10+SQRT((('Coupling Enzyme Parameters'!$AB$10)^2)-(4*('Coupling Enzyme Parameters'!$AB$9)*(('Coupling Enzyme Parameters'!$AB$11)-(J176-$F$11)))))/(2*'Coupling Enzyme Parameters'!$AB$9))</f>
        <v>33.51093577849332</v>
      </c>
      <c r="L176" s="102">
        <f t="shared" si="17"/>
        <v>-0.64325617669501867</v>
      </c>
      <c r="M176" s="37">
        <v>19243.736000000001</v>
      </c>
      <c r="N176" s="99">
        <f>((-'Coupling Enzyme Parameters'!$AB$10+SQRT((('Coupling Enzyme Parameters'!$AB$10)^2)-(4*('Coupling Enzyme Parameters'!$AB$9)*(('Coupling Enzyme Parameters'!$AB$11)-(M176-$F$11)))))/(2*'Coupling Enzyme Parameters'!$AB$9))</f>
        <v>34.308502966283733</v>
      </c>
      <c r="O176" s="102">
        <f t="shared" si="18"/>
        <v>-2.3296894740465461</v>
      </c>
      <c r="P176" s="37">
        <v>19427.682000000001</v>
      </c>
      <c r="Q176" s="99">
        <f>((-'Coupling Enzyme Parameters'!$AB$10+SQRT((('Coupling Enzyme Parameters'!$AB$10)^2)-(4*('Coupling Enzyme Parameters'!$AB$9)*(('Coupling Enzyme Parameters'!$AB$11)-(P176-$F$11)))))/(2*'Coupling Enzyme Parameters'!$AB$9))</f>
        <v>35.365376693693754</v>
      </c>
      <c r="R176" s="102">
        <f t="shared" si="19"/>
        <v>-2.3782851088761348</v>
      </c>
      <c r="S176" s="37">
        <v>19612.973000000002</v>
      </c>
      <c r="T176" s="99">
        <f>((-'Coupling Enzyme Parameters'!$AB$10+SQRT((('Coupling Enzyme Parameters'!$AB$10)^2)-(4*('Coupling Enzyme Parameters'!$AB$9)*(('Coupling Enzyme Parameters'!$AB$11)-(S176-$F$11)))))/(2*'Coupling Enzyme Parameters'!$AB$9))</f>
        <v>36.484522094444067</v>
      </c>
      <c r="U176" s="102">
        <f t="shared" si="20"/>
        <v>-1.9685044918176544</v>
      </c>
      <c r="V176" s="37">
        <v>19581.616999999998</v>
      </c>
      <c r="W176" s="99">
        <f>((-'Coupling Enzyme Parameters'!$AB$10+SQRT((('Coupling Enzyme Parameters'!$AB$10)^2)-(4*('Coupling Enzyme Parameters'!$AB$9)*(('Coupling Enzyme Parameters'!$AB$11)-(V176-$F$11)))))/(2*'Coupling Enzyme Parameters'!$AB$9))</f>
        <v>36.290914900154092</v>
      </c>
      <c r="X176" s="102">
        <f t="shared" si="21"/>
        <v>-1.9736765521215105</v>
      </c>
      <c r="Y176" s="37">
        <v>19416.153999999999</v>
      </c>
      <c r="Z176" s="99">
        <f>((-'Coupling Enzyme Parameters'!$AB$10+SQRT((('Coupling Enzyme Parameters'!$AB$10)^2)-(4*('Coupling Enzyme Parameters'!$AB$9)*(('Coupling Enzyme Parameters'!$AB$11)-(Y176-$F$11)))))/(2*'Coupling Enzyme Parameters'!$AB$9))</f>
        <v>35.297641200605185</v>
      </c>
      <c r="AA176" s="102">
        <f t="shared" si="22"/>
        <v>-1.9936408274916388</v>
      </c>
    </row>
    <row r="177" spans="3:27" ht="15" x14ac:dyDescent="0.25">
      <c r="C177" s="24">
        <f t="shared" si="23"/>
        <v>10.99999999999998</v>
      </c>
      <c r="D177" s="37">
        <v>11486.418</v>
      </c>
      <c r="E177" s="37">
        <v>19473.395</v>
      </c>
      <c r="F177" s="100">
        <f>((-'Coupling Enzyme Parameters'!$AB$10+SQRT((('Coupling Enzyme Parameters'!$AB$10)^2)-(4*('Coupling Enzyme Parameters'!$AB$9)*(('Coupling Enzyme Parameters'!$AB$11)-(E177-$F$11)))))/(2*'Coupling Enzyme Parameters'!$AB$9))</f>
        <v>35.636072601236556</v>
      </c>
      <c r="G177" s="37">
        <v>19375.469000000001</v>
      </c>
      <c r="H177" s="99">
        <f>((-'Coupling Enzyme Parameters'!$AB$10+SQRT((('Coupling Enzyme Parameters'!$AB$10)^2)-(4*('Coupling Enzyme Parameters'!$AB$9)*(('Coupling Enzyme Parameters'!$AB$11)-(G177-$F$11)))))/(2*'Coupling Enzyme Parameters'!$AB$9))</f>
        <v>35.060245996310535</v>
      </c>
      <c r="I177" s="102">
        <f t="shared" si="16"/>
        <v>-1.4269055789485634</v>
      </c>
      <c r="J177" s="37">
        <v>19113.993999999999</v>
      </c>
      <c r="K177" s="99">
        <f>((-'Coupling Enzyme Parameters'!$AB$10+SQRT((('Coupling Enzyme Parameters'!$AB$10)^2)-(4*('Coupling Enzyme Parameters'!$AB$9)*(('Coupling Enzyme Parameters'!$AB$11)-(J177-$F$11)))))/(2*'Coupling Enzyme Parameters'!$AB$9))</f>
        <v>33.591545931486415</v>
      </c>
      <c r="L177" s="102">
        <f t="shared" si="17"/>
        <v>-0.92662342785934015</v>
      </c>
      <c r="M177" s="37">
        <v>19309.521000000001</v>
      </c>
      <c r="N177" s="99">
        <f>((-'Coupling Enzyme Parameters'!$AB$10+SQRT((('Coupling Enzyme Parameters'!$AB$10)^2)-(4*('Coupling Enzyme Parameters'!$AB$9)*(('Coupling Enzyme Parameters'!$AB$11)-(M177-$F$11)))))/(2*'Coupling Enzyme Parameters'!$AB$9))</f>
        <v>34.680766878254936</v>
      </c>
      <c r="O177" s="102">
        <f t="shared" si="18"/>
        <v>-2.3214029662327604</v>
      </c>
      <c r="P177" s="37">
        <v>19352.351999999999</v>
      </c>
      <c r="Q177" s="99">
        <f>((-'Coupling Enzyme Parameters'!$AB$10+SQRT((('Coupling Enzyme Parameters'!$AB$10)^2)-(4*('Coupling Enzyme Parameters'!$AB$9)*(('Coupling Enzyme Parameters'!$AB$11)-(P177-$F$11)))))/(2*'Coupling Enzyme Parameters'!$AB$9))</f>
        <v>34.926488511507898</v>
      </c>
      <c r="R177" s="102">
        <f t="shared" si="19"/>
        <v>-3.181150695219408</v>
      </c>
      <c r="S177" s="37">
        <v>19510.643</v>
      </c>
      <c r="T177" s="99">
        <f>((-'Coupling Enzyme Parameters'!$AB$10+SQRT((('Coupling Enzyme Parameters'!$AB$10)^2)-(4*('Coupling Enzyme Parameters'!$AB$9)*(('Coupling Enzyme Parameters'!$AB$11)-(S177-$F$11)))))/(2*'Coupling Enzyme Parameters'!$AB$9))</f>
        <v>35.859185076362181</v>
      </c>
      <c r="U177" s="102">
        <f t="shared" si="20"/>
        <v>-2.9578189140569577</v>
      </c>
      <c r="V177" s="37">
        <v>19654.807000000001</v>
      </c>
      <c r="W177" s="99">
        <f>((-'Coupling Enzyme Parameters'!$AB$10+SQRT((('Coupling Enzyme Parameters'!$AB$10)^2)-(4*('Coupling Enzyme Parameters'!$AB$9)*(('Coupling Enzyme Parameters'!$AB$11)-(V177-$F$11)))))/(2*'Coupling Enzyme Parameters'!$AB$9))</f>
        <v>36.745684242208981</v>
      </c>
      <c r="X177" s="102">
        <f t="shared" si="21"/>
        <v>-1.8828846142240394</v>
      </c>
      <c r="Y177" s="37">
        <v>19471.050999999999</v>
      </c>
      <c r="Z177" s="99">
        <f>((-'Coupling Enzyme Parameters'!$AB$10+SQRT((('Coupling Enzyme Parameters'!$AB$10)^2)-(4*('Coupling Enzyme Parameters'!$AB$9)*(('Coupling Enzyme Parameters'!$AB$11)-(Y177-$F$11)))))/(2*'Coupling Enzyme Parameters'!$AB$9))</f>
        <v>35.622109528096104</v>
      </c>
      <c r="AA177" s="102">
        <f t="shared" si="22"/>
        <v>-2.0331499041581367</v>
      </c>
    </row>
    <row r="178" spans="3:27" ht="15" x14ac:dyDescent="0.25">
      <c r="C178" s="24">
        <f t="shared" si="23"/>
        <v>11.066666666666647</v>
      </c>
      <c r="D178" s="37">
        <v>11472.866</v>
      </c>
      <c r="E178" s="37">
        <v>19415.072</v>
      </c>
      <c r="F178" s="100">
        <f>((-'Coupling Enzyme Parameters'!$AB$10+SQRT((('Coupling Enzyme Parameters'!$AB$10)^2)-(4*('Coupling Enzyme Parameters'!$AB$9)*(('Coupling Enzyme Parameters'!$AB$11)-(E178-$F$11)))))/(2*'Coupling Enzyme Parameters'!$AB$9))</f>
        <v>35.291294422919471</v>
      </c>
      <c r="G178" s="37">
        <v>19259.982</v>
      </c>
      <c r="H178" s="99">
        <f>((-'Coupling Enzyme Parameters'!$AB$10+SQRT((('Coupling Enzyme Parameters'!$AB$10)^2)-(4*('Coupling Enzyme Parameters'!$AB$9)*(('Coupling Enzyme Parameters'!$AB$11)-(G178-$F$11)))))/(2*'Coupling Enzyme Parameters'!$AB$9))</f>
        <v>34.399869630861573</v>
      </c>
      <c r="I178" s="102">
        <f t="shared" si="16"/>
        <v>-1.7425037660804392</v>
      </c>
      <c r="J178" s="37">
        <v>19049.66</v>
      </c>
      <c r="K178" s="99">
        <f>((-'Coupling Enzyme Parameters'!$AB$10+SQRT((('Coupling Enzyme Parameters'!$AB$10)^2)-(4*('Coupling Enzyme Parameters'!$AB$9)*(('Coupling Enzyme Parameters'!$AB$11)-(J178-$F$11)))))/(2*'Coupling Enzyme Parameters'!$AB$9))</f>
        <v>33.244004341074039</v>
      </c>
      <c r="L178" s="102">
        <f t="shared" si="17"/>
        <v>-0.92938683995463123</v>
      </c>
      <c r="M178" s="37">
        <v>19355.436000000002</v>
      </c>
      <c r="N178" s="99">
        <f>((-'Coupling Enzyme Parameters'!$AB$10+SQRT((('Coupling Enzyme Parameters'!$AB$10)^2)-(4*('Coupling Enzyme Parameters'!$AB$9)*(('Coupling Enzyme Parameters'!$AB$11)-(M178-$F$11)))))/(2*'Coupling Enzyme Parameters'!$AB$9))</f>
        <v>34.944286321576769</v>
      </c>
      <c r="O178" s="102">
        <f t="shared" si="18"/>
        <v>-1.713105344593842</v>
      </c>
      <c r="P178" s="37">
        <v>19436.974999999999</v>
      </c>
      <c r="Q178" s="99">
        <f>((-'Coupling Enzyme Parameters'!$AB$10+SQRT((('Coupling Enzyme Parameters'!$AB$10)^2)-(4*('Coupling Enzyme Parameters'!$AB$9)*(('Coupling Enzyme Parameters'!$AB$11)-(P178-$F$11)))))/(2*'Coupling Enzyme Parameters'!$AB$9))</f>
        <v>35.420133544407754</v>
      </c>
      <c r="R178" s="102">
        <f t="shared" si="19"/>
        <v>-2.3427274840024666</v>
      </c>
      <c r="S178" s="37">
        <v>19503.175999999999</v>
      </c>
      <c r="T178" s="99">
        <f>((-'Coupling Enzyme Parameters'!$AB$10+SQRT((('Coupling Enzyme Parameters'!$AB$10)^2)-(4*('Coupling Enzyme Parameters'!$AB$9)*(('Coupling Enzyme Parameters'!$AB$11)-(S178-$F$11)))))/(2*'Coupling Enzyme Parameters'!$AB$9))</f>
        <v>35.814271474597099</v>
      </c>
      <c r="U178" s="102">
        <f t="shared" si="20"/>
        <v>-2.6579543375049539</v>
      </c>
      <c r="V178" s="37">
        <v>19544.706999999999</v>
      </c>
      <c r="W178" s="99">
        <f>((-'Coupling Enzyme Parameters'!$AB$10+SQRT((('Coupling Enzyme Parameters'!$AB$10)^2)-(4*('Coupling Enzyme Parameters'!$AB$9)*(('Coupling Enzyme Parameters'!$AB$11)-(V178-$F$11)))))/(2*'Coupling Enzyme Parameters'!$AB$9))</f>
        <v>36.065291292209864</v>
      </c>
      <c r="X178" s="102">
        <f t="shared" si="21"/>
        <v>-2.2184993859060711</v>
      </c>
      <c r="Y178" s="37">
        <v>19440.046999999999</v>
      </c>
      <c r="Z178" s="99">
        <f>((-'Coupling Enzyme Parameters'!$AB$10+SQRT((('Coupling Enzyme Parameters'!$AB$10)^2)-(4*('Coupling Enzyme Parameters'!$AB$9)*(('Coupling Enzyme Parameters'!$AB$11)-(Y178-$F$11)))))/(2*'Coupling Enzyme Parameters'!$AB$9))</f>
        <v>35.438264948465786</v>
      </c>
      <c r="AA178" s="102">
        <f t="shared" si="22"/>
        <v>-1.872216305471369</v>
      </c>
    </row>
    <row r="179" spans="3:27" ht="15" x14ac:dyDescent="0.25">
      <c r="C179" s="24">
        <f t="shared" si="23"/>
        <v>11.133333333333313</v>
      </c>
      <c r="D179" s="37">
        <v>11493.241</v>
      </c>
      <c r="E179" s="37">
        <v>19446.312999999998</v>
      </c>
      <c r="F179" s="100">
        <f>((-'Coupling Enzyme Parameters'!$AB$10+SQRT((('Coupling Enzyme Parameters'!$AB$10)^2)-(4*('Coupling Enzyme Parameters'!$AB$9)*(('Coupling Enzyme Parameters'!$AB$11)-(E179-$F$11)))))/(2*'Coupling Enzyme Parameters'!$AB$9))</f>
        <v>35.475294814836332</v>
      </c>
      <c r="G179" s="37">
        <v>19320.151999999998</v>
      </c>
      <c r="H179" s="99">
        <f>((-'Coupling Enzyme Parameters'!$AB$10+SQRT((('Coupling Enzyme Parameters'!$AB$10)^2)-(4*('Coupling Enzyme Parameters'!$AB$9)*(('Coupling Enzyme Parameters'!$AB$11)-(G179-$F$11)))))/(2*'Coupling Enzyme Parameters'!$AB$9))</f>
        <v>34.741505697790409</v>
      </c>
      <c r="I179" s="102">
        <f t="shared" si="16"/>
        <v>-1.5848680910684649</v>
      </c>
      <c r="J179" s="37">
        <v>19089.388999999999</v>
      </c>
      <c r="K179" s="99">
        <f>((-'Coupling Enzyme Parameters'!$AB$10+SQRT((('Coupling Enzyme Parameters'!$AB$10)^2)-(4*('Coupling Enzyme Parameters'!$AB$9)*(('Coupling Enzyme Parameters'!$AB$11)-(J179-$F$11)))))/(2*'Coupling Enzyme Parameters'!$AB$9))</f>
        <v>33.458024378269457</v>
      </c>
      <c r="L179" s="102">
        <f t="shared" si="17"/>
        <v>-0.89936719467607418</v>
      </c>
      <c r="M179" s="37">
        <v>19232.653999999999</v>
      </c>
      <c r="N179" s="99">
        <f>((-'Coupling Enzyme Parameters'!$AB$10+SQRT((('Coupling Enzyme Parameters'!$AB$10)^2)-(4*('Coupling Enzyme Parameters'!$AB$9)*(('Coupling Enzyme Parameters'!$AB$11)-(M179-$F$11)))))/(2*'Coupling Enzyme Parameters'!$AB$9))</f>
        <v>34.246387379502146</v>
      </c>
      <c r="O179" s="102">
        <f t="shared" si="18"/>
        <v>-2.595004678585326</v>
      </c>
      <c r="P179" s="37">
        <v>19375.120999999999</v>
      </c>
      <c r="Q179" s="99">
        <f>((-'Coupling Enzyme Parameters'!$AB$10+SQRT((('Coupling Enzyme Parameters'!$AB$10)^2)-(4*('Coupling Enzyme Parameters'!$AB$9)*(('Coupling Enzyme Parameters'!$AB$11)-(P179-$F$11)))))/(2*'Coupling Enzyme Parameters'!$AB$9))</f>
        <v>35.058226429385741</v>
      </c>
      <c r="R179" s="102">
        <f t="shared" si="19"/>
        <v>-2.8886349909413411</v>
      </c>
      <c r="S179" s="37">
        <v>19583.224999999999</v>
      </c>
      <c r="T179" s="99">
        <f>((-'Coupling Enzyme Parameters'!$AB$10+SQRT((('Coupling Enzyme Parameters'!$AB$10)^2)-(4*('Coupling Enzyme Parameters'!$AB$9)*(('Coupling Enzyme Parameters'!$AB$11)-(S179-$F$11)))))/(2*'Coupling Enzyme Parameters'!$AB$9))</f>
        <v>36.300799762537139</v>
      </c>
      <c r="U179" s="102">
        <f t="shared" si="20"/>
        <v>-2.3554264414817752</v>
      </c>
      <c r="V179" s="37">
        <v>19570.5</v>
      </c>
      <c r="W179" s="99">
        <f>((-'Coupling Enzyme Parameters'!$AB$10+SQRT((('Coupling Enzyme Parameters'!$AB$10)^2)-(4*('Coupling Enzyme Parameters'!$AB$9)*(('Coupling Enzyme Parameters'!$AB$11)-(V179-$F$11)))))/(2*'Coupling Enzyme Parameters'!$AB$9))</f>
        <v>36.222702994725687</v>
      </c>
      <c r="X179" s="102">
        <f t="shared" si="21"/>
        <v>-2.245088075307109</v>
      </c>
      <c r="Y179" s="37">
        <v>19429.088</v>
      </c>
      <c r="Z179" s="99">
        <f>((-'Coupling Enzyme Parameters'!$AB$10+SQRT((('Coupling Enzyme Parameters'!$AB$10)^2)-(4*('Coupling Enzyme Parameters'!$AB$9)*(('Coupling Enzyme Parameters'!$AB$11)-(Y179-$F$11)))))/(2*'Coupling Enzyme Parameters'!$AB$9))</f>
        <v>35.373652387699522</v>
      </c>
      <c r="AA179" s="102">
        <f t="shared" si="22"/>
        <v>-2.1208292581544939</v>
      </c>
    </row>
    <row r="180" spans="3:27" ht="15" x14ac:dyDescent="0.25">
      <c r="C180" s="24">
        <f t="shared" si="23"/>
        <v>11.19999999999998</v>
      </c>
      <c r="D180" s="37">
        <v>11453.764999999999</v>
      </c>
      <c r="E180" s="37">
        <v>19449.778999999999</v>
      </c>
      <c r="F180" s="100">
        <f>((-'Coupling Enzyme Parameters'!$AB$10+SQRT((('Coupling Enzyme Parameters'!$AB$10)^2)-(4*('Coupling Enzyme Parameters'!$AB$9)*(('Coupling Enzyme Parameters'!$AB$11)-(E180-$F$11)))))/(2*'Coupling Enzyme Parameters'!$AB$9))</f>
        <v>35.495804848447165</v>
      </c>
      <c r="G180" s="37">
        <v>19353.59</v>
      </c>
      <c r="H180" s="99">
        <f>((-'Coupling Enzyme Parameters'!$AB$10+SQRT((('Coupling Enzyme Parameters'!$AB$10)^2)-(4*('Coupling Enzyme Parameters'!$AB$9)*(('Coupling Enzyme Parameters'!$AB$11)-(G180-$F$11)))))/(2*'Coupling Enzyme Parameters'!$AB$9))</f>
        <v>34.933631315863217</v>
      </c>
      <c r="I180" s="102">
        <f t="shared" si="16"/>
        <v>-1.41325250660649</v>
      </c>
      <c r="J180" s="37">
        <v>19099.615000000002</v>
      </c>
      <c r="K180" s="99">
        <f>((-'Coupling Enzyme Parameters'!$AB$10+SQRT((('Coupling Enzyme Parameters'!$AB$10)^2)-(4*('Coupling Enzyme Parameters'!$AB$9)*(('Coupling Enzyme Parameters'!$AB$11)-(J180-$F$11)))))/(2*'Coupling Enzyme Parameters'!$AB$9))</f>
        <v>33.51342526143408</v>
      </c>
      <c r="L180" s="102">
        <f t="shared" si="17"/>
        <v>-0.86447634512228433</v>
      </c>
      <c r="M180" s="37">
        <v>19313.289000000001</v>
      </c>
      <c r="N180" s="99">
        <f>((-'Coupling Enzyme Parameters'!$AB$10+SQRT((('Coupling Enzyme Parameters'!$AB$10)^2)-(4*('Coupling Enzyme Parameters'!$AB$9)*(('Coupling Enzyme Parameters'!$AB$11)-(M180-$F$11)))))/(2*'Coupling Enzyme Parameters'!$AB$9))</f>
        <v>34.702276057482123</v>
      </c>
      <c r="O180" s="102">
        <f t="shared" si="18"/>
        <v>-2.1596260342161813</v>
      </c>
      <c r="P180" s="37">
        <v>19472.565999999999</v>
      </c>
      <c r="Q180" s="99">
        <f>((-'Coupling Enzyme Parameters'!$AB$10+SQRT((('Coupling Enzyme Parameters'!$AB$10)^2)-(4*('Coupling Enzyme Parameters'!$AB$9)*(('Coupling Enzyme Parameters'!$AB$11)-(P180-$F$11)))))/(2*'Coupling Enzyme Parameters'!$AB$9))</f>
        <v>35.631133260926589</v>
      </c>
      <c r="R180" s="102">
        <f t="shared" si="19"/>
        <v>-2.3362381930113258</v>
      </c>
      <c r="S180" s="37">
        <v>19560.129000000001</v>
      </c>
      <c r="T180" s="99">
        <f>((-'Coupling Enzyme Parameters'!$AB$10+SQRT((('Coupling Enzyme Parameters'!$AB$10)^2)-(4*('Coupling Enzyme Parameters'!$AB$9)*(('Coupling Enzyme Parameters'!$AB$11)-(S180-$F$11)))))/(2*'Coupling Enzyme Parameters'!$AB$9))</f>
        <v>36.159268155071601</v>
      </c>
      <c r="U180" s="102">
        <f t="shared" si="20"/>
        <v>-2.5174680825581461</v>
      </c>
      <c r="V180" s="37">
        <v>19637.813999999998</v>
      </c>
      <c r="W180" s="99">
        <f>((-'Coupling Enzyme Parameters'!$AB$10+SQRT((('Coupling Enzyme Parameters'!$AB$10)^2)-(4*('Coupling Enzyme Parameters'!$AB$9)*(('Coupling Enzyme Parameters'!$AB$11)-(V180-$F$11)))))/(2*'Coupling Enzyme Parameters'!$AB$9))</f>
        <v>36.639199166027154</v>
      </c>
      <c r="X180" s="102">
        <f t="shared" si="21"/>
        <v>-1.8491019376164743</v>
      </c>
      <c r="Y180" s="37">
        <v>19497.023000000001</v>
      </c>
      <c r="Z180" s="99">
        <f>((-'Coupling Enzyme Parameters'!$AB$10+SQRT((('Coupling Enzyme Parameters'!$AB$10)^2)-(4*('Coupling Enzyme Parameters'!$AB$9)*(('Coupling Enzyme Parameters'!$AB$11)-(Y180-$F$11)))))/(2*'Coupling Enzyme Parameters'!$AB$9))</f>
        <v>35.77733240671369</v>
      </c>
      <c r="AA180" s="102">
        <f t="shared" si="22"/>
        <v>-1.7376592727511593</v>
      </c>
    </row>
    <row r="181" spans="3:27" ht="15" x14ac:dyDescent="0.25">
      <c r="C181" s="24">
        <f t="shared" si="23"/>
        <v>11.266666666666646</v>
      </c>
      <c r="D181" s="37">
        <v>11464.893</v>
      </c>
      <c r="E181" s="37">
        <v>19397.813999999998</v>
      </c>
      <c r="F181" s="100">
        <f>((-'Coupling Enzyme Parameters'!$AB$10+SQRT((('Coupling Enzyme Parameters'!$AB$10)^2)-(4*('Coupling Enzyme Parameters'!$AB$9)*(('Coupling Enzyme Parameters'!$AB$11)-(E181-$F$11)))))/(2*'Coupling Enzyme Parameters'!$AB$9))</f>
        <v>35.190310569039646</v>
      </c>
      <c r="G181" s="37">
        <v>19289.601999999999</v>
      </c>
      <c r="H181" s="99">
        <f>((-'Coupling Enzyme Parameters'!$AB$10+SQRT((('Coupling Enzyme Parameters'!$AB$10)^2)-(4*('Coupling Enzyme Parameters'!$AB$9)*(('Coupling Enzyme Parameters'!$AB$11)-(G181-$F$11)))))/(2*'Coupling Enzyme Parameters'!$AB$9))</f>
        <v>34.567401878733804</v>
      </c>
      <c r="I181" s="102">
        <f t="shared" si="16"/>
        <v>-1.4739876643283836</v>
      </c>
      <c r="J181" s="37">
        <v>19098.692999999999</v>
      </c>
      <c r="K181" s="99">
        <f>((-'Coupling Enzyme Parameters'!$AB$10+SQRT((('Coupling Enzyme Parameters'!$AB$10)^2)-(4*('Coupling Enzyme Parameters'!$AB$9)*(('Coupling Enzyme Parameters'!$AB$11)-(J181-$F$11)))))/(2*'Coupling Enzyme Parameters'!$AB$9))</f>
        <v>33.508424866170515</v>
      </c>
      <c r="L181" s="102">
        <f t="shared" si="17"/>
        <v>-0.56398246097833038</v>
      </c>
      <c r="M181" s="37">
        <v>19255.849999999999</v>
      </c>
      <c r="N181" s="99">
        <f>((-'Coupling Enzyme Parameters'!$AB$10+SQRT((('Coupling Enzyme Parameters'!$AB$10)^2)-(4*('Coupling Enzyme Parameters'!$AB$9)*(('Coupling Enzyme Parameters'!$AB$11)-(M181-$F$11)))))/(2*'Coupling Enzyme Parameters'!$AB$9))</f>
        <v>34.376596733684877</v>
      </c>
      <c r="O181" s="102">
        <f t="shared" si="18"/>
        <v>-2.1798110786059084</v>
      </c>
      <c r="P181" s="37">
        <v>19396.502</v>
      </c>
      <c r="Q181" s="99">
        <f>((-'Coupling Enzyme Parameters'!$AB$10+SQRT((('Coupling Enzyme Parameters'!$AB$10)^2)-(4*('Coupling Enzyme Parameters'!$AB$9)*(('Coupling Enzyme Parameters'!$AB$11)-(P181-$F$11)))))/(2*'Coupling Enzyme Parameters'!$AB$9))</f>
        <v>35.182652480084734</v>
      </c>
      <c r="R181" s="102">
        <f t="shared" si="19"/>
        <v>-2.4792246944456622</v>
      </c>
      <c r="S181" s="37">
        <v>19598.133000000002</v>
      </c>
      <c r="T181" s="99">
        <f>((-'Coupling Enzyme Parameters'!$AB$10+SQRT((('Coupling Enzyme Parameters'!$AB$10)^2)-(4*('Coupling Enzyme Parameters'!$AB$9)*(('Coupling Enzyme Parameters'!$AB$11)-(S181-$F$11)))))/(2*'Coupling Enzyme Parameters'!$AB$9))</f>
        <v>36.392667753796083</v>
      </c>
      <c r="U181" s="102">
        <f t="shared" si="20"/>
        <v>-1.9785742044261454</v>
      </c>
      <c r="V181" s="37">
        <v>19479.463</v>
      </c>
      <c r="W181" s="99">
        <f>((-'Coupling Enzyme Parameters'!$AB$10+SQRT((('Coupling Enzyme Parameters'!$AB$10)^2)-(4*('Coupling Enzyme Parameters'!$AB$9)*(('Coupling Enzyme Parameters'!$AB$11)-(V181-$F$11)))))/(2*'Coupling Enzyme Parameters'!$AB$9))</f>
        <v>35.672261473537802</v>
      </c>
      <c r="X181" s="102">
        <f t="shared" si="21"/>
        <v>-2.5105453506983082</v>
      </c>
      <c r="Y181" s="37">
        <v>19336.578000000001</v>
      </c>
      <c r="Z181" s="99">
        <f>((-'Coupling Enzyme Parameters'!$AB$10+SQRT((('Coupling Enzyme Parameters'!$AB$10)^2)-(4*('Coupling Enzyme Parameters'!$AB$9)*(('Coupling Enzyme Parameters'!$AB$11)-(Y181-$F$11)))))/(2*'Coupling Enzyme Parameters'!$AB$9))</f>
        <v>34.835678398749494</v>
      </c>
      <c r="AA181" s="102">
        <f t="shared" si="22"/>
        <v>-2.3738190013078366</v>
      </c>
    </row>
    <row r="182" spans="3:27" ht="15" x14ac:dyDescent="0.25">
      <c r="C182" s="24">
        <f t="shared" si="23"/>
        <v>11.333333333333313</v>
      </c>
      <c r="D182" s="37">
        <v>11441.276</v>
      </c>
      <c r="E182" s="37">
        <v>19524.363000000001</v>
      </c>
      <c r="F182" s="100">
        <f>((-'Coupling Enzyme Parameters'!$AB$10+SQRT((('Coupling Enzyme Parameters'!$AB$10)^2)-(4*('Coupling Enzyme Parameters'!$AB$9)*(('Coupling Enzyme Parameters'!$AB$11)-(E182-$F$11)))))/(2*'Coupling Enzyme Parameters'!$AB$9))</f>
        <v>35.941957951136587</v>
      </c>
      <c r="G182" s="37">
        <v>19372.766</v>
      </c>
      <c r="H182" s="99">
        <f>((-'Coupling Enzyme Parameters'!$AB$10+SQRT((('Coupling Enzyme Parameters'!$AB$10)^2)-(4*('Coupling Enzyme Parameters'!$AB$9)*(('Coupling Enzyme Parameters'!$AB$11)-(G182-$F$11)))))/(2*'Coupling Enzyme Parameters'!$AB$9))</f>
        <v>35.044564379265346</v>
      </c>
      <c r="I182" s="102">
        <f t="shared" si="16"/>
        <v>-1.7484725458937831</v>
      </c>
      <c r="J182" s="37">
        <v>19143.118999999999</v>
      </c>
      <c r="K182" s="99">
        <f>((-'Coupling Enzyme Parameters'!$AB$10+SQRT((('Coupling Enzyme Parameters'!$AB$10)^2)-(4*('Coupling Enzyme Parameters'!$AB$9)*(('Coupling Enzyme Parameters'!$AB$11)-(J182-$F$11)))))/(2*'Coupling Enzyme Parameters'!$AB$9))</f>
        <v>33.750579943955167</v>
      </c>
      <c r="L182" s="102">
        <f t="shared" si="17"/>
        <v>-1.0734747652906194</v>
      </c>
      <c r="M182" s="37">
        <v>19271.206999999999</v>
      </c>
      <c r="N182" s="99">
        <f>((-'Coupling Enzyme Parameters'!$AB$10+SQRT((('Coupling Enzyme Parameters'!$AB$10)^2)-(4*('Coupling Enzyme Parameters'!$AB$9)*(('Coupling Enzyme Parameters'!$AB$11)-(M182-$F$11)))))/(2*'Coupling Enzyme Parameters'!$AB$9))</f>
        <v>34.463213297207524</v>
      </c>
      <c r="O182" s="102">
        <f t="shared" si="18"/>
        <v>-2.8448418971802027</v>
      </c>
      <c r="P182" s="37">
        <v>19372.873</v>
      </c>
      <c r="Q182" s="99">
        <f>((-'Coupling Enzyme Parameters'!$AB$10+SQRT((('Coupling Enzyme Parameters'!$AB$10)^2)-(4*('Coupling Enzyme Parameters'!$AB$9)*(('Coupling Enzyme Parameters'!$AB$11)-(P182-$F$11)))))/(2*'Coupling Enzyme Parameters'!$AB$9))</f>
        <v>35.045184934828917</v>
      </c>
      <c r="R182" s="102">
        <f t="shared" si="19"/>
        <v>-3.3683396217984196</v>
      </c>
      <c r="S182" s="37">
        <v>19506.32</v>
      </c>
      <c r="T182" s="99">
        <f>((-'Coupling Enzyme Parameters'!$AB$10+SQRT((('Coupling Enzyme Parameters'!$AB$10)^2)-(4*('Coupling Enzyme Parameters'!$AB$9)*(('Coupling Enzyme Parameters'!$AB$11)-(S182-$F$11)))))/(2*'Coupling Enzyme Parameters'!$AB$9))</f>
        <v>35.833170936792904</v>
      </c>
      <c r="U182" s="102">
        <f t="shared" si="20"/>
        <v>-3.2897184035262654</v>
      </c>
      <c r="V182" s="37">
        <v>19552.195</v>
      </c>
      <c r="W182" s="99">
        <f>((-'Coupling Enzyme Parameters'!$AB$10+SQRT((('Coupling Enzyme Parameters'!$AB$10)^2)-(4*('Coupling Enzyme Parameters'!$AB$9)*(('Coupling Enzyme Parameters'!$AB$11)-(V182-$F$11)))))/(2*'Coupling Enzyme Parameters'!$AB$9))</f>
        <v>36.110868430758224</v>
      </c>
      <c r="X182" s="102">
        <f t="shared" si="21"/>
        <v>-2.823585775574827</v>
      </c>
      <c r="Y182" s="37">
        <v>19345.353999999999</v>
      </c>
      <c r="Z182" s="99">
        <f>((-'Coupling Enzyme Parameters'!$AB$10+SQRT((('Coupling Enzyme Parameters'!$AB$10)^2)-(4*('Coupling Enzyme Parameters'!$AB$9)*(('Coupling Enzyme Parameters'!$AB$11)-(Y182-$F$11)))))/(2*'Coupling Enzyme Parameters'!$AB$9))</f>
        <v>34.886155693801079</v>
      </c>
      <c r="AA182" s="102">
        <f t="shared" si="22"/>
        <v>-3.0749890883531918</v>
      </c>
    </row>
    <row r="183" spans="3:27" ht="15" x14ac:dyDescent="0.25">
      <c r="C183" s="24">
        <f t="shared" si="23"/>
        <v>11.399999999999979</v>
      </c>
      <c r="D183" s="37">
        <v>11397.004999999999</v>
      </c>
      <c r="E183" s="37">
        <v>19510.365000000002</v>
      </c>
      <c r="F183" s="100">
        <f>((-'Coupling Enzyme Parameters'!$AB$10+SQRT((('Coupling Enzyme Parameters'!$AB$10)^2)-(4*('Coupling Enzyme Parameters'!$AB$9)*(('Coupling Enzyme Parameters'!$AB$11)-(E183-$F$11)))))/(2*'Coupling Enzyme Parameters'!$AB$9))</f>
        <v>35.857511224319154</v>
      </c>
      <c r="G183" s="37">
        <v>19286.488000000001</v>
      </c>
      <c r="H183" s="99">
        <f>((-'Coupling Enzyme Parameters'!$AB$10+SQRT((('Coupling Enzyme Parameters'!$AB$10)^2)-(4*('Coupling Enzyme Parameters'!$AB$9)*(('Coupling Enzyme Parameters'!$AB$11)-(G183-$F$11)))))/(2*'Coupling Enzyme Parameters'!$AB$9))</f>
        <v>34.54973054454711</v>
      </c>
      <c r="I183" s="102">
        <f t="shared" si="16"/>
        <v>-2.1588596537945861</v>
      </c>
      <c r="J183" s="37">
        <v>19064.636999999999</v>
      </c>
      <c r="K183" s="99">
        <f>((-'Coupling Enzyme Parameters'!$AB$10+SQRT((('Coupling Enzyme Parameters'!$AB$10)^2)-(4*('Coupling Enzyme Parameters'!$AB$9)*(('Coupling Enzyme Parameters'!$AB$11)-(J183-$F$11)))))/(2*'Coupling Enzyme Parameters'!$AB$9))</f>
        <v>33.324459746151632</v>
      </c>
      <c r="L183" s="102">
        <f t="shared" si="17"/>
        <v>-1.4151482362767211</v>
      </c>
      <c r="M183" s="37">
        <v>19233.613000000001</v>
      </c>
      <c r="N183" s="99">
        <f>((-'Coupling Enzyme Parameters'!$AB$10+SQRT((('Coupling Enzyme Parameters'!$AB$10)^2)-(4*('Coupling Enzyme Parameters'!$AB$9)*(('Coupling Enzyme Parameters'!$AB$11)-(M183-$F$11)))))/(2*'Coupling Enzyme Parameters'!$AB$9))</f>
        <v>34.251756002435229</v>
      </c>
      <c r="O183" s="102">
        <f t="shared" si="18"/>
        <v>-2.9718524651350648</v>
      </c>
      <c r="P183" s="37">
        <v>19419.562999999998</v>
      </c>
      <c r="Q183" s="99">
        <f>((-'Coupling Enzyme Parameters'!$AB$10+SQRT((('Coupling Enzyme Parameters'!$AB$10)^2)-(4*('Coupling Enzyme Parameters'!$AB$9)*(('Coupling Enzyme Parameters'!$AB$11)-(P183-$F$11)))))/(2*'Coupling Enzyme Parameters'!$AB$9))</f>
        <v>35.31764971429461</v>
      </c>
      <c r="R183" s="102">
        <f t="shared" si="19"/>
        <v>-3.0114281155152938</v>
      </c>
      <c r="S183" s="37">
        <v>19464.016</v>
      </c>
      <c r="T183" s="99">
        <f>((-'Coupling Enzyme Parameters'!$AB$10+SQRT((('Coupling Enzyme Parameters'!$AB$10)^2)-(4*('Coupling Enzyme Parameters'!$AB$9)*(('Coupling Enzyme Parameters'!$AB$11)-(S183-$F$11)))))/(2*'Coupling Enzyme Parameters'!$AB$9))</f>
        <v>35.58025668420224</v>
      </c>
      <c r="U183" s="102">
        <f t="shared" si="20"/>
        <v>-3.4581859292994963</v>
      </c>
      <c r="V183" s="37">
        <v>19508.101999999999</v>
      </c>
      <c r="W183" s="99">
        <f>((-'Coupling Enzyme Parameters'!$AB$10+SQRT((('Coupling Enzyme Parameters'!$AB$10)^2)-(4*('Coupling Enzyme Parameters'!$AB$9)*(('Coupling Enzyme Parameters'!$AB$11)-(V183-$F$11)))))/(2*'Coupling Enzyme Parameters'!$AB$9))</f>
        <v>35.843890476628644</v>
      </c>
      <c r="X183" s="102">
        <f t="shared" si="21"/>
        <v>-3.0061170028869739</v>
      </c>
      <c r="Y183" s="37">
        <v>19406.57</v>
      </c>
      <c r="Z183" s="99">
        <f>((-'Coupling Enzyme Parameters'!$AB$10+SQRT((('Coupling Enzyme Parameters'!$AB$10)^2)-(4*('Coupling Enzyme Parameters'!$AB$9)*(('Coupling Enzyme Parameters'!$AB$11)-(Y183-$F$11)))))/(2*'Coupling Enzyme Parameters'!$AB$9))</f>
        <v>35.241487484725496</v>
      </c>
      <c r="AA183" s="102">
        <f t="shared" si="22"/>
        <v>-2.635210570611342</v>
      </c>
    </row>
    <row r="184" spans="3:27" ht="15" x14ac:dyDescent="0.25">
      <c r="C184" s="24">
        <f t="shared" si="23"/>
        <v>11.466666666666645</v>
      </c>
      <c r="D184" s="37">
        <v>11503.495000000001</v>
      </c>
      <c r="E184" s="37">
        <v>19518.201000000001</v>
      </c>
      <c r="F184" s="100">
        <f>((-'Coupling Enzyme Parameters'!$AB$10+SQRT((('Coupling Enzyme Parameters'!$AB$10)^2)-(4*('Coupling Enzyme Parameters'!$AB$9)*(('Coupling Enzyme Parameters'!$AB$11)-(E184-$F$11)))))/(2*'Coupling Enzyme Parameters'!$AB$9))</f>
        <v>35.90474268047921</v>
      </c>
      <c r="G184" s="37">
        <v>19264.732</v>
      </c>
      <c r="H184" s="99">
        <f>((-'Coupling Enzyme Parameters'!$AB$10+SQRT((('Coupling Enzyme Parameters'!$AB$10)^2)-(4*('Coupling Enzyme Parameters'!$AB$9)*(('Coupling Enzyme Parameters'!$AB$11)-(G184-$F$11)))))/(2*'Coupling Enzyme Parameters'!$AB$9))</f>
        <v>34.426652759908329</v>
      </c>
      <c r="I184" s="102">
        <f t="shared" si="16"/>
        <v>-2.3291688945934226</v>
      </c>
      <c r="J184" s="37">
        <v>19057.634999999998</v>
      </c>
      <c r="K184" s="99">
        <f>((-'Coupling Enzyme Parameters'!$AB$10+SQRT((('Coupling Enzyme Parameters'!$AB$10)^2)-(4*('Coupling Enzyme Parameters'!$AB$9)*(('Coupling Enzyme Parameters'!$AB$11)-(J184-$F$11)))))/(2*'Coupling Enzyme Parameters'!$AB$9))</f>
        <v>33.286811739298535</v>
      </c>
      <c r="L184" s="102">
        <f t="shared" si="17"/>
        <v>-1.5000276992898733</v>
      </c>
      <c r="M184" s="37">
        <v>19278.373</v>
      </c>
      <c r="N184" s="99">
        <f>((-'Coupling Enzyme Parameters'!$AB$10+SQRT((('Coupling Enzyme Parameters'!$AB$10)^2)-(4*('Coupling Enzyme Parameters'!$AB$9)*(('Coupling Enzyme Parameters'!$AB$11)-(M184-$F$11)))))/(2*'Coupling Enzyme Parameters'!$AB$9))</f>
        <v>34.50374428230559</v>
      </c>
      <c r="O184" s="102">
        <f t="shared" si="18"/>
        <v>-2.7670956414247598</v>
      </c>
      <c r="P184" s="37">
        <v>19425.057000000001</v>
      </c>
      <c r="Q184" s="99">
        <f>((-'Coupling Enzyme Parameters'!$AB$10+SQRT((('Coupling Enzyme Parameters'!$AB$10)^2)-(4*('Coupling Enzyme Parameters'!$AB$9)*(('Coupling Enzyme Parameters'!$AB$11)-(P184-$F$11)))))/(2*'Coupling Enzyme Parameters'!$AB$9))</f>
        <v>35.349934388512324</v>
      </c>
      <c r="R184" s="102">
        <f t="shared" si="19"/>
        <v>-3.0263748974576359</v>
      </c>
      <c r="S184" s="37">
        <v>19574.705000000002</v>
      </c>
      <c r="T184" s="99">
        <f>((-'Coupling Enzyme Parameters'!$AB$10+SQRT((('Coupling Enzyme Parameters'!$AB$10)^2)-(4*('Coupling Enzyme Parameters'!$AB$9)*(('Coupling Enzyme Parameters'!$AB$11)-(S184-$F$11)))))/(2*'Coupling Enzyme Parameters'!$AB$9))</f>
        <v>36.248477953267574</v>
      </c>
      <c r="U184" s="102">
        <f t="shared" si="20"/>
        <v>-2.8371961163942174</v>
      </c>
      <c r="V184" s="37">
        <v>19551.416000000001</v>
      </c>
      <c r="W184" s="99">
        <f>((-'Coupling Enzyme Parameters'!$AB$10+SQRT((('Coupling Enzyme Parameters'!$AB$10)^2)-(4*('Coupling Enzyme Parameters'!$AB$9)*(('Coupling Enzyme Parameters'!$AB$11)-(V184-$F$11)))))/(2*'Coupling Enzyme Parameters'!$AB$9))</f>
        <v>36.106122300785323</v>
      </c>
      <c r="X184" s="102">
        <f t="shared" si="21"/>
        <v>-2.7911166348903507</v>
      </c>
      <c r="Y184" s="37">
        <v>19372.326000000001</v>
      </c>
      <c r="Z184" s="99">
        <f>((-'Coupling Enzyme Parameters'!$AB$10+SQRT((('Coupling Enzyme Parameters'!$AB$10)^2)-(4*('Coupling Enzyme Parameters'!$AB$9)*(('Coupling Enzyme Parameters'!$AB$11)-(Y184-$F$11)))))/(2*'Coupling Enzyme Parameters'!$AB$9))</f>
        <v>35.04201274498935</v>
      </c>
      <c r="AA184" s="102">
        <f t="shared" si="22"/>
        <v>-2.881916766507544</v>
      </c>
    </row>
    <row r="185" spans="3:27" ht="15" x14ac:dyDescent="0.25">
      <c r="C185" s="24">
        <f t="shared" si="23"/>
        <v>11.533333333333312</v>
      </c>
      <c r="D185" s="37">
        <v>11490.315000000001</v>
      </c>
      <c r="E185" s="37">
        <v>19455.824000000001</v>
      </c>
      <c r="F185" s="100">
        <f>((-'Coupling Enzyme Parameters'!$AB$10+SQRT((('Coupling Enzyme Parameters'!$AB$10)^2)-(4*('Coupling Enzyme Parameters'!$AB$9)*(('Coupling Enzyme Parameters'!$AB$11)-(E185-$F$11)))))/(2*'Coupling Enzyme Parameters'!$AB$9))</f>
        <v>35.531622638354065</v>
      </c>
      <c r="G185" s="37">
        <v>19302.798999999999</v>
      </c>
      <c r="H185" s="99">
        <f>((-'Coupling Enzyme Parameters'!$AB$10+SQRT((('Coupling Enzyme Parameters'!$AB$10)^2)-(4*('Coupling Enzyme Parameters'!$AB$9)*(('Coupling Enzyme Parameters'!$AB$11)-(G185-$F$11)))))/(2*'Coupling Enzyme Parameters'!$AB$9))</f>
        <v>34.642446160500953</v>
      </c>
      <c r="I185" s="102">
        <f t="shared" si="16"/>
        <v>-1.7402554518756546</v>
      </c>
      <c r="J185" s="37">
        <v>19082.59</v>
      </c>
      <c r="K185" s="99">
        <f>((-'Coupling Enzyme Parameters'!$AB$10+SQRT((('Coupling Enzyme Parameters'!$AB$10)^2)-(4*('Coupling Enzyme Parameters'!$AB$9)*(('Coupling Enzyme Parameters'!$AB$11)-(J185-$F$11)))))/(2*'Coupling Enzyme Parameters'!$AB$9))</f>
        <v>33.421261335958434</v>
      </c>
      <c r="L185" s="102">
        <f t="shared" si="17"/>
        <v>-0.99245806050483054</v>
      </c>
      <c r="M185" s="37">
        <v>19304.145</v>
      </c>
      <c r="N185" s="99">
        <f>((-'Coupling Enzyme Parameters'!$AB$10+SQRT((('Coupling Enzyme Parameters'!$AB$10)^2)-(4*('Coupling Enzyme Parameters'!$AB$9)*(('Coupling Enzyme Parameters'!$AB$11)-(M185-$F$11)))))/(2*'Coupling Enzyme Parameters'!$AB$9))</f>
        <v>34.650114201931842</v>
      </c>
      <c r="O185" s="102">
        <f t="shared" si="18"/>
        <v>-2.247605679673363</v>
      </c>
      <c r="P185" s="37">
        <v>19416.91</v>
      </c>
      <c r="Q185" s="99">
        <f>((-'Coupling Enzyme Parameters'!$AB$10+SQRT((('Coupling Enzyme Parameters'!$AB$10)^2)-(4*('Coupling Enzyme Parameters'!$AB$9)*(('Coupling Enzyme Parameters'!$AB$11)-(P185-$F$11)))))/(2*'Coupling Enzyme Parameters'!$AB$9))</f>
        <v>35.30207682649376</v>
      </c>
      <c r="R185" s="102">
        <f t="shared" si="19"/>
        <v>-2.7011124173510552</v>
      </c>
      <c r="S185" s="37">
        <v>19488.379000000001</v>
      </c>
      <c r="T185" s="99">
        <f>((-'Coupling Enzyme Parameters'!$AB$10+SQRT((('Coupling Enzyme Parameters'!$AB$10)^2)-(4*('Coupling Enzyme Parameters'!$AB$9)*(('Coupling Enzyme Parameters'!$AB$11)-(S185-$F$11)))))/(2*'Coupling Enzyme Parameters'!$AB$9))</f>
        <v>35.725546337935548</v>
      </c>
      <c r="U185" s="102">
        <f t="shared" si="20"/>
        <v>-2.9870076896011</v>
      </c>
      <c r="V185" s="37">
        <v>19534.092000000001</v>
      </c>
      <c r="W185" s="99">
        <f>((-'Coupling Enzyme Parameters'!$AB$10+SQRT((('Coupling Enzyme Parameters'!$AB$10)^2)-(4*('Coupling Enzyme Parameters'!$AB$9)*(('Coupling Enzyme Parameters'!$AB$11)-(V185-$F$11)))))/(2*'Coupling Enzyme Parameters'!$AB$9))</f>
        <v>36.000849294344818</v>
      </c>
      <c r="X185" s="102">
        <f t="shared" si="21"/>
        <v>-2.5232695992057117</v>
      </c>
      <c r="Y185" s="37">
        <v>19385.063999999998</v>
      </c>
      <c r="Z185" s="99">
        <f>((-'Coupling Enzyme Parameters'!$AB$10+SQRT((('Coupling Enzyme Parameters'!$AB$10)^2)-(4*('Coupling Enzyme Parameters'!$AB$9)*(('Coupling Enzyme Parameters'!$AB$11)-(Y185-$F$11)))))/(2*'Coupling Enzyme Parameters'!$AB$9))</f>
        <v>35.116002045763771</v>
      </c>
      <c r="AA185" s="102">
        <f t="shared" si="22"/>
        <v>-2.4348074236079782</v>
      </c>
    </row>
    <row r="186" spans="3:27" ht="15" x14ac:dyDescent="0.25">
      <c r="C186" s="24">
        <f t="shared" si="23"/>
        <v>11.599999999999978</v>
      </c>
      <c r="D186" s="37">
        <v>11507.263999999999</v>
      </c>
      <c r="E186" s="37">
        <v>19415.338</v>
      </c>
      <c r="F186" s="100">
        <f>((-'Coupling Enzyme Parameters'!$AB$10+SQRT((('Coupling Enzyme Parameters'!$AB$10)^2)-(4*('Coupling Enzyme Parameters'!$AB$9)*(('Coupling Enzyme Parameters'!$AB$11)-(E186-$F$11)))))/(2*'Coupling Enzyme Parameters'!$AB$9))</f>
        <v>35.292854550557045</v>
      </c>
      <c r="G186" s="37">
        <v>19221.616999999998</v>
      </c>
      <c r="H186" s="99">
        <f>((-'Coupling Enzyme Parameters'!$AB$10+SQRT((('Coupling Enzyme Parameters'!$AB$10)^2)-(4*('Coupling Enzyme Parameters'!$AB$9)*(('Coupling Enzyme Parameters'!$AB$11)-(G186-$F$11)))))/(2*'Coupling Enzyme Parameters'!$AB$9))</f>
        <v>34.184690926797813</v>
      </c>
      <c r="I186" s="102">
        <f t="shared" si="16"/>
        <v>-1.959242597781774</v>
      </c>
      <c r="J186" s="37">
        <v>19029.391</v>
      </c>
      <c r="K186" s="99">
        <f>((-'Coupling Enzyme Parameters'!$AB$10+SQRT((('Coupling Enzyme Parameters'!$AB$10)^2)-(4*('Coupling Enzyme Parameters'!$AB$9)*(('Coupling Enzyme Parameters'!$AB$11)-(J186-$F$11)))))/(2*'Coupling Enzyme Parameters'!$AB$9))</f>
        <v>33.135549718899043</v>
      </c>
      <c r="L186" s="102">
        <f t="shared" si="17"/>
        <v>-1.039401589767202</v>
      </c>
      <c r="M186" s="37">
        <v>19230.388999999999</v>
      </c>
      <c r="N186" s="99">
        <f>((-'Coupling Enzyme Parameters'!$AB$10+SQRT((('Coupling Enzyme Parameters'!$AB$10)^2)-(4*('Coupling Enzyme Parameters'!$AB$9)*(('Coupling Enzyme Parameters'!$AB$11)-(M186-$F$11)))))/(2*'Coupling Enzyme Parameters'!$AB$9))</f>
        <v>34.233712567429905</v>
      </c>
      <c r="O186" s="102">
        <f t="shared" si="18"/>
        <v>-2.4252392263782809</v>
      </c>
      <c r="P186" s="37">
        <v>19367.865000000002</v>
      </c>
      <c r="Q186" s="99">
        <f>((-'Coupling Enzyme Parameters'!$AB$10+SQRT((('Coupling Enzyme Parameters'!$AB$10)^2)-(4*('Coupling Enzyme Parameters'!$AB$9)*(('Coupling Enzyme Parameters'!$AB$11)-(P186-$F$11)))))/(2*'Coupling Enzyme Parameters'!$AB$9))</f>
        <v>35.016159254371871</v>
      </c>
      <c r="R186" s="102">
        <f t="shared" si="19"/>
        <v>-2.7482619016759244</v>
      </c>
      <c r="S186" s="37">
        <v>19568.388999999999</v>
      </c>
      <c r="T186" s="99">
        <f>((-'Coupling Enzyme Parameters'!$AB$10+SQRT((('Coupling Enzyme Parameters'!$AB$10)^2)-(4*('Coupling Enzyme Parameters'!$AB$9)*(('Coupling Enzyme Parameters'!$AB$11)-(S186-$F$11)))))/(2*'Coupling Enzyme Parameters'!$AB$9))</f>
        <v>36.209775369018267</v>
      </c>
      <c r="U186" s="102">
        <f t="shared" si="20"/>
        <v>-2.2640105707213607</v>
      </c>
      <c r="V186" s="37">
        <v>19630.148000000001</v>
      </c>
      <c r="W186" s="99">
        <f>((-'Coupling Enzyme Parameters'!$AB$10+SQRT((('Coupling Enzyme Parameters'!$AB$10)^2)-(4*('Coupling Enzyme Parameters'!$AB$9)*(('Coupling Enzyme Parameters'!$AB$11)-(V186-$F$11)))))/(2*'Coupling Enzyme Parameters'!$AB$9))</f>
        <v>36.591341315831649</v>
      </c>
      <c r="X186" s="102">
        <f t="shared" si="21"/>
        <v>-1.6940094899218607</v>
      </c>
      <c r="Y186" s="37">
        <v>19425.75</v>
      </c>
      <c r="Z186" s="99">
        <f>((-'Coupling Enzyme Parameters'!$AB$10+SQRT((('Coupling Enzyme Parameters'!$AB$10)^2)-(4*('Coupling Enzyme Parameters'!$AB$9)*(('Coupling Enzyme Parameters'!$AB$11)-(Y186-$F$11)))))/(2*'Coupling Enzyme Parameters'!$AB$9))</f>
        <v>35.354010094699085</v>
      </c>
      <c r="AA186" s="102">
        <f t="shared" si="22"/>
        <v>-1.9580312868756451</v>
      </c>
    </row>
    <row r="187" spans="3:27" ht="15" x14ac:dyDescent="0.25">
      <c r="C187" s="24">
        <f t="shared" si="23"/>
        <v>11.666666666666645</v>
      </c>
      <c r="D187" s="37">
        <v>11523.84</v>
      </c>
      <c r="E187" s="37">
        <v>19436.594000000001</v>
      </c>
      <c r="F187" s="100">
        <f>((-'Coupling Enzyme Parameters'!$AB$10+SQRT((('Coupling Enzyme Parameters'!$AB$10)^2)-(4*('Coupling Enzyme Parameters'!$AB$9)*(('Coupling Enzyme Parameters'!$AB$11)-(E187-$F$11)))))/(2*'Coupling Enzyme Parameters'!$AB$9))</f>
        <v>35.417885879227711</v>
      </c>
      <c r="G187" s="37">
        <v>19292.766</v>
      </c>
      <c r="H187" s="99">
        <f>((-'Coupling Enzyme Parameters'!$AB$10+SQRT((('Coupling Enzyme Parameters'!$AB$10)^2)-(4*('Coupling Enzyme Parameters'!$AB$9)*(('Coupling Enzyme Parameters'!$AB$11)-(G187-$F$11)))))/(2*'Coupling Enzyme Parameters'!$AB$9))</f>
        <v>34.585371120405128</v>
      </c>
      <c r="I187" s="102">
        <f t="shared" si="16"/>
        <v>-1.6835937328451251</v>
      </c>
      <c r="J187" s="37">
        <v>19083.365000000002</v>
      </c>
      <c r="K187" s="99">
        <f>((-'Coupling Enzyme Parameters'!$AB$10+SQRT((('Coupling Enzyme Parameters'!$AB$10)^2)-(4*('Coupling Enzyme Parameters'!$AB$9)*(('Coupling Enzyme Parameters'!$AB$11)-(J187-$F$11)))))/(2*'Coupling Enzyme Parameters'!$AB$9))</f>
        <v>33.425448982422367</v>
      </c>
      <c r="L187" s="102">
        <f t="shared" si="17"/>
        <v>-0.87453365491454349</v>
      </c>
      <c r="M187" s="37">
        <v>19243.525000000001</v>
      </c>
      <c r="N187" s="99">
        <f>((-'Coupling Enzyme Parameters'!$AB$10+SQRT((('Coupling Enzyme Parameters'!$AB$10)^2)-(4*('Coupling Enzyme Parameters'!$AB$9)*(('Coupling Enzyme Parameters'!$AB$11)-(M187-$F$11)))))/(2*'Coupling Enzyme Parameters'!$AB$9))</f>
        <v>34.307318716052443</v>
      </c>
      <c r="O187" s="102">
        <f t="shared" si="18"/>
        <v>-2.4766644064264085</v>
      </c>
      <c r="P187" s="37">
        <v>19473.812999999998</v>
      </c>
      <c r="Q187" s="99">
        <f>((-'Coupling Enzyme Parameters'!$AB$10+SQRT((('Coupling Enzyme Parameters'!$AB$10)^2)-(4*('Coupling Enzyme Parameters'!$AB$9)*(('Coupling Enzyme Parameters'!$AB$11)-(P187-$F$11)))))/(2*'Coupling Enzyme Parameters'!$AB$9))</f>
        <v>35.638563554942827</v>
      </c>
      <c r="R187" s="102">
        <f t="shared" si="19"/>
        <v>-2.250888929775634</v>
      </c>
      <c r="S187" s="37">
        <v>19552.98</v>
      </c>
      <c r="T187" s="99">
        <f>((-'Coupling Enzyme Parameters'!$AB$10+SQRT((('Coupling Enzyme Parameters'!$AB$10)^2)-(4*('Coupling Enzyme Parameters'!$AB$9)*(('Coupling Enzyme Parameters'!$AB$11)-(S187-$F$11)))))/(2*'Coupling Enzyme Parameters'!$AB$9))</f>
        <v>36.115652199030578</v>
      </c>
      <c r="U187" s="102">
        <f t="shared" si="20"/>
        <v>-2.4831650693797158</v>
      </c>
      <c r="V187" s="37">
        <v>19470.675999999999</v>
      </c>
      <c r="W187" s="99">
        <f>((-'Coupling Enzyme Parameters'!$AB$10+SQRT((('Coupling Enzyme Parameters'!$AB$10)^2)-(4*('Coupling Enzyme Parameters'!$AB$9)*(('Coupling Enzyme Parameters'!$AB$11)-(V187-$F$11)))))/(2*'Coupling Enzyme Parameters'!$AB$9))</f>
        <v>35.619876514496703</v>
      </c>
      <c r="X187" s="102">
        <f t="shared" si="21"/>
        <v>-2.7905056199274725</v>
      </c>
      <c r="Y187" s="37">
        <v>19419.129000000001</v>
      </c>
      <c r="Z187" s="99">
        <f>((-'Coupling Enzyme Parameters'!$AB$10+SQRT((('Coupling Enzyme Parameters'!$AB$10)^2)-(4*('Coupling Enzyme Parameters'!$AB$9)*(('Coupling Enzyme Parameters'!$AB$11)-(Y187-$F$11)))))/(2*'Coupling Enzyme Parameters'!$AB$9))</f>
        <v>35.315101411173174</v>
      </c>
      <c r="AA187" s="102">
        <f t="shared" si="22"/>
        <v>-2.1219712990722215</v>
      </c>
    </row>
    <row r="188" spans="3:27" ht="15" x14ac:dyDescent="0.25">
      <c r="C188" s="24">
        <f t="shared" si="23"/>
        <v>11.733333333333311</v>
      </c>
      <c r="D188" s="37">
        <v>11417.187</v>
      </c>
      <c r="E188" s="37">
        <v>19397.023000000001</v>
      </c>
      <c r="F188" s="100">
        <f>((-'Coupling Enzyme Parameters'!$AB$10+SQRT((('Coupling Enzyme Parameters'!$AB$10)^2)-(4*('Coupling Enzyme Parameters'!$AB$9)*(('Coupling Enzyme Parameters'!$AB$11)-(E188-$F$11)))))/(2*'Coupling Enzyme Parameters'!$AB$9))</f>
        <v>35.185693215761731</v>
      </c>
      <c r="G188" s="37">
        <v>19231.918000000001</v>
      </c>
      <c r="H188" s="99">
        <f>((-'Coupling Enzyme Parameters'!$AB$10+SQRT((('Coupling Enzyme Parameters'!$AB$10)^2)-(4*('Coupling Enzyme Parameters'!$AB$9)*(('Coupling Enzyme Parameters'!$AB$11)-(G188-$F$11)))))/(2*'Coupling Enzyme Parameters'!$AB$9))</f>
        <v>34.242267996275075</v>
      </c>
      <c r="I188" s="102">
        <f t="shared" si="16"/>
        <v>-1.7945041935091979</v>
      </c>
      <c r="J188" s="37">
        <v>19092.838</v>
      </c>
      <c r="K188" s="99">
        <f>((-'Coupling Enzyme Parameters'!$AB$10+SQRT((('Coupling Enzyme Parameters'!$AB$10)^2)-(4*('Coupling Enzyme Parameters'!$AB$9)*(('Coupling Enzyme Parameters'!$AB$11)-(J188-$F$11)))))/(2*'Coupling Enzyme Parameters'!$AB$9))</f>
        <v>33.476695368068484</v>
      </c>
      <c r="L188" s="102">
        <f t="shared" si="17"/>
        <v>-0.59109460580244644</v>
      </c>
      <c r="M188" s="37">
        <v>19211.800999999999</v>
      </c>
      <c r="N188" s="99">
        <f>((-'Coupling Enzyme Parameters'!$AB$10+SQRT((('Coupling Enzyme Parameters'!$AB$10)^2)-(4*('Coupling Enzyme Parameters'!$AB$9)*(('Coupling Enzyme Parameters'!$AB$11)-(M188-$F$11)))))/(2*'Coupling Enzyme Parameters'!$AB$9))</f>
        <v>34.129958682164158</v>
      </c>
      <c r="O188" s="102">
        <f t="shared" si="18"/>
        <v>-2.4218317768487125</v>
      </c>
      <c r="P188" s="37">
        <v>19404.629000000001</v>
      </c>
      <c r="Q188" s="99">
        <f>((-'Coupling Enzyme Parameters'!$AB$10+SQRT((('Coupling Enzyme Parameters'!$AB$10)^2)-(4*('Coupling Enzyme Parameters'!$AB$9)*(('Coupling Enzyme Parameters'!$AB$11)-(P188-$F$11)))))/(2*'Coupling Enzyme Parameters'!$AB$9))</f>
        <v>35.230132459371362</v>
      </c>
      <c r="R188" s="102">
        <f t="shared" si="19"/>
        <v>-2.4271273618811193</v>
      </c>
      <c r="S188" s="37">
        <v>19492.201000000001</v>
      </c>
      <c r="T188" s="99">
        <f>((-'Coupling Enzyme Parameters'!$AB$10+SQRT((('Coupling Enzyme Parameters'!$AB$10)^2)-(4*('Coupling Enzyme Parameters'!$AB$9)*(('Coupling Enzyme Parameters'!$AB$11)-(S188-$F$11)))))/(2*'Coupling Enzyme Parameters'!$AB$9))</f>
        <v>35.748428434159997</v>
      </c>
      <c r="U188" s="102">
        <f t="shared" si="20"/>
        <v>-2.6181961707843158</v>
      </c>
      <c r="V188" s="37">
        <v>19572.305</v>
      </c>
      <c r="W188" s="99">
        <f>((-'Coupling Enzyme Parameters'!$AB$10+SQRT((('Coupling Enzyme Parameters'!$AB$10)^2)-(4*('Coupling Enzyme Parameters'!$AB$9)*(('Coupling Enzyme Parameters'!$AB$11)-(V188-$F$11)))))/(2*'Coupling Enzyme Parameters'!$AB$9))</f>
        <v>36.23376302991057</v>
      </c>
      <c r="X188" s="102">
        <f t="shared" si="21"/>
        <v>-1.9444264410476251</v>
      </c>
      <c r="Y188" s="37">
        <v>19418.623</v>
      </c>
      <c r="Z188" s="99">
        <f>((-'Coupling Enzyme Parameters'!$AB$10+SQRT((('Coupling Enzyme Parameters'!$AB$10)^2)-(4*('Coupling Enzyme Parameters'!$AB$9)*(('Coupling Enzyme Parameters'!$AB$11)-(Y188-$F$11)))))/(2*'Coupling Enzyme Parameters'!$AB$9))</f>
        <v>35.31213072335543</v>
      </c>
      <c r="AA188" s="102">
        <f t="shared" si="22"/>
        <v>-1.8927493234239847</v>
      </c>
    </row>
    <row r="189" spans="3:27" ht="15" x14ac:dyDescent="0.25">
      <c r="C189" s="24">
        <f t="shared" si="23"/>
        <v>11.799999999999978</v>
      </c>
      <c r="D189" s="37">
        <v>11481.171</v>
      </c>
      <c r="E189" s="37">
        <v>19468.145</v>
      </c>
      <c r="F189" s="100">
        <f>((-'Coupling Enzyme Parameters'!$AB$10+SQRT((('Coupling Enzyme Parameters'!$AB$10)^2)-(4*('Coupling Enzyme Parameters'!$AB$9)*(('Coupling Enzyme Parameters'!$AB$11)-(E189-$F$11)))))/(2*'Coupling Enzyme Parameters'!$AB$9))</f>
        <v>35.604811210688247</v>
      </c>
      <c r="G189" s="37">
        <v>19239.134999999998</v>
      </c>
      <c r="H189" s="99">
        <f>((-'Coupling Enzyme Parameters'!$AB$10+SQRT((('Coupling Enzyme Parameters'!$AB$10)^2)-(4*('Coupling Enzyme Parameters'!$AB$9)*(('Coupling Enzyme Parameters'!$AB$11)-(G189-$F$11)))))/(2*'Coupling Enzyme Parameters'!$AB$9))</f>
        <v>34.282693481612668</v>
      </c>
      <c r="I189" s="102">
        <f t="shared" si="16"/>
        <v>-2.173196703098121</v>
      </c>
      <c r="J189" s="37">
        <v>19071.400000000001</v>
      </c>
      <c r="K189" s="99">
        <f>((-'Coupling Enzyme Parameters'!$AB$10+SQRT((('Coupling Enzyme Parameters'!$AB$10)^2)-(4*('Coupling Enzyme Parameters'!$AB$9)*(('Coupling Enzyme Parameters'!$AB$11)-(J189-$F$11)))))/(2*'Coupling Enzyme Parameters'!$AB$9))</f>
        <v>33.360879248330583</v>
      </c>
      <c r="L189" s="102">
        <f t="shared" si="17"/>
        <v>-1.1260287204668629</v>
      </c>
      <c r="M189" s="37">
        <v>19240.907999999999</v>
      </c>
      <c r="N189" s="99">
        <f>((-'Coupling Enzyme Parameters'!$AB$10+SQRT((('Coupling Enzyme Parameters'!$AB$10)^2)-(4*('Coupling Enzyme Parameters'!$AB$9)*(('Coupling Enzyme Parameters'!$AB$11)-(M189-$F$11)))))/(2*'Coupling Enzyme Parameters'!$AB$9))</f>
        <v>34.292635742946814</v>
      </c>
      <c r="O189" s="102">
        <f t="shared" si="18"/>
        <v>-2.678272710992573</v>
      </c>
      <c r="P189" s="37">
        <v>19329.134999999998</v>
      </c>
      <c r="Q189" s="99">
        <f>((-'Coupling Enzyme Parameters'!$AB$10+SQRT((('Coupling Enzyme Parameters'!$AB$10)^2)-(4*('Coupling Enzyme Parameters'!$AB$9)*(('Coupling Enzyme Parameters'!$AB$11)-(P189-$F$11)))))/(2*'Coupling Enzyme Parameters'!$AB$9))</f>
        <v>34.792957448260744</v>
      </c>
      <c r="R189" s="102">
        <f t="shared" si="19"/>
        <v>-3.2834203679182536</v>
      </c>
      <c r="S189" s="37">
        <v>19478.578000000001</v>
      </c>
      <c r="T189" s="99">
        <f>((-'Coupling Enzyme Parameters'!$AB$10+SQRT((('Coupling Enzyme Parameters'!$AB$10)^2)-(4*('Coupling Enzyme Parameters'!$AB$9)*(('Coupling Enzyme Parameters'!$AB$11)-(S189-$F$11)))))/(2*'Coupling Enzyme Parameters'!$AB$9))</f>
        <v>35.666979637459328</v>
      </c>
      <c r="U189" s="102">
        <f t="shared" si="20"/>
        <v>-3.1187629624115019</v>
      </c>
      <c r="V189" s="37">
        <v>19503.002</v>
      </c>
      <c r="W189" s="99">
        <f>((-'Coupling Enzyme Parameters'!$AB$10+SQRT((('Coupling Enzyme Parameters'!$AB$10)^2)-(4*('Coupling Enzyme Parameters'!$AB$9)*(('Coupling Enzyme Parameters'!$AB$11)-(V189-$F$11)))))/(2*'Coupling Enzyme Parameters'!$AB$9))</f>
        <v>35.813226000621022</v>
      </c>
      <c r="X189" s="102">
        <f t="shared" si="21"/>
        <v>-2.7840814652636894</v>
      </c>
      <c r="Y189" s="37">
        <v>19392.516</v>
      </c>
      <c r="Z189" s="99">
        <f>((-'Coupling Enzyme Parameters'!$AB$10+SQRT((('Coupling Enzyme Parameters'!$AB$10)^2)-(4*('Coupling Enzyme Parameters'!$AB$9)*(('Coupling Enzyme Parameters'!$AB$11)-(Y189-$F$11)))))/(2*'Coupling Enzyme Parameters'!$AB$9))</f>
        <v>35.159402716082646</v>
      </c>
      <c r="AA189" s="102">
        <f t="shared" si="22"/>
        <v>-2.4645953256232858</v>
      </c>
    </row>
    <row r="190" spans="3:27" ht="15" x14ac:dyDescent="0.25">
      <c r="C190" s="24">
        <f t="shared" si="23"/>
        <v>11.866666666666644</v>
      </c>
      <c r="D190" s="37">
        <v>11488.654</v>
      </c>
      <c r="E190" s="37">
        <v>19420.599999999999</v>
      </c>
      <c r="F190" s="100">
        <f>((-'Coupling Enzyme Parameters'!$AB$10+SQRT((('Coupling Enzyme Parameters'!$AB$10)^2)-(4*('Coupling Enzyme Parameters'!$AB$9)*(('Coupling Enzyme Parameters'!$AB$11)-(E190-$F$11)))))/(2*'Coupling Enzyme Parameters'!$AB$9))</f>
        <v>35.323739836286769</v>
      </c>
      <c r="G190" s="37">
        <v>19299.474999999999</v>
      </c>
      <c r="H190" s="99">
        <f>((-'Coupling Enzyme Parameters'!$AB$10+SQRT((('Coupling Enzyme Parameters'!$AB$10)^2)-(4*('Coupling Enzyme Parameters'!$AB$9)*(('Coupling Enzyme Parameters'!$AB$11)-(G190-$F$11)))))/(2*'Coupling Enzyme Parameters'!$AB$9))</f>
        <v>34.623520807149127</v>
      </c>
      <c r="I190" s="102">
        <f t="shared" si="16"/>
        <v>-1.5512980031601842</v>
      </c>
      <c r="J190" s="37">
        <v>19120.271000000001</v>
      </c>
      <c r="K190" s="99">
        <f>((-'Coupling Enzyme Parameters'!$AB$10+SQRT((('Coupling Enzyme Parameters'!$AB$10)^2)-(4*('Coupling Enzyme Parameters'!$AB$9)*(('Coupling Enzyme Parameters'!$AB$11)-(J190-$F$11)))))/(2*'Coupling Enzyme Parameters'!$AB$9))</f>
        <v>33.625729987821515</v>
      </c>
      <c r="L190" s="102">
        <f t="shared" si="17"/>
        <v>-0.58010660657445356</v>
      </c>
      <c r="M190" s="37">
        <v>19265.544999999998</v>
      </c>
      <c r="N190" s="99">
        <f>((-'Coupling Enzyme Parameters'!$AB$10+SQRT((('Coupling Enzyme Parameters'!$AB$10)^2)-(4*('Coupling Enzyme Parameters'!$AB$9)*(('Coupling Enzyme Parameters'!$AB$11)-(M190-$F$11)))))/(2*'Coupling Enzyme Parameters'!$AB$9))</f>
        <v>34.431240066970517</v>
      </c>
      <c r="O190" s="102">
        <f t="shared" si="18"/>
        <v>-2.2585970125673924</v>
      </c>
      <c r="P190" s="37">
        <v>19362.436000000002</v>
      </c>
      <c r="Q190" s="99">
        <f>((-'Coupling Enzyme Parameters'!$AB$10+SQRT((('Coupling Enzyme Parameters'!$AB$10)^2)-(4*('Coupling Enzyme Parameters'!$AB$9)*(('Coupling Enzyme Parameters'!$AB$11)-(P190-$F$11)))))/(2*'Coupling Enzyme Parameters'!$AB$9))</f>
        <v>34.984736431093715</v>
      </c>
      <c r="R190" s="102">
        <f t="shared" si="19"/>
        <v>-2.8105700106838043</v>
      </c>
      <c r="S190" s="37">
        <v>19514.271000000001</v>
      </c>
      <c r="T190" s="99">
        <f>((-'Coupling Enzyme Parameters'!$AB$10+SQRT((('Coupling Enzyme Parameters'!$AB$10)^2)-(4*('Coupling Enzyme Parameters'!$AB$9)*(('Coupling Enzyme Parameters'!$AB$11)-(S190-$F$11)))))/(2*'Coupling Enzyme Parameters'!$AB$9))</f>
        <v>35.881041518627946</v>
      </c>
      <c r="U190" s="102">
        <f t="shared" si="20"/>
        <v>-2.6236297068414061</v>
      </c>
      <c r="V190" s="37">
        <v>19596.673999999999</v>
      </c>
      <c r="W190" s="99">
        <f>((-'Coupling Enzyme Parameters'!$AB$10+SQRT((('Coupling Enzyme Parameters'!$AB$10)^2)-(4*('Coupling Enzyme Parameters'!$AB$9)*(('Coupling Enzyme Parameters'!$AB$11)-(V190-$F$11)))))/(2*'Coupling Enzyme Parameters'!$AB$9))</f>
        <v>36.383658985269307</v>
      </c>
      <c r="X190" s="102">
        <f t="shared" si="21"/>
        <v>-1.9325771062139268</v>
      </c>
      <c r="Y190" s="37">
        <v>19386.976999999999</v>
      </c>
      <c r="Z190" s="99">
        <f>((-'Coupling Enzyme Parameters'!$AB$10+SQRT((('Coupling Enzyme Parameters'!$AB$10)^2)-(4*('Coupling Enzyme Parameters'!$AB$9)*(('Coupling Enzyme Parameters'!$AB$11)-(Y190-$F$11)))))/(2*'Coupling Enzyme Parameters'!$AB$9))</f>
        <v>35.127135258914841</v>
      </c>
      <c r="AA190" s="102">
        <f t="shared" si="22"/>
        <v>-2.2157914083896131</v>
      </c>
    </row>
    <row r="191" spans="3:27" ht="15" x14ac:dyDescent="0.25">
      <c r="C191" s="24">
        <f t="shared" si="23"/>
        <v>11.93333333333331</v>
      </c>
      <c r="D191" s="37">
        <v>11457.147000000001</v>
      </c>
      <c r="E191" s="37">
        <v>19429.27</v>
      </c>
      <c r="F191" s="100">
        <f>((-'Coupling Enzyme Parameters'!$AB$10+SQRT((('Coupling Enzyme Parameters'!$AB$10)^2)-(4*('Coupling Enzyme Parameters'!$AB$9)*(('Coupling Enzyme Parameters'!$AB$11)-(E191-$F$11)))))/(2*'Coupling Enzyme Parameters'!$AB$9))</f>
        <v>35.374723866650939</v>
      </c>
      <c r="G191" s="37">
        <v>19262.414000000001</v>
      </c>
      <c r="H191" s="99">
        <f>((-'Coupling Enzyme Parameters'!$AB$10+SQRT((('Coupling Enzyme Parameters'!$AB$10)^2)-(4*('Coupling Enzyme Parameters'!$AB$9)*(('Coupling Enzyme Parameters'!$AB$11)-(G191-$F$11)))))/(2*'Coupling Enzyme Parameters'!$AB$9))</f>
        <v>34.413578653349823</v>
      </c>
      <c r="I191" s="102">
        <f t="shared" si="16"/>
        <v>-1.8122241873236575</v>
      </c>
      <c r="J191" s="37">
        <v>19053.518</v>
      </c>
      <c r="K191" s="99">
        <f>((-'Coupling Enzyme Parameters'!$AB$10+SQRT((('Coupling Enzyme Parameters'!$AB$10)^2)-(4*('Coupling Enzyme Parameters'!$AB$9)*(('Coupling Enzyme Parameters'!$AB$11)-(J191-$F$11)))))/(2*'Coupling Enzyme Parameters'!$AB$9))</f>
        <v>33.264703347743136</v>
      </c>
      <c r="L191" s="102">
        <f t="shared" si="17"/>
        <v>-0.9921172770170017</v>
      </c>
      <c r="M191" s="37">
        <v>19199.724999999999</v>
      </c>
      <c r="N191" s="99">
        <f>((-'Coupling Enzyme Parameters'!$AB$10+SQRT((('Coupling Enzyme Parameters'!$AB$10)^2)-(4*('Coupling Enzyme Parameters'!$AB$9)*(('Coupling Enzyme Parameters'!$AB$11)-(M191-$F$11)))))/(2*'Coupling Enzyme Parameters'!$AB$9))</f>
        <v>34.06280300187845</v>
      </c>
      <c r="O191" s="102">
        <f t="shared" si="18"/>
        <v>-2.6780181080236289</v>
      </c>
      <c r="P191" s="37">
        <v>19369.440999999999</v>
      </c>
      <c r="Q191" s="99">
        <f>((-'Coupling Enzyme Parameters'!$AB$10+SQRT((('Coupling Enzyme Parameters'!$AB$10)^2)-(4*('Coupling Enzyme Parameters'!$AB$9)*(('Coupling Enzyme Parameters'!$AB$11)-(P191-$F$11)))))/(2*'Coupling Enzyme Parameters'!$AB$9))</f>
        <v>35.025289429919951</v>
      </c>
      <c r="R191" s="102">
        <f t="shared" si="19"/>
        <v>-2.821001042221738</v>
      </c>
      <c r="S191" s="37">
        <v>19511.326000000001</v>
      </c>
      <c r="T191" s="99">
        <f>((-'Coupling Enzyme Parameters'!$AB$10+SQRT((('Coupling Enzyme Parameters'!$AB$10)^2)-(4*('Coupling Enzyme Parameters'!$AB$9)*(('Coupling Enzyme Parameters'!$AB$11)-(S191-$F$11)))))/(2*'Coupling Enzyme Parameters'!$AB$9))</f>
        <v>35.863298012495775</v>
      </c>
      <c r="U191" s="102">
        <f t="shared" si="20"/>
        <v>-2.6923572433377458</v>
      </c>
      <c r="V191" s="37">
        <v>19472.789000000001</v>
      </c>
      <c r="W191" s="99">
        <f>((-'Coupling Enzyme Parameters'!$AB$10+SQRT((('Coupling Enzyme Parameters'!$AB$10)^2)-(4*('Coupling Enzyme Parameters'!$AB$9)*(('Coupling Enzyme Parameters'!$AB$11)-(V191-$F$11)))))/(2*'Coupling Enzyme Parameters'!$AB$9))</f>
        <v>35.632461826092126</v>
      </c>
      <c r="X191" s="102">
        <f t="shared" si="21"/>
        <v>-2.7347582957552774</v>
      </c>
      <c r="Y191" s="37">
        <v>19368.190999999999</v>
      </c>
      <c r="Z191" s="99">
        <f>((-'Coupling Enzyme Parameters'!$AB$10+SQRT((('Coupling Enzyme Parameters'!$AB$10)^2)-(4*('Coupling Enzyme Parameters'!$AB$9)*(('Coupling Enzyme Parameters'!$AB$11)-(Y191-$F$11)))))/(2*'Coupling Enzyme Parameters'!$AB$9))</f>
        <v>35.018047547852504</v>
      </c>
      <c r="AA191" s="102">
        <f t="shared" si="22"/>
        <v>-2.3758631498161193</v>
      </c>
    </row>
    <row r="192" spans="3:27" ht="15" x14ac:dyDescent="0.25">
      <c r="C192" s="24">
        <f t="shared" si="23"/>
        <v>11.999999999999977</v>
      </c>
      <c r="D192" s="37">
        <v>11486.745999999999</v>
      </c>
      <c r="E192" s="37">
        <v>19385.232</v>
      </c>
      <c r="F192" s="100">
        <f>((-'Coupling Enzyme Parameters'!$AB$10+SQRT((('Coupling Enzyme Parameters'!$AB$10)^2)-(4*('Coupling Enzyme Parameters'!$AB$9)*(('Coupling Enzyme Parameters'!$AB$11)-(E192-$F$11)))))/(2*'Coupling Enzyme Parameters'!$AB$9))</f>
        <v>35.116979541307593</v>
      </c>
      <c r="G192" s="37">
        <v>19245.75</v>
      </c>
      <c r="H192" s="99">
        <f>((-'Coupling Enzyme Parameters'!$AB$10+SQRT((('Coupling Enzyme Parameters'!$AB$10)^2)-(4*('Coupling Enzyme Parameters'!$AB$9)*(('Coupling Enzyme Parameters'!$AB$11)-(G192-$F$11)))))/(2*'Coupling Enzyme Parameters'!$AB$9))</f>
        <v>34.319809752835134</v>
      </c>
      <c r="I192" s="102">
        <f t="shared" si="16"/>
        <v>-1.6482487624950011</v>
      </c>
      <c r="J192" s="37">
        <v>19048.706999999999</v>
      </c>
      <c r="K192" s="99">
        <f>((-'Coupling Enzyme Parameters'!$AB$10+SQRT((('Coupling Enzyme Parameters'!$AB$10)^2)-(4*('Coupling Enzyme Parameters'!$AB$9)*(('Coupling Enzyme Parameters'!$AB$11)-(J192-$F$11)))))/(2*'Coupling Enzyme Parameters'!$AB$9))</f>
        <v>33.238894047903557</v>
      </c>
      <c r="L192" s="102">
        <f t="shared" si="17"/>
        <v>-0.76018225151323549</v>
      </c>
      <c r="M192" s="37">
        <v>19222.232</v>
      </c>
      <c r="N192" s="99">
        <f>((-'Coupling Enzyme Parameters'!$AB$10+SQRT((('Coupling Enzyme Parameters'!$AB$10)^2)-(4*('Coupling Enzyme Parameters'!$AB$9)*(('Coupling Enzyme Parameters'!$AB$11)-(M192-$F$11)))))/(2*'Coupling Enzyme Parameters'!$AB$9))</f>
        <v>34.188124396650281</v>
      </c>
      <c r="O192" s="102">
        <f t="shared" si="18"/>
        <v>-2.2949523879084524</v>
      </c>
      <c r="P192" s="37">
        <v>19425.309000000001</v>
      </c>
      <c r="Q192" s="99">
        <f>((-'Coupling Enzyme Parameters'!$AB$10+SQRT((('Coupling Enzyme Parameters'!$AB$10)^2)-(4*('Coupling Enzyme Parameters'!$AB$9)*(('Coupling Enzyme Parameters'!$AB$11)-(P192-$F$11)))))/(2*'Coupling Enzyme Parameters'!$AB$9))</f>
        <v>35.351416375363939</v>
      </c>
      <c r="R192" s="102">
        <f t="shared" si="19"/>
        <v>-2.2371297714344038</v>
      </c>
      <c r="S192" s="37">
        <v>19522.026999999998</v>
      </c>
      <c r="T192" s="99">
        <f>((-'Coupling Enzyme Parameters'!$AB$10+SQRT((('Coupling Enzyme Parameters'!$AB$10)^2)-(4*('Coupling Enzyme Parameters'!$AB$9)*(('Coupling Enzyme Parameters'!$AB$11)-(S192-$F$11)))))/(2*'Coupling Enzyme Parameters'!$AB$9))</f>
        <v>35.927842051130618</v>
      </c>
      <c r="U192" s="102">
        <f t="shared" si="20"/>
        <v>-2.3700688793595575</v>
      </c>
      <c r="V192" s="37">
        <v>19499.918000000001</v>
      </c>
      <c r="W192" s="99">
        <f>((-'Coupling Enzyme Parameters'!$AB$10+SQRT((('Coupling Enzyme Parameters'!$AB$10)^2)-(4*('Coupling Enzyme Parameters'!$AB$9)*(('Coupling Enzyme Parameters'!$AB$11)-(V192-$F$11)))))/(2*'Coupling Enzyme Parameters'!$AB$9))</f>
        <v>35.794704364228309</v>
      </c>
      <c r="X192" s="102">
        <f t="shared" si="21"/>
        <v>-2.314771432275748</v>
      </c>
      <c r="Y192" s="37">
        <v>19355.083999999999</v>
      </c>
      <c r="Z192" s="99">
        <f>((-'Coupling Enzyme Parameters'!$AB$10+SQRT((('Coupling Enzyme Parameters'!$AB$10)^2)-(4*('Coupling Enzyme Parameters'!$AB$9)*(('Coupling Enzyme Parameters'!$AB$11)-(Y192-$F$11)))))/(2*'Coupling Enzyme Parameters'!$AB$9))</f>
        <v>34.942254203579147</v>
      </c>
      <c r="AA192" s="102">
        <f t="shared" si="22"/>
        <v>-2.1939121687461309</v>
      </c>
    </row>
    <row r="193" spans="3:27" ht="15" x14ac:dyDescent="0.25">
      <c r="C193" s="24">
        <f t="shared" si="23"/>
        <v>12.066666666666643</v>
      </c>
      <c r="D193" s="37">
        <v>11455.953</v>
      </c>
      <c r="E193" s="37">
        <v>19389.706999999999</v>
      </c>
      <c r="F193" s="100">
        <f>((-'Coupling Enzyme Parameters'!$AB$10+SQRT((('Coupling Enzyme Parameters'!$AB$10)^2)-(4*('Coupling Enzyme Parameters'!$AB$9)*(('Coupling Enzyme Parameters'!$AB$11)-(E193-$F$11)))))/(2*'Coupling Enzyme Parameters'!$AB$9))</f>
        <v>35.143032970341338</v>
      </c>
      <c r="G193" s="37">
        <v>19289.785</v>
      </c>
      <c r="H193" s="99">
        <f>((-'Coupling Enzyme Parameters'!$AB$10+SQRT((('Coupling Enzyme Parameters'!$AB$10)^2)-(4*('Coupling Enzyme Parameters'!$AB$9)*(('Coupling Enzyme Parameters'!$AB$11)-(G193-$F$11)))))/(2*'Coupling Enzyme Parameters'!$AB$9))</f>
        <v>34.568440797551986</v>
      </c>
      <c r="I193" s="102">
        <f t="shared" si="16"/>
        <v>-1.4256711468118937</v>
      </c>
      <c r="J193" s="37">
        <v>19066.440999999999</v>
      </c>
      <c r="K193" s="99">
        <f>((-'Coupling Enzyme Parameters'!$AB$10+SQRT((('Coupling Enzyme Parameters'!$AB$10)^2)-(4*('Coupling Enzyme Parameters'!$AB$9)*(('Coupling Enzyme Parameters'!$AB$11)-(J193-$F$11)))))/(2*'Coupling Enzyme Parameters'!$AB$9))</f>
        <v>33.334169041388343</v>
      </c>
      <c r="L193" s="102">
        <f t="shared" si="17"/>
        <v>-0.69096068706219427</v>
      </c>
      <c r="M193" s="37">
        <v>19259.120999999999</v>
      </c>
      <c r="N193" s="99">
        <f>((-'Coupling Enzyme Parameters'!$AB$10+SQRT((('Coupling Enzyme Parameters'!$AB$10)^2)-(4*('Coupling Enzyme Parameters'!$AB$9)*(('Coupling Enzyme Parameters'!$AB$11)-(M193-$F$11)))))/(2*'Coupling Enzyme Parameters'!$AB$9))</f>
        <v>34.395018209670511</v>
      </c>
      <c r="O193" s="102">
        <f t="shared" si="18"/>
        <v>-2.1141120039219672</v>
      </c>
      <c r="P193" s="37">
        <v>19335.261999999999</v>
      </c>
      <c r="Q193" s="99">
        <f>((-'Coupling Enzyme Parameters'!$AB$10+SQRT((('Coupling Enzyme Parameters'!$AB$10)^2)-(4*('Coupling Enzyme Parameters'!$AB$9)*(('Coupling Enzyme Parameters'!$AB$11)-(P193-$F$11)))))/(2*'Coupling Enzyme Parameters'!$AB$9))</f>
        <v>34.828118942066219</v>
      </c>
      <c r="R193" s="102">
        <f t="shared" si="19"/>
        <v>-2.7864806337658692</v>
      </c>
      <c r="S193" s="37">
        <v>19477.741999999998</v>
      </c>
      <c r="T193" s="99">
        <f>((-'Coupling Enzyme Parameters'!$AB$10+SQRT((('Coupling Enzyme Parameters'!$AB$10)^2)-(4*('Coupling Enzyme Parameters'!$AB$9)*(('Coupling Enzyme Parameters'!$AB$11)-(S193-$F$11)))))/(2*'Coupling Enzyme Parameters'!$AB$9))</f>
        <v>35.661991433873709</v>
      </c>
      <c r="U193" s="102">
        <f t="shared" si="20"/>
        <v>-2.6619729256502112</v>
      </c>
      <c r="V193" s="37">
        <v>19504.537</v>
      </c>
      <c r="W193" s="99">
        <f>((-'Coupling Enzyme Parameters'!$AB$10+SQRT((('Coupling Enzyme Parameters'!$AB$10)^2)-(4*('Coupling Enzyme Parameters'!$AB$9)*(('Coupling Enzyme Parameters'!$AB$11)-(V193-$F$11)))))/(2*'Coupling Enzyme Parameters'!$AB$9))</f>
        <v>35.822450771057298</v>
      </c>
      <c r="X193" s="102">
        <f t="shared" si="21"/>
        <v>-2.3130784544805039</v>
      </c>
      <c r="Y193" s="37">
        <v>19340.563999999998</v>
      </c>
      <c r="Z193" s="99">
        <f>((-'Coupling Enzyme Parameters'!$AB$10+SQRT((('Coupling Enzyme Parameters'!$AB$10)^2)-(4*('Coupling Enzyme Parameters'!$AB$9)*(('Coupling Enzyme Parameters'!$AB$11)-(Y193-$F$11)))))/(2*'Coupling Enzyme Parameters'!$AB$9))</f>
        <v>34.858590684782151</v>
      </c>
      <c r="AA193" s="102">
        <f t="shared" si="22"/>
        <v>-2.3036291165768716</v>
      </c>
    </row>
    <row r="194" spans="3:27" ht="15" x14ac:dyDescent="0.25">
      <c r="C194" s="24">
        <f t="shared" si="23"/>
        <v>12.13333333333331</v>
      </c>
      <c r="D194" s="37">
        <v>11429.154</v>
      </c>
      <c r="E194" s="37">
        <v>19383.18</v>
      </c>
      <c r="F194" s="100">
        <f>((-'Coupling Enzyme Parameters'!$AB$10+SQRT((('Coupling Enzyme Parameters'!$AB$10)^2)-(4*('Coupling Enzyme Parameters'!$AB$9)*(('Coupling Enzyme Parameters'!$AB$11)-(E194-$F$11)))))/(2*'Coupling Enzyme Parameters'!$AB$9))</f>
        <v>35.105043098422648</v>
      </c>
      <c r="G194" s="37">
        <v>19247.741999999998</v>
      </c>
      <c r="H194" s="99">
        <f>((-'Coupling Enzyme Parameters'!$AB$10+SQRT((('Coupling Enzyme Parameters'!$AB$10)^2)-(4*('Coupling Enzyme Parameters'!$AB$9)*(('Coupling Enzyme Parameters'!$AB$11)-(G194-$F$11)))))/(2*'Coupling Enzyme Parameters'!$AB$9))</f>
        <v>34.330998537683804</v>
      </c>
      <c r="I194" s="102">
        <f t="shared" si="16"/>
        <v>-1.6251235347613857</v>
      </c>
      <c r="J194" s="37">
        <v>19028.080000000002</v>
      </c>
      <c r="K194" s="99">
        <f>((-'Coupling Enzyme Parameters'!$AB$10+SQRT((('Coupling Enzyme Parameters'!$AB$10)^2)-(4*('Coupling Enzyme Parameters'!$AB$9)*(('Coupling Enzyme Parameters'!$AB$11)-(J194-$F$11)))))/(2*'Coupling Enzyme Parameters'!$AB$9))</f>
        <v>33.128551720392743</v>
      </c>
      <c r="L194" s="102">
        <f t="shared" si="17"/>
        <v>-0.85858813613910456</v>
      </c>
      <c r="M194" s="37">
        <v>19199.491999999998</v>
      </c>
      <c r="N194" s="99">
        <f>((-'Coupling Enzyme Parameters'!$AB$10+SQRT((('Coupling Enzyme Parameters'!$AB$10)^2)-(4*('Coupling Enzyme Parameters'!$AB$9)*(('Coupling Enzyme Parameters'!$AB$11)-(M194-$F$11)))))/(2*'Coupling Enzyme Parameters'!$AB$9))</f>
        <v>34.061509188572089</v>
      </c>
      <c r="O194" s="102">
        <f t="shared" si="18"/>
        <v>-2.4096311531016994</v>
      </c>
      <c r="P194" s="37">
        <v>19419.490000000002</v>
      </c>
      <c r="Q194" s="99">
        <f>((-'Coupling Enzyme Parameters'!$AB$10+SQRT((('Coupling Enzyme Parameters'!$AB$10)^2)-(4*('Coupling Enzyme Parameters'!$AB$9)*(('Coupling Enzyme Parameters'!$AB$11)-(P194-$F$11)))))/(2*'Coupling Enzyme Parameters'!$AB$9))</f>
        <v>35.317221061866867</v>
      </c>
      <c r="R194" s="102">
        <f t="shared" si="19"/>
        <v>-2.259388642046531</v>
      </c>
      <c r="S194" s="37">
        <v>19508.965</v>
      </c>
      <c r="T194" s="99">
        <f>((-'Coupling Enzyme Parameters'!$AB$10+SQRT((('Coupling Enzyme Parameters'!$AB$10)^2)-(4*('Coupling Enzyme Parameters'!$AB$9)*(('Coupling Enzyme Parameters'!$AB$11)-(S194-$F$11)))))/(2*'Coupling Enzyme Parameters'!$AB$9))</f>
        <v>35.849083751675131</v>
      </c>
      <c r="U194" s="102">
        <f t="shared" si="20"/>
        <v>-2.4368907359300991</v>
      </c>
      <c r="V194" s="37">
        <v>19552.778999999999</v>
      </c>
      <c r="W194" s="99">
        <f>((-'Coupling Enzyme Parameters'!$AB$10+SQRT((('Coupling Enzyme Parameters'!$AB$10)^2)-(4*('Coupling Enzyme Parameters'!$AB$9)*(('Coupling Enzyme Parameters'!$AB$11)-(V194-$F$11)))))/(2*'Coupling Enzyme Parameters'!$AB$9))</f>
        <v>36.114427207032406</v>
      </c>
      <c r="X194" s="102">
        <f t="shared" si="21"/>
        <v>-1.9831121465867056</v>
      </c>
      <c r="Y194" s="37">
        <v>19361.583999999999</v>
      </c>
      <c r="Z194" s="99">
        <f>((-'Coupling Enzyme Parameters'!$AB$10+SQRT((('Coupling Enzyme Parameters'!$AB$10)^2)-(4*('Coupling Enzyme Parameters'!$AB$9)*(('Coupling Enzyme Parameters'!$AB$11)-(Y194-$F$11)))))/(2*'Coupling Enzyme Parameters'!$AB$9))</f>
        <v>34.979809132131614</v>
      </c>
      <c r="AA194" s="102">
        <f t="shared" si="22"/>
        <v>-2.1444207973087188</v>
      </c>
    </row>
    <row r="195" spans="3:27" ht="15" x14ac:dyDescent="0.25">
      <c r="C195" s="24">
        <f t="shared" si="23"/>
        <v>12.199999999999976</v>
      </c>
      <c r="D195" s="37">
        <v>11462.808999999999</v>
      </c>
      <c r="E195" s="37">
        <v>19377.572</v>
      </c>
      <c r="F195" s="100">
        <f>((-'Coupling Enzyme Parameters'!$AB$10+SQRT((('Coupling Enzyme Parameters'!$AB$10)^2)-(4*('Coupling Enzyme Parameters'!$AB$9)*(('Coupling Enzyme Parameters'!$AB$11)-(E195-$F$11)))))/(2*'Coupling Enzyme Parameters'!$AB$9))</f>
        <v>35.072454377713818</v>
      </c>
      <c r="G195" s="37">
        <v>19186.509999999998</v>
      </c>
      <c r="H195" s="99">
        <f>((-'Coupling Enzyme Parameters'!$AB$10+SQRT((('Coupling Enzyme Parameters'!$AB$10)^2)-(4*('Coupling Enzyme Parameters'!$AB$9)*(('Coupling Enzyme Parameters'!$AB$11)-(G195-$F$11)))))/(2*'Coupling Enzyme Parameters'!$AB$9))</f>
        <v>33.989536275984378</v>
      </c>
      <c r="I195" s="102">
        <f t="shared" si="16"/>
        <v>-1.9339970757519822</v>
      </c>
      <c r="J195" s="37">
        <v>19025.535</v>
      </c>
      <c r="K195" s="99">
        <f>((-'Coupling Enzyme Parameters'!$AB$10+SQRT((('Coupling Enzyme Parameters'!$AB$10)^2)-(4*('Coupling Enzyme Parameters'!$AB$9)*(('Coupling Enzyme Parameters'!$AB$11)-(J195-$F$11)))))/(2*'Coupling Enzyme Parameters'!$AB$9))</f>
        <v>33.114972556612834</v>
      </c>
      <c r="L195" s="102">
        <f t="shared" si="17"/>
        <v>-0.83957857921018331</v>
      </c>
      <c r="M195" s="37">
        <v>19227.48</v>
      </c>
      <c r="N195" s="99">
        <f>((-'Coupling Enzyme Parameters'!$AB$10+SQRT((('Coupling Enzyme Parameters'!$AB$10)^2)-(4*('Coupling Enzyme Parameters'!$AB$9)*(('Coupling Enzyme Parameters'!$AB$11)-(M195-$F$11)))))/(2*'Coupling Enzyme Parameters'!$AB$9))</f>
        <v>34.217444239045314</v>
      </c>
      <c r="O195" s="102">
        <f t="shared" si="18"/>
        <v>-2.2211073819196443</v>
      </c>
      <c r="P195" s="37">
        <v>19380.923999999999</v>
      </c>
      <c r="Q195" s="99">
        <f>((-'Coupling Enzyme Parameters'!$AB$10+SQRT((('Coupling Enzyme Parameters'!$AB$10)^2)-(4*('Coupling Enzyme Parameters'!$AB$9)*(('Coupling Enzyme Parameters'!$AB$11)-(P195-$F$11)))))/(2*'Coupling Enzyme Parameters'!$AB$9))</f>
        <v>35.091927442303685</v>
      </c>
      <c r="R195" s="102">
        <f t="shared" si="19"/>
        <v>-2.4520935409008828</v>
      </c>
      <c r="S195" s="37">
        <v>19498.055</v>
      </c>
      <c r="T195" s="99">
        <f>((-'Coupling Enzyme Parameters'!$AB$10+SQRT((('Coupling Enzyme Parameters'!$AB$10)^2)-(4*('Coupling Enzyme Parameters'!$AB$9)*(('Coupling Enzyme Parameters'!$AB$11)-(S195-$F$11)))))/(2*'Coupling Enzyme Parameters'!$AB$9))</f>
        <v>35.783523485299355</v>
      </c>
      <c r="U195" s="102">
        <f t="shared" si="20"/>
        <v>-2.4698622815970452</v>
      </c>
      <c r="V195" s="37">
        <v>19501.120999999999</v>
      </c>
      <c r="W195" s="99">
        <f>((-'Coupling Enzyme Parameters'!$AB$10+SQRT((('Coupling Enzyme Parameters'!$AB$10)^2)-(4*('Coupling Enzyme Parameters'!$AB$9)*(('Coupling Enzyme Parameters'!$AB$11)-(V195-$F$11)))))/(2*'Coupling Enzyme Parameters'!$AB$9))</f>
        <v>35.801927333183805</v>
      </c>
      <c r="X195" s="102">
        <f t="shared" si="21"/>
        <v>-2.263023299726477</v>
      </c>
      <c r="Y195" s="37">
        <v>19409.037</v>
      </c>
      <c r="Z195" s="99">
        <f>((-'Coupling Enzyme Parameters'!$AB$10+SQRT((('Coupling Enzyme Parameters'!$AB$10)^2)-(4*('Coupling Enzyme Parameters'!$AB$9)*(('Coupling Enzyme Parameters'!$AB$11)-(Y195-$F$11)))))/(2*'Coupling Enzyme Parameters'!$AB$9))</f>
        <v>35.255928152556343</v>
      </c>
      <c r="AA195" s="102">
        <f t="shared" si="22"/>
        <v>-1.8357130561751589</v>
      </c>
    </row>
    <row r="196" spans="3:27" ht="15" x14ac:dyDescent="0.25">
      <c r="C196" s="24">
        <f t="shared" si="23"/>
        <v>12.266666666666643</v>
      </c>
      <c r="D196" s="37">
        <v>11460.544</v>
      </c>
      <c r="E196" s="37">
        <v>19470.648000000001</v>
      </c>
      <c r="F196" s="100">
        <f>((-'Coupling Enzyme Parameters'!$AB$10+SQRT((('Coupling Enzyme Parameters'!$AB$10)^2)-(4*('Coupling Enzyme Parameters'!$AB$9)*(('Coupling Enzyme Parameters'!$AB$11)-(E196-$F$11)))))/(2*'Coupling Enzyme Parameters'!$AB$9))</f>
        <v>35.619709792101752</v>
      </c>
      <c r="G196" s="37">
        <v>19253.455000000002</v>
      </c>
      <c r="H196" s="99">
        <f>((-'Coupling Enzyme Parameters'!$AB$10+SQRT((('Coupling Enzyme Parameters'!$AB$10)^2)-(4*('Coupling Enzyme Parameters'!$AB$9)*(('Coupling Enzyme Parameters'!$AB$11)-(G196-$F$11)))))/(2*'Coupling Enzyme Parameters'!$AB$9))</f>
        <v>34.36311811594031</v>
      </c>
      <c r="I196" s="102">
        <f t="shared" si="16"/>
        <v>-2.1076706501839837</v>
      </c>
      <c r="J196" s="37">
        <v>19033.594000000001</v>
      </c>
      <c r="K196" s="99">
        <f>((-'Coupling Enzyme Parameters'!$AB$10+SQRT((('Coupling Enzyme Parameters'!$AB$10)^2)-(4*('Coupling Enzyme Parameters'!$AB$9)*(('Coupling Enzyme Parameters'!$AB$11)-(J196-$F$11)))))/(2*'Coupling Enzyme Parameters'!$AB$9))</f>
        <v>33.157998705196086</v>
      </c>
      <c r="L196" s="102">
        <f t="shared" si="17"/>
        <v>-1.3438078450148652</v>
      </c>
      <c r="M196" s="37">
        <v>19218.868999999999</v>
      </c>
      <c r="N196" s="99">
        <f>((-'Coupling Enzyme Parameters'!$AB$10+SQRT((('Coupling Enzyme Parameters'!$AB$10)^2)-(4*('Coupling Enzyme Parameters'!$AB$9)*(('Coupling Enzyme Parameters'!$AB$11)-(M196-$F$11)))))/(2*'Coupling Enzyme Parameters'!$AB$9))</f>
        <v>34.169355442695107</v>
      </c>
      <c r="O196" s="102">
        <f t="shared" si="18"/>
        <v>-2.8164515926577849</v>
      </c>
      <c r="P196" s="37">
        <v>19334.081999999999</v>
      </c>
      <c r="Q196" s="99">
        <f>((-'Coupling Enzyme Parameters'!$AB$10+SQRT((('Coupling Enzyme Parameters'!$AB$10)^2)-(4*('Coupling Enzyme Parameters'!$AB$9)*(('Coupling Enzyme Parameters'!$AB$11)-(P196-$F$11)))))/(2*'Coupling Enzyme Parameters'!$AB$9))</f>
        <v>34.821342880981959</v>
      </c>
      <c r="R196" s="102">
        <f t="shared" si="19"/>
        <v>-3.2699335166105428</v>
      </c>
      <c r="S196" s="37">
        <v>19446.333999999999</v>
      </c>
      <c r="T196" s="99">
        <f>((-'Coupling Enzyme Parameters'!$AB$10+SQRT((('Coupling Enzyme Parameters'!$AB$10)^2)-(4*('Coupling Enzyme Parameters'!$AB$9)*(('Coupling Enzyme Parameters'!$AB$11)-(S196-$F$11)))))/(2*'Coupling Enzyme Parameters'!$AB$9))</f>
        <v>35.475419023797286</v>
      </c>
      <c r="U196" s="102">
        <f t="shared" si="20"/>
        <v>-3.3252221574870475</v>
      </c>
      <c r="V196" s="37">
        <v>19442.636999999999</v>
      </c>
      <c r="W196" s="99">
        <f>((-'Coupling Enzyme Parameters'!$AB$10+SQRT((('Coupling Enzyme Parameters'!$AB$10)^2)-(4*('Coupling Enzyme Parameters'!$AB$9)*(('Coupling Enzyme Parameters'!$AB$11)-(V196-$F$11)))))/(2*'Coupling Enzyme Parameters'!$AB$9))</f>
        <v>35.453563282953354</v>
      </c>
      <c r="X196" s="102">
        <f t="shared" si="21"/>
        <v>-3.1586427643448616</v>
      </c>
      <c r="Y196" s="37">
        <v>19261.949000000001</v>
      </c>
      <c r="Z196" s="99">
        <f>((-'Coupling Enzyme Parameters'!$AB$10+SQRT((('Coupling Enzyme Parameters'!$AB$10)^2)-(4*('Coupling Enzyme Parameters'!$AB$9)*(('Coupling Enzyme Parameters'!$AB$11)-(Y196-$F$11)))))/(2*'Coupling Enzyme Parameters'!$AB$9))</f>
        <v>34.410956840480864</v>
      </c>
      <c r="AA196" s="102">
        <f t="shared" si="22"/>
        <v>-3.2279397826385718</v>
      </c>
    </row>
    <row r="197" spans="3:27" ht="15" x14ac:dyDescent="0.25">
      <c r="C197" s="24">
        <f t="shared" si="23"/>
        <v>12.333333333333309</v>
      </c>
      <c r="D197" s="37">
        <v>11454.545</v>
      </c>
      <c r="E197" s="37">
        <v>19439.41</v>
      </c>
      <c r="F197" s="100">
        <f>((-'Coupling Enzyme Parameters'!$AB$10+SQRT((('Coupling Enzyme Parameters'!$AB$10)^2)-(4*('Coupling Enzyme Parameters'!$AB$9)*(('Coupling Enzyme Parameters'!$AB$11)-(E197-$F$11)))))/(2*'Coupling Enzyme Parameters'!$AB$9))</f>
        <v>35.434504035588439</v>
      </c>
      <c r="G197" s="37">
        <v>19309.782999999999</v>
      </c>
      <c r="H197" s="99">
        <f>((-'Coupling Enzyme Parameters'!$AB$10+SQRT((('Coupling Enzyme Parameters'!$AB$10)^2)-(4*('Coupling Enzyme Parameters'!$AB$9)*(('Coupling Enzyme Parameters'!$AB$11)-(G197-$F$11)))))/(2*'Coupling Enzyme Parameters'!$AB$9))</f>
        <v>34.68226180826052</v>
      </c>
      <c r="I197" s="102">
        <f t="shared" si="16"/>
        <v>-1.603321201350461</v>
      </c>
      <c r="J197" s="37">
        <v>19003.072</v>
      </c>
      <c r="K197" s="99">
        <f>((-'Coupling Enzyme Parameters'!$AB$10+SQRT((('Coupling Enzyme Parameters'!$AB$10)^2)-(4*('Coupling Enzyme Parameters'!$AB$9)*(('Coupling Enzyme Parameters'!$AB$11)-(J197-$F$11)))))/(2*'Coupling Enzyme Parameters'!$AB$9))</f>
        <v>32.995449321522834</v>
      </c>
      <c r="L197" s="102">
        <f t="shared" si="17"/>
        <v>-1.3211514721748046</v>
      </c>
      <c r="M197" s="37">
        <v>19256.967000000001</v>
      </c>
      <c r="N197" s="99">
        <f>((-'Coupling Enzyme Parameters'!$AB$10+SQRT((('Coupling Enzyme Parameters'!$AB$10)^2)-(4*('Coupling Enzyme Parameters'!$AB$9)*(('Coupling Enzyme Parameters'!$AB$11)-(M197-$F$11)))))/(2*'Coupling Enzyme Parameters'!$AB$9))</f>
        <v>34.382885730764244</v>
      </c>
      <c r="O197" s="102">
        <f t="shared" si="18"/>
        <v>-2.4177155480753356</v>
      </c>
      <c r="P197" s="37">
        <v>19378.131000000001</v>
      </c>
      <c r="Q197" s="99">
        <f>((-'Coupling Enzyme Parameters'!$AB$10+SQRT((('Coupling Enzyme Parameters'!$AB$10)^2)-(4*('Coupling Enzyme Parameters'!$AB$9)*(('Coupling Enzyme Parameters'!$AB$11)-(P197-$F$11)))))/(2*'Coupling Enzyme Parameters'!$AB$9))</f>
        <v>35.0757006320244</v>
      </c>
      <c r="R197" s="102">
        <f t="shared" si="19"/>
        <v>-2.8303700090547892</v>
      </c>
      <c r="S197" s="37">
        <v>19462.059000000001</v>
      </c>
      <c r="T197" s="99">
        <f>((-'Coupling Enzyme Parameters'!$AB$10+SQRT((('Coupling Enzyme Parameters'!$AB$10)^2)-(4*('Coupling Enzyme Parameters'!$AB$9)*(('Coupling Enzyme Parameters'!$AB$11)-(S197-$F$11)))))/(2*'Coupling Enzyme Parameters'!$AB$9))</f>
        <v>35.568628460505536</v>
      </c>
      <c r="U197" s="102">
        <f t="shared" si="20"/>
        <v>-3.0468069642654854</v>
      </c>
      <c r="V197" s="37">
        <v>19487.080000000002</v>
      </c>
      <c r="W197" s="99">
        <f>((-'Coupling Enzyme Parameters'!$AB$10+SQRT((('Coupling Enzyme Parameters'!$AB$10)^2)-(4*('Coupling Enzyme Parameters'!$AB$9)*(('Coupling Enzyme Parameters'!$AB$11)-(V197-$F$11)))))/(2*'Coupling Enzyme Parameters'!$AB$9))</f>
        <v>35.717774858686646</v>
      </c>
      <c r="X197" s="102">
        <f t="shared" si="21"/>
        <v>-2.7092254320982576</v>
      </c>
      <c r="Y197" s="37">
        <v>19332.009999999998</v>
      </c>
      <c r="Z197" s="99">
        <f>((-'Coupling Enzyme Parameters'!$AB$10+SQRT((('Coupling Enzyme Parameters'!$AB$10)^2)-(4*('Coupling Enzyme Parameters'!$AB$9)*(('Coupling Enzyme Parameters'!$AB$11)-(Y197-$F$11)))))/(2*'Coupling Enzyme Parameters'!$AB$9))</f>
        <v>34.809449547533823</v>
      </c>
      <c r="AA197" s="102">
        <f t="shared" si="22"/>
        <v>-2.6442413190723002</v>
      </c>
    </row>
    <row r="198" spans="3:27" ht="15" x14ac:dyDescent="0.25">
      <c r="C198" s="24">
        <f t="shared" si="23"/>
        <v>12.399999999999975</v>
      </c>
      <c r="D198" s="37">
        <v>11477.593999999999</v>
      </c>
      <c r="E198" s="37">
        <v>19412.690999999999</v>
      </c>
      <c r="F198" s="100">
        <f>((-'Coupling Enzyme Parameters'!$AB$10+SQRT((('Coupling Enzyme Parameters'!$AB$10)^2)-(4*('Coupling Enzyme Parameters'!$AB$9)*(('Coupling Enzyme Parameters'!$AB$11)-(E198-$F$11)))))/(2*'Coupling Enzyme Parameters'!$AB$9))</f>
        <v>35.277334474612957</v>
      </c>
      <c r="G198" s="37">
        <v>19343.157999999999</v>
      </c>
      <c r="H198" s="99">
        <f>((-'Coupling Enzyme Parameters'!$AB$10+SQRT((('Coupling Enzyme Parameters'!$AB$10)^2)-(4*('Coupling Enzyme Parameters'!$AB$9)*(('Coupling Enzyme Parameters'!$AB$11)-(G198-$F$11)))))/(2*'Coupling Enzyme Parameters'!$AB$9))</f>
        <v>34.873514142319863</v>
      </c>
      <c r="I198" s="102">
        <f t="shared" si="16"/>
        <v>-1.254899306315636</v>
      </c>
      <c r="J198" s="37">
        <v>19037.914000000001</v>
      </c>
      <c r="K198" s="99">
        <f>((-'Coupling Enzyme Parameters'!$AB$10+SQRT((('Coupling Enzyme Parameters'!$AB$10)^2)-(4*('Coupling Enzyme Parameters'!$AB$9)*(('Coupling Enzyme Parameters'!$AB$11)-(J198-$F$11)))))/(2*'Coupling Enzyme Parameters'!$AB$9))</f>
        <v>33.181094511213551</v>
      </c>
      <c r="L198" s="102">
        <f t="shared" si="17"/>
        <v>-0.97833672150860451</v>
      </c>
      <c r="M198" s="37">
        <v>19199.736000000001</v>
      </c>
      <c r="N198" s="99">
        <f>((-'Coupling Enzyme Parameters'!$AB$10+SQRT((('Coupling Enzyme Parameters'!$AB$10)^2)-(4*('Coupling Enzyme Parameters'!$AB$9)*(('Coupling Enzyme Parameters'!$AB$11)-(M198-$F$11)))))/(2*'Coupling Enzyme Parameters'!$AB$9))</f>
        <v>34.062864084984817</v>
      </c>
      <c r="O198" s="102">
        <f t="shared" si="18"/>
        <v>-2.5805676328792799</v>
      </c>
      <c r="P198" s="37">
        <v>19382.065999999999</v>
      </c>
      <c r="Q198" s="99">
        <f>((-'Coupling Enzyme Parameters'!$AB$10+SQRT((('Coupling Enzyme Parameters'!$AB$10)^2)-(4*('Coupling Enzyme Parameters'!$AB$9)*(('Coupling Enzyme Parameters'!$AB$11)-(P198-$F$11)))))/(2*'Coupling Enzyme Parameters'!$AB$9))</f>
        <v>35.098565687373238</v>
      </c>
      <c r="R198" s="102">
        <f t="shared" si="19"/>
        <v>-2.6503353927304687</v>
      </c>
      <c r="S198" s="37">
        <v>19494.226999999999</v>
      </c>
      <c r="T198" s="99">
        <f>((-'Coupling Enzyme Parameters'!$AB$10+SQRT((('Coupling Enzyme Parameters'!$AB$10)^2)-(4*('Coupling Enzyme Parameters'!$AB$9)*(('Coupling Enzyme Parameters'!$AB$11)-(S198-$F$11)))))/(2*'Coupling Enzyme Parameters'!$AB$9))</f>
        <v>35.760567902839433</v>
      </c>
      <c r="U198" s="102">
        <f t="shared" si="20"/>
        <v>-2.6976979609561056</v>
      </c>
      <c r="V198" s="37">
        <v>19474.865000000002</v>
      </c>
      <c r="W198" s="99">
        <f>((-'Coupling Enzyme Parameters'!$AB$10+SQRT((('Coupling Enzyme Parameters'!$AB$10)^2)-(4*('Coupling Enzyme Parameters'!$AB$9)*(('Coupling Enzyme Parameters'!$AB$11)-(V198-$F$11)))))/(2*'Coupling Enzyme Parameters'!$AB$9))</f>
        <v>35.644833929939125</v>
      </c>
      <c r="X198" s="102">
        <f t="shared" si="21"/>
        <v>-2.6249967998702957</v>
      </c>
      <c r="Y198" s="37">
        <v>19327.817999999999</v>
      </c>
      <c r="Z198" s="99">
        <f>((-'Coupling Enzyme Parameters'!$AB$10+SQRT((('Coupling Enzyme Parameters'!$AB$10)^2)-(4*('Coupling Enzyme Parameters'!$AB$9)*(('Coupling Enzyme Parameters'!$AB$11)-(Y198-$F$11)))))/(2*'Coupling Enzyme Parameters'!$AB$9))</f>
        <v>34.785406692255499</v>
      </c>
      <c r="AA198" s="102">
        <f t="shared" si="22"/>
        <v>-2.5111146133751419</v>
      </c>
    </row>
    <row r="199" spans="3:27" ht="15" x14ac:dyDescent="0.25">
      <c r="C199" s="24">
        <f t="shared" si="23"/>
        <v>12.466666666666642</v>
      </c>
      <c r="D199" s="37">
        <v>11439.981</v>
      </c>
      <c r="E199" s="37">
        <v>19373.271000000001</v>
      </c>
      <c r="F199" s="100">
        <f>((-'Coupling Enzyme Parameters'!$AB$10+SQRT((('Coupling Enzyme Parameters'!$AB$10)^2)-(4*('Coupling Enzyme Parameters'!$AB$9)*(('Coupling Enzyme Parameters'!$AB$11)-(E199-$F$11)))))/(2*'Coupling Enzyme Parameters'!$AB$9))</f>
        <v>35.047493322397365</v>
      </c>
      <c r="G199" s="37">
        <v>19337.278999999999</v>
      </c>
      <c r="H199" s="99">
        <f>((-'Coupling Enzyme Parameters'!$AB$10+SQRT((('Coupling Enzyme Parameters'!$AB$10)^2)-(4*('Coupling Enzyme Parameters'!$AB$9)*(('Coupling Enzyme Parameters'!$AB$11)-(G199-$F$11)))))/(2*'Coupling Enzyme Parameters'!$AB$9))</f>
        <v>34.839706175681584</v>
      </c>
      <c r="I199" s="102">
        <f t="shared" si="16"/>
        <v>-1.0588661207383225</v>
      </c>
      <c r="J199" s="37">
        <v>19013.484</v>
      </c>
      <c r="K199" s="99">
        <f>((-'Coupling Enzyme Parameters'!$AB$10+SQRT((('Coupling Enzyme Parameters'!$AB$10)^2)-(4*('Coupling Enzyme Parameters'!$AB$9)*(('Coupling Enzyme Parameters'!$AB$11)-(J199-$F$11)))))/(2*'Coupling Enzyme Parameters'!$AB$9))</f>
        <v>33.050776795797766</v>
      </c>
      <c r="L199" s="102">
        <f t="shared" si="17"/>
        <v>-0.87881328470879794</v>
      </c>
      <c r="M199" s="37">
        <v>19205.780999999999</v>
      </c>
      <c r="N199" s="99">
        <f>((-'Coupling Enzyme Parameters'!$AB$10+SQRT((('Coupling Enzyme Parameters'!$AB$10)^2)-(4*('Coupling Enzyme Parameters'!$AB$9)*(('Coupling Enzyme Parameters'!$AB$11)-(M199-$F$11)))))/(2*'Coupling Enzyme Parameters'!$AB$9))</f>
        <v>34.096456500121789</v>
      </c>
      <c r="O199" s="102">
        <f t="shared" si="18"/>
        <v>-2.3171340655267159</v>
      </c>
      <c r="P199" s="37">
        <v>19347.221000000001</v>
      </c>
      <c r="Q199" s="99">
        <f>((-'Coupling Enzyme Parameters'!$AB$10+SQRT((('Coupling Enzyme Parameters'!$AB$10)^2)-(4*('Coupling Enzyme Parameters'!$AB$9)*(('Coupling Enzyme Parameters'!$AB$11)-(P199-$F$11)))))/(2*'Coupling Enzyme Parameters'!$AB$9))</f>
        <v>34.896908960578656</v>
      </c>
      <c r="R199" s="102">
        <f t="shared" si="19"/>
        <v>-2.6221509673094587</v>
      </c>
      <c r="S199" s="37">
        <v>19464.252</v>
      </c>
      <c r="T199" s="99">
        <f>((-'Coupling Enzyme Parameters'!$AB$10+SQRT((('Coupling Enzyme Parameters'!$AB$10)^2)-(4*('Coupling Enzyme Parameters'!$AB$9)*(('Coupling Enzyme Parameters'!$AB$11)-(S199-$F$11)))))/(2*'Coupling Enzyme Parameters'!$AB$9))</f>
        <v>35.581659386982984</v>
      </c>
      <c r="U199" s="102">
        <f t="shared" si="20"/>
        <v>-2.6467653245969629</v>
      </c>
      <c r="V199" s="37">
        <v>19415.311000000002</v>
      </c>
      <c r="W199" s="99">
        <f>((-'Coupling Enzyme Parameters'!$AB$10+SQRT((('Coupling Enzyme Parameters'!$AB$10)^2)-(4*('Coupling Enzyme Parameters'!$AB$9)*(('Coupling Enzyme Parameters'!$AB$11)-(V199-$F$11)))))/(2*'Coupling Enzyme Parameters'!$AB$9))</f>
        <v>35.292696186661267</v>
      </c>
      <c r="X199" s="102">
        <f t="shared" si="21"/>
        <v>-2.7472933909325619</v>
      </c>
      <c r="Y199" s="37">
        <v>19357.868999999999</v>
      </c>
      <c r="Z199" s="99">
        <f>((-'Coupling Enzyme Parameters'!$AB$10+SQRT((('Coupling Enzyme Parameters'!$AB$10)^2)-(4*('Coupling Enzyme Parameters'!$AB$9)*(('Coupling Enzyme Parameters'!$AB$11)-(Y199-$F$11)))))/(2*'Coupling Enzyme Parameters'!$AB$9))</f>
        <v>34.958337268252805</v>
      </c>
      <c r="AA199" s="102">
        <f t="shared" si="22"/>
        <v>-2.1083428851622443</v>
      </c>
    </row>
    <row r="200" spans="3:27" ht="15" x14ac:dyDescent="0.25">
      <c r="C200" s="24">
        <f t="shared" si="23"/>
        <v>12.533333333333308</v>
      </c>
      <c r="D200" s="37">
        <v>11442.7</v>
      </c>
      <c r="E200" s="37">
        <v>19440.960999999999</v>
      </c>
      <c r="F200" s="100">
        <f>((-'Coupling Enzyme Parameters'!$AB$10+SQRT((('Coupling Enzyme Parameters'!$AB$10)^2)-(4*('Coupling Enzyme Parameters'!$AB$9)*(('Coupling Enzyme Parameters'!$AB$11)-(E200-$F$11)))))/(2*'Coupling Enzyme Parameters'!$AB$9))</f>
        <v>35.443662435258744</v>
      </c>
      <c r="G200" s="37">
        <v>19258.263999999999</v>
      </c>
      <c r="H200" s="99">
        <f>((-'Coupling Enzyme Parameters'!$AB$10+SQRT((('Coupling Enzyme Parameters'!$AB$10)^2)-(4*('Coupling Enzyme Parameters'!$AB$9)*(('Coupling Enzyme Parameters'!$AB$11)-(G200-$F$11)))))/(2*'Coupling Enzyme Parameters'!$AB$9))</f>
        <v>34.390190353446542</v>
      </c>
      <c r="I200" s="102">
        <f t="shared" si="16"/>
        <v>-1.9045510558347445</v>
      </c>
      <c r="J200" s="37">
        <v>19142.666000000001</v>
      </c>
      <c r="K200" s="99">
        <f>((-'Coupling Enzyme Parameters'!$AB$10+SQRT((('Coupling Enzyme Parameters'!$AB$10)^2)-(4*('Coupling Enzyme Parameters'!$AB$9)*(('Coupling Enzyme Parameters'!$AB$11)-(J200-$F$11)))))/(2*'Coupling Enzyme Parameters'!$AB$9))</f>
        <v>33.748098114632846</v>
      </c>
      <c r="L200" s="102">
        <f t="shared" si="17"/>
        <v>-0.57766107873509753</v>
      </c>
      <c r="M200" s="37">
        <v>19226.275000000001</v>
      </c>
      <c r="N200" s="99">
        <f>((-'Coupling Enzyme Parameters'!$AB$10+SQRT((('Coupling Enzyme Parameters'!$AB$10)^2)-(4*('Coupling Enzyme Parameters'!$AB$9)*(('Coupling Enzyme Parameters'!$AB$11)-(M200-$F$11)))))/(2*'Coupling Enzyme Parameters'!$AB$9))</f>
        <v>34.210708759589629</v>
      </c>
      <c r="O200" s="102">
        <f t="shared" si="18"/>
        <v>-2.5990509189202555</v>
      </c>
      <c r="P200" s="37">
        <v>19361.153999999999</v>
      </c>
      <c r="Q200" s="99">
        <f>((-'Coupling Enzyme Parameters'!$AB$10+SQRT((('Coupling Enzyme Parameters'!$AB$10)^2)-(4*('Coupling Enzyme Parameters'!$AB$9)*(('Coupling Enzyme Parameters'!$AB$11)-(P200-$F$11)))))/(2*'Coupling Enzyme Parameters'!$AB$9))</f>
        <v>34.977322765349577</v>
      </c>
      <c r="R200" s="102">
        <f t="shared" si="19"/>
        <v>-2.9379062753999179</v>
      </c>
      <c r="S200" s="37">
        <v>19477.686000000002</v>
      </c>
      <c r="T200" s="99">
        <f>((-'Coupling Enzyme Parameters'!$AB$10+SQRT((('Coupling Enzyme Parameters'!$AB$10)^2)-(4*('Coupling Enzyme Parameters'!$AB$9)*(('Coupling Enzyme Parameters'!$AB$11)-(S200-$F$11)))))/(2*'Coupling Enzyme Parameters'!$AB$9))</f>
        <v>35.66165733719383</v>
      </c>
      <c r="U200" s="102">
        <f t="shared" si="20"/>
        <v>-2.9629364872474966</v>
      </c>
      <c r="V200" s="37">
        <v>19425.833999999999</v>
      </c>
      <c r="W200" s="99">
        <f>((-'Coupling Enzyme Parameters'!$AB$10+SQRT((('Coupling Enzyme Parameters'!$AB$10)^2)-(4*('Coupling Enzyme Parameters'!$AB$9)*(('Coupling Enzyme Parameters'!$AB$11)-(V200-$F$11)))))/(2*'Coupling Enzyme Parameters'!$AB$9))</f>
        <v>35.354504171454934</v>
      </c>
      <c r="X200" s="102">
        <f t="shared" si="21"/>
        <v>-3.0816545190002742</v>
      </c>
      <c r="Y200" s="37">
        <v>19309.432000000001</v>
      </c>
      <c r="Z200" s="99">
        <f>((-'Coupling Enzyme Parameters'!$AB$10+SQRT((('Coupling Enzyme Parameters'!$AB$10)^2)-(4*('Coupling Enzyme Parameters'!$AB$9)*(('Coupling Enzyme Parameters'!$AB$11)-(Y200-$F$11)))))/(2*'Coupling Enzyme Parameters'!$AB$9))</f>
        <v>34.680259081140363</v>
      </c>
      <c r="AA200" s="102">
        <f t="shared" si="22"/>
        <v>-2.7825901851360655</v>
      </c>
    </row>
    <row r="201" spans="3:27" ht="15" x14ac:dyDescent="0.25">
      <c r="C201" s="24">
        <f t="shared" si="23"/>
        <v>12.599999999999975</v>
      </c>
      <c r="D201" s="37">
        <v>11529.781999999999</v>
      </c>
      <c r="E201" s="37">
        <v>19451.861000000001</v>
      </c>
      <c r="F201" s="100">
        <f>((-'Coupling Enzyme Parameters'!$AB$10+SQRT((('Coupling Enzyme Parameters'!$AB$10)^2)-(4*('Coupling Enzyme Parameters'!$AB$9)*(('Coupling Enzyme Parameters'!$AB$11)-(E201-$F$11)))))/(2*'Coupling Enzyme Parameters'!$AB$9))</f>
        <v>35.50813441060987</v>
      </c>
      <c r="G201" s="37">
        <v>19267.217000000001</v>
      </c>
      <c r="H201" s="99">
        <f>((-'Coupling Enzyme Parameters'!$AB$10+SQRT((('Coupling Enzyme Parameters'!$AB$10)^2)-(4*('Coupling Enzyme Parameters'!$AB$9)*(('Coupling Enzyme Parameters'!$AB$11)-(G201-$F$11)))))/(2*'Coupling Enzyme Parameters'!$AB$9))</f>
        <v>34.440677144594567</v>
      </c>
      <c r="I201" s="102">
        <f t="shared" si="16"/>
        <v>-1.9185362400378452</v>
      </c>
      <c r="J201" s="37">
        <v>19079.815999999999</v>
      </c>
      <c r="K201" s="99">
        <f>((-'Coupling Enzyme Parameters'!$AB$10+SQRT((('Coupling Enzyme Parameters'!$AB$10)^2)-(4*('Coupling Enzyme Parameters'!$AB$9)*(('Coupling Enzyme Parameters'!$AB$11)-(J201-$F$11)))))/(2*'Coupling Enzyme Parameters'!$AB$9))</f>
        <v>33.406278313516474</v>
      </c>
      <c r="L201" s="102">
        <f t="shared" si="17"/>
        <v>-0.98395285520259534</v>
      </c>
      <c r="M201" s="37">
        <v>19203.393</v>
      </c>
      <c r="N201" s="99">
        <f>((-'Coupling Enzyme Parameters'!$AB$10+SQRT((('Coupling Enzyme Parameters'!$AB$10)^2)-(4*('Coupling Enzyme Parameters'!$AB$9)*(('Coupling Enzyme Parameters'!$AB$11)-(M201-$F$11)))))/(2*'Coupling Enzyme Parameters'!$AB$9))</f>
        <v>34.08318040295832</v>
      </c>
      <c r="O201" s="102">
        <f t="shared" si="18"/>
        <v>-2.7910512509026901</v>
      </c>
      <c r="P201" s="37">
        <v>19417.916000000001</v>
      </c>
      <c r="Q201" s="99">
        <f>((-'Coupling Enzyme Parameters'!$AB$10+SQRT((('Coupling Enzyme Parameters'!$AB$10)^2)-(4*('Coupling Enzyme Parameters'!$AB$9)*(('Coupling Enzyme Parameters'!$AB$11)-(P201-$F$11)))))/(2*'Coupling Enzyme Parameters'!$AB$9))</f>
        <v>35.307980656024299</v>
      </c>
      <c r="R201" s="102">
        <f t="shared" si="19"/>
        <v>-2.6717203600763213</v>
      </c>
      <c r="S201" s="37">
        <v>19487.146000000001</v>
      </c>
      <c r="T201" s="99">
        <f>((-'Coupling Enzyme Parameters'!$AB$10+SQRT((('Coupling Enzyme Parameters'!$AB$10)^2)-(4*('Coupling Enzyme Parameters'!$AB$9)*(('Coupling Enzyme Parameters'!$AB$11)-(S201-$F$11)))))/(2*'Coupling Enzyme Parameters'!$AB$9))</f>
        <v>35.718169646527379</v>
      </c>
      <c r="U201" s="102">
        <f t="shared" si="20"/>
        <v>-2.9708961532650733</v>
      </c>
      <c r="V201" s="37">
        <v>19487.75</v>
      </c>
      <c r="W201" s="99">
        <f>((-'Coupling Enzyme Parameters'!$AB$10+SQRT((('Coupling Enzyme Parameters'!$AB$10)^2)-(4*('Coupling Enzyme Parameters'!$AB$9)*(('Coupling Enzyme Parameters'!$AB$11)-(V201-$F$11)))))/(2*'Coupling Enzyme Parameters'!$AB$9))</f>
        <v>35.721782891119112</v>
      </c>
      <c r="X201" s="102">
        <f t="shared" si="21"/>
        <v>-2.7788477746872218</v>
      </c>
      <c r="Y201" s="37">
        <v>19324.338</v>
      </c>
      <c r="Z201" s="99">
        <f>((-'Coupling Enzyme Parameters'!$AB$10+SQRT((('Coupling Enzyme Parameters'!$AB$10)^2)-(4*('Coupling Enzyme Parameters'!$AB$9)*(('Coupling Enzyme Parameters'!$AB$11)-(Y201-$F$11)))))/(2*'Coupling Enzyme Parameters'!$AB$9))</f>
        <v>34.765467059372746</v>
      </c>
      <c r="AA201" s="102">
        <f t="shared" si="22"/>
        <v>-2.7618541822548082</v>
      </c>
    </row>
    <row r="202" spans="3:27" ht="15" x14ac:dyDescent="0.25">
      <c r="C202" s="24">
        <f t="shared" si="23"/>
        <v>12.666666666666641</v>
      </c>
      <c r="D202" s="37">
        <v>11488.884</v>
      </c>
      <c r="E202" s="37">
        <v>19471.934000000001</v>
      </c>
      <c r="F202" s="100">
        <f>((-'Coupling Enzyme Parameters'!$AB$10+SQRT((('Coupling Enzyme Parameters'!$AB$10)^2)-(4*('Coupling Enzyme Parameters'!$AB$9)*(('Coupling Enzyme Parameters'!$AB$11)-(E202-$F$11)))))/(2*'Coupling Enzyme Parameters'!$AB$9))</f>
        <v>35.627368445349326</v>
      </c>
      <c r="G202" s="37">
        <v>19248.303</v>
      </c>
      <c r="H202" s="99">
        <f>((-'Coupling Enzyme Parameters'!$AB$10+SQRT((('Coupling Enzyme Parameters'!$AB$10)^2)-(4*('Coupling Enzyme Parameters'!$AB$9)*(('Coupling Enzyme Parameters'!$AB$11)-(G202-$F$11)))))/(2*'Coupling Enzyme Parameters'!$AB$9))</f>
        <v>34.334150585816076</v>
      </c>
      <c r="I202" s="102">
        <f t="shared" si="16"/>
        <v>-2.1442968335557921</v>
      </c>
      <c r="J202" s="37">
        <v>19027.203000000001</v>
      </c>
      <c r="K202" s="99">
        <f>((-'Coupling Enzyme Parameters'!$AB$10+SQRT((('Coupling Enzyme Parameters'!$AB$10)^2)-(4*('Coupling Enzyme Parameters'!$AB$9)*(('Coupling Enzyme Parameters'!$AB$11)-(J202-$F$11)))))/(2*'Coupling Enzyme Parameters'!$AB$9))</f>
        <v>33.123871511632927</v>
      </c>
      <c r="L202" s="102">
        <f t="shared" si="17"/>
        <v>-1.3855936918255978</v>
      </c>
      <c r="M202" s="37">
        <v>19266.618999999999</v>
      </c>
      <c r="N202" s="99">
        <f>((-'Coupling Enzyme Parameters'!$AB$10+SQRT((('Coupling Enzyme Parameters'!$AB$10)^2)-(4*('Coupling Enzyme Parameters'!$AB$9)*(('Coupling Enzyme Parameters'!$AB$11)-(M202-$F$11)))))/(2*'Coupling Enzyme Parameters'!$AB$9))</f>
        <v>34.437301471662529</v>
      </c>
      <c r="O202" s="102">
        <f t="shared" si="18"/>
        <v>-2.5561642169379368</v>
      </c>
      <c r="P202" s="37">
        <v>19410.537</v>
      </c>
      <c r="Q202" s="99">
        <f>((-'Coupling Enzyme Parameters'!$AB$10+SQRT((('Coupling Enzyme Parameters'!$AB$10)^2)-(4*('Coupling Enzyme Parameters'!$AB$9)*(('Coupling Enzyme Parameters'!$AB$11)-(P202-$F$11)))))/(2*'Coupling Enzyme Parameters'!$AB$9))</f>
        <v>35.264713108969381</v>
      </c>
      <c r="R202" s="102">
        <f t="shared" si="19"/>
        <v>-2.8342219418706946</v>
      </c>
      <c r="S202" s="37">
        <v>19420.812999999998</v>
      </c>
      <c r="T202" s="99">
        <f>((-'Coupling Enzyme Parameters'!$AB$10+SQRT((('Coupling Enzyme Parameters'!$AB$10)^2)-(4*('Coupling Enzyme Parameters'!$AB$9)*(('Coupling Enzyme Parameters'!$AB$11)-(S202-$F$11)))))/(2*'Coupling Enzyme Parameters'!$AB$9))</f>
        <v>35.324990958790238</v>
      </c>
      <c r="U202" s="102">
        <f t="shared" si="20"/>
        <v>-3.4833088757416704</v>
      </c>
      <c r="V202" s="37">
        <v>19452.912</v>
      </c>
      <c r="W202" s="99">
        <f>((-'Coupling Enzyme Parameters'!$AB$10+SQRT((('Coupling Enzyme Parameters'!$AB$10)^2)-(4*('Coupling Enzyme Parameters'!$AB$9)*(('Coupling Enzyme Parameters'!$AB$11)-(V202-$F$11)))))/(2*'Coupling Enzyme Parameters'!$AB$9))</f>
        <v>35.514361078818901</v>
      </c>
      <c r="X202" s="102">
        <f t="shared" si="21"/>
        <v>-3.1055036217268892</v>
      </c>
      <c r="Y202" s="37">
        <v>19290.09</v>
      </c>
      <c r="Z202" s="99">
        <f>((-'Coupling Enzyme Parameters'!$AB$10+SQRT((('Coupling Enzyme Parameters'!$AB$10)^2)-(4*('Coupling Enzyme Parameters'!$AB$9)*(('Coupling Enzyme Parameters'!$AB$11)-(Y202-$F$11)))))/(2*'Coupling Enzyme Parameters'!$AB$9))</f>
        <v>34.570172435089717</v>
      </c>
      <c r="AA202" s="102">
        <f t="shared" si="22"/>
        <v>-3.0763828412772938</v>
      </c>
    </row>
    <row r="203" spans="3:27" ht="15" x14ac:dyDescent="0.25">
      <c r="C203" s="24">
        <f t="shared" si="23"/>
        <v>12.733333333333308</v>
      </c>
      <c r="D203" s="37">
        <v>11424.088</v>
      </c>
      <c r="E203" s="37">
        <v>19416.506000000001</v>
      </c>
      <c r="F203" s="100">
        <f>((-'Coupling Enzyme Parameters'!$AB$10+SQRT((('Coupling Enzyme Parameters'!$AB$10)^2)-(4*('Coupling Enzyme Parameters'!$AB$9)*(('Coupling Enzyme Parameters'!$AB$11)-(E203-$F$11)))))/(2*'Coupling Enzyme Parameters'!$AB$9))</f>
        <v>35.299706353603632</v>
      </c>
      <c r="G203" s="37">
        <v>19275.942999999999</v>
      </c>
      <c r="H203" s="99">
        <f>((-'Coupling Enzyme Parameters'!$AB$10+SQRT((('Coupling Enzyme Parameters'!$AB$10)^2)-(4*('Coupling Enzyme Parameters'!$AB$9)*(('Coupling Enzyme Parameters'!$AB$11)-(G203-$F$11)))))/(2*'Coupling Enzyme Parameters'!$AB$9))</f>
        <v>34.489992052429749</v>
      </c>
      <c r="I203" s="102">
        <f t="shared" si="16"/>
        <v>-1.6607932751964256</v>
      </c>
      <c r="J203" s="37">
        <v>19072.186000000002</v>
      </c>
      <c r="K203" s="99">
        <f>((-'Coupling Enzyme Parameters'!$AB$10+SQRT((('Coupling Enzyme Parameters'!$AB$10)^2)-(4*('Coupling Enzyme Parameters'!$AB$9)*(('Coupling Enzyme Parameters'!$AB$11)-(J203-$F$11)))))/(2*'Coupling Enzyme Parameters'!$AB$9))</f>
        <v>33.365115560676571</v>
      </c>
      <c r="L203" s="102">
        <f t="shared" si="17"/>
        <v>-0.81668755103626012</v>
      </c>
      <c r="M203" s="37">
        <v>19250.817999999999</v>
      </c>
      <c r="N203" s="99">
        <f>((-'Coupling Enzyme Parameters'!$AB$10+SQRT((('Coupling Enzyme Parameters'!$AB$10)^2)-(4*('Coupling Enzyme Parameters'!$AB$9)*(('Coupling Enzyme Parameters'!$AB$11)-(M203-$F$11)))))/(2*'Coupling Enzyme Parameters'!$AB$9))</f>
        <v>34.348286778236755</v>
      </c>
      <c r="O203" s="102">
        <f t="shared" si="18"/>
        <v>-2.3175168186180173</v>
      </c>
      <c r="P203" s="37">
        <v>19395.173999999999</v>
      </c>
      <c r="Q203" s="99">
        <f>((-'Coupling Enzyme Parameters'!$AB$10+SQRT((('Coupling Enzyme Parameters'!$AB$10)^2)-(4*('Coupling Enzyme Parameters'!$AB$9)*(('Coupling Enzyme Parameters'!$AB$11)-(P203-$F$11)))))/(2*'Coupling Enzyme Parameters'!$AB$9))</f>
        <v>35.174903716221891</v>
      </c>
      <c r="R203" s="102">
        <f t="shared" si="19"/>
        <v>-2.5963692428724912</v>
      </c>
      <c r="S203" s="37">
        <v>19550.984</v>
      </c>
      <c r="T203" s="99">
        <f>((-'Coupling Enzyme Parameters'!$AB$10+SQRT((('Coupling Enzyme Parameters'!$AB$10)^2)-(4*('Coupling Enzyme Parameters'!$AB$9)*(('Coupling Enzyme Parameters'!$AB$11)-(S203-$F$11)))))/(2*'Coupling Enzyme Parameters'!$AB$9))</f>
        <v>36.103490761695113</v>
      </c>
      <c r="U203" s="102">
        <f t="shared" si="20"/>
        <v>-2.3771469810911015</v>
      </c>
      <c r="V203" s="37">
        <v>19449.418000000001</v>
      </c>
      <c r="W203" s="99">
        <f>((-'Coupling Enzyme Parameters'!$AB$10+SQRT((('Coupling Enzyme Parameters'!$AB$10)^2)-(4*('Coupling Enzyme Parameters'!$AB$9)*(('Coupling Enzyme Parameters'!$AB$11)-(V203-$F$11)))))/(2*'Coupling Enzyme Parameters'!$AB$9))</f>
        <v>35.493667727423478</v>
      </c>
      <c r="X203" s="102">
        <f t="shared" si="21"/>
        <v>-2.798534881376618</v>
      </c>
      <c r="Y203" s="37">
        <v>19301.668000000001</v>
      </c>
      <c r="Z203" s="99">
        <f>((-'Coupling Enzyme Parameters'!$AB$10+SQRT((('Coupling Enzyme Parameters'!$AB$10)^2)-(4*('Coupling Enzyme Parameters'!$AB$9)*(('Coupling Enzyme Parameters'!$AB$11)-(Y203-$F$11)))))/(2*'Coupling Enzyme Parameters'!$AB$9))</f>
        <v>34.636004973050902</v>
      </c>
      <c r="AA203" s="102">
        <f t="shared" si="22"/>
        <v>-2.6828882115704147</v>
      </c>
    </row>
    <row r="204" spans="3:27" ht="15" x14ac:dyDescent="0.25">
      <c r="C204" s="24">
        <f t="shared" si="23"/>
        <v>12.799999999999974</v>
      </c>
      <c r="D204" s="37">
        <v>11488.058000000001</v>
      </c>
      <c r="E204" s="37">
        <v>19425.75</v>
      </c>
      <c r="F204" s="100">
        <f>((-'Coupling Enzyme Parameters'!$AB$10+SQRT((('Coupling Enzyme Parameters'!$AB$10)^2)-(4*('Coupling Enzyme Parameters'!$AB$9)*(('Coupling Enzyme Parameters'!$AB$11)-(E204-$F$11)))))/(2*'Coupling Enzyme Parameters'!$AB$9))</f>
        <v>35.354010094699085</v>
      </c>
      <c r="G204" s="37">
        <v>19215.567999999999</v>
      </c>
      <c r="H204" s="99">
        <f>((-'Coupling Enzyme Parameters'!$AB$10+SQRT((('Coupling Enzyme Parameters'!$AB$10)^2)-(4*('Coupling Enzyme Parameters'!$AB$9)*(('Coupling Enzyme Parameters'!$AB$11)-(G204-$F$11)))))/(2*'Coupling Enzyme Parameters'!$AB$9))</f>
        <v>34.150947400462961</v>
      </c>
      <c r="I204" s="102">
        <f t="shared" si="16"/>
        <v>-2.0541416682586657</v>
      </c>
      <c r="J204" s="37">
        <v>19043.528999999999</v>
      </c>
      <c r="K204" s="99">
        <f>((-'Coupling Enzyme Parameters'!$AB$10+SQRT((('Coupling Enzyme Parameters'!$AB$10)^2)-(4*('Coupling Enzyme Parameters'!$AB$9)*(('Coupling Enzyme Parameters'!$AB$11)-(J204-$F$11)))))/(2*'Coupling Enzyme Parameters'!$AB$9))</f>
        <v>33.211147000446047</v>
      </c>
      <c r="L204" s="102">
        <f t="shared" si="17"/>
        <v>-1.0249598523622367</v>
      </c>
      <c r="M204" s="37">
        <v>19222.238000000001</v>
      </c>
      <c r="N204" s="99">
        <f>((-'Coupling Enzyme Parameters'!$AB$10+SQRT((('Coupling Enzyme Parameters'!$AB$10)^2)-(4*('Coupling Enzyme Parameters'!$AB$9)*(('Coupling Enzyme Parameters'!$AB$11)-(M204-$F$11)))))/(2*'Coupling Enzyme Parameters'!$AB$9))</f>
        <v>34.188157896444778</v>
      </c>
      <c r="O204" s="102">
        <f t="shared" si="18"/>
        <v>-2.5319494415054464</v>
      </c>
      <c r="P204" s="37">
        <v>19400.506000000001</v>
      </c>
      <c r="Q204" s="99">
        <f>((-'Coupling Enzyme Parameters'!$AB$10+SQRT((('Coupling Enzyme Parameters'!$AB$10)^2)-(4*('Coupling Enzyme Parameters'!$AB$9)*(('Coupling Enzyme Parameters'!$AB$11)-(P204-$F$11)))))/(2*'Coupling Enzyme Parameters'!$AB$9))</f>
        <v>35.20603202343041</v>
      </c>
      <c r="R204" s="102">
        <f t="shared" si="19"/>
        <v>-2.6195446767594248</v>
      </c>
      <c r="S204" s="37">
        <v>19449.616999999998</v>
      </c>
      <c r="T204" s="99">
        <f>((-'Coupling Enzyme Parameters'!$AB$10+SQRT((('Coupling Enzyme Parameters'!$AB$10)^2)-(4*('Coupling Enzyme Parameters'!$AB$9)*(('Coupling Enzyme Parameters'!$AB$11)-(S204-$F$11)))))/(2*'Coupling Enzyme Parameters'!$AB$9))</f>
        <v>35.494845781914222</v>
      </c>
      <c r="U204" s="102">
        <f t="shared" si="20"/>
        <v>-3.0400957019674451</v>
      </c>
      <c r="V204" s="37">
        <v>19416.574000000001</v>
      </c>
      <c r="W204" s="99">
        <f>((-'Coupling Enzyme Parameters'!$AB$10+SQRT((('Coupling Enzyme Parameters'!$AB$10)^2)-(4*('Coupling Enzyme Parameters'!$AB$9)*(('Coupling Enzyme Parameters'!$AB$11)-(V204-$F$11)))))/(2*'Coupling Enzyme Parameters'!$AB$9))</f>
        <v>35.300105326098986</v>
      </c>
      <c r="X204" s="102">
        <f t="shared" si="21"/>
        <v>-3.0464010237965624</v>
      </c>
      <c r="Y204" s="37">
        <v>19251.309000000001</v>
      </c>
      <c r="Z204" s="99">
        <f>((-'Coupling Enzyme Parameters'!$AB$10+SQRT((('Coupling Enzyme Parameters'!$AB$10)^2)-(4*('Coupling Enzyme Parameters'!$AB$9)*(('Coupling Enzyme Parameters'!$AB$11)-(Y204-$F$11)))))/(2*'Coupling Enzyme Parameters'!$AB$9))</f>
        <v>34.351047589818904</v>
      </c>
      <c r="AA204" s="102">
        <f t="shared" si="22"/>
        <v>-3.0221493358978648</v>
      </c>
    </row>
    <row r="205" spans="3:27" ht="15" x14ac:dyDescent="0.25">
      <c r="C205" s="24">
        <f t="shared" si="23"/>
        <v>12.86666666666664</v>
      </c>
      <c r="D205" s="37">
        <v>11481.876</v>
      </c>
      <c r="E205" s="37">
        <v>19376.432000000001</v>
      </c>
      <c r="F205" s="100">
        <f>((-'Coupling Enzyme Parameters'!$AB$10+SQRT((('Coupling Enzyme Parameters'!$AB$10)^2)-(4*('Coupling Enzyme Parameters'!$AB$9)*(('Coupling Enzyme Parameters'!$AB$11)-(E205-$F$11)))))/(2*'Coupling Enzyme Parameters'!$AB$9))</f>
        <v>35.065835587660786</v>
      </c>
      <c r="G205" s="37">
        <v>19227.405999999999</v>
      </c>
      <c r="H205" s="99">
        <f>((-'Coupling Enzyme Parameters'!$AB$10+SQRT((('Coupling Enzyme Parameters'!$AB$10)^2)-(4*('Coupling Enzyme Parameters'!$AB$9)*(('Coupling Enzyme Parameters'!$AB$11)-(G205-$F$11)))))/(2*'Coupling Enzyme Parameters'!$AB$9))</f>
        <v>34.217030550957034</v>
      </c>
      <c r="I205" s="102">
        <f t="shared" ref="I205:I268" si="24">(H205-F205)-$I$11</f>
        <v>-1.6998840107262936</v>
      </c>
      <c r="J205" s="37">
        <v>19022.998</v>
      </c>
      <c r="K205" s="99">
        <f>((-'Coupling Enzyme Parameters'!$AB$10+SQRT((('Coupling Enzyme Parameters'!$AB$10)^2)-(4*('Coupling Enzyme Parameters'!$AB$9)*(('Coupling Enzyme Parameters'!$AB$11)-(J205-$F$11)))))/(2*'Coupling Enzyme Parameters'!$AB$9))</f>
        <v>33.101443705779573</v>
      </c>
      <c r="L205" s="102">
        <f t="shared" ref="L205:L268" si="25">(K205-F205)-$L$11</f>
        <v>-0.84648863999041168</v>
      </c>
      <c r="M205" s="37">
        <v>19165.557000000001</v>
      </c>
      <c r="N205" s="99">
        <f>((-'Coupling Enzyme Parameters'!$AB$10+SQRT((('Coupling Enzyme Parameters'!$AB$10)^2)-(4*('Coupling Enzyme Parameters'!$AB$9)*(('Coupling Enzyme Parameters'!$AB$11)-(M205-$F$11)))))/(2*'Coupling Enzyme Parameters'!$AB$9))</f>
        <v>33.873840950185851</v>
      </c>
      <c r="O205" s="102">
        <f t="shared" ref="O205:O268" si="26">(N205-F205)-$O$11</f>
        <v>-2.5580918807260744</v>
      </c>
      <c r="P205" s="37">
        <v>19415.153999999999</v>
      </c>
      <c r="Q205" s="99">
        <f>((-'Coupling Enzyme Parameters'!$AB$10+SQRT((('Coupling Enzyme Parameters'!$AB$10)^2)-(4*('Coupling Enzyme Parameters'!$AB$9)*(('Coupling Enzyme Parameters'!$AB$11)-(P205-$F$11)))))/(2*'Coupling Enzyme Parameters'!$AB$9))</f>
        <v>35.291775352655456</v>
      </c>
      <c r="R205" s="102">
        <f t="shared" ref="R205:R268" si="27">(Q205-F205)-$R$11</f>
        <v>-2.2456268404960795</v>
      </c>
      <c r="S205" s="37">
        <v>19460.141</v>
      </c>
      <c r="T205" s="99">
        <f>((-'Coupling Enzyme Parameters'!$AB$10+SQRT((('Coupling Enzyme Parameters'!$AB$10)^2)-(4*('Coupling Enzyme Parameters'!$AB$9)*(('Coupling Enzyme Parameters'!$AB$11)-(S205-$F$11)))))/(2*'Coupling Enzyme Parameters'!$AB$9))</f>
        <v>35.557238042460483</v>
      </c>
      <c r="U205" s="102">
        <f t="shared" ref="U205:U268" si="28">(T205-F205)-$U$11</f>
        <v>-2.689528934382885</v>
      </c>
      <c r="V205" s="37">
        <v>19507.184000000001</v>
      </c>
      <c r="W205" s="99">
        <f>((-'Coupling Enzyme Parameters'!$AB$10+SQRT((('Coupling Enzyme Parameters'!$AB$10)^2)-(4*('Coupling Enzyme Parameters'!$AB$9)*(('Coupling Enzyme Parameters'!$AB$11)-(V205-$F$11)))))/(2*'Coupling Enzyme Parameters'!$AB$9))</f>
        <v>35.838367616428933</v>
      </c>
      <c r="X205" s="102">
        <f t="shared" ref="X205:X268" si="29">(W205-F205)-$X$11</f>
        <v>-2.219964226428317</v>
      </c>
      <c r="Y205" s="37">
        <v>19277.134999999998</v>
      </c>
      <c r="Z205" s="99">
        <f>((-'Coupling Enzyme Parameters'!$AB$10+SQRT((('Coupling Enzyme Parameters'!$AB$10)^2)-(4*('Coupling Enzyme Parameters'!$AB$9)*(('Coupling Enzyme Parameters'!$AB$11)-(Y205-$F$11)))))/(2*'Coupling Enzyme Parameters'!$AB$9))</f>
        <v>34.496736959529663</v>
      </c>
      <c r="AA205" s="102">
        <f t="shared" ref="AA205:AA268" si="30">(Z205-F205)-$AA$11</f>
        <v>-2.5882854591488069</v>
      </c>
    </row>
    <row r="206" spans="3:27" ht="15" x14ac:dyDescent="0.25">
      <c r="C206" s="24">
        <f t="shared" ref="C206:C269" si="31">C205+($A$12/60)</f>
        <v>12.933333333333307</v>
      </c>
      <c r="D206" s="37">
        <v>11425.522999999999</v>
      </c>
      <c r="E206" s="37">
        <v>19403.771000000001</v>
      </c>
      <c r="F206" s="100">
        <f>((-'Coupling Enzyme Parameters'!$AB$10+SQRT((('Coupling Enzyme Parameters'!$AB$10)^2)-(4*('Coupling Enzyme Parameters'!$AB$9)*(('Coupling Enzyme Parameters'!$AB$11)-(E206-$F$11)))))/(2*'Coupling Enzyme Parameters'!$AB$9))</f>
        <v>35.225114955256458</v>
      </c>
      <c r="G206" s="37">
        <v>19259.178</v>
      </c>
      <c r="H206" s="99">
        <f>((-'Coupling Enzyme Parameters'!$AB$10+SQRT((('Coupling Enzyme Parameters'!$AB$10)^2)-(4*('Coupling Enzyme Parameters'!$AB$9)*(('Coupling Enzyme Parameters'!$AB$11)-(G206-$F$11)))))/(2*'Coupling Enzyme Parameters'!$AB$9))</f>
        <v>34.395339351939711</v>
      </c>
      <c r="I206" s="102">
        <f t="shared" si="24"/>
        <v>-1.6808545773392893</v>
      </c>
      <c r="J206" s="37">
        <v>19032.634999999998</v>
      </c>
      <c r="K206" s="99">
        <f>((-'Coupling Enzyme Parameters'!$AB$10+SQRT((('Coupling Enzyme Parameters'!$AB$10)^2)-(4*('Coupling Enzyme Parameters'!$AB$9)*(('Coupling Enzyme Parameters'!$AB$11)-(J206-$F$11)))))/(2*'Coupling Enzyme Parameters'!$AB$9))</f>
        <v>33.152874663676883</v>
      </c>
      <c r="L206" s="102">
        <f t="shared" si="25"/>
        <v>-0.95433704968877464</v>
      </c>
      <c r="M206" s="37">
        <v>19154.793000000001</v>
      </c>
      <c r="N206" s="99">
        <f>((-'Coupling Enzyme Parameters'!$AB$10+SQRT((('Coupling Enzyme Parameters'!$AB$10)^2)-(4*('Coupling Enzyme Parameters'!$AB$9)*(('Coupling Enzyme Parameters'!$AB$11)-(M206-$F$11)))))/(2*'Coupling Enzyme Parameters'!$AB$9))</f>
        <v>33.814628732593931</v>
      </c>
      <c r="O206" s="102">
        <f t="shared" si="26"/>
        <v>-2.7765834659136672</v>
      </c>
      <c r="P206" s="37">
        <v>19371.91</v>
      </c>
      <c r="Q206" s="99">
        <f>((-'Coupling Enzyme Parameters'!$AB$10+SQRT((('Coupling Enzyme Parameters'!$AB$10)^2)-(4*('Coupling Enzyme Parameters'!$AB$9)*(('Coupling Enzyme Parameters'!$AB$11)-(P206-$F$11)))))/(2*'Coupling Enzyme Parameters'!$AB$9))</f>
        <v>35.039600561444686</v>
      </c>
      <c r="R206" s="102">
        <f t="shared" si="27"/>
        <v>-2.6570809993025222</v>
      </c>
      <c r="S206" s="37">
        <v>19482.315999999999</v>
      </c>
      <c r="T206" s="99">
        <f>((-'Coupling Enzyme Parameters'!$AB$10+SQRT((('Coupling Enzyme Parameters'!$AB$10)^2)-(4*('Coupling Enzyme Parameters'!$AB$9)*(('Coupling Enzyme Parameters'!$AB$11)-(S206-$F$11)))))/(2*'Coupling Enzyme Parameters'!$AB$9))</f>
        <v>35.689297526303804</v>
      </c>
      <c r="U206" s="102">
        <f t="shared" si="28"/>
        <v>-2.7167488181352368</v>
      </c>
      <c r="V206" s="37">
        <v>19420.936000000002</v>
      </c>
      <c r="W206" s="99">
        <f>((-'Coupling Enzyme Parameters'!$AB$10+SQRT((('Coupling Enzyme Parameters'!$AB$10)^2)-(4*('Coupling Enzyme Parameters'!$AB$9)*(('Coupling Enzyme Parameters'!$AB$11)-(V206-$F$11)))))/(2*'Coupling Enzyme Parameters'!$AB$9))</f>
        <v>35.325713470633374</v>
      </c>
      <c r="X206" s="102">
        <f t="shared" si="29"/>
        <v>-2.891897739819548</v>
      </c>
      <c r="Y206" s="37">
        <v>19259.537</v>
      </c>
      <c r="Z206" s="99">
        <f>((-'Coupling Enzyme Parameters'!$AB$10+SQRT((('Coupling Enzyme Parameters'!$AB$10)^2)-(4*('Coupling Enzyme Parameters'!$AB$9)*(('Coupling Enzyme Parameters'!$AB$11)-(Y206-$F$11)))))/(2*'Coupling Enzyme Parameters'!$AB$9))</f>
        <v>34.397362088954679</v>
      </c>
      <c r="AA206" s="102">
        <f t="shared" si="30"/>
        <v>-2.8469396973194634</v>
      </c>
    </row>
    <row r="207" spans="3:27" ht="15" x14ac:dyDescent="0.25">
      <c r="C207" s="24">
        <f t="shared" si="31"/>
        <v>12.999999999999973</v>
      </c>
      <c r="D207" s="37">
        <v>11429.235000000001</v>
      </c>
      <c r="E207" s="37">
        <v>19449.648000000001</v>
      </c>
      <c r="F207" s="100">
        <f>((-'Coupling Enzyme Parameters'!$AB$10+SQRT((('Coupling Enzyme Parameters'!$AB$10)^2)-(4*('Coupling Enzyme Parameters'!$AB$9)*(('Coupling Enzyme Parameters'!$AB$11)-(E207-$F$11)))))/(2*'Coupling Enzyme Parameters'!$AB$9))</f>
        <v>35.495029303706858</v>
      </c>
      <c r="G207" s="37">
        <v>19268.833999999999</v>
      </c>
      <c r="H207" s="99">
        <f>((-'Coupling Enzyme Parameters'!$AB$10+SQRT((('Coupling Enzyme Parameters'!$AB$10)^2)-(4*('Coupling Enzyme Parameters'!$AB$9)*(('Coupling Enzyme Parameters'!$AB$11)-(G207-$F$11)))))/(2*'Coupling Enzyme Parameters'!$AB$9))</f>
        <v>34.449807522013415</v>
      </c>
      <c r="I207" s="102">
        <f t="shared" si="24"/>
        <v>-1.8963007557159841</v>
      </c>
      <c r="J207" s="37">
        <v>19011.580000000002</v>
      </c>
      <c r="K207" s="99">
        <f>((-'Coupling Enzyme Parameters'!$AB$10+SQRT((('Coupling Enzyme Parameters'!$AB$10)^2)-(4*('Coupling Enzyme Parameters'!$AB$9)*(('Coupling Enzyme Parameters'!$AB$11)-(J207-$F$11)))))/(2*'Coupling Enzyme Parameters'!$AB$9))</f>
        <v>33.040649804218418</v>
      </c>
      <c r="L207" s="102">
        <f t="shared" si="25"/>
        <v>-1.3364762575976386</v>
      </c>
      <c r="M207" s="37">
        <v>19227.754000000001</v>
      </c>
      <c r="N207" s="99">
        <f>((-'Coupling Enzyme Parameters'!$AB$10+SQRT((('Coupling Enzyme Parameters'!$AB$10)^2)-(4*('Coupling Enzyme Parameters'!$AB$9)*(('Coupling Enzyme Parameters'!$AB$11)-(M207-$F$11)))))/(2*'Coupling Enzyme Parameters'!$AB$9))</f>
        <v>34.218976067993566</v>
      </c>
      <c r="O207" s="102">
        <f t="shared" si="26"/>
        <v>-2.6421504789644317</v>
      </c>
      <c r="P207" s="37">
        <v>19321.684000000001</v>
      </c>
      <c r="Q207" s="99">
        <f>((-'Coupling Enzyme Parameters'!$AB$10+SQRT((('Coupling Enzyme Parameters'!$AB$10)^2)-(4*('Coupling Enzyme Parameters'!$AB$9)*(('Coupling Enzyme Parameters'!$AB$11)-(P207-$F$11)))))/(2*'Coupling Enzyme Parameters'!$AB$9))</f>
        <v>34.750272148753872</v>
      </c>
      <c r="R207" s="102">
        <f t="shared" si="27"/>
        <v>-3.2163237604437356</v>
      </c>
      <c r="S207" s="37">
        <v>19492.68</v>
      </c>
      <c r="T207" s="99">
        <f>((-'Coupling Enzyme Parameters'!$AB$10+SQRT((('Coupling Enzyme Parameters'!$AB$10)^2)-(4*('Coupling Enzyme Parameters'!$AB$9)*(('Coupling Enzyme Parameters'!$AB$11)-(S207-$F$11)))))/(2*'Coupling Enzyme Parameters'!$AB$9))</f>
        <v>35.751297904412176</v>
      </c>
      <c r="U207" s="102">
        <f t="shared" si="28"/>
        <v>-2.9246627884772636</v>
      </c>
      <c r="V207" s="37">
        <v>19429.543000000001</v>
      </c>
      <c r="W207" s="99">
        <f>((-'Coupling Enzyme Parameters'!$AB$10+SQRT((('Coupling Enzyme Parameters'!$AB$10)^2)-(4*('Coupling Enzyme Parameters'!$AB$9)*(('Coupling Enzyme Parameters'!$AB$11)-(V207-$F$11)))))/(2*'Coupling Enzyme Parameters'!$AB$9))</f>
        <v>35.376331183891907</v>
      </c>
      <c r="X207" s="102">
        <f t="shared" si="29"/>
        <v>-3.111194375011415</v>
      </c>
      <c r="Y207" s="37">
        <v>19389.421999999999</v>
      </c>
      <c r="Z207" s="99">
        <f>((-'Coupling Enzyme Parameters'!$AB$10+SQRT((('Coupling Enzyme Parameters'!$AB$10)^2)-(4*('Coupling Enzyme Parameters'!$AB$9)*(('Coupling Enzyme Parameters'!$AB$11)-(Y207-$F$11)))))/(2*'Coupling Enzyme Parameters'!$AB$9))</f>
        <v>35.141372782576788</v>
      </c>
      <c r="AA207" s="102">
        <f t="shared" si="30"/>
        <v>-2.3728433521477541</v>
      </c>
    </row>
    <row r="208" spans="3:27" ht="15" x14ac:dyDescent="0.25">
      <c r="C208" s="24">
        <f t="shared" si="31"/>
        <v>13.06666666666664</v>
      </c>
      <c r="D208" s="37">
        <v>11430.264999999999</v>
      </c>
      <c r="E208" s="37">
        <v>19374.300999999999</v>
      </c>
      <c r="F208" s="100">
        <f>((-'Coupling Enzyme Parameters'!$AB$10+SQRT((('Coupling Enzyme Parameters'!$AB$10)^2)-(4*('Coupling Enzyme Parameters'!$AB$9)*(('Coupling Enzyme Parameters'!$AB$11)-(E208-$F$11)))))/(2*'Coupling Enzyme Parameters'!$AB$9))</f>
        <v>35.053468409267637</v>
      </c>
      <c r="G208" s="37">
        <v>19359.188999999998</v>
      </c>
      <c r="H208" s="99">
        <f>((-'Coupling Enzyme Parameters'!$AB$10+SQRT((('Coupling Enzyme Parameters'!$AB$10)^2)-(4*('Coupling Enzyme Parameters'!$AB$9)*(('Coupling Enzyme Parameters'!$AB$11)-(G208-$F$11)))))/(2*'Coupling Enzyme Parameters'!$AB$9))</f>
        <v>34.96596419204981</v>
      </c>
      <c r="I208" s="102">
        <f t="shared" si="24"/>
        <v>-0.93858319124036882</v>
      </c>
      <c r="J208" s="37">
        <v>19007.618999999999</v>
      </c>
      <c r="K208" s="99">
        <f>((-'Coupling Enzyme Parameters'!$AB$10+SQRT((('Coupling Enzyme Parameters'!$AB$10)^2)-(4*('Coupling Enzyme Parameters'!$AB$9)*(('Coupling Enzyme Parameters'!$AB$11)-(J208-$F$11)))))/(2*'Coupling Enzyme Parameters'!$AB$9))</f>
        <v>33.019595656490722</v>
      </c>
      <c r="L208" s="102">
        <f t="shared" si="25"/>
        <v>-0.91596951088611434</v>
      </c>
      <c r="M208" s="37">
        <v>19237.043000000001</v>
      </c>
      <c r="N208" s="99">
        <f>((-'Coupling Enzyme Parameters'!$AB$10+SQRT((('Coupling Enzyme Parameters'!$AB$10)^2)-(4*('Coupling Enzyme Parameters'!$AB$9)*(('Coupling Enzyme Parameters'!$AB$11)-(M208-$F$11)))))/(2*'Coupling Enzyme Parameters'!$AB$9))</f>
        <v>34.270967952068354</v>
      </c>
      <c r="O208" s="102">
        <f t="shared" si="26"/>
        <v>-2.1485977004504235</v>
      </c>
      <c r="P208" s="37">
        <v>19358.815999999999</v>
      </c>
      <c r="Q208" s="99">
        <f>((-'Coupling Enzyme Parameters'!$AB$10+SQRT((('Coupling Enzyme Parameters'!$AB$10)^2)-(4*('Coupling Enzyme Parameters'!$AB$9)*(('Coupling Enzyme Parameters'!$AB$11)-(P208-$F$11)))))/(2*'Coupling Enzyme Parameters'!$AB$9))</f>
        <v>34.963808742647032</v>
      </c>
      <c r="R208" s="102">
        <f t="shared" si="27"/>
        <v>-2.5612262721113552</v>
      </c>
      <c r="S208" s="37">
        <v>19499.386999999999</v>
      </c>
      <c r="T208" s="99">
        <f>((-'Coupling Enzyme Parameters'!$AB$10+SQRT((('Coupling Enzyme Parameters'!$AB$10)^2)-(4*('Coupling Enzyme Parameters'!$AB$9)*(('Coupling Enzyme Parameters'!$AB$11)-(S208-$F$11)))))/(2*'Coupling Enzyme Parameters'!$AB$9))</f>
        <v>35.79151694758891</v>
      </c>
      <c r="U208" s="102">
        <f t="shared" si="28"/>
        <v>-2.4428828508613094</v>
      </c>
      <c r="V208" s="37">
        <v>19424.919999999998</v>
      </c>
      <c r="W208" s="99">
        <f>((-'Coupling Enzyme Parameters'!$AB$10+SQRT((('Coupling Enzyme Parameters'!$AB$10)^2)-(4*('Coupling Enzyme Parameters'!$AB$9)*(('Coupling Enzyme Parameters'!$AB$11)-(V208-$F$11)))))/(2*'Coupling Enzyme Parameters'!$AB$9))</f>
        <v>35.349128747435053</v>
      </c>
      <c r="X208" s="102">
        <f t="shared" si="29"/>
        <v>-2.6968359170290483</v>
      </c>
      <c r="Y208" s="37">
        <v>19289.629000000001</v>
      </c>
      <c r="Z208" s="99">
        <f>((-'Coupling Enzyme Parameters'!$AB$10+SQRT((('Coupling Enzyme Parameters'!$AB$10)^2)-(4*('Coupling Enzyme Parameters'!$AB$9)*(('Coupling Enzyme Parameters'!$AB$11)-(Y208-$F$11)))))/(2*'Coupling Enzyme Parameters'!$AB$9))</f>
        <v>34.567555158833876</v>
      </c>
      <c r="AA208" s="102">
        <f t="shared" si="30"/>
        <v>-2.5051000814514452</v>
      </c>
    </row>
    <row r="209" spans="3:27" ht="15" x14ac:dyDescent="0.25">
      <c r="C209" s="24">
        <f t="shared" si="31"/>
        <v>13.133333333333306</v>
      </c>
      <c r="D209" s="37">
        <v>11465.915000000001</v>
      </c>
      <c r="E209" s="37">
        <v>19355.599999999999</v>
      </c>
      <c r="F209" s="100">
        <f>((-'Coupling Enzyme Parameters'!$AB$10+SQRT((('Coupling Enzyme Parameters'!$AB$10)^2)-(4*('Coupling Enzyme Parameters'!$AB$9)*(('Coupling Enzyme Parameters'!$AB$11)-(E209-$F$11)))))/(2*'Coupling Enzyme Parameters'!$AB$9))</f>
        <v>34.945233167302412</v>
      </c>
      <c r="G209" s="37">
        <v>19221.91</v>
      </c>
      <c r="H209" s="99">
        <f>((-'Coupling Enzyme Parameters'!$AB$10+SQRT((('Coupling Enzyme Parameters'!$AB$10)^2)-(4*('Coupling Enzyme Parameters'!$AB$9)*(('Coupling Enzyme Parameters'!$AB$11)-(G209-$F$11)))))/(2*'Coupling Enzyme Parameters'!$AB$9))</f>
        <v>34.186326645998697</v>
      </c>
      <c r="I209" s="102">
        <f t="shared" si="24"/>
        <v>-1.6099854953262565</v>
      </c>
      <c r="J209" s="37">
        <v>19017.578000000001</v>
      </c>
      <c r="K209" s="99">
        <f>((-'Coupling Enzyme Parameters'!$AB$10+SQRT((('Coupling Enzyme Parameters'!$AB$10)^2)-(4*('Coupling Enzyme Parameters'!$AB$9)*(('Coupling Enzyme Parameters'!$AB$11)-(J209-$F$11)))))/(2*'Coupling Enzyme Parameters'!$AB$9))</f>
        <v>33.072566374462625</v>
      </c>
      <c r="L209" s="102">
        <f t="shared" si="25"/>
        <v>-0.75476355094898651</v>
      </c>
      <c r="M209" s="37">
        <v>19106.232</v>
      </c>
      <c r="N209" s="99">
        <f>((-'Coupling Enzyme Parameters'!$AB$10+SQRT((('Coupling Enzyme Parameters'!$AB$10)^2)-(4*('Coupling Enzyme Parameters'!$AB$9)*(('Coupling Enzyme Parameters'!$AB$11)-(M209-$F$11)))))/(2*'Coupling Enzyme Parameters'!$AB$9))</f>
        <v>33.549343117796241</v>
      </c>
      <c r="O209" s="102">
        <f t="shared" si="26"/>
        <v>-2.7619872927573113</v>
      </c>
      <c r="P209" s="37">
        <v>19335.456999999999</v>
      </c>
      <c r="Q209" s="99">
        <f>((-'Coupling Enzyme Parameters'!$AB$10+SQRT((('Coupling Enzyme Parameters'!$AB$10)^2)-(4*('Coupling Enzyme Parameters'!$AB$9)*(('Coupling Enzyme Parameters'!$AB$11)-(P209-$F$11)))))/(2*'Coupling Enzyme Parameters'!$AB$9))</f>
        <v>34.8292389128314</v>
      </c>
      <c r="R209" s="102">
        <f t="shared" si="27"/>
        <v>-2.5875608599617621</v>
      </c>
      <c r="S209" s="37">
        <v>19402.623</v>
      </c>
      <c r="T209" s="99">
        <f>((-'Coupling Enzyme Parameters'!$AB$10+SQRT((('Coupling Enzyme Parameters'!$AB$10)^2)-(4*('Coupling Enzyme Parameters'!$AB$9)*(('Coupling Enzyme Parameters'!$AB$11)-(S209-$F$11)))))/(2*'Coupling Enzyme Parameters'!$AB$9))</f>
        <v>35.218403352693045</v>
      </c>
      <c r="U209" s="102">
        <f t="shared" si="28"/>
        <v>-2.9077612037919494</v>
      </c>
      <c r="V209" s="37">
        <v>19439.289000000001</v>
      </c>
      <c r="W209" s="99">
        <f>((-'Coupling Enzyme Parameters'!$AB$10+SQRT((('Coupling Enzyme Parameters'!$AB$10)^2)-(4*('Coupling Enzyme Parameters'!$AB$9)*(('Coupling Enzyme Parameters'!$AB$11)-(V209-$F$11)))))/(2*'Coupling Enzyme Parameters'!$AB$9))</f>
        <v>35.43378971283947</v>
      </c>
      <c r="X209" s="102">
        <f t="shared" si="29"/>
        <v>-2.5039397096594058</v>
      </c>
      <c r="Y209" s="37">
        <v>19295.050999999999</v>
      </c>
      <c r="Z209" s="99">
        <f>((-'Coupling Enzyme Parameters'!$AB$10+SQRT((('Coupling Enzyme Parameters'!$AB$10)^2)-(4*('Coupling Enzyme Parameters'!$AB$9)*(('Coupling Enzyme Parameters'!$AB$11)-(Y209-$F$11)))))/(2*'Coupling Enzyme Parameters'!$AB$9))</f>
        <v>34.598357174606583</v>
      </c>
      <c r="AA209" s="102">
        <f t="shared" si="30"/>
        <v>-2.3660628237135128</v>
      </c>
    </row>
    <row r="210" spans="3:27" ht="15" x14ac:dyDescent="0.25">
      <c r="C210" s="24">
        <f t="shared" si="31"/>
        <v>13.199999999999973</v>
      </c>
      <c r="D210" s="37">
        <v>11443.307000000001</v>
      </c>
      <c r="E210" s="37">
        <v>19420.773000000001</v>
      </c>
      <c r="F210" s="100">
        <f>((-'Coupling Enzyme Parameters'!$AB$10+SQRT((('Coupling Enzyme Parameters'!$AB$10)^2)-(4*('Coupling Enzyme Parameters'!$AB$9)*(('Coupling Enzyme Parameters'!$AB$11)-(E210-$F$11)))))/(2*'Coupling Enzyme Parameters'!$AB$9))</f>
        <v>35.324756000740571</v>
      </c>
      <c r="G210" s="37">
        <v>19281.278999999999</v>
      </c>
      <c r="H210" s="99">
        <f>((-'Coupling Enzyme Parameters'!$AB$10+SQRT((('Coupling Enzyme Parameters'!$AB$10)^2)-(4*('Coupling Enzyme Parameters'!$AB$9)*(('Coupling Enzyme Parameters'!$AB$11)-(G210-$F$11)))))/(2*'Coupling Enzyme Parameters'!$AB$9))</f>
        <v>34.520201332514318</v>
      </c>
      <c r="I210" s="102">
        <f t="shared" si="24"/>
        <v>-1.6556336422487945</v>
      </c>
      <c r="J210" s="37">
        <v>18976.190999999999</v>
      </c>
      <c r="K210" s="99">
        <f>((-'Coupling Enzyme Parameters'!$AB$10+SQRT((('Coupling Enzyme Parameters'!$AB$10)^2)-(4*('Coupling Enzyme Parameters'!$AB$9)*(('Coupling Enzyme Parameters'!$AB$11)-(J210-$F$11)))))/(2*'Coupling Enzyme Parameters'!$AB$9))</f>
        <v>32.853190820778885</v>
      </c>
      <c r="L210" s="102">
        <f t="shared" si="25"/>
        <v>-1.3536619380708856</v>
      </c>
      <c r="M210" s="37">
        <v>19181.766</v>
      </c>
      <c r="N210" s="99">
        <f>((-'Coupling Enzyme Parameters'!$AB$10+SQRT((('Coupling Enzyme Parameters'!$AB$10)^2)-(4*('Coupling Enzyme Parameters'!$AB$9)*(('Coupling Enzyme Parameters'!$AB$11)-(M210-$F$11)))))/(2*'Coupling Enzyme Parameters'!$AB$9))</f>
        <v>33.96329099271906</v>
      </c>
      <c r="O210" s="102">
        <f t="shared" si="26"/>
        <v>-2.7275622512726514</v>
      </c>
      <c r="P210" s="37">
        <v>19335.400000000001</v>
      </c>
      <c r="Q210" s="99">
        <f>((-'Coupling Enzyme Parameters'!$AB$10+SQRT((('Coupling Enzyme Parameters'!$AB$10)^2)-(4*('Coupling Enzyme Parameters'!$AB$9)*(('Coupling Enzyme Parameters'!$AB$11)-(P210-$F$11)))))/(2*'Coupling Enzyme Parameters'!$AB$9))</f>
        <v>34.828911530952098</v>
      </c>
      <c r="R210" s="102">
        <f t="shared" si="27"/>
        <v>-2.9674110752792231</v>
      </c>
      <c r="S210" s="37">
        <v>19444.768</v>
      </c>
      <c r="T210" s="99">
        <f>((-'Coupling Enzyme Parameters'!$AB$10+SQRT((('Coupling Enzyme Parameters'!$AB$10)^2)-(4*('Coupling Enzyme Parameters'!$AB$9)*(('Coupling Enzyme Parameters'!$AB$11)-(S210-$F$11)))))/(2*'Coupling Enzyme Parameters'!$AB$9))</f>
        <v>35.466158534885238</v>
      </c>
      <c r="U210" s="102">
        <f t="shared" si="28"/>
        <v>-3.0395288550379149</v>
      </c>
      <c r="V210" s="37">
        <v>19419.398000000001</v>
      </c>
      <c r="W210" s="99">
        <f>((-'Coupling Enzyme Parameters'!$AB$10+SQRT((('Coupling Enzyme Parameters'!$AB$10)^2)-(4*('Coupling Enzyme Parameters'!$AB$9)*(('Coupling Enzyme Parameters'!$AB$11)-(V210-$F$11)))))/(2*'Coupling Enzyme Parameters'!$AB$9))</f>
        <v>35.316680854349187</v>
      </c>
      <c r="X210" s="102">
        <f t="shared" si="29"/>
        <v>-3.0005714015878482</v>
      </c>
      <c r="Y210" s="37">
        <v>19303.226999999999</v>
      </c>
      <c r="Z210" s="99">
        <f>((-'Coupling Enzyme Parameters'!$AB$10+SQRT((('Coupling Enzyme Parameters'!$AB$10)^2)-(4*('Coupling Enzyme Parameters'!$AB$9)*(('Coupling Enzyme Parameters'!$AB$11)-(Y210-$F$11)))))/(2*'Coupling Enzyme Parameters'!$AB$9))</f>
        <v>34.644884154996028</v>
      </c>
      <c r="AA210" s="102">
        <f t="shared" si="30"/>
        <v>-2.6990586767622275</v>
      </c>
    </row>
    <row r="211" spans="3:27" ht="15" x14ac:dyDescent="0.25">
      <c r="C211" s="24">
        <f t="shared" si="31"/>
        <v>13.266666666666639</v>
      </c>
      <c r="D211" s="37">
        <v>11419.549000000001</v>
      </c>
      <c r="E211" s="37">
        <v>19427.905999999999</v>
      </c>
      <c r="F211" s="100">
        <f>((-'Coupling Enzyme Parameters'!$AB$10+SQRT((('Coupling Enzyme Parameters'!$AB$10)^2)-(4*('Coupling Enzyme Parameters'!$AB$9)*(('Coupling Enzyme Parameters'!$AB$11)-(E211-$F$11)))))/(2*'Coupling Enzyme Parameters'!$AB$9))</f>
        <v>35.366694943748506</v>
      </c>
      <c r="G211" s="37">
        <v>19328.719000000001</v>
      </c>
      <c r="H211" s="99">
        <f>((-'Coupling Enzyme Parameters'!$AB$10+SQRT((('Coupling Enzyme Parameters'!$AB$10)^2)-(4*('Coupling Enzyme Parameters'!$AB$9)*(('Coupling Enzyme Parameters'!$AB$11)-(G211-$F$11)))))/(2*'Coupling Enzyme Parameters'!$AB$9))</f>
        <v>34.790572120116522</v>
      </c>
      <c r="I211" s="102">
        <f t="shared" si="24"/>
        <v>-1.4272017976545257</v>
      </c>
      <c r="J211" s="37">
        <v>19067.224999999999</v>
      </c>
      <c r="K211" s="99">
        <f>((-'Coupling Enzyme Parameters'!$AB$10+SQRT((('Coupling Enzyme Parameters'!$AB$10)^2)-(4*('Coupling Enzyme Parameters'!$AB$9)*(('Coupling Enzyme Parameters'!$AB$11)-(J211-$F$11)))))/(2*'Coupling Enzyme Parameters'!$AB$9))</f>
        <v>33.338389835636519</v>
      </c>
      <c r="L211" s="102">
        <f t="shared" si="25"/>
        <v>-0.91040186622118568</v>
      </c>
      <c r="M211" s="37">
        <v>19232.437000000002</v>
      </c>
      <c r="N211" s="99">
        <f>((-'Coupling Enzyme Parameters'!$AB$10+SQRT((('Coupling Enzyme Parameters'!$AB$10)^2)-(4*('Coupling Enzyme Parameters'!$AB$9)*(('Coupling Enzyme Parameters'!$AB$11)-(M211-$F$11)))))/(2*'Coupling Enzyme Parameters'!$AB$9))</f>
        <v>34.24517275611008</v>
      </c>
      <c r="O211" s="102">
        <f t="shared" si="26"/>
        <v>-2.4876194308895663</v>
      </c>
      <c r="P211" s="37">
        <v>19318.184000000001</v>
      </c>
      <c r="Q211" s="99">
        <f>((-'Coupling Enzyme Parameters'!$AB$10+SQRT((('Coupling Enzyme Parameters'!$AB$10)^2)-(4*('Coupling Enzyme Parameters'!$AB$9)*(('Coupling Enzyme Parameters'!$AB$11)-(P211-$F$11)))))/(2*'Coupling Enzyme Parameters'!$AB$9))</f>
        <v>34.730249383552064</v>
      </c>
      <c r="R211" s="102">
        <f t="shared" si="27"/>
        <v>-3.1080121656871924</v>
      </c>
      <c r="S211" s="37">
        <v>19441.482</v>
      </c>
      <c r="T211" s="99">
        <f>((-'Coupling Enzyme Parameters'!$AB$10+SQRT((('Coupling Enzyme Parameters'!$AB$10)^2)-(4*('Coupling Enzyme Parameters'!$AB$9)*(('Coupling Enzyme Parameters'!$AB$11)-(S211-$F$11)))))/(2*'Coupling Enzyme Parameters'!$AB$9))</f>
        <v>35.446739721188912</v>
      </c>
      <c r="U211" s="102">
        <f t="shared" si="28"/>
        <v>-3.1008866117421761</v>
      </c>
      <c r="V211" s="37">
        <v>19517.879000000001</v>
      </c>
      <c r="W211" s="99">
        <f>((-'Coupling Enzyme Parameters'!$AB$10+SQRT((('Coupling Enzyme Parameters'!$AB$10)^2)-(4*('Coupling Enzyme Parameters'!$AB$9)*(('Coupling Enzyme Parameters'!$AB$11)-(V211-$F$11)))))/(2*'Coupling Enzyme Parameters'!$AB$9))</f>
        <v>35.902799759374808</v>
      </c>
      <c r="X211" s="102">
        <f t="shared" si="29"/>
        <v>-2.4563914395701616</v>
      </c>
      <c r="Y211" s="37">
        <v>19247.205000000002</v>
      </c>
      <c r="Z211" s="99">
        <f>((-'Coupling Enzyme Parameters'!$AB$10+SQRT((('Coupling Enzyme Parameters'!$AB$10)^2)-(4*('Coupling Enzyme Parameters'!$AB$9)*(('Coupling Enzyme Parameters'!$AB$11)-(Y211-$F$11)))))/(2*'Coupling Enzyme Parameters'!$AB$9))</f>
        <v>34.327981744139059</v>
      </c>
      <c r="AA211" s="102">
        <f t="shared" si="30"/>
        <v>-3.0579000306271311</v>
      </c>
    </row>
    <row r="212" spans="3:27" ht="15" x14ac:dyDescent="0.25">
      <c r="C212" s="24">
        <f t="shared" si="31"/>
        <v>13.333333333333306</v>
      </c>
      <c r="D212" s="37">
        <v>11404.736999999999</v>
      </c>
      <c r="E212" s="37">
        <v>19385.041000000001</v>
      </c>
      <c r="F212" s="100">
        <f>((-'Coupling Enzyme Parameters'!$AB$10+SQRT((('Coupling Enzyme Parameters'!$AB$10)^2)-(4*('Coupling Enzyme Parameters'!$AB$9)*(('Coupling Enzyme Parameters'!$AB$11)-(E212-$F$11)))))/(2*'Coupling Enzyme Parameters'!$AB$9))</f>
        <v>35.115868225342197</v>
      </c>
      <c r="G212" s="37">
        <v>19140.311000000002</v>
      </c>
      <c r="H212" s="99">
        <f>((-'Coupling Enzyme Parameters'!$AB$10+SQRT((('Coupling Enzyme Parameters'!$AB$10)^2)-(4*('Coupling Enzyme Parameters'!$AB$9)*(('Coupling Enzyme Parameters'!$AB$11)-(G212-$F$11)))))/(2*'Coupling Enzyme Parameters'!$AB$9))</f>
        <v>33.735200125884987</v>
      </c>
      <c r="I212" s="102">
        <f t="shared" si="24"/>
        <v>-2.2317470734797524</v>
      </c>
      <c r="J212" s="37">
        <v>19012.129000000001</v>
      </c>
      <c r="K212" s="99">
        <f>((-'Coupling Enzyme Parameters'!$AB$10+SQRT((('Coupling Enzyme Parameters'!$AB$10)^2)-(4*('Coupling Enzyme Parameters'!$AB$9)*(('Coupling Enzyme Parameters'!$AB$11)-(J212-$F$11)))))/(2*'Coupling Enzyme Parameters'!$AB$9))</f>
        <v>33.043569388082012</v>
      </c>
      <c r="L212" s="102">
        <f t="shared" si="25"/>
        <v>-0.9543955953693839</v>
      </c>
      <c r="M212" s="37">
        <v>19142.655999999999</v>
      </c>
      <c r="N212" s="99">
        <f>((-'Coupling Enzyme Parameters'!$AB$10+SQRT((('Coupling Enzyme Parameters'!$AB$10)^2)-(4*('Coupling Enzyme Parameters'!$AB$9)*(('Coupling Enzyme Parameters'!$AB$11)-(M212-$F$11)))))/(2*'Coupling Enzyme Parameters'!$AB$9))</f>
        <v>33.74804333108144</v>
      </c>
      <c r="O212" s="102">
        <f t="shared" si="26"/>
        <v>-2.7339221375118967</v>
      </c>
      <c r="P212" s="37">
        <v>19350.375</v>
      </c>
      <c r="Q212" s="99">
        <f>((-'Coupling Enzyme Parameters'!$AB$10+SQRT((('Coupling Enzyme Parameters'!$AB$10)^2)-(4*('Coupling Enzyme Parameters'!$AB$9)*(('Coupling Enzyme Parameters'!$AB$11)-(P212-$F$11)))))/(2*'Coupling Enzyme Parameters'!$AB$9))</f>
        <v>34.915086704722405</v>
      </c>
      <c r="R212" s="102">
        <f t="shared" si="27"/>
        <v>-2.672348126110542</v>
      </c>
      <c r="S212" s="37">
        <v>19465.509999999998</v>
      </c>
      <c r="T212" s="99">
        <f>((-'Coupling Enzyme Parameters'!$AB$10+SQRT((('Coupling Enzyme Parameters'!$AB$10)^2)-(4*('Coupling Enzyme Parameters'!$AB$9)*(('Coupling Enzyme Parameters'!$AB$11)-(S212-$F$11)))))/(2*'Coupling Enzyme Parameters'!$AB$9))</f>
        <v>35.589138044980409</v>
      </c>
      <c r="U212" s="102">
        <f t="shared" si="28"/>
        <v>-2.7076615695443706</v>
      </c>
      <c r="V212" s="37">
        <v>19386.268</v>
      </c>
      <c r="W212" s="99">
        <f>((-'Coupling Enzyme Parameters'!$AB$10+SQRT((('Coupling Enzyme Parameters'!$AB$10)^2)-(4*('Coupling Enzyme Parameters'!$AB$9)*(('Coupling Enzyme Parameters'!$AB$11)-(V212-$F$11)))))/(2*'Coupling Enzyme Parameters'!$AB$9))</f>
        <v>35.123008388560102</v>
      </c>
      <c r="X212" s="102">
        <f t="shared" si="29"/>
        <v>-2.9853560919785593</v>
      </c>
      <c r="Y212" s="37">
        <v>19271.773000000001</v>
      </c>
      <c r="Z212" s="99">
        <f>((-'Coupling Enzyme Parameters'!$AB$10+SQRT((('Coupling Enzyme Parameters'!$AB$10)^2)-(4*('Coupling Enzyme Parameters'!$AB$9)*(('Coupling Enzyme Parameters'!$AB$11)-(Y212-$F$11)))))/(2*'Coupling Enzyme Parameters'!$AB$9))</f>
        <v>34.466411967378271</v>
      </c>
      <c r="AA212" s="102">
        <f t="shared" si="30"/>
        <v>-2.6686430889816108</v>
      </c>
    </row>
    <row r="213" spans="3:27" ht="15" x14ac:dyDescent="0.25">
      <c r="C213" s="24">
        <f t="shared" si="31"/>
        <v>13.399999999999972</v>
      </c>
      <c r="D213" s="37">
        <v>11421.241</v>
      </c>
      <c r="E213" s="37">
        <v>19376.815999999999</v>
      </c>
      <c r="F213" s="100">
        <f>((-'Coupling Enzyme Parameters'!$AB$10+SQRT((('Coupling Enzyme Parameters'!$AB$10)^2)-(4*('Coupling Enzyme Parameters'!$AB$9)*(('Coupling Enzyme Parameters'!$AB$11)-(E213-$F$11)))))/(2*'Coupling Enzyme Parameters'!$AB$9))</f>
        <v>35.068064853365378</v>
      </c>
      <c r="G213" s="37">
        <v>19223.186000000002</v>
      </c>
      <c r="H213" s="99">
        <f>((-'Coupling Enzyme Parameters'!$AB$10+SQRT((('Coupling Enzyme Parameters'!$AB$10)^2)-(4*('Coupling Enzyme Parameters'!$AB$9)*(('Coupling Enzyme Parameters'!$AB$11)-(G213-$F$11)))))/(2*'Coupling Enzyme Parameters'!$AB$9))</f>
        <v>34.193451477727372</v>
      </c>
      <c r="I213" s="102">
        <f t="shared" si="24"/>
        <v>-1.7256923496605481</v>
      </c>
      <c r="J213" s="37">
        <v>18999.375</v>
      </c>
      <c r="K213" s="99">
        <f>((-'Coupling Enzyme Parameters'!$AB$10+SQRT((('Coupling Enzyme Parameters'!$AB$10)^2)-(4*('Coupling Enzyme Parameters'!$AB$9)*(('Coupling Enzyme Parameters'!$AB$11)-(J213-$F$11)))))/(2*'Coupling Enzyme Parameters'!$AB$9))</f>
        <v>32.975834585402133</v>
      </c>
      <c r="L213" s="102">
        <f t="shared" si="25"/>
        <v>-0.97432702607244437</v>
      </c>
      <c r="M213" s="37">
        <v>19184.963</v>
      </c>
      <c r="N213" s="99">
        <f>((-'Coupling Enzyme Parameters'!$AB$10+SQRT((('Coupling Enzyme Parameters'!$AB$10)^2)-(4*('Coupling Enzyme Parameters'!$AB$9)*(('Coupling Enzyme Parameters'!$AB$11)-(M213-$F$11)))))/(2*'Coupling Enzyme Parameters'!$AB$9))</f>
        <v>33.980974525762427</v>
      </c>
      <c r="O213" s="102">
        <f t="shared" si="26"/>
        <v>-2.4531875708540909</v>
      </c>
      <c r="P213" s="37">
        <v>19323.313999999998</v>
      </c>
      <c r="Q213" s="99">
        <f>((-'Coupling Enzyme Parameters'!$AB$10+SQRT((('Coupling Enzyme Parameters'!$AB$10)^2)-(4*('Coupling Enzyme Parameters'!$AB$9)*(('Coupling Enzyme Parameters'!$AB$11)-(P213-$F$11)))))/(2*'Coupling Enzyme Parameters'!$AB$9))</f>
        <v>34.759603144728672</v>
      </c>
      <c r="R213" s="102">
        <f t="shared" si="27"/>
        <v>-2.7800283141274562</v>
      </c>
      <c r="S213" s="37">
        <v>19465.438999999998</v>
      </c>
      <c r="T213" s="99">
        <f>((-'Coupling Enzyme Parameters'!$AB$10+SQRT((('Coupling Enzyme Parameters'!$AB$10)^2)-(4*('Coupling Enzyme Parameters'!$AB$9)*(('Coupling Enzyme Parameters'!$AB$11)-(S213-$F$11)))))/(2*'Coupling Enzyme Parameters'!$AB$9))</f>
        <v>35.588715889524295</v>
      </c>
      <c r="U213" s="102">
        <f t="shared" si="28"/>
        <v>-2.6602803530236656</v>
      </c>
      <c r="V213" s="37">
        <v>19406.16</v>
      </c>
      <c r="W213" s="99">
        <f>((-'Coupling Enzyme Parameters'!$AB$10+SQRT((('Coupling Enzyme Parameters'!$AB$10)^2)-(4*('Coupling Enzyme Parameters'!$AB$9)*(('Coupling Enzyme Parameters'!$AB$11)-(V213-$F$11)))))/(2*'Coupling Enzyme Parameters'!$AB$9))</f>
        <v>35.239088457708057</v>
      </c>
      <c r="X213" s="102">
        <f t="shared" si="29"/>
        <v>-2.8214726508537851</v>
      </c>
      <c r="Y213" s="37">
        <v>19239.789000000001</v>
      </c>
      <c r="Z213" s="99">
        <f>((-'Coupling Enzyme Parameters'!$AB$10+SQRT((('Coupling Enzyme Parameters'!$AB$10)^2)-(4*('Coupling Enzyme Parameters'!$AB$9)*(('Coupling Enzyme Parameters'!$AB$11)-(Y213-$F$11)))))/(2*'Coupling Enzyme Parameters'!$AB$9))</f>
        <v>34.2863603440357</v>
      </c>
      <c r="AA213" s="102">
        <f t="shared" si="30"/>
        <v>-2.8008913403473628</v>
      </c>
    </row>
    <row r="214" spans="3:27" ht="15" x14ac:dyDescent="0.25">
      <c r="C214" s="24">
        <f t="shared" si="31"/>
        <v>13.466666666666638</v>
      </c>
      <c r="D214" s="37">
        <v>11436.013999999999</v>
      </c>
      <c r="E214" s="37">
        <v>19422.901999999998</v>
      </c>
      <c r="F214" s="100">
        <f>((-'Coupling Enzyme Parameters'!$AB$10+SQRT((('Coupling Enzyme Parameters'!$AB$10)^2)-(4*('Coupling Enzyme Parameters'!$AB$9)*(('Coupling Enzyme Parameters'!$AB$11)-(E214-$F$11)))))/(2*'Coupling Enzyme Parameters'!$AB$9))</f>
        <v>35.337265158666554</v>
      </c>
      <c r="G214" s="37">
        <v>19238.393</v>
      </c>
      <c r="H214" s="99">
        <f>((-'Coupling Enzyme Parameters'!$AB$10+SQRT((('Coupling Enzyme Parameters'!$AB$10)^2)-(4*('Coupling Enzyme Parameters'!$AB$9)*(('Coupling Enzyme Parameters'!$AB$11)-(G214-$F$11)))))/(2*'Coupling Enzyme Parameters'!$AB$9))</f>
        <v>34.278533930266484</v>
      </c>
      <c r="I214" s="102">
        <f t="shared" si="24"/>
        <v>-1.9098102024226122</v>
      </c>
      <c r="J214" s="37">
        <v>19016.258000000002</v>
      </c>
      <c r="K214" s="99">
        <f>((-'Coupling Enzyme Parameters'!$AB$10+SQRT((('Coupling Enzyme Parameters'!$AB$10)^2)-(4*('Coupling Enzyme Parameters'!$AB$9)*(('Coupling Enzyme Parameters'!$AB$11)-(J214-$F$11)))))/(2*'Coupling Enzyme Parameters'!$AB$9))</f>
        <v>33.065538759502708</v>
      </c>
      <c r="L214" s="102">
        <f t="shared" si="25"/>
        <v>-1.1538231572730453</v>
      </c>
      <c r="M214" s="37">
        <v>19208.18</v>
      </c>
      <c r="N214" s="99">
        <f>((-'Coupling Enzyme Parameters'!$AB$10+SQRT((('Coupling Enzyme Parameters'!$AB$10)^2)-(4*('Coupling Enzyme Parameters'!$AB$9)*(('Coupling Enzyme Parameters'!$AB$11)-(M214-$F$11)))))/(2*'Coupling Enzyme Parameters'!$AB$9))</f>
        <v>34.109801450978964</v>
      </c>
      <c r="O214" s="102">
        <f t="shared" si="26"/>
        <v>-2.5935609509387305</v>
      </c>
      <c r="P214" s="37">
        <v>19288.400000000001</v>
      </c>
      <c r="Q214" s="99">
        <f>((-'Coupling Enzyme Parameters'!$AB$10+SQRT((('Coupling Enzyme Parameters'!$AB$10)^2)-(4*('Coupling Enzyme Parameters'!$AB$9)*(('Coupling Enzyme Parameters'!$AB$11)-(P214-$F$11)))))/(2*'Coupling Enzyme Parameters'!$AB$9))</f>
        <v>34.560579129064948</v>
      </c>
      <c r="R214" s="102">
        <f t="shared" si="27"/>
        <v>-3.2482526350923564</v>
      </c>
      <c r="S214" s="37">
        <v>19444.724999999999</v>
      </c>
      <c r="T214" s="99">
        <f>((-'Coupling Enzyme Parameters'!$AB$10+SQRT((('Coupling Enzyme Parameters'!$AB$10)^2)-(4*('Coupling Enzyme Parameters'!$AB$9)*(('Coupling Enzyme Parameters'!$AB$11)-(S214-$F$11)))))/(2*'Coupling Enzyme Parameters'!$AB$9))</f>
        <v>35.465904311574782</v>
      </c>
      <c r="U214" s="102">
        <f t="shared" si="28"/>
        <v>-3.0522922362743543</v>
      </c>
      <c r="V214" s="37">
        <v>19414.664000000001</v>
      </c>
      <c r="W214" s="99">
        <f>((-'Coupling Enzyme Parameters'!$AB$10+SQRT((('Coupling Enzyme Parameters'!$AB$10)^2)-(4*('Coupling Enzyme Parameters'!$AB$9)*(('Coupling Enzyme Parameters'!$AB$11)-(V214-$F$11)))))/(2*'Coupling Enzyme Parameters'!$AB$9))</f>
        <v>35.288901661439908</v>
      </c>
      <c r="X214" s="102">
        <f t="shared" si="29"/>
        <v>-3.0408597524231098</v>
      </c>
      <c r="Y214" s="37">
        <v>19259.348000000002</v>
      </c>
      <c r="Z214" s="99">
        <f>((-'Coupling Enzyme Parameters'!$AB$10+SQRT((('Coupling Enzyme Parameters'!$AB$10)^2)-(4*('Coupling Enzyme Parameters'!$AB$9)*(('Coupling Enzyme Parameters'!$AB$11)-(Y214-$F$11)))))/(2*'Coupling Enzyme Parameters'!$AB$9))</f>
        <v>34.396297171577103</v>
      </c>
      <c r="AA214" s="102">
        <f t="shared" si="30"/>
        <v>-2.9601548181071351</v>
      </c>
    </row>
    <row r="215" spans="3:27" ht="15" x14ac:dyDescent="0.25">
      <c r="C215" s="24">
        <f t="shared" si="31"/>
        <v>13.533333333333305</v>
      </c>
      <c r="D215" s="37">
        <v>11448.63</v>
      </c>
      <c r="E215" s="37">
        <v>19402.43</v>
      </c>
      <c r="F215" s="100">
        <f>((-'Coupling Enzyme Parameters'!$AB$10+SQRT((('Coupling Enzyme Parameters'!$AB$10)^2)-(4*('Coupling Enzyme Parameters'!$AB$9)*(('Coupling Enzyme Parameters'!$AB$11)-(E215-$F$11)))))/(2*'Coupling Enzyme Parameters'!$AB$9))</f>
        <v>35.217275209924345</v>
      </c>
      <c r="G215" s="37">
        <v>19188.815999999999</v>
      </c>
      <c r="H215" s="99">
        <f>((-'Coupling Enzyme Parameters'!$AB$10+SQRT((('Coupling Enzyme Parameters'!$AB$10)^2)-(4*('Coupling Enzyme Parameters'!$AB$9)*(('Coupling Enzyme Parameters'!$AB$11)-(G215-$F$11)))))/(2*'Coupling Enzyme Parameters'!$AB$9))</f>
        <v>34.002304527891653</v>
      </c>
      <c r="I215" s="102">
        <f t="shared" si="24"/>
        <v>-2.0660496560552346</v>
      </c>
      <c r="J215" s="37">
        <v>19003.271000000001</v>
      </c>
      <c r="K215" s="99">
        <f>((-'Coupling Enzyme Parameters'!$AB$10+SQRT((('Coupling Enzyme Parameters'!$AB$10)^2)-(4*('Coupling Enzyme Parameters'!$AB$9)*(('Coupling Enzyme Parameters'!$AB$11)-(J215-$F$11)))))/(2*'Coupling Enzyme Parameters'!$AB$9))</f>
        <v>32.996505583887661</v>
      </c>
      <c r="L215" s="102">
        <f t="shared" si="25"/>
        <v>-1.1028663841458837</v>
      </c>
      <c r="M215" s="37">
        <v>19215.857</v>
      </c>
      <c r="N215" s="99">
        <f>((-'Coupling Enzyme Parameters'!$AB$10+SQRT((('Coupling Enzyme Parameters'!$AB$10)^2)-(4*('Coupling Enzyme Parameters'!$AB$9)*(('Coupling Enzyme Parameters'!$AB$11)-(M215-$F$11)))))/(2*'Coupling Enzyme Parameters'!$AB$9))</f>
        <v>34.152558422093165</v>
      </c>
      <c r="O215" s="102">
        <f t="shared" si="26"/>
        <v>-2.4308140310823205</v>
      </c>
      <c r="P215" s="37">
        <v>19290.312000000002</v>
      </c>
      <c r="Q215" s="99">
        <f>((-'Coupling Enzyme Parameters'!$AB$10+SQRT((('Coupling Enzyme Parameters'!$AB$10)^2)-(4*('Coupling Enzyme Parameters'!$AB$9)*(('Coupling Enzyme Parameters'!$AB$11)-(P215-$F$11)))))/(2*'Coupling Enzyme Parameters'!$AB$9))</f>
        <v>34.57143292358905</v>
      </c>
      <c r="R215" s="102">
        <f t="shared" si="27"/>
        <v>-3.1174088918260452</v>
      </c>
      <c r="S215" s="37">
        <v>19422.73</v>
      </c>
      <c r="T215" s="99">
        <f>((-'Coupling Enzyme Parameters'!$AB$10+SQRT((('Coupling Enzyme Parameters'!$AB$10)^2)-(4*('Coupling Enzyme Parameters'!$AB$9)*(('Coupling Enzyme Parameters'!$AB$11)-(S215-$F$11)))))/(2*'Coupling Enzyme Parameters'!$AB$9))</f>
        <v>35.336254288797477</v>
      </c>
      <c r="U215" s="102">
        <f t="shared" si="28"/>
        <v>-3.0619523103094508</v>
      </c>
      <c r="V215" s="37">
        <v>19429.585999999999</v>
      </c>
      <c r="W215" s="99">
        <f>((-'Coupling Enzyme Parameters'!$AB$10+SQRT((('Coupling Enzyme Parameters'!$AB$10)^2)-(4*('Coupling Enzyme Parameters'!$AB$9)*(('Coupling Enzyme Parameters'!$AB$11)-(V215-$F$11)))))/(2*'Coupling Enzyme Parameters'!$AB$9))</f>
        <v>35.376584361887161</v>
      </c>
      <c r="X215" s="102">
        <f t="shared" si="29"/>
        <v>-2.833187103233648</v>
      </c>
      <c r="Y215" s="37">
        <v>19210.965</v>
      </c>
      <c r="Z215" s="99">
        <f>((-'Coupling Enzyme Parameters'!$AB$10+SQRT((('Coupling Enzyme Parameters'!$AB$10)^2)-(4*('Coupling Enzyme Parameters'!$AB$9)*(('Coupling Enzyme Parameters'!$AB$11)-(Y215-$F$11)))))/(2*'Coupling Enzyme Parameters'!$AB$9))</f>
        <v>34.125303306320916</v>
      </c>
      <c r="AA215" s="102">
        <f t="shared" si="30"/>
        <v>-3.1111587346211138</v>
      </c>
    </row>
    <row r="216" spans="3:27" ht="15" x14ac:dyDescent="0.25">
      <c r="C216" s="24">
        <f t="shared" si="31"/>
        <v>13.599999999999971</v>
      </c>
      <c r="D216" s="37">
        <v>11408.849</v>
      </c>
      <c r="E216" s="37">
        <v>19370.315999999999</v>
      </c>
      <c r="F216" s="100">
        <f>((-'Coupling Enzyme Parameters'!$AB$10+SQRT((('Coupling Enzyme Parameters'!$AB$10)^2)-(4*('Coupling Enzyme Parameters'!$AB$9)*(('Coupling Enzyme Parameters'!$AB$11)-(E216-$F$11)))))/(2*'Coupling Enzyme Parameters'!$AB$9))</f>
        <v>35.030360157389296</v>
      </c>
      <c r="G216" s="37">
        <v>19208.562000000002</v>
      </c>
      <c r="H216" s="99">
        <f>((-'Coupling Enzyme Parameters'!$AB$10+SQRT((('Coupling Enzyme Parameters'!$AB$10)^2)-(4*('Coupling Enzyme Parameters'!$AB$9)*(('Coupling Enzyme Parameters'!$AB$11)-(G216-$F$11)))))/(2*'Coupling Enzyme Parameters'!$AB$9))</f>
        <v>34.111927120828895</v>
      </c>
      <c r="I216" s="102">
        <f t="shared" si="24"/>
        <v>-1.7695120105829432</v>
      </c>
      <c r="J216" s="37">
        <v>19018.580000000002</v>
      </c>
      <c r="K216" s="99">
        <f>((-'Coupling Enzyme Parameters'!$AB$10+SQRT((('Coupling Enzyme Parameters'!$AB$10)^2)-(4*('Coupling Enzyme Parameters'!$AB$9)*(('Coupling Enzyme Parameters'!$AB$11)-(J216-$F$11)))))/(2*'Coupling Enzyme Parameters'!$AB$9))</f>
        <v>33.077902342255953</v>
      </c>
      <c r="L216" s="102">
        <f t="shared" si="25"/>
        <v>-0.83455457324254212</v>
      </c>
      <c r="M216" s="37">
        <v>19220.134999999998</v>
      </c>
      <c r="N216" s="99">
        <f>((-'Coupling Enzyme Parameters'!$AB$10+SQRT((('Coupling Enzyme Parameters'!$AB$10)^2)-(4*('Coupling Enzyme Parameters'!$AB$9)*(('Coupling Enzyme Parameters'!$AB$11)-(M216-$F$11)))))/(2*'Coupling Enzyme Parameters'!$AB$9))</f>
        <v>34.176419209039288</v>
      </c>
      <c r="O216" s="102">
        <f t="shared" si="26"/>
        <v>-2.220038191601148</v>
      </c>
      <c r="P216" s="37">
        <v>19303.726999999999</v>
      </c>
      <c r="Q216" s="99">
        <f>((-'Coupling Enzyme Parameters'!$AB$10+SQRT((('Coupling Enzyme Parameters'!$AB$10)^2)-(4*('Coupling Enzyme Parameters'!$AB$9)*(('Coupling Enzyme Parameters'!$AB$11)-(P216-$F$11)))))/(2*'Coupling Enzyme Parameters'!$AB$9))</f>
        <v>34.64773261377622</v>
      </c>
      <c r="R216" s="102">
        <f t="shared" si="27"/>
        <v>-2.8541941491038259</v>
      </c>
      <c r="S216" s="37">
        <v>19430.259999999998</v>
      </c>
      <c r="T216" s="99">
        <f>((-'Coupling Enzyme Parameters'!$AB$10+SQRT((('Coupling Enzyme Parameters'!$AB$10)^2)-(4*('Coupling Enzyme Parameters'!$AB$9)*(('Coupling Enzyme Parameters'!$AB$11)-(S216-$F$11)))))/(2*'Coupling Enzyme Parameters'!$AB$9))</f>
        <v>35.38055316435586</v>
      </c>
      <c r="U216" s="102">
        <f t="shared" si="28"/>
        <v>-2.830738382216019</v>
      </c>
      <c r="V216" s="37">
        <v>19386.580000000002</v>
      </c>
      <c r="W216" s="99">
        <f>((-'Coupling Enzyme Parameters'!$AB$10+SQRT((('Coupling Enzyme Parameters'!$AB$10)^2)-(4*('Coupling Enzyme Parameters'!$AB$9)*(('Coupling Enzyme Parameters'!$AB$11)-(V216-$F$11)))))/(2*'Coupling Enzyme Parameters'!$AB$9))</f>
        <v>35.12482434912387</v>
      </c>
      <c r="X216" s="102">
        <f t="shared" si="29"/>
        <v>-2.8980320634618906</v>
      </c>
      <c r="Y216" s="37">
        <v>19254.653999999999</v>
      </c>
      <c r="Z216" s="99">
        <f>((-'Coupling Enzyme Parameters'!$AB$10+SQRT((('Coupling Enzyme Parameters'!$AB$10)^2)-(4*('Coupling Enzyme Parameters'!$AB$9)*(('Coupling Enzyme Parameters'!$AB$11)-(Y216-$F$11)))))/(2*'Coupling Enzyme Parameters'!$AB$9))</f>
        <v>34.369864870134613</v>
      </c>
      <c r="AA216" s="102">
        <f t="shared" si="30"/>
        <v>-2.6796821182723676</v>
      </c>
    </row>
    <row r="217" spans="3:27" ht="15" x14ac:dyDescent="0.25">
      <c r="C217" s="24">
        <f t="shared" si="31"/>
        <v>13.666666666666638</v>
      </c>
      <c r="D217" s="37">
        <v>11422.502</v>
      </c>
      <c r="E217" s="37">
        <v>19466.006000000001</v>
      </c>
      <c r="F217" s="100">
        <f>((-'Coupling Enzyme Parameters'!$AB$10+SQRT((('Coupling Enzyme Parameters'!$AB$10)^2)-(4*('Coupling Enzyme Parameters'!$AB$9)*(('Coupling Enzyme Parameters'!$AB$11)-(E217-$F$11)))))/(2*'Coupling Enzyme Parameters'!$AB$9))</f>
        <v>35.592087417802496</v>
      </c>
      <c r="G217" s="37">
        <v>19229.918000000001</v>
      </c>
      <c r="H217" s="99">
        <f>((-'Coupling Enzyme Parameters'!$AB$10+SQRT((('Coupling Enzyme Parameters'!$AB$10)^2)-(4*('Coupling Enzyme Parameters'!$AB$9)*(('Coupling Enzyme Parameters'!$AB$11)-(G217-$F$11)))))/(2*'Coupling Enzyme Parameters'!$AB$9))</f>
        <v>34.231077757968151</v>
      </c>
      <c r="I217" s="102">
        <f t="shared" si="24"/>
        <v>-2.2120886338568866</v>
      </c>
      <c r="J217" s="37">
        <v>18971.305</v>
      </c>
      <c r="K217" s="99">
        <f>((-'Coupling Enzyme Parameters'!$AB$10+SQRT((('Coupling Enzyme Parameters'!$AB$10)^2)-(4*('Coupling Enzyme Parameters'!$AB$9)*(('Coupling Enzyme Parameters'!$AB$11)-(J217-$F$11)))))/(2*'Coupling Enzyme Parameters'!$AB$9))</f>
        <v>32.827422658537351</v>
      </c>
      <c r="L217" s="102">
        <f t="shared" si="25"/>
        <v>-1.646761517374344</v>
      </c>
      <c r="M217" s="37">
        <v>19188.603999999999</v>
      </c>
      <c r="N217" s="99">
        <f>((-'Coupling Enzyme Parameters'!$AB$10+SQRT((('Coupling Enzyme Parameters'!$AB$10)^2)-(4*('Coupling Enzyme Parameters'!$AB$9)*(('Coupling Enzyme Parameters'!$AB$11)-(M217-$F$11)))))/(2*'Coupling Enzyme Parameters'!$AB$9))</f>
        <v>34.001130396509197</v>
      </c>
      <c r="O217" s="102">
        <f t="shared" si="26"/>
        <v>-2.9570542645444391</v>
      </c>
      <c r="P217" s="37">
        <v>19281.338</v>
      </c>
      <c r="Q217" s="99">
        <f>((-'Coupling Enzyme Parameters'!$AB$10+SQRT((('Coupling Enzyme Parameters'!$AB$10)^2)-(4*('Coupling Enzyme Parameters'!$AB$9)*(('Coupling Enzyme Parameters'!$AB$11)-(P217-$F$11)))))/(2*'Coupling Enzyme Parameters'!$AB$9))</f>
        <v>34.520535580972037</v>
      </c>
      <c r="R217" s="102">
        <f t="shared" si="27"/>
        <v>-3.5431184423212088</v>
      </c>
      <c r="S217" s="37">
        <v>19427.153999999999</v>
      </c>
      <c r="T217" s="99">
        <f>((-'Coupling Enzyme Parameters'!$AB$10+SQRT((('Coupling Enzyme Parameters'!$AB$10)^2)-(4*('Coupling Enzyme Parameters'!$AB$9)*(('Coupling Enzyme Parameters'!$AB$11)-(S217-$F$11)))))/(2*'Coupling Enzyme Parameters'!$AB$9))</f>
        <v>35.362269705413929</v>
      </c>
      <c r="U217" s="102">
        <f t="shared" si="28"/>
        <v>-3.4107491015711489</v>
      </c>
      <c r="V217" s="37">
        <v>19400.061000000002</v>
      </c>
      <c r="W217" s="99">
        <f>((-'Coupling Enzyme Parameters'!$AB$10+SQRT((('Coupling Enzyme Parameters'!$AB$10)^2)-(4*('Coupling Enzyme Parameters'!$AB$9)*(('Coupling Enzyme Parameters'!$AB$11)-(V217-$F$11)))))/(2*'Coupling Enzyme Parameters'!$AB$9))</f>
        <v>35.203432418026296</v>
      </c>
      <c r="X217" s="102">
        <f t="shared" si="29"/>
        <v>-3.3811512549726643</v>
      </c>
      <c r="Y217" s="37">
        <v>19235.241999999998</v>
      </c>
      <c r="Z217" s="99">
        <f>((-'Coupling Enzyme Parameters'!$AB$10+SQRT((('Coupling Enzyme Parameters'!$AB$10)^2)-(4*('Coupling Enzyme Parameters'!$AB$9)*(('Coupling Enzyme Parameters'!$AB$11)-(Y217-$F$11)))))/(2*'Coupling Enzyme Parameters'!$AB$9))</f>
        <v>34.260878268567104</v>
      </c>
      <c r="AA217" s="102">
        <f t="shared" si="30"/>
        <v>-3.3503959802530758</v>
      </c>
    </row>
    <row r="218" spans="3:27" ht="15" x14ac:dyDescent="0.25">
      <c r="C218" s="24">
        <f t="shared" si="31"/>
        <v>13.733333333333304</v>
      </c>
      <c r="D218" s="37">
        <v>11430.55</v>
      </c>
      <c r="E218" s="37">
        <v>19446.793000000001</v>
      </c>
      <c r="F218" s="100">
        <f>((-'Coupling Enzyme Parameters'!$AB$10+SQRT((('Coupling Enzyme Parameters'!$AB$10)^2)-(4*('Coupling Enzyme Parameters'!$AB$9)*(('Coupling Enzyme Parameters'!$AB$11)-(E218-$F$11)))))/(2*'Coupling Enzyme Parameters'!$AB$9))</f>
        <v>35.478134054536632</v>
      </c>
      <c r="G218" s="37">
        <v>19239.312999999998</v>
      </c>
      <c r="H218" s="99">
        <f>((-'Coupling Enzyme Parameters'!$AB$10+SQRT((('Coupling Enzyme Parameters'!$AB$10)^2)-(4*('Coupling Enzyme Parameters'!$AB$9)*(('Coupling Enzyme Parameters'!$AB$11)-(G218-$F$11)))))/(2*'Coupling Enzyme Parameters'!$AB$9))</f>
        <v>34.283691437942153</v>
      </c>
      <c r="I218" s="102">
        <f t="shared" si="24"/>
        <v>-2.045521590617021</v>
      </c>
      <c r="J218" s="37">
        <v>19054.938999999998</v>
      </c>
      <c r="K218" s="99">
        <f>((-'Coupling Enzyme Parameters'!$AB$10+SQRT((('Coupling Enzyme Parameters'!$AB$10)^2)-(4*('Coupling Enzyme Parameters'!$AB$9)*(('Coupling Enzyme Parameters'!$AB$11)-(J218-$F$11)))))/(2*'Coupling Enzyme Parameters'!$AB$9))</f>
        <v>33.272331840492832</v>
      </c>
      <c r="L218" s="102">
        <f t="shared" si="25"/>
        <v>-1.087898972152999</v>
      </c>
      <c r="M218" s="37">
        <v>19106.692999999999</v>
      </c>
      <c r="N218" s="99">
        <f>((-'Coupling Enzyme Parameters'!$AB$10+SQRT((('Coupling Enzyme Parameters'!$AB$10)^2)-(4*('Coupling Enzyme Parameters'!$AB$9)*(('Coupling Enzyme Parameters'!$AB$11)-(M218-$F$11)))))/(2*'Coupling Enzyme Parameters'!$AB$9))</f>
        <v>33.55184751626598</v>
      </c>
      <c r="O218" s="102">
        <f t="shared" si="26"/>
        <v>-3.2923837815217922</v>
      </c>
      <c r="P218" s="37">
        <v>19342.062000000002</v>
      </c>
      <c r="Q218" s="99">
        <f>((-'Coupling Enzyme Parameters'!$AB$10+SQRT((('Coupling Enzyme Parameters'!$AB$10)^2)-(4*('Coupling Enzyme Parameters'!$AB$9)*(('Coupling Enzyme Parameters'!$AB$11)-(P218-$F$11)))))/(2*'Coupling Enzyme Parameters'!$AB$9))</f>
        <v>34.867207561422987</v>
      </c>
      <c r="R218" s="102">
        <f t="shared" si="27"/>
        <v>-3.0824930986043952</v>
      </c>
      <c r="S218" s="37">
        <v>19408.357</v>
      </c>
      <c r="T218" s="99">
        <f>((-'Coupling Enzyme Parameters'!$AB$10+SQRT((('Coupling Enzyme Parameters'!$AB$10)^2)-(4*('Coupling Enzyme Parameters'!$AB$9)*(('Coupling Enzyme Parameters'!$AB$11)-(S218-$F$11)))))/(2*'Coupling Enzyme Parameters'!$AB$9))</f>
        <v>35.251946799384648</v>
      </c>
      <c r="U218" s="102">
        <f t="shared" si="28"/>
        <v>-3.4071186443345667</v>
      </c>
      <c r="V218" s="37">
        <v>19462.919999999998</v>
      </c>
      <c r="W218" s="99">
        <f>((-'Coupling Enzyme Parameters'!$AB$10+SQRT((('Coupling Enzyme Parameters'!$AB$10)^2)-(4*('Coupling Enzyme Parameters'!$AB$9)*(('Coupling Enzyme Parameters'!$AB$11)-(V218-$F$11)))))/(2*'Coupling Enzyme Parameters'!$AB$9))</f>
        <v>35.573743631913459</v>
      </c>
      <c r="X218" s="102">
        <f t="shared" si="29"/>
        <v>-2.8968866778196372</v>
      </c>
      <c r="Y218" s="37">
        <v>19241.898000000001</v>
      </c>
      <c r="Z218" s="99">
        <f>((-'Coupling Enzyme Parameters'!$AB$10+SQRT((('Coupling Enzyme Parameters'!$AB$10)^2)-(4*('Coupling Enzyme Parameters'!$AB$9)*(('Coupling Enzyme Parameters'!$AB$11)-(Y218-$F$11)))))/(2*'Coupling Enzyme Parameters'!$AB$9))</f>
        <v>34.298189140516925</v>
      </c>
      <c r="AA218" s="102">
        <f t="shared" si="30"/>
        <v>-3.1991317450373913</v>
      </c>
    </row>
    <row r="219" spans="3:27" ht="15" x14ac:dyDescent="0.25">
      <c r="C219" s="24">
        <f t="shared" si="31"/>
        <v>13.799999999999971</v>
      </c>
      <c r="D219" s="37">
        <v>11428.76</v>
      </c>
      <c r="E219" s="37">
        <v>19397.187000000002</v>
      </c>
      <c r="F219" s="100">
        <f>((-'Coupling Enzyme Parameters'!$AB$10+SQRT((('Coupling Enzyme Parameters'!$AB$10)^2)-(4*('Coupling Enzyme Parameters'!$AB$9)*(('Coupling Enzyme Parameters'!$AB$11)-(E219-$F$11)))))/(2*'Coupling Enzyme Parameters'!$AB$9))</f>
        <v>35.186650463390691</v>
      </c>
      <c r="G219" s="37">
        <v>19240.175999999999</v>
      </c>
      <c r="H219" s="99">
        <f>((-'Coupling Enzyme Parameters'!$AB$10+SQRT((('Coupling Enzyme Parameters'!$AB$10)^2)-(4*('Coupling Enzyme Parameters'!$AB$9)*(('Coupling Enzyme Parameters'!$AB$11)-(G219-$F$11)))))/(2*'Coupling Enzyme Parameters'!$AB$9))</f>
        <v>34.288530461498837</v>
      </c>
      <c r="I219" s="102">
        <f t="shared" si="24"/>
        <v>-1.7491989759143962</v>
      </c>
      <c r="J219" s="37">
        <v>18931.761999999999</v>
      </c>
      <c r="K219" s="99">
        <f>((-'Coupling Enzyme Parameters'!$AB$10+SQRT((('Coupling Enzyme Parameters'!$AB$10)^2)-(4*('Coupling Enzyme Parameters'!$AB$9)*(('Coupling Enzyme Parameters'!$AB$11)-(J219-$F$11)))))/(2*'Coupling Enzyme Parameters'!$AB$9))</f>
        <v>32.61987329615603</v>
      </c>
      <c r="L219" s="102">
        <f t="shared" si="25"/>
        <v>-1.4488739253438609</v>
      </c>
      <c r="M219" s="37">
        <v>19156.187000000002</v>
      </c>
      <c r="N219" s="99">
        <f>((-'Coupling Enzyme Parameters'!$AB$10+SQRT((('Coupling Enzyme Parameters'!$AB$10)^2)-(4*('Coupling Enzyme Parameters'!$AB$9)*(('Coupling Enzyme Parameters'!$AB$11)-(M219-$F$11)))))/(2*'Coupling Enzyme Parameters'!$AB$9))</f>
        <v>33.822288588024989</v>
      </c>
      <c r="O219" s="102">
        <f t="shared" si="26"/>
        <v>-2.7304591186168423</v>
      </c>
      <c r="P219" s="37">
        <v>19330.583999999999</v>
      </c>
      <c r="Q219" s="99">
        <f>((-'Coupling Enzyme Parameters'!$AB$10+SQRT((('Coupling Enzyme Parameters'!$AB$10)^2)-(4*('Coupling Enzyme Parameters'!$AB$9)*(('Coupling Enzyme Parameters'!$AB$11)-(P219-$F$11)))))/(2*'Coupling Enzyme Parameters'!$AB$9))</f>
        <v>34.801267945860403</v>
      </c>
      <c r="R219" s="102">
        <f t="shared" si="27"/>
        <v>-2.8569491230210389</v>
      </c>
      <c r="S219" s="37">
        <v>19386.076000000001</v>
      </c>
      <c r="T219" s="99">
        <f>((-'Coupling Enzyme Parameters'!$AB$10+SQRT((('Coupling Enzyme Parameters'!$AB$10)^2)-(4*('Coupling Enzyme Parameters'!$AB$9)*(('Coupling Enzyme Parameters'!$AB$11)-(S219-$F$11)))))/(2*'Coupling Enzyme Parameters'!$AB$9))</f>
        <v>35.121890948739342</v>
      </c>
      <c r="U219" s="102">
        <f t="shared" si="28"/>
        <v>-3.2456909038339319</v>
      </c>
      <c r="V219" s="37">
        <v>19457.508000000002</v>
      </c>
      <c r="W219" s="99">
        <f>((-'Coupling Enzyme Parameters'!$AB$10+SQRT((('Coupling Enzyme Parameters'!$AB$10)^2)-(4*('Coupling Enzyme Parameters'!$AB$9)*(('Coupling Enzyme Parameters'!$AB$11)-(V219-$F$11)))))/(2*'Coupling Enzyme Parameters'!$AB$9))</f>
        <v>35.541611230970226</v>
      </c>
      <c r="X219" s="102">
        <f t="shared" si="29"/>
        <v>-2.6375354876169297</v>
      </c>
      <c r="Y219" s="37">
        <v>19258.502</v>
      </c>
      <c r="Z219" s="99">
        <f>((-'Coupling Enzyme Parameters'!$AB$10+SQRT((('Coupling Enzyme Parameters'!$AB$10)^2)-(4*('Coupling Enzyme Parameters'!$AB$9)*(('Coupling Enzyme Parameters'!$AB$11)-(Y219-$F$11)))))/(2*'Coupling Enzyme Parameters'!$AB$9))</f>
        <v>34.39153100898389</v>
      </c>
      <c r="AA219" s="102">
        <f t="shared" si="30"/>
        <v>-2.814306285424486</v>
      </c>
    </row>
    <row r="220" spans="3:27" ht="15" x14ac:dyDescent="0.25">
      <c r="C220" s="24">
        <f t="shared" si="31"/>
        <v>13.866666666666637</v>
      </c>
      <c r="D220" s="37">
        <v>11477.773999999999</v>
      </c>
      <c r="E220" s="37">
        <v>19413.447</v>
      </c>
      <c r="F220" s="100">
        <f>((-'Coupling Enzyme Parameters'!$AB$10+SQRT((('Coupling Enzyme Parameters'!$AB$10)^2)-(4*('Coupling Enzyme Parameters'!$AB$9)*(('Coupling Enzyme Parameters'!$AB$11)-(E220-$F$11)))))/(2*'Coupling Enzyme Parameters'!$AB$9))</f>
        <v>35.28176598367282</v>
      </c>
      <c r="G220" s="37">
        <v>19191.151999999998</v>
      </c>
      <c r="H220" s="99">
        <f>((-'Coupling Enzyme Parameters'!$AB$10+SQRT((('Coupling Enzyme Parameters'!$AB$10)^2)-(4*('Coupling Enzyme Parameters'!$AB$9)*(('Coupling Enzyme Parameters'!$AB$11)-(G220-$F$11)))))/(2*'Coupling Enzyme Parameters'!$AB$9))</f>
        <v>34.015246070482029</v>
      </c>
      <c r="I220" s="102">
        <f t="shared" si="24"/>
        <v>-2.1175988872133331</v>
      </c>
      <c r="J220" s="37">
        <v>19024.895</v>
      </c>
      <c r="K220" s="99">
        <f>((-'Coupling Enzyme Parameters'!$AB$10+SQRT((('Coupling Enzyme Parameters'!$AB$10)^2)-(4*('Coupling Enzyme Parameters'!$AB$9)*(('Coupling Enzyme Parameters'!$AB$11)-(J220-$F$11)))))/(2*'Coupling Enzyme Parameters'!$AB$9))</f>
        <v>33.111558963570218</v>
      </c>
      <c r="L220" s="102">
        <f t="shared" si="25"/>
        <v>-1.052303778211801</v>
      </c>
      <c r="M220" s="37">
        <v>19244.951000000001</v>
      </c>
      <c r="N220" s="99">
        <f>((-'Coupling Enzyme Parameters'!$AB$10+SQRT((('Coupling Enzyme Parameters'!$AB$10)^2)-(4*('Coupling Enzyme Parameters'!$AB$9)*(('Coupling Enzyme Parameters'!$AB$11)-(M220-$F$11)))))/(2*'Coupling Enzyme Parameters'!$AB$9))</f>
        <v>34.315323421587983</v>
      </c>
      <c r="O220" s="102">
        <f t="shared" si="26"/>
        <v>-2.3325398053359763</v>
      </c>
      <c r="P220" s="37">
        <v>19439.699000000001</v>
      </c>
      <c r="Q220" s="99">
        <f>((-'Coupling Enzyme Parameters'!$AB$10+SQRT((('Coupling Enzyme Parameters'!$AB$10)^2)-(4*('Coupling Enzyme Parameters'!$AB$9)*(('Coupling Enzyme Parameters'!$AB$11)-(P220-$F$11)))))/(2*'Coupling Enzyme Parameters'!$AB$9))</f>
        <v>35.436210240336401</v>
      </c>
      <c r="R220" s="102">
        <f t="shared" si="27"/>
        <v>-2.3171223488271693</v>
      </c>
      <c r="S220" s="37">
        <v>19459.083999999999</v>
      </c>
      <c r="T220" s="99">
        <f>((-'Coupling Enzyme Parameters'!$AB$10+SQRT((('Coupling Enzyme Parameters'!$AB$10)^2)-(4*('Coupling Enzyme Parameters'!$AB$9)*(('Coupling Enzyme Parameters'!$AB$11)-(S220-$F$11)))))/(2*'Coupling Enzyme Parameters'!$AB$9))</f>
        <v>35.550963407286623</v>
      </c>
      <c r="U220" s="102">
        <f t="shared" si="28"/>
        <v>-2.9117339655687786</v>
      </c>
      <c r="V220" s="37">
        <v>19367.886999999999</v>
      </c>
      <c r="W220" s="99">
        <f>((-'Coupling Enzyme Parameters'!$AB$10+SQRT((('Coupling Enzyme Parameters'!$AB$10)^2)-(4*('Coupling Enzyme Parameters'!$AB$9)*(('Coupling Enzyme Parameters'!$AB$11)-(V220-$F$11)))))/(2*'Coupling Enzyme Parameters'!$AB$9))</f>
        <v>35.016286680153833</v>
      </c>
      <c r="X220" s="102">
        <f t="shared" si="29"/>
        <v>-3.2579755587154509</v>
      </c>
      <c r="Y220" s="37">
        <v>19262.988000000001</v>
      </c>
      <c r="Z220" s="99">
        <f>((-'Coupling Enzyme Parameters'!$AB$10+SQRT((('Coupling Enzyme Parameters'!$AB$10)^2)-(4*('Coupling Enzyme Parameters'!$AB$9)*(('Coupling Enzyme Parameters'!$AB$11)-(Y220-$F$11)))))/(2*'Coupling Enzyme Parameters'!$AB$9))</f>
        <v>34.416815458505503</v>
      </c>
      <c r="AA220" s="102">
        <f t="shared" si="30"/>
        <v>-2.8841373561850006</v>
      </c>
    </row>
    <row r="221" spans="3:27" ht="15" x14ac:dyDescent="0.25">
      <c r="C221" s="24">
        <f t="shared" si="31"/>
        <v>13.933333333333303</v>
      </c>
      <c r="D221" s="37">
        <v>11462.25</v>
      </c>
      <c r="E221" s="37">
        <v>19452.576000000001</v>
      </c>
      <c r="F221" s="100">
        <f>((-'Coupling Enzyme Parameters'!$AB$10+SQRT((('Coupling Enzyme Parameters'!$AB$10)^2)-(4*('Coupling Enzyme Parameters'!$AB$9)*(('Coupling Enzyme Parameters'!$AB$11)-(E221-$F$11)))))/(2*'Coupling Enzyme Parameters'!$AB$9))</f>
        <v>35.512370246081645</v>
      </c>
      <c r="G221" s="37">
        <v>19250.886999999999</v>
      </c>
      <c r="H221" s="99">
        <f>((-'Coupling Enzyme Parameters'!$AB$10+SQRT((('Coupling Enzyme Parameters'!$AB$10)^2)-(4*('Coupling Enzyme Parameters'!$AB$9)*(('Coupling Enzyme Parameters'!$AB$11)-(G221-$F$11)))))/(2*'Coupling Enzyme Parameters'!$AB$9))</f>
        <v>34.348674733617386</v>
      </c>
      <c r="I221" s="102">
        <f t="shared" si="24"/>
        <v>-2.0147744864868002</v>
      </c>
      <c r="J221" s="37">
        <v>18990.298999999999</v>
      </c>
      <c r="K221" s="99">
        <f>((-'Coupling Enzyme Parameters'!$AB$10+SQRT((('Coupling Enzyme Parameters'!$AB$10)^2)-(4*('Coupling Enzyme Parameters'!$AB$9)*(('Coupling Enzyme Parameters'!$AB$11)-(J221-$F$11)))))/(2*'Coupling Enzyme Parameters'!$AB$9))</f>
        <v>32.92774845487952</v>
      </c>
      <c r="L221" s="102">
        <f t="shared" si="25"/>
        <v>-1.4667185493113237</v>
      </c>
      <c r="M221" s="37">
        <v>19146.473000000002</v>
      </c>
      <c r="N221" s="99">
        <f>((-'Coupling Enzyme Parameters'!$AB$10+SQRT((('Coupling Enzyme Parameters'!$AB$10)^2)-(4*('Coupling Enzyme Parameters'!$AB$9)*(('Coupling Enzyme Parameters'!$AB$11)-(M221-$F$11)))))/(2*'Coupling Enzyme Parameters'!$AB$9))</f>
        <v>33.768963534614954</v>
      </c>
      <c r="O221" s="102">
        <f t="shared" si="26"/>
        <v>-3.1095039547178303</v>
      </c>
      <c r="P221" s="37">
        <v>19308.43</v>
      </c>
      <c r="Q221" s="99">
        <f>((-'Coupling Enzyme Parameters'!$AB$10+SQRT((('Coupling Enzyme Parameters'!$AB$10)^2)-(4*('Coupling Enzyme Parameters'!$AB$9)*(('Coupling Enzyme Parameters'!$AB$11)-(P221-$F$11)))))/(2*'Coupling Enzyme Parameters'!$AB$9))</f>
        <v>34.674542875713776</v>
      </c>
      <c r="R221" s="102">
        <f t="shared" si="27"/>
        <v>-3.3093939758586188</v>
      </c>
      <c r="S221" s="37">
        <v>19444.93</v>
      </c>
      <c r="T221" s="99">
        <f>((-'Coupling Enzyme Parameters'!$AB$10+SQRT((('Coupling Enzyme Parameters'!$AB$10)^2)-(4*('Coupling Enzyme Parameters'!$AB$9)*(('Coupling Enzyme Parameters'!$AB$11)-(S221-$F$11)))))/(2*'Coupling Enzyme Parameters'!$AB$9))</f>
        <v>35.467116333181323</v>
      </c>
      <c r="U221" s="102">
        <f t="shared" si="28"/>
        <v>-3.2261853020829037</v>
      </c>
      <c r="V221" s="37">
        <v>19349.416000000001</v>
      </c>
      <c r="W221" s="99">
        <f>((-'Coupling Enzyme Parameters'!$AB$10+SQRT((('Coupling Enzyme Parameters'!$AB$10)^2)-(4*('Coupling Enzyme Parameters'!$AB$9)*(('Coupling Enzyme Parameters'!$AB$11)-(V221-$F$11)))))/(2*'Coupling Enzyme Parameters'!$AB$9))</f>
        <v>34.909558038873833</v>
      </c>
      <c r="X221" s="102">
        <f t="shared" si="29"/>
        <v>-3.5953084624042759</v>
      </c>
      <c r="Y221" s="37">
        <v>19262.641</v>
      </c>
      <c r="Z221" s="99">
        <f>((-'Coupling Enzyme Parameters'!$AB$10+SQRT((('Coupling Enzyme Parameters'!$AB$10)^2)-(4*('Coupling Enzyme Parameters'!$AB$9)*(('Coupling Enzyme Parameters'!$AB$11)-(Y221-$F$11)))))/(2*'Coupling Enzyme Parameters'!$AB$9))</f>
        <v>34.4148586588665</v>
      </c>
      <c r="AA221" s="102">
        <f t="shared" si="30"/>
        <v>-3.1166984182328292</v>
      </c>
    </row>
    <row r="222" spans="3:27" ht="15" x14ac:dyDescent="0.25">
      <c r="C222" s="24">
        <f t="shared" si="31"/>
        <v>13.99999999999997</v>
      </c>
      <c r="D222" s="37">
        <v>11457.118</v>
      </c>
      <c r="E222" s="37">
        <v>19432.434000000001</v>
      </c>
      <c r="F222" s="100">
        <f>((-'Coupling Enzyme Parameters'!$AB$10+SQRT((('Coupling Enzyme Parameters'!$AB$10)^2)-(4*('Coupling Enzyme Parameters'!$AB$9)*(('Coupling Enzyme Parameters'!$AB$11)-(E222-$F$11)))))/(2*'Coupling Enzyme Parameters'!$AB$9))</f>
        <v>35.393359544522028</v>
      </c>
      <c r="G222" s="37">
        <v>19254.395</v>
      </c>
      <c r="H222" s="99">
        <f>((-'Coupling Enzyme Parameters'!$AB$10+SQRT((('Coupling Enzyme Parameters'!$AB$10)^2)-(4*('Coupling Enzyme Parameters'!$AB$9)*(('Coupling Enzyme Parameters'!$AB$11)-(G222-$F$11)))))/(2*'Coupling Enzyme Parameters'!$AB$9))</f>
        <v>34.368407312092323</v>
      </c>
      <c r="I222" s="102">
        <f t="shared" si="24"/>
        <v>-1.8760312064522466</v>
      </c>
      <c r="J222" s="37">
        <v>18912.400000000001</v>
      </c>
      <c r="K222" s="99">
        <f>((-'Coupling Enzyme Parameters'!$AB$10+SQRT((('Coupling Enzyme Parameters'!$AB$10)^2)-(4*('Coupling Enzyme Parameters'!$AB$9)*(('Coupling Enzyme Parameters'!$AB$11)-(J222-$F$11)))))/(2*'Coupling Enzyme Parameters'!$AB$9))</f>
        <v>32.518885475750821</v>
      </c>
      <c r="L222" s="102">
        <f t="shared" si="25"/>
        <v>-1.7565708268804059</v>
      </c>
      <c r="M222" s="37">
        <v>19184.285</v>
      </c>
      <c r="N222" s="99">
        <f>((-'Coupling Enzyme Parameters'!$AB$10+SQRT((('Coupling Enzyme Parameters'!$AB$10)^2)-(4*('Coupling Enzyme Parameters'!$AB$9)*(('Coupling Enzyme Parameters'!$AB$11)-(M222-$F$11)))))/(2*'Coupling Enzyme Parameters'!$AB$9))</f>
        <v>33.977223184443901</v>
      </c>
      <c r="O222" s="102">
        <f t="shared" si="26"/>
        <v>-2.7822336033292672</v>
      </c>
      <c r="P222" s="37">
        <v>19275.518</v>
      </c>
      <c r="Q222" s="99">
        <f>((-'Coupling Enzyme Parameters'!$AB$10+SQRT((('Coupling Enzyme Parameters'!$AB$10)^2)-(4*('Coupling Enzyme Parameters'!$AB$9)*(('Coupling Enzyme Parameters'!$AB$11)-(P222-$F$11)))))/(2*'Coupling Enzyme Parameters'!$AB$9))</f>
        <v>34.487587684042083</v>
      </c>
      <c r="R222" s="102">
        <f t="shared" si="27"/>
        <v>-3.3773384659706949</v>
      </c>
      <c r="S222" s="37">
        <v>19368.271000000001</v>
      </c>
      <c r="T222" s="99">
        <f>((-'Coupling Enzyme Parameters'!$AB$10+SQRT((('Coupling Enzyme Parameters'!$AB$10)^2)-(4*('Coupling Enzyme Parameters'!$AB$9)*(('Coupling Enzyme Parameters'!$AB$11)-(S222-$F$11)))))/(2*'Coupling Enzyme Parameters'!$AB$9))</f>
        <v>35.018510957362999</v>
      </c>
      <c r="U222" s="102">
        <f t="shared" si="28"/>
        <v>-3.5557799763416114</v>
      </c>
      <c r="V222" s="37">
        <v>19443.940999999999</v>
      </c>
      <c r="W222" s="99">
        <f>((-'Coupling Enzyme Parameters'!$AB$10+SQRT((('Coupling Enzyme Parameters'!$AB$10)^2)-(4*('Coupling Enzyme Parameters'!$AB$9)*(('Coupling Enzyme Parameters'!$AB$11)-(V222-$F$11)))))/(2*'Coupling Enzyme Parameters'!$AB$9))</f>
        <v>35.461269692479746</v>
      </c>
      <c r="X222" s="102">
        <f t="shared" si="29"/>
        <v>-2.9245861072387456</v>
      </c>
      <c r="Y222" s="37">
        <v>19239.103999999999</v>
      </c>
      <c r="Z222" s="99">
        <f>((-'Coupling Enzyme Parameters'!$AB$10+SQRT((('Coupling Enzyme Parameters'!$AB$10)^2)-(4*('Coupling Enzyme Parameters'!$AB$9)*(('Coupling Enzyme Parameters'!$AB$11)-(Y222-$F$11)))))/(2*'Coupling Enzyme Parameters'!$AB$9))</f>
        <v>34.282519684680203</v>
      </c>
      <c r="AA222" s="102">
        <f t="shared" si="30"/>
        <v>-3.1300266908595091</v>
      </c>
    </row>
    <row r="223" spans="3:27" ht="15" x14ac:dyDescent="0.25">
      <c r="C223" s="24">
        <f t="shared" si="31"/>
        <v>14.066666666666636</v>
      </c>
      <c r="D223" s="37">
        <v>11484.857</v>
      </c>
      <c r="E223" s="37">
        <v>19376.313999999998</v>
      </c>
      <c r="F223" s="100">
        <f>((-'Coupling Enzyme Parameters'!$AB$10+SQRT((('Coupling Enzyme Parameters'!$AB$10)^2)-(4*('Coupling Enzyme Parameters'!$AB$9)*(('Coupling Enzyme Parameters'!$AB$11)-(E223-$F$11)))))/(2*'Coupling Enzyme Parameters'!$AB$9))</f>
        <v>35.065150598062814</v>
      </c>
      <c r="G223" s="37">
        <v>19188.096000000001</v>
      </c>
      <c r="H223" s="99">
        <f>((-'Coupling Enzyme Parameters'!$AB$10+SQRT((('Coupling Enzyme Parameters'!$AB$10)^2)-(4*('Coupling Enzyme Parameters'!$AB$9)*(('Coupling Enzyme Parameters'!$AB$11)-(G223-$F$11)))))/(2*'Coupling Enzyme Parameters'!$AB$9))</f>
        <v>33.998317154056224</v>
      </c>
      <c r="I223" s="102">
        <f t="shared" si="24"/>
        <v>-1.9179124180291325</v>
      </c>
      <c r="J223" s="37">
        <v>18951.434000000001</v>
      </c>
      <c r="K223" s="99">
        <f>((-'Coupling Enzyme Parameters'!$AB$10+SQRT((('Coupling Enzyme Parameters'!$AB$10)^2)-(4*('Coupling Enzyme Parameters'!$AB$9)*(('Coupling Enzyme Parameters'!$AB$11)-(J223-$F$11)))))/(2*'Coupling Enzyme Parameters'!$AB$9))</f>
        <v>32.722905400205242</v>
      </c>
      <c r="L223" s="102">
        <f t="shared" si="25"/>
        <v>-1.2243419559667714</v>
      </c>
      <c r="M223" s="37">
        <v>19207.550999999999</v>
      </c>
      <c r="N223" s="99">
        <f>((-'Coupling Enzyme Parameters'!$AB$10+SQRT((('Coupling Enzyme Parameters'!$AB$10)^2)-(4*('Coupling Enzyme Parameters'!$AB$9)*(('Coupling Enzyme Parameters'!$AB$11)-(M223-$F$11)))))/(2*'Coupling Enzyme Parameters'!$AB$9))</f>
        <v>34.10630175673019</v>
      </c>
      <c r="O223" s="102">
        <f t="shared" si="26"/>
        <v>-2.3249460845837646</v>
      </c>
      <c r="P223" s="37">
        <v>19280.761999999999</v>
      </c>
      <c r="Q223" s="99">
        <f>((-'Coupling Enzyme Parameters'!$AB$10+SQRT((('Coupling Enzyme Parameters'!$AB$10)^2)-(4*('Coupling Enzyme Parameters'!$AB$9)*(('Coupling Enzyme Parameters'!$AB$11)-(P223-$F$11)))))/(2*'Coupling Enzyme Parameters'!$AB$9))</f>
        <v>34.51727262063077</v>
      </c>
      <c r="R223" s="102">
        <f t="shared" si="27"/>
        <v>-3.0194445829227945</v>
      </c>
      <c r="S223" s="37">
        <v>19401.447</v>
      </c>
      <c r="T223" s="99">
        <f>((-'Coupling Enzyme Parameters'!$AB$10+SQRT((('Coupling Enzyme Parameters'!$AB$10)^2)-(4*('Coupling Enzyme Parameters'!$AB$9)*(('Coupling Enzyme Parameters'!$AB$11)-(S223-$F$11)))))/(2*'Coupling Enzyme Parameters'!$AB$9))</f>
        <v>35.211530180440036</v>
      </c>
      <c r="U223" s="102">
        <f t="shared" si="28"/>
        <v>-3.0345518068053607</v>
      </c>
      <c r="V223" s="37">
        <v>19392.653999999999</v>
      </c>
      <c r="W223" s="99">
        <f>((-'Coupling Enzyme Parameters'!$AB$10+SQRT((('Coupling Enzyme Parameters'!$AB$10)^2)-(4*('Coupling Enzyme Parameters'!$AB$9)*(('Coupling Enzyme Parameters'!$AB$11)-(V223-$F$11)))))/(2*'Coupling Enzyme Parameters'!$AB$9))</f>
        <v>35.160207239620135</v>
      </c>
      <c r="X223" s="102">
        <f t="shared" si="29"/>
        <v>-2.8974396136391434</v>
      </c>
      <c r="Y223" s="37">
        <v>19220.800999999999</v>
      </c>
      <c r="Z223" s="99">
        <f>((-'Coupling Enzyme Parameters'!$AB$10+SQRT((('Coupling Enzyme Parameters'!$AB$10)^2)-(4*('Coupling Enzyme Parameters'!$AB$9)*(('Coupling Enzyme Parameters'!$AB$11)-(Y223-$F$11)))))/(2*'Coupling Enzyme Parameters'!$AB$9))</f>
        <v>34.180136090368187</v>
      </c>
      <c r="AA223" s="102">
        <f t="shared" si="30"/>
        <v>-2.904201338712312</v>
      </c>
    </row>
    <row r="224" spans="3:27" ht="15" x14ac:dyDescent="0.25">
      <c r="C224" s="24">
        <f t="shared" si="31"/>
        <v>14.133333333333303</v>
      </c>
      <c r="D224" s="37">
        <v>11433.748</v>
      </c>
      <c r="E224" s="37">
        <v>19389.776999999998</v>
      </c>
      <c r="F224" s="100">
        <f>((-'Coupling Enzyme Parameters'!$AB$10+SQRT((('Coupling Enzyme Parameters'!$AB$10)^2)-(4*('Coupling Enzyme Parameters'!$AB$9)*(('Coupling Enzyme Parameters'!$AB$11)-(E224-$F$11)))))/(2*'Coupling Enzyme Parameters'!$AB$9))</f>
        <v>35.143440754906457</v>
      </c>
      <c r="G224" s="37">
        <v>19229.953000000001</v>
      </c>
      <c r="H224" s="99">
        <f>((-'Coupling Enzyme Parameters'!$AB$10+SQRT((('Coupling Enzyme Parameters'!$AB$10)^2)-(4*('Coupling Enzyme Parameters'!$AB$9)*(('Coupling Enzyme Parameters'!$AB$11)-(G224-$F$11)))))/(2*'Coupling Enzyme Parameters'!$AB$9))</f>
        <v>34.231273540190166</v>
      </c>
      <c r="I224" s="102">
        <f t="shared" si="24"/>
        <v>-1.7632461887388331</v>
      </c>
      <c r="J224" s="37">
        <v>18929.990000000002</v>
      </c>
      <c r="K224" s="99">
        <f>((-'Coupling Enzyme Parameters'!$AB$10+SQRT((('Coupling Enzyme Parameters'!$AB$10)^2)-(4*('Coupling Enzyme Parameters'!$AB$9)*(('Coupling Enzyme Parameters'!$AB$11)-(J224-$F$11)))))/(2*'Coupling Enzyme Parameters'!$AB$9))</f>
        <v>32.610613674772608</v>
      </c>
      <c r="L224" s="102">
        <f t="shared" si="25"/>
        <v>-1.4149238382430482</v>
      </c>
      <c r="M224" s="37">
        <v>19130.366999999998</v>
      </c>
      <c r="N224" s="99">
        <f>((-'Coupling Enzyme Parameters'!$AB$10+SQRT((('Coupling Enzyme Parameters'!$AB$10)^2)-(4*('Coupling Enzyme Parameters'!$AB$9)*(('Coupling Enzyme Parameters'!$AB$11)-(M224-$F$11)))))/(2*'Coupling Enzyme Parameters'!$AB$9))</f>
        <v>33.680816419700719</v>
      </c>
      <c r="O224" s="102">
        <f t="shared" si="26"/>
        <v>-2.8287215784568787</v>
      </c>
      <c r="P224" s="37">
        <v>19267.881000000001</v>
      </c>
      <c r="Q224" s="99">
        <f>((-'Coupling Enzyme Parameters'!$AB$10+SQRT((('Coupling Enzyme Parameters'!$AB$10)^2)-(4*('Coupling Enzyme Parameters'!$AB$9)*(('Coupling Enzyme Parameters'!$AB$11)-(P224-$F$11)))))/(2*'Coupling Enzyme Parameters'!$AB$9))</f>
        <v>34.444425971158907</v>
      </c>
      <c r="R224" s="102">
        <f t="shared" si="27"/>
        <v>-3.1705813892383006</v>
      </c>
      <c r="S224" s="37">
        <v>19402.305</v>
      </c>
      <c r="T224" s="99">
        <f>((-'Coupling Enzyme Parameters'!$AB$10+SQRT((('Coupling Enzyme Parameters'!$AB$10)^2)-(4*('Coupling Enzyme Parameters'!$AB$9)*(('Coupling Enzyme Parameters'!$AB$11)-(S224-$F$11)))))/(2*'Coupling Enzyme Parameters'!$AB$9))</f>
        <v>35.216544578454773</v>
      </c>
      <c r="U224" s="102">
        <f t="shared" si="28"/>
        <v>-3.1078275656342669</v>
      </c>
      <c r="V224" s="37">
        <v>19384.442999999999</v>
      </c>
      <c r="W224" s="99">
        <f>((-'Coupling Enzyme Parameters'!$AB$10+SQRT((('Coupling Enzyme Parameters'!$AB$10)^2)-(4*('Coupling Enzyme Parameters'!$AB$9)*(('Coupling Enzyme Parameters'!$AB$11)-(V224-$F$11)))))/(2*'Coupling Enzyme Parameters'!$AB$9))</f>
        <v>35.112389179463584</v>
      </c>
      <c r="X224" s="102">
        <f t="shared" si="29"/>
        <v>-3.0235478306393375</v>
      </c>
      <c r="Y224" s="37">
        <v>19210.491999999998</v>
      </c>
      <c r="Z224" s="99">
        <f>((-'Coupling Enzyme Parameters'!$AB$10+SQRT((('Coupling Enzyme Parameters'!$AB$10)^2)-(4*('Coupling Enzyme Parameters'!$AB$9)*(('Coupling Enzyme Parameters'!$AB$11)-(Y224-$F$11)))))/(2*'Coupling Enzyme Parameters'!$AB$9))</f>
        <v>34.122669760366307</v>
      </c>
      <c r="AA224" s="102">
        <f t="shared" si="30"/>
        <v>-3.0399578255578348</v>
      </c>
    </row>
    <row r="225" spans="3:27" ht="15" x14ac:dyDescent="0.25">
      <c r="C225" s="24">
        <f t="shared" si="31"/>
        <v>14.199999999999969</v>
      </c>
      <c r="D225" s="37">
        <v>11433.203</v>
      </c>
      <c r="E225" s="37">
        <v>19410.248</v>
      </c>
      <c r="F225" s="100">
        <f>((-'Coupling Enzyme Parameters'!$AB$10+SQRT((('Coupling Enzyme Parameters'!$AB$10)^2)-(4*('Coupling Enzyme Parameters'!$AB$9)*(('Coupling Enzyme Parameters'!$AB$11)-(E225-$F$11)))))/(2*'Coupling Enzyme Parameters'!$AB$9))</f>
        <v>35.263020266603206</v>
      </c>
      <c r="G225" s="37">
        <v>19210.557000000001</v>
      </c>
      <c r="H225" s="99">
        <f>((-'Coupling Enzyme Parameters'!$AB$10+SQRT((('Coupling Enzyme Parameters'!$AB$10)^2)-(4*('Coupling Enzyme Parameters'!$AB$9)*(('Coupling Enzyme Parameters'!$AB$11)-(G225-$F$11)))))/(2*'Coupling Enzyme Parameters'!$AB$9))</f>
        <v>34.123031646301811</v>
      </c>
      <c r="I225" s="102">
        <f t="shared" si="24"/>
        <v>-1.9910675943239369</v>
      </c>
      <c r="J225" s="37">
        <v>19028.190999999999</v>
      </c>
      <c r="K225" s="99">
        <f>((-'Coupling Enzyme Parameters'!$AB$10+SQRT((('Coupling Enzyme Parameters'!$AB$10)^2)-(4*('Coupling Enzyme Parameters'!$AB$9)*(('Coupling Enzyme Parameters'!$AB$11)-(J225-$F$11)))))/(2*'Coupling Enzyme Parameters'!$AB$9))</f>
        <v>33.129144149311387</v>
      </c>
      <c r="L225" s="102">
        <f t="shared" si="25"/>
        <v>-1.0159728754010189</v>
      </c>
      <c r="M225" s="37">
        <v>19165.662</v>
      </c>
      <c r="N225" s="99">
        <f>((-'Coupling Enzyme Parameters'!$AB$10+SQRT((('Coupling Enzyme Parameters'!$AB$10)^2)-(4*('Coupling Enzyme Parameters'!$AB$9)*(('Coupling Enzyme Parameters'!$AB$11)-(M225-$F$11)))))/(2*'Coupling Enzyme Parameters'!$AB$9))</f>
        <v>33.874419291368298</v>
      </c>
      <c r="O225" s="102">
        <f t="shared" si="26"/>
        <v>-2.7546982184860482</v>
      </c>
      <c r="P225" s="37">
        <v>19305.351999999999</v>
      </c>
      <c r="Q225" s="99">
        <f>((-'Coupling Enzyme Parameters'!$AB$10+SQRT((('Coupling Enzyme Parameters'!$AB$10)^2)-(4*('Coupling Enzyme Parameters'!$AB$9)*(('Coupling Enzyme Parameters'!$AB$11)-(P225-$F$11)))))/(2*'Coupling Enzyme Parameters'!$AB$9))</f>
        <v>34.656992594829006</v>
      </c>
      <c r="R225" s="102">
        <f t="shared" si="27"/>
        <v>-3.0775942772649501</v>
      </c>
      <c r="S225" s="37">
        <v>19423.127</v>
      </c>
      <c r="T225" s="99">
        <f>((-'Coupling Enzyme Parameters'!$AB$10+SQRT((('Coupling Enzyme Parameters'!$AB$10)^2)-(4*('Coupling Enzyme Parameters'!$AB$9)*(('Coupling Enzyme Parameters'!$AB$11)-(S225-$F$11)))))/(2*'Coupling Enzyme Parameters'!$AB$9))</f>
        <v>35.338587588199502</v>
      </c>
      <c r="U225" s="102">
        <f t="shared" si="28"/>
        <v>-3.1053640675862866</v>
      </c>
      <c r="V225" s="37">
        <v>19383.330000000002</v>
      </c>
      <c r="W225" s="99">
        <f>((-'Coupling Enzyme Parameters'!$AB$10+SQRT((('Coupling Enzyme Parameters'!$AB$10)^2)-(4*('Coupling Enzyme Parameters'!$AB$9)*(('Coupling Enzyme Parameters'!$AB$11)-(V225-$F$11)))))/(2*'Coupling Enzyme Parameters'!$AB$9))</f>
        <v>35.105915426561282</v>
      </c>
      <c r="X225" s="102">
        <f t="shared" si="29"/>
        <v>-3.1496010952383884</v>
      </c>
      <c r="Y225" s="37">
        <v>19232.521000000001</v>
      </c>
      <c r="Z225" s="99">
        <f>((-'Coupling Enzyme Parameters'!$AB$10+SQRT((('Coupling Enzyme Parameters'!$AB$10)^2)-(4*('Coupling Enzyme Parameters'!$AB$9)*(('Coupling Enzyme Parameters'!$AB$11)-(Y225-$F$11)))))/(2*'Coupling Enzyme Parameters'!$AB$9))</f>
        <v>34.245642925269742</v>
      </c>
      <c r="AA225" s="102">
        <f t="shared" si="30"/>
        <v>-3.0365641723511487</v>
      </c>
    </row>
    <row r="226" spans="3:27" ht="15" x14ac:dyDescent="0.25">
      <c r="C226" s="24">
        <f t="shared" si="31"/>
        <v>14.266666666666636</v>
      </c>
      <c r="D226" s="37">
        <v>11453.983</v>
      </c>
      <c r="E226" s="37">
        <v>19402.675999999999</v>
      </c>
      <c r="F226" s="100">
        <f>((-'Coupling Enzyme Parameters'!$AB$10+SQRT((('Coupling Enzyme Parameters'!$AB$10)^2)-(4*('Coupling Enzyme Parameters'!$AB$9)*(('Coupling Enzyme Parameters'!$AB$11)-(E226-$F$11)))))/(2*'Coupling Enzyme Parameters'!$AB$9))</f>
        <v>35.218713163708067</v>
      </c>
      <c r="G226" s="37">
        <v>19194.134999999998</v>
      </c>
      <c r="H226" s="99">
        <f>((-'Coupling Enzyme Parameters'!$AB$10+SQRT((('Coupling Enzyme Parameters'!$AB$10)^2)-(4*('Coupling Enzyme Parameters'!$AB$9)*(('Coupling Enzyme Parameters'!$AB$11)-(G226-$F$11)))))/(2*'Coupling Enzyme Parameters'!$AB$9))</f>
        <v>34.03178254882738</v>
      </c>
      <c r="I226" s="102">
        <f t="shared" si="24"/>
        <v>-2.038009588903229</v>
      </c>
      <c r="J226" s="37">
        <v>18950.574000000001</v>
      </c>
      <c r="K226" s="99">
        <f>((-'Coupling Enzyme Parameters'!$AB$10+SQRT((('Coupling Enzyme Parameters'!$AB$10)^2)-(4*('Coupling Enzyme Parameters'!$AB$9)*(('Coupling Enzyme Parameters'!$AB$11)-(J226-$F$11)))))/(2*'Coupling Enzyme Parameters'!$AB$9))</f>
        <v>32.718392071736858</v>
      </c>
      <c r="L226" s="102">
        <f t="shared" si="25"/>
        <v>-1.3824178500804081</v>
      </c>
      <c r="M226" s="37">
        <v>19114.445</v>
      </c>
      <c r="N226" s="99">
        <f>((-'Coupling Enzyme Parameters'!$AB$10+SQRT((('Coupling Enzyme Parameters'!$AB$10)^2)-(4*('Coupling Enzyme Parameters'!$AB$9)*(('Coupling Enzyme Parameters'!$AB$11)-(M226-$F$11)))))/(2*'Coupling Enzyme Parameters'!$AB$9))</f>
        <v>33.594000389276118</v>
      </c>
      <c r="O226" s="102">
        <f t="shared" si="26"/>
        <v>-2.9908100176830885</v>
      </c>
      <c r="P226" s="37">
        <v>19338.146000000001</v>
      </c>
      <c r="Q226" s="99">
        <f>((-'Coupling Enzyme Parameters'!$AB$10+SQRT((('Coupling Enzyme Parameters'!$AB$10)^2)-(4*('Coupling Enzyme Parameters'!$AB$9)*(('Coupling Enzyme Parameters'!$AB$11)-(P226-$F$11)))))/(2*'Coupling Enzyme Parameters'!$AB$9))</f>
        <v>34.844688754136705</v>
      </c>
      <c r="R226" s="102">
        <f t="shared" si="27"/>
        <v>-2.8455910150621122</v>
      </c>
      <c r="S226" s="37">
        <v>19313.879000000001</v>
      </c>
      <c r="T226" s="99">
        <f>((-'Coupling Enzyme Parameters'!$AB$10+SQRT((('Coupling Enzyme Parameters'!$AB$10)^2)-(4*('Coupling Enzyme Parameters'!$AB$9)*(('Coupling Enzyme Parameters'!$AB$11)-(S226-$F$11)))))/(2*'Coupling Enzyme Parameters'!$AB$9))</f>
        <v>34.70564586779841</v>
      </c>
      <c r="U226" s="102">
        <f t="shared" si="28"/>
        <v>-3.6939986850922395</v>
      </c>
      <c r="V226" s="37">
        <v>19380.18</v>
      </c>
      <c r="W226" s="99">
        <f>((-'Coupling Enzyme Parameters'!$AB$10+SQRT((('Coupling Enzyme Parameters'!$AB$10)^2)-(4*('Coupling Enzyme Parameters'!$AB$9)*(('Coupling Enzyme Parameters'!$AB$11)-(V226-$F$11)))))/(2*'Coupling Enzyme Parameters'!$AB$9))</f>
        <v>35.087603775171956</v>
      </c>
      <c r="X226" s="102">
        <f t="shared" si="29"/>
        <v>-3.1236056437325743</v>
      </c>
      <c r="Y226" s="37">
        <v>19173.044999999998</v>
      </c>
      <c r="Z226" s="99">
        <f>((-'Coupling Enzyme Parameters'!$AB$10+SQRT((('Coupling Enzyme Parameters'!$AB$10)^2)-(4*('Coupling Enzyme Parameters'!$AB$9)*(('Coupling Enzyme Parameters'!$AB$11)-(Y226-$F$11)))))/(2*'Coupling Enzyme Parameters'!$AB$9))</f>
        <v>33.915121013988603</v>
      </c>
      <c r="AA226" s="102">
        <f t="shared" si="30"/>
        <v>-3.3227789807371479</v>
      </c>
    </row>
    <row r="227" spans="3:27" ht="15" x14ac:dyDescent="0.25">
      <c r="C227" s="24">
        <f t="shared" si="31"/>
        <v>14.333333333333302</v>
      </c>
      <c r="D227" s="37">
        <v>11480.593000000001</v>
      </c>
      <c r="E227" s="37">
        <v>19415.846000000001</v>
      </c>
      <c r="F227" s="100">
        <f>((-'Coupling Enzyme Parameters'!$AB$10+SQRT((('Coupling Enzyme Parameters'!$AB$10)^2)-(4*('Coupling Enzyme Parameters'!$AB$9)*(('Coupling Enzyme Parameters'!$AB$11)-(E227-$F$11)))))/(2*'Coupling Enzyme Parameters'!$AB$9))</f>
        <v>35.295834351735671</v>
      </c>
      <c r="G227" s="37">
        <v>19262.699000000001</v>
      </c>
      <c r="H227" s="99">
        <f>((-'Coupling Enzyme Parameters'!$AB$10+SQRT((('Coupling Enzyme Parameters'!$AB$10)^2)-(4*('Coupling Enzyme Parameters'!$AB$9)*(('Coupling Enzyme Parameters'!$AB$11)-(G227-$F$11)))))/(2*'Coupling Enzyme Parameters'!$AB$9))</f>
        <v>34.415185720287695</v>
      </c>
      <c r="I227" s="102">
        <f t="shared" si="24"/>
        <v>-1.7317276054705175</v>
      </c>
      <c r="J227" s="37">
        <v>18990.518</v>
      </c>
      <c r="K227" s="99">
        <f>((-'Coupling Enzyme Parameters'!$AB$10+SQRT((('Coupling Enzyme Parameters'!$AB$10)^2)-(4*('Coupling Enzyme Parameters'!$AB$9)*(('Coupling Enzyme Parameters'!$AB$11)-(J227-$F$11)))))/(2*'Coupling Enzyme Parameters'!$AB$9))</f>
        <v>32.928907629184465</v>
      </c>
      <c r="L227" s="102">
        <f t="shared" si="25"/>
        <v>-1.249023480660405</v>
      </c>
      <c r="M227" s="37">
        <v>19093.77</v>
      </c>
      <c r="N227" s="99">
        <f>((-'Coupling Enzyme Parameters'!$AB$10+SQRT((('Coupling Enzyme Parameters'!$AB$10)^2)-(4*('Coupling Enzyme Parameters'!$AB$9)*(('Coupling Enzyme Parameters'!$AB$11)-(M227-$F$11)))))/(2*'Coupling Enzyme Parameters'!$AB$9))</f>
        <v>33.48174323028794</v>
      </c>
      <c r="O227" s="102">
        <f t="shared" si="26"/>
        <v>-3.1801883646988713</v>
      </c>
      <c r="P227" s="37">
        <v>19292.701000000001</v>
      </c>
      <c r="Q227" s="99">
        <f>((-'Coupling Enzyme Parameters'!$AB$10+SQRT((('Coupling Enzyme Parameters'!$AB$10)^2)-(4*('Coupling Enzyme Parameters'!$AB$9)*(('Coupling Enzyme Parameters'!$AB$11)-(P227-$F$11)))))/(2*'Coupling Enzyme Parameters'!$AB$9))</f>
        <v>34.585001823315615</v>
      </c>
      <c r="R227" s="102">
        <f t="shared" si="27"/>
        <v>-3.1823991339108062</v>
      </c>
      <c r="S227" s="37">
        <v>19328.006000000001</v>
      </c>
      <c r="T227" s="99">
        <f>((-'Coupling Enzyme Parameters'!$AB$10+SQRT((('Coupling Enzyme Parameters'!$AB$10)^2)-(4*('Coupling Enzyme Parameters'!$AB$9)*(('Coupling Enzyme Parameters'!$AB$11)-(S227-$F$11)))))/(2*'Coupling Enzyme Parameters'!$AB$9))</f>
        <v>34.786484396730714</v>
      </c>
      <c r="U227" s="102">
        <f t="shared" si="28"/>
        <v>-3.6902813441875395</v>
      </c>
      <c r="V227" s="37">
        <v>19361.368999999999</v>
      </c>
      <c r="W227" s="99">
        <f>((-'Coupling Enzyme Parameters'!$AB$10+SQRT((('Coupling Enzyme Parameters'!$AB$10)^2)-(4*('Coupling Enzyme Parameters'!$AB$9)*(('Coupling Enzyme Parameters'!$AB$11)-(V227-$F$11)))))/(2*'Coupling Enzyme Parameters'!$AB$9))</f>
        <v>34.978565913904355</v>
      </c>
      <c r="X227" s="102">
        <f t="shared" si="29"/>
        <v>-3.3097646930277804</v>
      </c>
      <c r="Y227" s="37">
        <v>19249.085999999999</v>
      </c>
      <c r="Z227" s="99">
        <f>((-'Coupling Enzyme Parameters'!$AB$10+SQRT((('Coupling Enzyme Parameters'!$AB$10)^2)-(4*('Coupling Enzyme Parameters'!$AB$9)*(('Coupling Enzyme Parameters'!$AB$11)-(Y227-$F$11)))))/(2*'Coupling Enzyme Parameters'!$AB$9))</f>
        <v>34.338550696331374</v>
      </c>
      <c r="AA227" s="102">
        <f t="shared" si="30"/>
        <v>-2.9764704864219809</v>
      </c>
    </row>
    <row r="228" spans="3:27" ht="15" x14ac:dyDescent="0.25">
      <c r="C228" s="24">
        <f t="shared" si="31"/>
        <v>14.399999999999968</v>
      </c>
      <c r="D228" s="37">
        <v>11407.34</v>
      </c>
      <c r="E228" s="37">
        <v>19470.581999999999</v>
      </c>
      <c r="F228" s="100">
        <f>((-'Coupling Enzyme Parameters'!$AB$10+SQRT((('Coupling Enzyme Parameters'!$AB$10)^2)-(4*('Coupling Enzyme Parameters'!$AB$9)*(('Coupling Enzyme Parameters'!$AB$11)-(E228-$F$11)))))/(2*'Coupling Enzyme Parameters'!$AB$9))</f>
        <v>35.619316808704781</v>
      </c>
      <c r="G228" s="37">
        <v>19197.223000000002</v>
      </c>
      <c r="H228" s="99">
        <f>((-'Coupling Enzyme Parameters'!$AB$10+SQRT((('Coupling Enzyme Parameters'!$AB$10)^2)-(4*('Coupling Enzyme Parameters'!$AB$9)*(('Coupling Enzyme Parameters'!$AB$11)-(G228-$F$11)))))/(2*'Coupling Enzyme Parameters'!$AB$9))</f>
        <v>34.048913566065671</v>
      </c>
      <c r="I228" s="102">
        <f t="shared" si="24"/>
        <v>-2.4214822166616514</v>
      </c>
      <c r="J228" s="37">
        <v>18999.791000000001</v>
      </c>
      <c r="K228" s="99">
        <f>((-'Coupling Enzyme Parameters'!$AB$10+SQRT((('Coupling Enzyme Parameters'!$AB$10)^2)-(4*('Coupling Enzyme Parameters'!$AB$9)*(('Coupling Enzyme Parameters'!$AB$11)-(J228-$F$11)))))/(2*'Coupling Enzyme Parameters'!$AB$9))</f>
        <v>32.97804091307794</v>
      </c>
      <c r="L228" s="102">
        <f t="shared" si="25"/>
        <v>-1.5233726537360397</v>
      </c>
      <c r="M228" s="37">
        <v>19110.210999999999</v>
      </c>
      <c r="N228" s="99">
        <f>((-'Coupling Enzyme Parameters'!$AB$10+SQRT((('Coupling Enzyme Parameters'!$AB$10)^2)-(4*('Coupling Enzyme Parameters'!$AB$9)*(('Coupling Enzyme Parameters'!$AB$11)-(M228-$F$11)))))/(2*'Coupling Enzyme Parameters'!$AB$9))</f>
        <v>33.570967929345869</v>
      </c>
      <c r="O228" s="102">
        <f t="shared" si="26"/>
        <v>-3.4144461226100518</v>
      </c>
      <c r="P228" s="37">
        <v>19267.844000000001</v>
      </c>
      <c r="Q228" s="99">
        <f>((-'Coupling Enzyme Parameters'!$AB$10+SQRT((('Coupling Enzyme Parameters'!$AB$10)^2)-(4*('Coupling Enzyme Parameters'!$AB$9)*(('Coupling Enzyme Parameters'!$AB$11)-(P228-$F$11)))))/(2*'Coupling Enzyme Parameters'!$AB$9))</f>
        <v>34.444217059426776</v>
      </c>
      <c r="R228" s="102">
        <f t="shared" si="27"/>
        <v>-3.6466663547687546</v>
      </c>
      <c r="S228" s="37">
        <v>19464.525000000001</v>
      </c>
      <c r="T228" s="99">
        <f>((-'Coupling Enzyme Parameters'!$AB$10+SQRT((('Coupling Enzyme Parameters'!$AB$10)^2)-(4*('Coupling Enzyme Parameters'!$AB$9)*(('Coupling Enzyme Parameters'!$AB$11)-(S228-$F$11)))))/(2*'Coupling Enzyme Parameters'!$AB$9))</f>
        <v>35.583282118780438</v>
      </c>
      <c r="U228" s="102">
        <f t="shared" si="28"/>
        <v>-3.2169660791069248</v>
      </c>
      <c r="V228" s="37">
        <v>19333.588</v>
      </c>
      <c r="W228" s="99">
        <f>((-'Coupling Enzyme Parameters'!$AB$10+SQRT((('Coupling Enzyme Parameters'!$AB$10)^2)-(4*('Coupling Enzyme Parameters'!$AB$9)*(('Coupling Enzyme Parameters'!$AB$11)-(V228-$F$11)))))/(2*'Coupling Enzyme Parameters'!$AB$9))</f>
        <v>34.818506733461113</v>
      </c>
      <c r="X228" s="102">
        <f t="shared" si="29"/>
        <v>-3.7933063304401315</v>
      </c>
      <c r="Y228" s="37">
        <v>19244.798999999999</v>
      </c>
      <c r="Z228" s="99">
        <f>((-'Coupling Enzyme Parameters'!$AB$10+SQRT((('Coupling Enzyme Parameters'!$AB$10)^2)-(4*('Coupling Enzyme Parameters'!$AB$9)*(('Coupling Enzyme Parameters'!$AB$11)-(Y228-$F$11)))))/(2*'Coupling Enzyme Parameters'!$AB$9))</f>
        <v>34.314470051552348</v>
      </c>
      <c r="AA228" s="102">
        <f t="shared" si="30"/>
        <v>-3.3240335881701171</v>
      </c>
    </row>
    <row r="229" spans="3:27" ht="15" x14ac:dyDescent="0.25">
      <c r="C229" s="24">
        <f t="shared" si="31"/>
        <v>14.466666666666635</v>
      </c>
      <c r="D229" s="37">
        <v>11445.388000000001</v>
      </c>
      <c r="E229" s="37">
        <v>19365.526999999998</v>
      </c>
      <c r="F229" s="100">
        <f>((-'Coupling Enzyme Parameters'!$AB$10+SQRT((('Coupling Enzyme Parameters'!$AB$10)^2)-(4*('Coupling Enzyme Parameters'!$AB$9)*(('Coupling Enzyme Parameters'!$AB$11)-(E229-$F$11)))))/(2*'Coupling Enzyme Parameters'!$AB$9))</f>
        <v>35.002621545931746</v>
      </c>
      <c r="G229" s="37">
        <v>19176.065999999999</v>
      </c>
      <c r="H229" s="99">
        <f>((-'Coupling Enzyme Parameters'!$AB$10+SQRT((('Coupling Enzyme Parameters'!$AB$10)^2)-(4*('Coupling Enzyme Parameters'!$AB$9)*(('Coupling Enzyme Parameters'!$AB$11)-(G229-$F$11)))))/(2*'Coupling Enzyme Parameters'!$AB$9))</f>
        <v>33.931796038595472</v>
      </c>
      <c r="I229" s="102">
        <f t="shared" si="24"/>
        <v>-1.9219044813588155</v>
      </c>
      <c r="J229" s="37">
        <v>18980.645</v>
      </c>
      <c r="K229" s="99">
        <f>((-'Coupling Enzyme Parameters'!$AB$10+SQRT((('Coupling Enzyme Parameters'!$AB$10)^2)-(4*('Coupling Enzyme Parameters'!$AB$9)*(('Coupling Enzyme Parameters'!$AB$11)-(J229-$F$11)))))/(2*'Coupling Enzyme Parameters'!$AB$9))</f>
        <v>32.87670449149612</v>
      </c>
      <c r="L229" s="102">
        <f t="shared" si="25"/>
        <v>-1.0080138125448244</v>
      </c>
      <c r="M229" s="37">
        <v>19097.513999999999</v>
      </c>
      <c r="N229" s="99">
        <f>((-'Coupling Enzyme Parameters'!$AB$10+SQRT((('Coupling Enzyme Parameters'!$AB$10)^2)-(4*('Coupling Enzyme Parameters'!$AB$9)*(('Coupling Enzyme Parameters'!$AB$11)-(M229-$F$11)))))/(2*'Coupling Enzyme Parameters'!$AB$9))</f>
        <v>33.502032191190921</v>
      </c>
      <c r="O229" s="102">
        <f t="shared" si="26"/>
        <v>-2.8666865979919649</v>
      </c>
      <c r="P229" s="37">
        <v>19251.973000000002</v>
      </c>
      <c r="Q229" s="99">
        <f>((-'Coupling Enzyme Parameters'!$AB$10+SQRT((('Coupling Enzyme Parameters'!$AB$10)^2)-(4*('Coupling Enzyme Parameters'!$AB$9)*(('Coupling Enzyme Parameters'!$AB$11)-(P229-$F$11)))))/(2*'Coupling Enzyme Parameters'!$AB$9))</f>
        <v>34.354781683304829</v>
      </c>
      <c r="R229" s="102">
        <f t="shared" si="27"/>
        <v>-3.119406468117667</v>
      </c>
      <c r="S229" s="37">
        <v>19426.803</v>
      </c>
      <c r="T229" s="99">
        <f>((-'Coupling Enzyme Parameters'!$AB$10+SQRT((('Coupling Enzyme Parameters'!$AB$10)^2)-(4*('Coupling Enzyme Parameters'!$AB$9)*(('Coupling Enzyme Parameters'!$AB$11)-(S229-$F$11)))))/(2*'Coupling Enzyme Parameters'!$AB$9))</f>
        <v>35.360204509363577</v>
      </c>
      <c r="U229" s="102">
        <f t="shared" si="28"/>
        <v>-2.8233484257507513</v>
      </c>
      <c r="V229" s="37">
        <v>19351.648000000001</v>
      </c>
      <c r="W229" s="99">
        <f>((-'Coupling Enzyme Parameters'!$AB$10+SQRT((('Coupling Enzyme Parameters'!$AB$10)^2)-(4*('Coupling Enzyme Parameters'!$AB$9)*(('Coupling Enzyme Parameters'!$AB$11)-(V229-$F$11)))))/(2*'Coupling Enzyme Parameters'!$AB$9))</f>
        <v>34.922427713863243</v>
      </c>
      <c r="X229" s="102">
        <f t="shared" si="29"/>
        <v>-3.0726900872649665</v>
      </c>
      <c r="Y229" s="37">
        <v>19231.601999999999</v>
      </c>
      <c r="Z229" s="99">
        <f>((-'Coupling Enzyme Parameters'!$AB$10+SQRT((('Coupling Enzyme Parameters'!$AB$10)^2)-(4*('Coupling Enzyme Parameters'!$AB$9)*(('Coupling Enzyme Parameters'!$AB$11)-(Y229-$F$11)))))/(2*'Coupling Enzyme Parameters'!$AB$9))</f>
        <v>34.240499575215139</v>
      </c>
      <c r="AA229" s="102">
        <f t="shared" si="30"/>
        <v>-2.7813088017342906</v>
      </c>
    </row>
    <row r="230" spans="3:27" ht="15" x14ac:dyDescent="0.25">
      <c r="C230" s="24">
        <f t="shared" si="31"/>
        <v>14.533333333333301</v>
      </c>
      <c r="D230" s="37">
        <v>11419.362999999999</v>
      </c>
      <c r="E230" s="37">
        <v>19392.278999999999</v>
      </c>
      <c r="F230" s="100">
        <f>((-'Coupling Enzyme Parameters'!$AB$10+SQRT((('Coupling Enzyme Parameters'!$AB$10)^2)-(4*('Coupling Enzyme Parameters'!$AB$9)*(('Coupling Enzyme Parameters'!$AB$11)-(E230-$F$11)))))/(2*'Coupling Enzyme Parameters'!$AB$9))</f>
        <v>35.15802110299682</v>
      </c>
      <c r="G230" s="37">
        <v>19249.287</v>
      </c>
      <c r="H230" s="99">
        <f>((-'Coupling Enzyme Parameters'!$AB$10+SQRT((('Coupling Enzyme Parameters'!$AB$10)^2)-(4*('Coupling Enzyme Parameters'!$AB$9)*(('Coupling Enzyme Parameters'!$AB$11)-(G230-$F$11)))))/(2*'Coupling Enzyme Parameters'!$AB$9))</f>
        <v>34.339680363460403</v>
      </c>
      <c r="I230" s="102">
        <f t="shared" si="24"/>
        <v>-1.669419713558959</v>
      </c>
      <c r="J230" s="37">
        <v>18943.030999999999</v>
      </c>
      <c r="K230" s="99">
        <f>((-'Coupling Enzyme Parameters'!$AB$10+SQRT((('Coupling Enzyme Parameters'!$AB$10)^2)-(4*('Coupling Enzyme Parameters'!$AB$9)*(('Coupling Enzyme Parameters'!$AB$11)-(J230-$F$11)))))/(2*'Coupling Enzyme Parameters'!$AB$9))</f>
        <v>32.678841635575097</v>
      </c>
      <c r="L230" s="102">
        <f t="shared" si="25"/>
        <v>-1.3612762255309221</v>
      </c>
      <c r="M230" s="37">
        <v>19147.403999999999</v>
      </c>
      <c r="N230" s="99">
        <f>((-'Coupling Enzyme Parameters'!$AB$10+SQRT((('Coupling Enzyme Parameters'!$AB$10)^2)-(4*('Coupling Enzyme Parameters'!$AB$9)*(('Coupling Enzyme Parameters'!$AB$11)-(M230-$F$11)))))/(2*'Coupling Enzyme Parameters'!$AB$9))</f>
        <v>33.774068995824202</v>
      </c>
      <c r="O230" s="102">
        <f t="shared" si="26"/>
        <v>-2.7500493504237582</v>
      </c>
      <c r="P230" s="37">
        <v>19358.400000000001</v>
      </c>
      <c r="Q230" s="99">
        <f>((-'Coupling Enzyme Parameters'!$AB$10+SQRT((('Coupling Enzyme Parameters'!$AB$10)^2)-(4*('Coupling Enzyme Parameters'!$AB$9)*(('Coupling Enzyme Parameters'!$AB$11)-(P230-$F$11)))))/(2*'Coupling Enzyme Parameters'!$AB$9))</f>
        <v>34.961405056662556</v>
      </c>
      <c r="R230" s="102">
        <f t="shared" si="27"/>
        <v>-2.6681826518250134</v>
      </c>
      <c r="S230" s="37">
        <v>19407.684000000001</v>
      </c>
      <c r="T230" s="99">
        <f>((-'Coupling Enzyme Parameters'!$AB$10+SQRT((('Coupling Enzyme Parameters'!$AB$10)^2)-(4*('Coupling Enzyme Parameters'!$AB$9)*(('Coupling Enzyme Parameters'!$AB$11)-(S230-$F$11)))))/(2*'Coupling Enzyme Parameters'!$AB$9))</f>
        <v>35.248007142968326</v>
      </c>
      <c r="U230" s="102">
        <f t="shared" si="28"/>
        <v>-3.0909453492110757</v>
      </c>
      <c r="V230" s="37">
        <v>19322.699000000001</v>
      </c>
      <c r="W230" s="99">
        <f>((-'Coupling Enzyme Parameters'!$AB$10+SQRT((('Coupling Enzyme Parameters'!$AB$10)^2)-(4*('Coupling Enzyme Parameters'!$AB$9)*(('Coupling Enzyme Parameters'!$AB$11)-(V230-$F$11)))))/(2*'Coupling Enzyme Parameters'!$AB$9))</f>
        <v>34.756082097714575</v>
      </c>
      <c r="X230" s="102">
        <f t="shared" si="29"/>
        <v>-3.3944352604787085</v>
      </c>
      <c r="Y230" s="37">
        <v>19260.463</v>
      </c>
      <c r="Z230" s="99">
        <f>((-'Coupling Enzyme Parameters'!$AB$10+SQRT((('Coupling Enzyme Parameters'!$AB$10)^2)-(4*('Coupling Enzyme Parameters'!$AB$9)*(('Coupling Enzyme Parameters'!$AB$11)-(Y230-$F$11)))))/(2*'Coupling Enzyme Parameters'!$AB$9))</f>
        <v>34.402580340804953</v>
      </c>
      <c r="AA230" s="102">
        <f t="shared" si="30"/>
        <v>-2.7746275932095514</v>
      </c>
    </row>
    <row r="231" spans="3:27" ht="15" x14ac:dyDescent="0.25">
      <c r="C231" s="24">
        <f t="shared" si="31"/>
        <v>14.599999999999968</v>
      </c>
      <c r="D231" s="37">
        <v>11465.161</v>
      </c>
      <c r="E231" s="37">
        <v>19395.123</v>
      </c>
      <c r="F231" s="100">
        <f>((-'Coupling Enzyme Parameters'!$AB$10+SQRT((('Coupling Enzyme Parameters'!$AB$10)^2)-(4*('Coupling Enzyme Parameters'!$AB$9)*(('Coupling Enzyme Parameters'!$AB$11)-(E231-$F$11)))))/(2*'Coupling Enzyme Parameters'!$AB$9))</f>
        <v>35.174606190134654</v>
      </c>
      <c r="G231" s="37">
        <v>19165.794999999998</v>
      </c>
      <c r="H231" s="99">
        <f>((-'Coupling Enzyme Parameters'!$AB$10+SQRT((('Coupling Enzyme Parameters'!$AB$10)^2)-(4*('Coupling Enzyme Parameters'!$AB$9)*(('Coupling Enzyme Parameters'!$AB$11)-(G231-$F$11)))))/(2*'Coupling Enzyme Parameters'!$AB$9))</f>
        <v>33.87515187748641</v>
      </c>
      <c r="I231" s="102">
        <f t="shared" si="24"/>
        <v>-2.150533286670786</v>
      </c>
      <c r="J231" s="37">
        <v>18960.105</v>
      </c>
      <c r="K231" s="99">
        <f>((-'Coupling Enzyme Parameters'!$AB$10+SQRT((('Coupling Enzyme Parameters'!$AB$10)^2)-(4*('Coupling Enzyme Parameters'!$AB$9)*(('Coupling Enzyme Parameters'!$AB$11)-(J231-$F$11)))))/(2*'Coupling Enzyme Parameters'!$AB$9))</f>
        <v>32.768457953933435</v>
      </c>
      <c r="L231" s="102">
        <f t="shared" si="25"/>
        <v>-1.2882449943104177</v>
      </c>
      <c r="M231" s="37">
        <v>19100.355</v>
      </c>
      <c r="N231" s="99">
        <f>((-'Coupling Enzyme Parameters'!$AB$10+SQRT((('Coupling Enzyme Parameters'!$AB$10)^2)-(4*('Coupling Enzyme Parameters'!$AB$9)*(('Coupling Enzyme Parameters'!$AB$11)-(M231-$F$11)))))/(2*'Coupling Enzyme Parameters'!$AB$9))</f>
        <v>33.517439358867513</v>
      </c>
      <c r="O231" s="102">
        <f t="shared" si="26"/>
        <v>-3.0232640745182806</v>
      </c>
      <c r="P231" s="37">
        <v>19224.807000000001</v>
      </c>
      <c r="Q231" s="99">
        <f>((-'Coupling Enzyme Parameters'!$AB$10+SQRT((('Coupling Enzyme Parameters'!$AB$10)^2)-(4*('Coupling Enzyme Parameters'!$AB$9)*(('Coupling Enzyme Parameters'!$AB$11)-(P231-$F$11)))))/(2*'Coupling Enzyme Parameters'!$AB$9))</f>
        <v>34.202505882854076</v>
      </c>
      <c r="R231" s="102">
        <f t="shared" si="27"/>
        <v>-3.4436669127713273</v>
      </c>
      <c r="S231" s="37">
        <v>19423.186000000002</v>
      </c>
      <c r="T231" s="99">
        <f>((-'Coupling Enzyme Parameters'!$AB$10+SQRT((('Coupling Enzyme Parameters'!$AB$10)^2)-(4*('Coupling Enzyme Parameters'!$AB$9)*(('Coupling Enzyme Parameters'!$AB$11)-(S231-$F$11)))))/(2*'Coupling Enzyme Parameters'!$AB$9))</f>
        <v>35.338934371872853</v>
      </c>
      <c r="U231" s="102">
        <f t="shared" si="28"/>
        <v>-3.0166032074443834</v>
      </c>
      <c r="V231" s="37">
        <v>19331.721000000001</v>
      </c>
      <c r="W231" s="99">
        <f>((-'Coupling Enzyme Parameters'!$AB$10+SQRT((('Coupling Enzyme Parameters'!$AB$10)^2)-(4*('Coupling Enzyme Parameters'!$AB$9)*(('Coupling Enzyme Parameters'!$AB$11)-(V231-$F$11)))))/(2*'Coupling Enzyme Parameters'!$AB$9))</f>
        <v>34.8077911829443</v>
      </c>
      <c r="X231" s="102">
        <f t="shared" si="29"/>
        <v>-3.359311262386818</v>
      </c>
      <c r="Y231" s="37">
        <v>19194.583999999999</v>
      </c>
      <c r="Z231" s="99">
        <f>((-'Coupling Enzyme Parameters'!$AB$10+SQRT((('Coupling Enzyme Parameters'!$AB$10)^2)-(4*('Coupling Enzyme Parameters'!$AB$9)*(('Coupling Enzyme Parameters'!$AB$11)-(Y231-$F$11)))))/(2*'Coupling Enzyme Parameters'!$AB$9))</f>
        <v>34.034272636950156</v>
      </c>
      <c r="AA231" s="102">
        <f t="shared" si="30"/>
        <v>-3.1595203842021817</v>
      </c>
    </row>
    <row r="232" spans="3:27" ht="15" x14ac:dyDescent="0.25">
      <c r="C232" s="24">
        <f t="shared" si="31"/>
        <v>14.666666666666634</v>
      </c>
      <c r="D232" s="37">
        <v>11426.852000000001</v>
      </c>
      <c r="E232" s="37">
        <v>19378.613000000001</v>
      </c>
      <c r="F232" s="100">
        <f>((-'Coupling Enzyme Parameters'!$AB$10+SQRT((('Coupling Enzyme Parameters'!$AB$10)^2)-(4*('Coupling Enzyme Parameters'!$AB$9)*(('Coupling Enzyme Parameters'!$AB$11)-(E232-$F$11)))))/(2*'Coupling Enzyme Parameters'!$AB$9))</f>
        <v>35.078500111013135</v>
      </c>
      <c r="G232" s="37">
        <v>19223.863000000001</v>
      </c>
      <c r="H232" s="99">
        <f>((-'Coupling Enzyme Parameters'!$AB$10+SQRT((('Coupling Enzyme Parameters'!$AB$10)^2)-(4*('Coupling Enzyme Parameters'!$AB$9)*(('Coupling Enzyme Parameters'!$AB$11)-(G232-$F$11)))))/(2*'Coupling Enzyme Parameters'!$AB$9))</f>
        <v>34.197232556389338</v>
      </c>
      <c r="I232" s="102">
        <f t="shared" si="24"/>
        <v>-1.7323465286463389</v>
      </c>
      <c r="J232" s="37">
        <v>18971.438999999998</v>
      </c>
      <c r="K232" s="99">
        <f>((-'Coupling Enzyme Parameters'!$AB$10+SQRT((('Coupling Enzyme Parameters'!$AB$10)^2)-(4*('Coupling Enzyme Parameters'!$AB$9)*(('Coupling Enzyme Parameters'!$AB$11)-(J232-$F$11)))))/(2*'Coupling Enzyme Parameters'!$AB$9))</f>
        <v>32.828128994103906</v>
      </c>
      <c r="L232" s="102">
        <f t="shared" si="25"/>
        <v>-1.1324678750184276</v>
      </c>
      <c r="M232" s="37">
        <v>19098.884999999998</v>
      </c>
      <c r="N232" s="99">
        <f>((-'Coupling Enzyme Parameters'!$AB$10+SQRT((('Coupling Enzyme Parameters'!$AB$10)^2)-(4*('Coupling Enzyme Parameters'!$AB$9)*(('Coupling Enzyme Parameters'!$AB$11)-(M232-$F$11)))))/(2*'Coupling Enzyme Parameters'!$AB$9))</f>
        <v>33.509466076079036</v>
      </c>
      <c r="O232" s="102">
        <f t="shared" si="26"/>
        <v>-2.9351312781852386</v>
      </c>
      <c r="P232" s="37">
        <v>19292.504000000001</v>
      </c>
      <c r="Q232" s="99">
        <f>((-'Coupling Enzyme Parameters'!$AB$10+SQRT((('Coupling Enzyme Parameters'!$AB$10)^2)-(4*('Coupling Enzyme Parameters'!$AB$9)*(('Coupling Enzyme Parameters'!$AB$11)-(P232-$F$11)))))/(2*'Coupling Enzyme Parameters'!$AB$9))</f>
        <v>34.583882605956951</v>
      </c>
      <c r="R232" s="102">
        <f t="shared" si="27"/>
        <v>-2.9661841105469335</v>
      </c>
      <c r="S232" s="37">
        <v>19388.539000000001</v>
      </c>
      <c r="T232" s="99">
        <f>((-'Coupling Enzyme Parameters'!$AB$10+SQRT((('Coupling Enzyme Parameters'!$AB$10)^2)-(4*('Coupling Enzyme Parameters'!$AB$9)*(('Coupling Enzyme Parameters'!$AB$11)-(S232-$F$11)))))/(2*'Coupling Enzyme Parameters'!$AB$9))</f>
        <v>35.13622990760399</v>
      </c>
      <c r="U232" s="102">
        <f t="shared" si="28"/>
        <v>-3.1232015925917267</v>
      </c>
      <c r="V232" s="37">
        <v>19292.213</v>
      </c>
      <c r="W232" s="99">
        <f>((-'Coupling Enzyme Parameters'!$AB$10+SQRT((('Coupling Enzyme Parameters'!$AB$10)^2)-(4*('Coupling Enzyme Parameters'!$AB$9)*(('Coupling Enzyme Parameters'!$AB$11)-(V232-$F$11)))))/(2*'Coupling Enzyme Parameters'!$AB$9))</f>
        <v>34.582229447300733</v>
      </c>
      <c r="X232" s="102">
        <f t="shared" si="29"/>
        <v>-3.4887669189088655</v>
      </c>
      <c r="Y232" s="37">
        <v>19215.960999999999</v>
      </c>
      <c r="Z232" s="99">
        <f>((-'Coupling Enzyme Parameters'!$AB$10+SQRT((('Coupling Enzyme Parameters'!$AB$10)^2)-(4*('Coupling Enzyme Parameters'!$AB$9)*(('Coupling Enzyme Parameters'!$AB$11)-(Y232-$F$11)))))/(2*'Coupling Enzyme Parameters'!$AB$9))</f>
        <v>34.153138194502375</v>
      </c>
      <c r="AA232" s="102">
        <f t="shared" si="30"/>
        <v>-2.9445487475284438</v>
      </c>
    </row>
    <row r="233" spans="3:27" ht="15" x14ac:dyDescent="0.25">
      <c r="C233" s="24">
        <f t="shared" si="31"/>
        <v>14.733333333333301</v>
      </c>
      <c r="D233" s="37">
        <v>11435.734</v>
      </c>
      <c r="E233" s="37">
        <v>19372.391</v>
      </c>
      <c r="F233" s="100">
        <f>((-'Coupling Enzyme Parameters'!$AB$10+SQRT((('Coupling Enzyme Parameters'!$AB$10)^2)-(4*('Coupling Enzyme Parameters'!$AB$9)*(('Coupling Enzyme Parameters'!$AB$11)-(E233-$F$11)))))/(2*'Coupling Enzyme Parameters'!$AB$9))</f>
        <v>35.042389672431376</v>
      </c>
      <c r="G233" s="37">
        <v>19176.932000000001</v>
      </c>
      <c r="H233" s="99">
        <f>((-'Coupling Enzyme Parameters'!$AB$10+SQRT((('Coupling Enzyme Parameters'!$AB$10)^2)-(4*('Coupling Enzyme Parameters'!$AB$9)*(('Coupling Enzyme Parameters'!$AB$11)-(G233-$F$11)))))/(2*'Coupling Enzyme Parameters'!$AB$9))</f>
        <v>33.93657830987123</v>
      </c>
      <c r="I233" s="102">
        <f t="shared" si="24"/>
        <v>-1.9568903365826884</v>
      </c>
      <c r="J233" s="37">
        <v>18976.498</v>
      </c>
      <c r="K233" s="99">
        <f>((-'Coupling Enzyme Parameters'!$AB$10+SQRT((('Coupling Enzyme Parameters'!$AB$10)^2)-(4*('Coupling Enzyme Parameters'!$AB$9)*(('Coupling Enzyme Parameters'!$AB$11)-(J233-$F$11)))))/(2*'Coupling Enzyme Parameters'!$AB$9))</f>
        <v>32.854810813126356</v>
      </c>
      <c r="L233" s="102">
        <f t="shared" si="25"/>
        <v>-1.0696756174142195</v>
      </c>
      <c r="M233" s="37">
        <v>19168.460999999999</v>
      </c>
      <c r="N233" s="99">
        <f>((-'Coupling Enzyme Parameters'!$AB$10+SQRT((('Coupling Enzyme Parameters'!$AB$10)^2)-(4*('Coupling Enzyme Parameters'!$AB$9)*(('Coupling Enzyme Parameters'!$AB$11)-(M233-$F$11)))))/(2*'Coupling Enzyme Parameters'!$AB$9))</f>
        <v>33.889841513245116</v>
      </c>
      <c r="O233" s="102">
        <f t="shared" si="26"/>
        <v>-2.5186454024374001</v>
      </c>
      <c r="P233" s="37">
        <v>19247.16</v>
      </c>
      <c r="Q233" s="99">
        <f>((-'Coupling Enzyme Parameters'!$AB$10+SQRT((('Coupling Enzyme Parameters'!$AB$10)^2)-(4*('Coupling Enzyme Parameters'!$AB$9)*(('Coupling Enzyme Parameters'!$AB$11)-(P233-$F$11)))))/(2*'Coupling Enzyme Parameters'!$AB$9))</f>
        <v>34.327728958310779</v>
      </c>
      <c r="R233" s="102">
        <f t="shared" si="27"/>
        <v>-3.1862273196113478</v>
      </c>
      <c r="S233" s="37">
        <v>19406.881000000001</v>
      </c>
      <c r="T233" s="99">
        <f>((-'Coupling Enzyme Parameters'!$AB$10+SQRT((('Coupling Enzyme Parameters'!$AB$10)^2)-(4*('Coupling Enzyme Parameters'!$AB$9)*(('Coupling Enzyme Parameters'!$AB$11)-(S233-$F$11)))))/(2*'Coupling Enzyme Parameters'!$AB$9))</f>
        <v>35.243307409622723</v>
      </c>
      <c r="U233" s="102">
        <f t="shared" si="28"/>
        <v>-2.9800136519912357</v>
      </c>
      <c r="V233" s="37">
        <v>19360.66</v>
      </c>
      <c r="W233" s="99">
        <f>((-'Coupling Enzyme Parameters'!$AB$10+SQRT((('Coupling Enzyme Parameters'!$AB$10)^2)-(4*('Coupling Enzyme Parameters'!$AB$9)*(('Coupling Enzyme Parameters'!$AB$11)-(V233-$F$11)))))/(2*'Coupling Enzyme Parameters'!$AB$9))</f>
        <v>34.974466678606746</v>
      </c>
      <c r="X233" s="102">
        <f t="shared" si="29"/>
        <v>-3.0604192490210949</v>
      </c>
      <c r="Y233" s="37">
        <v>19312.188999999998</v>
      </c>
      <c r="Z233" s="99">
        <f>((-'Coupling Enzyme Parameters'!$AB$10+SQRT((('Coupling Enzyme Parameters'!$AB$10)^2)-(4*('Coupling Enzyme Parameters'!$AB$9)*(('Coupling Enzyme Parameters'!$AB$11)-(Y233-$F$11)))))/(2*'Coupling Enzyme Parameters'!$AB$9))</f>
        <v>34.695994710021239</v>
      </c>
      <c r="AA233" s="102">
        <f t="shared" si="30"/>
        <v>-2.3655817934278218</v>
      </c>
    </row>
    <row r="234" spans="3:27" ht="15" x14ac:dyDescent="0.25">
      <c r="C234" s="24">
        <f t="shared" si="31"/>
        <v>14.799999999999967</v>
      </c>
      <c r="D234" s="37">
        <v>11426.444</v>
      </c>
      <c r="E234" s="37">
        <v>19411.969000000001</v>
      </c>
      <c r="F234" s="100">
        <f>((-'Coupling Enzyme Parameters'!$AB$10+SQRT((('Coupling Enzyme Parameters'!$AB$10)^2)-(4*('Coupling Enzyme Parameters'!$AB$9)*(('Coupling Enzyme Parameters'!$AB$11)-(E234-$F$11)))))/(2*'Coupling Enzyme Parameters'!$AB$9))</f>
        <v>35.273103103826408</v>
      </c>
      <c r="G234" s="37">
        <v>19220.344000000001</v>
      </c>
      <c r="H234" s="99">
        <f>((-'Coupling Enzyme Parameters'!$AB$10+SQRT((('Coupling Enzyme Parameters'!$AB$10)^2)-(4*('Coupling Enzyme Parameters'!$AB$9)*(('Coupling Enzyme Parameters'!$AB$11)-(G234-$F$11)))))/(2*'Coupling Enzyme Parameters'!$AB$9))</f>
        <v>34.17758555302634</v>
      </c>
      <c r="I234" s="102">
        <f t="shared" si="24"/>
        <v>-1.9465965248226098</v>
      </c>
      <c r="J234" s="37">
        <v>19025.365000000002</v>
      </c>
      <c r="K234" s="99">
        <f>((-'Coupling Enzyme Parameters'!$AB$10+SQRT((('Coupling Enzyme Parameters'!$AB$10)^2)-(4*('Coupling Enzyme Parameters'!$AB$9)*(('Coupling Enzyme Parameters'!$AB$11)-(J234-$F$11)))))/(2*'Coupling Enzyme Parameters'!$AB$9))</f>
        <v>33.114065773697966</v>
      </c>
      <c r="L234" s="102">
        <f t="shared" si="25"/>
        <v>-1.0411340882376408</v>
      </c>
      <c r="M234" s="37">
        <v>19100.062000000002</v>
      </c>
      <c r="N234" s="99">
        <f>((-'Coupling Enzyme Parameters'!$AB$10+SQRT((('Coupling Enzyme Parameters'!$AB$10)^2)-(4*('Coupling Enzyme Parameters'!$AB$9)*(('Coupling Enzyme Parameters'!$AB$11)-(M234-$F$11)))))/(2*'Coupling Enzyme Parameters'!$AB$9))</f>
        <v>33.515849911770026</v>
      </c>
      <c r="O234" s="102">
        <f t="shared" si="26"/>
        <v>-3.1233504353075219</v>
      </c>
      <c r="P234" s="37">
        <v>19265.567999999999</v>
      </c>
      <c r="Q234" s="99">
        <f>((-'Coupling Enzyme Parameters'!$AB$10+SQRT((('Coupling Enzyme Parameters'!$AB$10)^2)-(4*('Coupling Enzyme Parameters'!$AB$9)*(('Coupling Enzyme Parameters'!$AB$11)-(P234-$F$11)))))/(2*'Coupling Enzyme Parameters'!$AB$9))</f>
        <v>34.431369856651315</v>
      </c>
      <c r="R234" s="102">
        <f t="shared" si="27"/>
        <v>-3.3132998526658426</v>
      </c>
      <c r="S234" s="37">
        <v>19423.526999999998</v>
      </c>
      <c r="T234" s="99">
        <f>((-'Coupling Enzyme Parameters'!$AB$10+SQRT((('Coupling Enzyme Parameters'!$AB$10)^2)-(4*('Coupling Enzyme Parameters'!$AB$9)*(('Coupling Enzyme Parameters'!$AB$11)-(S234-$F$11)))))/(2*'Coupling Enzyme Parameters'!$AB$9))</f>
        <v>35.340938771930539</v>
      </c>
      <c r="U234" s="102">
        <f t="shared" si="28"/>
        <v>-3.1130957210784516</v>
      </c>
      <c r="V234" s="37">
        <v>19327.844000000001</v>
      </c>
      <c r="W234" s="99">
        <f>((-'Coupling Enzyme Parameters'!$AB$10+SQRT((('Coupling Enzyme Parameters'!$AB$10)^2)-(4*('Coupling Enzyme Parameters'!$AB$9)*(('Coupling Enzyme Parameters'!$AB$11)-(V234-$F$11)))))/(2*'Coupling Enzyme Parameters'!$AB$9))</f>
        <v>34.785555733398517</v>
      </c>
      <c r="X234" s="102">
        <f t="shared" si="29"/>
        <v>-3.4800436256243543</v>
      </c>
      <c r="Y234" s="37">
        <v>19281.490000000002</v>
      </c>
      <c r="Z234" s="99">
        <f>((-'Coupling Enzyme Parameters'!$AB$10+SQRT((('Coupling Enzyme Parameters'!$AB$10)^2)-(4*('Coupling Enzyme Parameters'!$AB$9)*(('Coupling Enzyme Parameters'!$AB$11)-(Y234-$F$11)))))/(2*'Coupling Enzyme Parameters'!$AB$9))</f>
        <v>34.521396718376039</v>
      </c>
      <c r="AA234" s="102">
        <f t="shared" si="30"/>
        <v>-2.7708932164680533</v>
      </c>
    </row>
    <row r="235" spans="3:27" ht="15" x14ac:dyDescent="0.25">
      <c r="C235" s="24">
        <f t="shared" si="31"/>
        <v>14.866666666666633</v>
      </c>
      <c r="D235" s="37">
        <v>11509.895</v>
      </c>
      <c r="E235" s="37">
        <v>19387.813999999998</v>
      </c>
      <c r="F235" s="100">
        <f>((-'Coupling Enzyme Parameters'!$AB$10+SQRT((('Coupling Enzyme Parameters'!$AB$10)^2)-(4*('Coupling Enzyme Parameters'!$AB$9)*(('Coupling Enzyme Parameters'!$AB$11)-(E235-$F$11)))))/(2*'Coupling Enzyme Parameters'!$AB$9))</f>
        <v>35.132008172879829</v>
      </c>
      <c r="G235" s="37">
        <v>19219.300999999999</v>
      </c>
      <c r="H235" s="99">
        <f>((-'Coupling Enzyme Parameters'!$AB$10+SQRT((('Coupling Enzyme Parameters'!$AB$10)^2)-(4*('Coupling Enzyme Parameters'!$AB$9)*(('Coupling Enzyme Parameters'!$AB$11)-(G235-$F$11)))))/(2*'Coupling Enzyme Parameters'!$AB$9))</f>
        <v>34.17176558346933</v>
      </c>
      <c r="I235" s="102">
        <f t="shared" si="24"/>
        <v>-1.8113215634330402</v>
      </c>
      <c r="J235" s="37">
        <v>18910.307000000001</v>
      </c>
      <c r="K235" s="99">
        <f>((-'Coupling Enzyme Parameters'!$AB$10+SQRT((('Coupling Enzyme Parameters'!$AB$10)^2)-(4*('Coupling Enzyme Parameters'!$AB$9)*(('Coupling Enzyme Parameters'!$AB$11)-(J235-$F$11)))))/(2*'Coupling Enzyme Parameters'!$AB$9))</f>
        <v>32.507993636544889</v>
      </c>
      <c r="L235" s="102">
        <f t="shared" si="25"/>
        <v>-1.506111294444139</v>
      </c>
      <c r="M235" s="37">
        <v>19066.669999999998</v>
      </c>
      <c r="N235" s="99">
        <f>((-'Coupling Enzyme Parameters'!$AB$10+SQRT((('Coupling Enzyme Parameters'!$AB$10)^2)-(4*('Coupling Enzyme Parameters'!$AB$9)*(('Coupling Enzyme Parameters'!$AB$11)-(M235-$F$11)))))/(2*'Coupling Enzyme Parameters'!$AB$9))</f>
        <v>33.335401823627166</v>
      </c>
      <c r="O235" s="102">
        <f t="shared" si="26"/>
        <v>-3.162703592503803</v>
      </c>
      <c r="P235" s="37">
        <v>19260.146000000001</v>
      </c>
      <c r="Q235" s="99">
        <f>((-'Coupling Enzyme Parameters'!$AB$10+SQRT((('Coupling Enzyme Parameters'!$AB$10)^2)-(4*('Coupling Enzyme Parameters'!$AB$9)*(('Coupling Enzyme Parameters'!$AB$11)-(P235-$F$11)))))/(2*'Coupling Enzyme Parameters'!$AB$9))</f>
        <v>34.40079382833315</v>
      </c>
      <c r="R235" s="102">
        <f t="shared" si="27"/>
        <v>-3.2027809500374289</v>
      </c>
      <c r="S235" s="37">
        <v>19397.118999999999</v>
      </c>
      <c r="T235" s="99">
        <f>((-'Coupling Enzyme Parameters'!$AB$10+SQRT((('Coupling Enzyme Parameters'!$AB$10)^2)-(4*('Coupling Enzyme Parameters'!$AB$9)*(('Coupling Enzyme Parameters'!$AB$11)-(S235-$F$11)))))/(2*'Coupling Enzyme Parameters'!$AB$9))</f>
        <v>35.186253550776783</v>
      </c>
      <c r="U235" s="102">
        <f t="shared" si="28"/>
        <v>-3.1266860112856278</v>
      </c>
      <c r="V235" s="37">
        <v>19324.085999999999</v>
      </c>
      <c r="W235" s="99">
        <f>((-'Coupling Enzyme Parameters'!$AB$10+SQRT((('Coupling Enzyme Parameters'!$AB$10)^2)-(4*('Coupling Enzyme Parameters'!$AB$9)*(('Coupling Enzyme Parameters'!$AB$11)-(V235-$F$11)))))/(2*'Coupling Enzyme Parameters'!$AB$9))</f>
        <v>34.764023844207358</v>
      </c>
      <c r="X235" s="102">
        <f t="shared" si="29"/>
        <v>-3.3604805838689344</v>
      </c>
      <c r="Y235" s="37">
        <v>19218.82</v>
      </c>
      <c r="Z235" s="99">
        <f>((-'Coupling Enzyme Parameters'!$AB$10+SQRT((('Coupling Enzyme Parameters'!$AB$10)^2)-(4*('Coupling Enzyme Parameters'!$AB$9)*(('Coupling Enzyme Parameters'!$AB$11)-(Y235-$F$11)))))/(2*'Coupling Enzyme Parameters'!$AB$9))</f>
        <v>34.169082086199587</v>
      </c>
      <c r="AA235" s="102">
        <f t="shared" si="30"/>
        <v>-2.9821129176979255</v>
      </c>
    </row>
    <row r="236" spans="3:27" ht="15" x14ac:dyDescent="0.25">
      <c r="C236" s="24">
        <f t="shared" si="31"/>
        <v>14.9333333333333</v>
      </c>
      <c r="D236" s="37">
        <v>11471.463</v>
      </c>
      <c r="E236" s="37">
        <v>19414.184000000001</v>
      </c>
      <c r="F236" s="100">
        <f>((-'Coupling Enzyme Parameters'!$AB$10+SQRT((('Coupling Enzyme Parameters'!$AB$10)^2)-(4*('Coupling Enzyme Parameters'!$AB$9)*(('Coupling Enzyme Parameters'!$AB$11)-(E236-$F$11)))))/(2*'Coupling Enzyme Parameters'!$AB$9))</f>
        <v>35.286086983020638</v>
      </c>
      <c r="G236" s="37">
        <v>19215.562999999998</v>
      </c>
      <c r="H236" s="99">
        <f>((-'Coupling Enzyme Parameters'!$AB$10+SQRT((('Coupling Enzyme Parameters'!$AB$10)^2)-(4*('Coupling Enzyme Parameters'!$AB$9)*(('Coupling Enzyme Parameters'!$AB$11)-(G236-$F$11)))))/(2*'Coupling Enzyme Parameters'!$AB$9))</f>
        <v>34.150919529109011</v>
      </c>
      <c r="I236" s="102">
        <f t="shared" si="24"/>
        <v>-1.9862464279341694</v>
      </c>
      <c r="J236" s="37">
        <v>18914.883000000002</v>
      </c>
      <c r="K236" s="99">
        <f>((-'Coupling Enzyme Parameters'!$AB$10+SQRT((('Coupling Enzyme Parameters'!$AB$10)^2)-(4*('Coupling Enzyme Parameters'!$AB$9)*(('Coupling Enzyme Parameters'!$AB$11)-(J236-$F$11)))))/(2*'Coupling Enzyme Parameters'!$AB$9))</f>
        <v>32.531813096854876</v>
      </c>
      <c r="L236" s="102">
        <f t="shared" si="25"/>
        <v>-1.6363706442749617</v>
      </c>
      <c r="M236" s="37">
        <v>19142.143</v>
      </c>
      <c r="N236" s="99">
        <f>((-'Coupling Enzyme Parameters'!$AB$10+SQRT((('Coupling Enzyme Parameters'!$AB$10)^2)-(4*('Coupling Enzyme Parameters'!$AB$9)*(('Coupling Enzyme Parameters'!$AB$11)-(M236-$F$11)))))/(2*'Coupling Enzyme Parameters'!$AB$9))</f>
        <v>33.745233106835997</v>
      </c>
      <c r="O236" s="102">
        <f t="shared" si="26"/>
        <v>-2.9069511194357815</v>
      </c>
      <c r="P236" s="37">
        <v>19292.620999999999</v>
      </c>
      <c r="Q236" s="99">
        <f>((-'Coupling Enzyme Parameters'!$AB$10+SQRT((('Coupling Enzyme Parameters'!$AB$10)^2)-(4*('Coupling Enzyme Parameters'!$AB$9)*(('Coupling Enzyme Parameters'!$AB$11)-(P236-$F$11)))))/(2*'Coupling Enzyme Parameters'!$AB$9))</f>
        <v>34.584547312113536</v>
      </c>
      <c r="R236" s="102">
        <f t="shared" si="27"/>
        <v>-3.1731062763978528</v>
      </c>
      <c r="S236" s="37">
        <v>19376.895</v>
      </c>
      <c r="T236" s="99">
        <f>((-'Coupling Enzyme Parameters'!$AB$10+SQRT((('Coupling Enzyme Parameters'!$AB$10)^2)-(4*('Coupling Enzyme Parameters'!$AB$9)*(('Coupling Enzyme Parameters'!$AB$11)-(S236-$F$11)))))/(2*'Coupling Enzyme Parameters'!$AB$9))</f>
        <v>35.068523506240489</v>
      </c>
      <c r="U236" s="102">
        <f t="shared" si="28"/>
        <v>-3.3984948659627321</v>
      </c>
      <c r="V236" s="37">
        <v>19276.942999999999</v>
      </c>
      <c r="W236" s="99">
        <f>((-'Coupling Enzyme Parameters'!$AB$10+SQRT((('Coupling Enzyme Parameters'!$AB$10)^2)-(4*('Coupling Enzyme Parameters'!$AB$9)*(('Coupling Enzyme Parameters'!$AB$11)-(V236-$F$11)))))/(2*'Coupling Enzyme Parameters'!$AB$9))</f>
        <v>34.495650395925232</v>
      </c>
      <c r="X236" s="102">
        <f t="shared" si="29"/>
        <v>-3.7829328422918707</v>
      </c>
      <c r="Y236" s="37">
        <v>19188.495999999999</v>
      </c>
      <c r="Z236" s="99">
        <f>((-'Coupling Enzyme Parameters'!$AB$10+SQRT((('Coupling Enzyme Parameters'!$AB$10)^2)-(4*('Coupling Enzyme Parameters'!$AB$9)*(('Coupling Enzyme Parameters'!$AB$11)-(Y236-$F$11)))))/(2*'Coupling Enzyme Parameters'!$AB$9))</f>
        <v>34.000532276992196</v>
      </c>
      <c r="AA236" s="102">
        <f t="shared" si="30"/>
        <v>-3.3047415370461266</v>
      </c>
    </row>
    <row r="237" spans="3:27" ht="15" x14ac:dyDescent="0.25">
      <c r="C237" s="24">
        <f t="shared" si="31"/>
        <v>14.999999999999966</v>
      </c>
      <c r="D237" s="37">
        <v>11459.866</v>
      </c>
      <c r="E237" s="37">
        <v>19380.27</v>
      </c>
      <c r="F237" s="100">
        <f>((-'Coupling Enzyme Parameters'!$AB$10+SQRT((('Coupling Enzyme Parameters'!$AB$10)^2)-(4*('Coupling Enzyme Parameters'!$AB$9)*(('Coupling Enzyme Parameters'!$AB$11)-(E237-$F$11)))))/(2*'Coupling Enzyme Parameters'!$AB$9))</f>
        <v>35.088126754393002</v>
      </c>
      <c r="G237" s="37">
        <v>19151.482</v>
      </c>
      <c r="H237" s="99">
        <f>((-'Coupling Enzyme Parameters'!$AB$10+SQRT((('Coupling Enzyme Parameters'!$AB$10)^2)-(4*('Coupling Enzyme Parameters'!$AB$9)*(('Coupling Enzyme Parameters'!$AB$11)-(G237-$F$11)))))/(2*'Coupling Enzyme Parameters'!$AB$9))</f>
        <v>33.7964452679931</v>
      </c>
      <c r="I237" s="102">
        <f t="shared" si="24"/>
        <v>-2.1427604604224442</v>
      </c>
      <c r="J237" s="37">
        <v>18908.592000000001</v>
      </c>
      <c r="K237" s="99">
        <f>((-'Coupling Enzyme Parameters'!$AB$10+SQRT((('Coupling Enzyme Parameters'!$AB$10)^2)-(4*('Coupling Enzyme Parameters'!$AB$9)*(('Coupling Enzyme Parameters'!$AB$11)-(J237-$F$11)))))/(2*'Coupling Enzyme Parameters'!$AB$9))</f>
        <v>32.499072471007374</v>
      </c>
      <c r="L237" s="102">
        <f t="shared" si="25"/>
        <v>-1.4711510414948279</v>
      </c>
      <c r="M237" s="37">
        <v>19070.324000000001</v>
      </c>
      <c r="N237" s="99">
        <f>((-'Coupling Enzyme Parameters'!$AB$10+SQRT((('Coupling Enzyme Parameters'!$AB$10)^2)-(4*('Coupling Enzyme Parameters'!$AB$9)*(('Coupling Enzyme Parameters'!$AB$11)-(M237-$F$11)))))/(2*'Coupling Enzyme Parameters'!$AB$9))</f>
        <v>33.355081142363737</v>
      </c>
      <c r="O237" s="102">
        <f t="shared" si="26"/>
        <v>-3.0991428552804052</v>
      </c>
      <c r="P237" s="37">
        <v>19262.611000000001</v>
      </c>
      <c r="Q237" s="99">
        <f>((-'Coupling Enzyme Parameters'!$AB$10+SQRT((('Coupling Enzyme Parameters'!$AB$10)^2)-(4*('Coupling Enzyme Parameters'!$AB$9)*(('Coupling Enzyme Parameters'!$AB$11)-(P237-$F$11)))))/(2*'Coupling Enzyme Parameters'!$AB$9))</f>
        <v>34.414689491011181</v>
      </c>
      <c r="R237" s="102">
        <f t="shared" si="27"/>
        <v>-3.1450038688725712</v>
      </c>
      <c r="S237" s="37">
        <v>19353.881000000001</v>
      </c>
      <c r="T237" s="99">
        <f>((-'Coupling Enzyme Parameters'!$AB$10+SQRT((('Coupling Enzyme Parameters'!$AB$10)^2)-(4*('Coupling Enzyme Parameters'!$AB$9)*(('Coupling Enzyme Parameters'!$AB$11)-(S237-$F$11)))))/(2*'Coupling Enzyme Parameters'!$AB$9))</f>
        <v>34.935310611965946</v>
      </c>
      <c r="U237" s="102">
        <f t="shared" si="28"/>
        <v>-3.3337475316096388</v>
      </c>
      <c r="V237" s="37">
        <v>19373.918000000001</v>
      </c>
      <c r="W237" s="99">
        <f>((-'Coupling Enzyme Parameters'!$AB$10+SQRT((('Coupling Enzyme Parameters'!$AB$10)^2)-(4*('Coupling Enzyme Parameters'!$AB$9)*(('Coupling Enzyme Parameters'!$AB$11)-(V237-$F$11)))))/(2*'Coupling Enzyme Parameters'!$AB$9))</f>
        <v>35.051246416537445</v>
      </c>
      <c r="X237" s="102">
        <f t="shared" si="29"/>
        <v>-3.0293765930520209</v>
      </c>
      <c r="Y237" s="37">
        <v>19178.91</v>
      </c>
      <c r="Z237" s="99">
        <f>((-'Coupling Enzyme Parameters'!$AB$10+SQRT((('Coupling Enzyme Parameters'!$AB$10)^2)-(4*('Coupling Enzyme Parameters'!$AB$9)*(('Coupling Enzyme Parameters'!$AB$11)-(Y237-$F$11)))))/(2*'Coupling Enzyme Parameters'!$AB$9))</f>
        <v>33.94750502174147</v>
      </c>
      <c r="AA237" s="102">
        <f t="shared" si="30"/>
        <v>-3.1598085636692161</v>
      </c>
    </row>
    <row r="238" spans="3:27" ht="15" x14ac:dyDescent="0.25">
      <c r="C238" s="24">
        <f t="shared" si="31"/>
        <v>15.066666666666633</v>
      </c>
      <c r="D238" s="37">
        <v>11447.509</v>
      </c>
      <c r="E238" s="37">
        <v>19404.101999999999</v>
      </c>
      <c r="F238" s="100">
        <f>((-'Coupling Enzyme Parameters'!$AB$10+SQRT((('Coupling Enzyme Parameters'!$AB$10)^2)-(4*('Coupling Enzyme Parameters'!$AB$9)*(('Coupling Enzyme Parameters'!$AB$11)-(E238-$F$11)))))/(2*'Coupling Enzyme Parameters'!$AB$9))</f>
        <v>35.227050476452774</v>
      </c>
      <c r="G238" s="37">
        <v>19157.307000000001</v>
      </c>
      <c r="H238" s="99">
        <f>((-'Coupling Enzyme Parameters'!$AB$10+SQRT((('Coupling Enzyme Parameters'!$AB$10)^2)-(4*('Coupling Enzyme Parameters'!$AB$9)*(('Coupling Enzyme Parameters'!$AB$11)-(G238-$F$11)))))/(2*'Coupling Enzyme Parameters'!$AB$9))</f>
        <v>33.828444669593601</v>
      </c>
      <c r="I238" s="102">
        <f t="shared" si="24"/>
        <v>-2.2496847808817151</v>
      </c>
      <c r="J238" s="37">
        <v>18977.287</v>
      </c>
      <c r="K238" s="99">
        <f>((-'Coupling Enzyme Parameters'!$AB$10+SQRT((('Coupling Enzyme Parameters'!$AB$10)^2)-(4*('Coupling Enzyme Parameters'!$AB$9)*(('Coupling Enzyme Parameters'!$AB$11)-(J238-$F$11)))))/(2*'Coupling Enzyme Parameters'!$AB$9))</f>
        <v>32.858974741637297</v>
      </c>
      <c r="L238" s="102">
        <f t="shared" si="25"/>
        <v>-1.2501724929246762</v>
      </c>
      <c r="M238" s="37">
        <v>19120.388999999999</v>
      </c>
      <c r="N238" s="99">
        <f>((-'Coupling Enzyme Parameters'!$AB$10+SQRT((('Coupling Enzyme Parameters'!$AB$10)^2)-(4*('Coupling Enzyme Parameters'!$AB$9)*(('Coupling Enzyme Parameters'!$AB$11)-(M238-$F$11)))))/(2*'Coupling Enzyme Parameters'!$AB$9))</f>
        <v>33.626373082167177</v>
      </c>
      <c r="O238" s="102">
        <f t="shared" si="26"/>
        <v>-2.9667746375367372</v>
      </c>
      <c r="P238" s="37">
        <v>19270.199000000001</v>
      </c>
      <c r="Q238" s="99">
        <f>((-'Coupling Enzyme Parameters'!$AB$10+SQRT((('Coupling Enzyme Parameters'!$AB$10)^2)-(4*('Coupling Enzyme Parameters'!$AB$9)*(('Coupling Enzyme Parameters'!$AB$11)-(P238-$F$11)))))/(2*'Coupling Enzyme Parameters'!$AB$9))</f>
        <v>34.457517841556715</v>
      </c>
      <c r="R238" s="102">
        <f t="shared" si="27"/>
        <v>-3.2410992403868093</v>
      </c>
      <c r="S238" s="37">
        <v>19297.581999999999</v>
      </c>
      <c r="T238" s="99">
        <f>((-'Coupling Enzyme Parameters'!$AB$10+SQRT((('Coupling Enzyme Parameters'!$AB$10)^2)-(4*('Coupling Enzyme Parameters'!$AB$9)*(('Coupling Enzyme Parameters'!$AB$11)-(S238-$F$11)))))/(2*'Coupling Enzyme Parameters'!$AB$9))</f>
        <v>34.61275001985635</v>
      </c>
      <c r="U238" s="102">
        <f t="shared" si="28"/>
        <v>-3.7952318457790071</v>
      </c>
      <c r="V238" s="37">
        <v>19379.400000000001</v>
      </c>
      <c r="W238" s="99">
        <f>((-'Coupling Enzyme Parameters'!$AB$10+SQRT((('Coupling Enzyme Parameters'!$AB$10)^2)-(4*('Coupling Enzyme Parameters'!$AB$9)*(('Coupling Enzyme Parameters'!$AB$11)-(V238-$F$11)))))/(2*'Coupling Enzyme Parameters'!$AB$9))</f>
        <v>35.083071807520426</v>
      </c>
      <c r="X238" s="102">
        <f t="shared" si="29"/>
        <v>-3.1364749241288123</v>
      </c>
      <c r="Y238" s="37">
        <v>19121.359</v>
      </c>
      <c r="Z238" s="99">
        <f>((-'Coupling Enzyme Parameters'!$AB$10+SQRT((('Coupling Enzyme Parameters'!$AB$10)^2)-(4*('Coupling Enzyme Parameters'!$AB$9)*(('Coupling Enzyme Parameters'!$AB$11)-(Y238-$F$11)))))/(2*'Coupling Enzyme Parameters'!$AB$9))</f>
        <v>33.631660201797224</v>
      </c>
      <c r="AA238" s="102">
        <f t="shared" si="30"/>
        <v>-3.6145771056732343</v>
      </c>
    </row>
    <row r="239" spans="3:27" ht="15" x14ac:dyDescent="0.25">
      <c r="C239" s="24">
        <f t="shared" si="31"/>
        <v>15.133333333333299</v>
      </c>
      <c r="D239" s="37">
        <v>11463.824000000001</v>
      </c>
      <c r="E239" s="37">
        <v>19461.57</v>
      </c>
      <c r="F239" s="100">
        <f>((-'Coupling Enzyme Parameters'!$AB$10+SQRT((('Coupling Enzyme Parameters'!$AB$10)^2)-(4*('Coupling Enzyme Parameters'!$AB$9)*(('Coupling Enzyme Parameters'!$AB$11)-(E239-$F$11)))))/(2*'Coupling Enzyme Parameters'!$AB$9))</f>
        <v>35.565723867783042</v>
      </c>
      <c r="G239" s="37">
        <v>19201.678</v>
      </c>
      <c r="H239" s="99">
        <f>((-'Coupling Enzyme Parameters'!$AB$10+SQRT((('Coupling Enzyme Parameters'!$AB$10)^2)-(4*('Coupling Enzyme Parameters'!$AB$9)*(('Coupling Enzyme Parameters'!$AB$11)-(G239-$F$11)))))/(2*'Coupling Enzyme Parameters'!$AB$9))</f>
        <v>34.073650562580561</v>
      </c>
      <c r="I239" s="102">
        <f t="shared" si="24"/>
        <v>-2.3431522792250234</v>
      </c>
      <c r="J239" s="37">
        <v>18953.877</v>
      </c>
      <c r="K239" s="99">
        <f>((-'Coupling Enzyme Parameters'!$AB$10+SQRT((('Coupling Enzyme Parameters'!$AB$10)^2)-(4*('Coupling Enzyme Parameters'!$AB$9)*(('Coupling Enzyme Parameters'!$AB$11)-(J239-$F$11)))))/(2*'Coupling Enzyme Parameters'!$AB$9))</f>
        <v>32.735730951347435</v>
      </c>
      <c r="L239" s="102">
        <f t="shared" si="25"/>
        <v>-1.7120896745448064</v>
      </c>
      <c r="M239" s="37">
        <v>19188.627</v>
      </c>
      <c r="N239" s="99">
        <f>((-'Coupling Enzyme Parameters'!$AB$10+SQRT((('Coupling Enzyme Parameters'!$AB$10)^2)-(4*('Coupling Enzyme Parameters'!$AB$9)*(('Coupling Enzyme Parameters'!$AB$11)-(M239-$F$11)))))/(2*'Coupling Enzyme Parameters'!$AB$9))</f>
        <v>34.001257775808845</v>
      </c>
      <c r="O239" s="102">
        <f t="shared" si="26"/>
        <v>-2.9305633352253366</v>
      </c>
      <c r="P239" s="37">
        <v>19242.599999999999</v>
      </c>
      <c r="Q239" s="99">
        <f>((-'Coupling Enzyme Parameters'!$AB$10+SQRT((('Coupling Enzyme Parameters'!$AB$10)^2)-(4*('Coupling Enzyme Parameters'!$AB$9)*(('Coupling Enzyme Parameters'!$AB$11)-(P239-$F$11)))))/(2*'Coupling Enzyme Parameters'!$AB$9))</f>
        <v>34.302127821771215</v>
      </c>
      <c r="R239" s="102">
        <f t="shared" si="27"/>
        <v>-3.7351626515025771</v>
      </c>
      <c r="S239" s="37">
        <v>19396.699000000001</v>
      </c>
      <c r="T239" s="99">
        <f>((-'Coupling Enzyme Parameters'!$AB$10+SQRT((('Coupling Enzyme Parameters'!$AB$10)^2)-(4*('Coupling Enzyme Parameters'!$AB$9)*(('Coupling Enzyme Parameters'!$AB$11)-(S239-$F$11)))))/(2*'Coupling Enzyme Parameters'!$AB$9))</f>
        <v>35.183802190559838</v>
      </c>
      <c r="U239" s="102">
        <f t="shared" si="28"/>
        <v>-3.5628530664057863</v>
      </c>
      <c r="V239" s="37">
        <v>19267.918000000001</v>
      </c>
      <c r="W239" s="99">
        <f>((-'Coupling Enzyme Parameters'!$AB$10+SQRT((('Coupling Enzyme Parameters'!$AB$10)^2)-(4*('Coupling Enzyme Parameters'!$AB$9)*(('Coupling Enzyme Parameters'!$AB$11)-(V239-$F$11)))))/(2*'Coupling Enzyme Parameters'!$AB$9))</f>
        <v>34.444634884812288</v>
      </c>
      <c r="X239" s="102">
        <f t="shared" si="29"/>
        <v>-4.113585238167218</v>
      </c>
      <c r="Y239" s="37">
        <v>19238.706999999999</v>
      </c>
      <c r="Z239" s="99">
        <f>((-'Coupling Enzyme Parameters'!$AB$10+SQRT((('Coupling Enzyme Parameters'!$AB$10)^2)-(4*('Coupling Enzyme Parameters'!$AB$9)*(('Coupling Enzyme Parameters'!$AB$11)-(Y239-$F$11)))))/(2*'Coupling Enzyme Parameters'!$AB$9))</f>
        <v>34.280294079380766</v>
      </c>
      <c r="AA239" s="102">
        <f t="shared" si="30"/>
        <v>-3.30461661941996</v>
      </c>
    </row>
    <row r="240" spans="3:27" ht="15" x14ac:dyDescent="0.25">
      <c r="C240" s="24">
        <f t="shared" si="31"/>
        <v>15.199999999999966</v>
      </c>
      <c r="D240" s="37">
        <v>11469.626</v>
      </c>
      <c r="E240" s="37">
        <v>19430.145</v>
      </c>
      <c r="F240" s="100">
        <f>((-'Coupling Enzyme Parameters'!$AB$10+SQRT((('Coupling Enzyme Parameters'!$AB$10)^2)-(4*('Coupling Enzyme Parameters'!$AB$9)*(('Coupling Enzyme Parameters'!$AB$11)-(E240-$F$11)))))/(2*'Coupling Enzyme Parameters'!$AB$9))</f>
        <v>35.379875943627169</v>
      </c>
      <c r="G240" s="37">
        <v>19219.419999999998</v>
      </c>
      <c r="H240" s="99">
        <f>((-'Coupling Enzyme Parameters'!$AB$10+SQRT((('Coupling Enzyme Parameters'!$AB$10)^2)-(4*('Coupling Enzyme Parameters'!$AB$9)*(('Coupling Enzyme Parameters'!$AB$11)-(G240-$F$11)))))/(2*'Coupling Enzyme Parameters'!$AB$9))</f>
        <v>34.172429532376995</v>
      </c>
      <c r="I240" s="102">
        <f t="shared" si="24"/>
        <v>-2.0585253852727163</v>
      </c>
      <c r="J240" s="37">
        <v>18942.307000000001</v>
      </c>
      <c r="K240" s="99">
        <f>((-'Coupling Enzyme Parameters'!$AB$10+SQRT((('Coupling Enzyme Parameters'!$AB$10)^2)-(4*('Coupling Enzyme Parameters'!$AB$9)*(('Coupling Enzyme Parameters'!$AB$11)-(J240-$F$11)))))/(2*'Coupling Enzyme Parameters'!$AB$9))</f>
        <v>32.675048824962794</v>
      </c>
      <c r="L240" s="102">
        <f t="shared" si="25"/>
        <v>-1.5869238767735752</v>
      </c>
      <c r="M240" s="37">
        <v>19164.445</v>
      </c>
      <c r="N240" s="99">
        <f>((-'Coupling Enzyme Parameters'!$AB$10+SQRT((('Coupling Enzyme Parameters'!$AB$10)^2)-(4*('Coupling Enzyme Parameters'!$AB$9)*(('Coupling Enzyme Parameters'!$AB$11)-(M240-$F$11)))))/(2*'Coupling Enzyme Parameters'!$AB$9))</f>
        <v>33.867716922964334</v>
      </c>
      <c r="O240" s="102">
        <f t="shared" si="26"/>
        <v>-2.8782562639139755</v>
      </c>
      <c r="P240" s="37">
        <v>19257.134999999998</v>
      </c>
      <c r="Q240" s="99">
        <f>((-'Coupling Enzyme Parameters'!$AB$10+SQRT((('Coupling Enzyme Parameters'!$AB$10)^2)-(4*('Coupling Enzyme Parameters'!$AB$9)*(('Coupling Enzyme Parameters'!$AB$11)-(P240-$F$11)))))/(2*'Coupling Enzyme Parameters'!$AB$9))</f>
        <v>34.383831764165741</v>
      </c>
      <c r="R240" s="102">
        <f t="shared" si="27"/>
        <v>-3.4676107849521784</v>
      </c>
      <c r="S240" s="37">
        <v>19356.974999999999</v>
      </c>
      <c r="T240" s="99">
        <f>((-'Coupling Enzyme Parameters'!$AB$10+SQRT((('Coupling Enzyme Parameters'!$AB$10)^2)-(4*('Coupling Enzyme Parameters'!$AB$9)*(('Coupling Enzyme Parameters'!$AB$11)-(S240-$F$11)))))/(2*'Coupling Enzyme Parameters'!$AB$9))</f>
        <v>34.953173248522496</v>
      </c>
      <c r="U240" s="102">
        <f t="shared" si="28"/>
        <v>-3.6076340842872554</v>
      </c>
      <c r="V240" s="37">
        <v>19343.868999999999</v>
      </c>
      <c r="W240" s="99">
        <f>((-'Coupling Enzyme Parameters'!$AB$10+SQRT((('Coupling Enzyme Parameters'!$AB$10)^2)-(4*('Coupling Enzyme Parameters'!$AB$9)*(('Coupling Enzyme Parameters'!$AB$11)-(V240-$F$11)))))/(2*'Coupling Enzyme Parameters'!$AB$9))</f>
        <v>34.877606318567523</v>
      </c>
      <c r="X240" s="102">
        <f t="shared" si="29"/>
        <v>-3.4947658802561108</v>
      </c>
      <c r="Y240" s="37">
        <v>19172.023000000001</v>
      </c>
      <c r="Z240" s="99">
        <f>((-'Coupling Enzyme Parameters'!$AB$10+SQRT((('Coupling Enzyme Parameters'!$AB$10)^2)-(4*('Coupling Enzyme Parameters'!$AB$9)*(('Coupling Enzyme Parameters'!$AB$11)-(Y240-$F$11)))))/(2*'Coupling Enzyme Parameters'!$AB$9))</f>
        <v>33.909482584002468</v>
      </c>
      <c r="AA240" s="102">
        <f t="shared" si="30"/>
        <v>-3.4895801906423856</v>
      </c>
    </row>
    <row r="241" spans="3:27" ht="15" x14ac:dyDescent="0.25">
      <c r="C241" s="24">
        <f t="shared" si="31"/>
        <v>15.266666666666632</v>
      </c>
      <c r="D241" s="37">
        <v>11421.895</v>
      </c>
      <c r="E241" s="37">
        <v>19375.713</v>
      </c>
      <c r="F241" s="100">
        <f>((-'Coupling Enzyme Parameters'!$AB$10+SQRT((('Coupling Enzyme Parameters'!$AB$10)^2)-(4*('Coupling Enzyme Parameters'!$AB$9)*(('Coupling Enzyme Parameters'!$AB$11)-(E241-$F$11)))))/(2*'Coupling Enzyme Parameters'!$AB$9))</f>
        <v>35.061662124566979</v>
      </c>
      <c r="G241" s="37">
        <v>19176.455000000002</v>
      </c>
      <c r="H241" s="99">
        <f>((-'Coupling Enzyme Parameters'!$AB$10+SQRT((('Coupling Enzyme Parameters'!$AB$10)^2)-(4*('Coupling Enzyme Parameters'!$AB$9)*(('Coupling Enzyme Parameters'!$AB$11)-(G241-$F$11)))))/(2*'Coupling Enzyme Parameters'!$AB$9))</f>
        <v>33.933944073284131</v>
      </c>
      <c r="I241" s="102">
        <f t="shared" si="24"/>
        <v>-1.9787970253053899</v>
      </c>
      <c r="J241" s="37">
        <v>18971.476999999999</v>
      </c>
      <c r="K241" s="99">
        <f>((-'Coupling Enzyme Parameters'!$AB$10+SQRT((('Coupling Enzyme Parameters'!$AB$10)^2)-(4*('Coupling Enzyme Parameters'!$AB$9)*(('Coupling Enzyme Parameters'!$AB$11)-(J241-$F$11)))))/(2*'Coupling Enzyme Parameters'!$AB$9))</f>
        <v>32.828329301951477</v>
      </c>
      <c r="L241" s="102">
        <f t="shared" si="25"/>
        <v>-1.115429580724701</v>
      </c>
      <c r="M241" s="37">
        <v>19136.956999999999</v>
      </c>
      <c r="N241" s="99">
        <f>((-'Coupling Enzyme Parameters'!$AB$10+SQRT((('Coupling Enzyme Parameters'!$AB$10)^2)-(4*('Coupling Enzyme Parameters'!$AB$9)*(('Coupling Enzyme Parameters'!$AB$11)-(M241-$F$11)))))/(2*'Coupling Enzyme Parameters'!$AB$9))</f>
        <v>33.716843010581286</v>
      </c>
      <c r="O241" s="102">
        <f t="shared" si="26"/>
        <v>-2.7109163572368331</v>
      </c>
      <c r="P241" s="37">
        <v>19251.743999999999</v>
      </c>
      <c r="Q241" s="99">
        <f>((-'Coupling Enzyme Parameters'!$AB$10+SQRT((('Coupling Enzyme Parameters'!$AB$10)^2)-(4*('Coupling Enzyme Parameters'!$AB$9)*(('Coupling Enzyme Parameters'!$AB$11)-(P241-$F$11)))))/(2*'Coupling Enzyme Parameters'!$AB$9))</f>
        <v>34.35349380187904</v>
      </c>
      <c r="R241" s="102">
        <f t="shared" si="27"/>
        <v>-3.1797349281786893</v>
      </c>
      <c r="S241" s="37">
        <v>19423.294999999998</v>
      </c>
      <c r="T241" s="99">
        <f>((-'Coupling Enzyme Parameters'!$AB$10+SQRT((('Coupling Enzyme Parameters'!$AB$10)^2)-(4*('Coupling Enzyme Parameters'!$AB$9)*(('Coupling Enzyme Parameters'!$AB$11)-(S241-$F$11)))))/(2*'Coupling Enzyme Parameters'!$AB$9))</f>
        <v>35.339575054510696</v>
      </c>
      <c r="U241" s="102">
        <f t="shared" si="28"/>
        <v>-2.903018459238865</v>
      </c>
      <c r="V241" s="37">
        <v>19277.539000000001</v>
      </c>
      <c r="W241" s="99">
        <f>((-'Coupling Enzyme Parameters'!$AB$10+SQRT((('Coupling Enzyme Parameters'!$AB$10)^2)-(4*('Coupling Enzyme Parameters'!$AB$9)*(('Coupling Enzyme Parameters'!$AB$11)-(V241-$F$11)))))/(2*'Coupling Enzyme Parameters'!$AB$9))</f>
        <v>34.499023440587841</v>
      </c>
      <c r="X241" s="102">
        <f t="shared" si="29"/>
        <v>-3.555134939175602</v>
      </c>
      <c r="Y241" s="37">
        <v>19163.831999999999</v>
      </c>
      <c r="Z241" s="99">
        <f>((-'Coupling Enzyme Parameters'!$AB$10+SQRT((('Coupling Enzyme Parameters'!$AB$10)^2)-(4*('Coupling Enzyme Parameters'!$AB$9)*(('Coupling Enzyme Parameters'!$AB$11)-(Y241-$F$11)))))/(2*'Coupling Enzyme Parameters'!$AB$9))</f>
        <v>33.864341686206679</v>
      </c>
      <c r="AA241" s="102">
        <f t="shared" si="30"/>
        <v>-3.2165072693779848</v>
      </c>
    </row>
    <row r="242" spans="3:27" ht="15" x14ac:dyDescent="0.25">
      <c r="C242" s="24">
        <f t="shared" si="31"/>
        <v>15.333333333333298</v>
      </c>
      <c r="D242" s="37">
        <v>11404.075999999999</v>
      </c>
      <c r="E242" s="37">
        <v>19393.636999999999</v>
      </c>
      <c r="F242" s="100">
        <f>((-'Coupling Enzyme Parameters'!$AB$10+SQRT((('Coupling Enzyme Parameters'!$AB$10)^2)-(4*('Coupling Enzyme Parameters'!$AB$9)*(('Coupling Enzyme Parameters'!$AB$11)-(E242-$F$11)))))/(2*'Coupling Enzyme Parameters'!$AB$9))</f>
        <v>35.165938863734439</v>
      </c>
      <c r="G242" s="37">
        <v>19184.43</v>
      </c>
      <c r="H242" s="99">
        <f>((-'Coupling Enzyme Parameters'!$AB$10+SQRT((('Coupling Enzyme Parameters'!$AB$10)^2)-(4*('Coupling Enzyme Parameters'!$AB$9)*(('Coupling Enzyme Parameters'!$AB$11)-(G242-$F$11)))))/(2*'Coupling Enzyme Parameters'!$AB$9))</f>
        <v>33.978025411426344</v>
      </c>
      <c r="I242" s="102">
        <f t="shared" si="24"/>
        <v>-2.0389924263306369</v>
      </c>
      <c r="J242" s="37">
        <v>18888.303</v>
      </c>
      <c r="K242" s="99">
        <f>((-'Coupling Enzyme Parameters'!$AB$10+SQRT((('Coupling Enzyme Parameters'!$AB$10)^2)-(4*('Coupling Enzyme Parameters'!$AB$9)*(('Coupling Enzyme Parameters'!$AB$11)-(J242-$F$11)))))/(2*'Coupling Enzyme Parameters'!$AB$9))</f>
        <v>32.393776096978243</v>
      </c>
      <c r="L242" s="102">
        <f t="shared" si="25"/>
        <v>-1.6542595248653953</v>
      </c>
      <c r="M242" s="37">
        <v>19157.213</v>
      </c>
      <c r="N242" s="99">
        <f>((-'Coupling Enzyme Parameters'!$AB$10+SQRT((('Coupling Enzyme Parameters'!$AB$10)^2)-(4*('Coupling Enzyme Parameters'!$AB$9)*(('Coupling Enzyme Parameters'!$AB$11)-(M242-$F$11)))))/(2*'Coupling Enzyme Parameters'!$AB$9))</f>
        <v>33.827927936024359</v>
      </c>
      <c r="O242" s="102">
        <f t="shared" si="26"/>
        <v>-2.70410817096122</v>
      </c>
      <c r="P242" s="37">
        <v>19284.092000000001</v>
      </c>
      <c r="Q242" s="99">
        <f>((-'Coupling Enzyme Parameters'!$AB$10+SQRT((('Coupling Enzyme Parameters'!$AB$10)^2)-(4*('Coupling Enzyme Parameters'!$AB$9)*(('Coupling Enzyme Parameters'!$AB$11)-(P242-$F$11)))))/(2*'Coupling Enzyme Parameters'!$AB$9))</f>
        <v>34.536143113960094</v>
      </c>
      <c r="R242" s="102">
        <f t="shared" si="27"/>
        <v>-3.1013623552650955</v>
      </c>
      <c r="S242" s="37">
        <v>19349.396000000001</v>
      </c>
      <c r="T242" s="99">
        <f>((-'Coupling Enzyme Parameters'!$AB$10+SQRT((('Coupling Enzyme Parameters'!$AB$10)^2)-(4*('Coupling Enzyme Parameters'!$AB$9)*(('Coupling Enzyme Parameters'!$AB$11)-(S242-$F$11)))))/(2*'Coupling Enzyme Parameters'!$AB$9))</f>
        <v>34.909442752853117</v>
      </c>
      <c r="U242" s="102">
        <f t="shared" si="28"/>
        <v>-3.4374275000639045</v>
      </c>
      <c r="V242" s="37">
        <v>19384.773000000001</v>
      </c>
      <c r="W242" s="99">
        <f>((-'Coupling Enzyme Parameters'!$AB$10+SQRT((('Coupling Enzyme Parameters'!$AB$10)^2)-(4*('Coupling Enzyme Parameters'!$AB$9)*(('Coupling Enzyme Parameters'!$AB$11)-(V242-$F$11)))))/(2*'Coupling Enzyme Parameters'!$AB$9))</f>
        <v>35.114308986391499</v>
      </c>
      <c r="X242" s="102">
        <f t="shared" si="29"/>
        <v>-3.0441261325394038</v>
      </c>
      <c r="Y242" s="37">
        <v>19187.078000000001</v>
      </c>
      <c r="Z242" s="99">
        <f>((-'Coupling Enzyme Parameters'!$AB$10+SQRT((('Coupling Enzyme Parameters'!$AB$10)^2)-(4*('Coupling Enzyme Parameters'!$AB$9)*(('Coupling Enzyme Parameters'!$AB$11)-(Y242-$F$11)))))/(2*'Coupling Enzyme Parameters'!$AB$9))</f>
        <v>33.992680621562073</v>
      </c>
      <c r="AA242" s="102">
        <f t="shared" si="30"/>
        <v>-3.1924450731900507</v>
      </c>
    </row>
    <row r="243" spans="3:27" ht="15" x14ac:dyDescent="0.25">
      <c r="C243" s="24">
        <f t="shared" si="31"/>
        <v>15.399999999999965</v>
      </c>
      <c r="D243" s="37">
        <v>11442.695</v>
      </c>
      <c r="E243" s="37">
        <v>19414.240000000002</v>
      </c>
      <c r="F243" s="100">
        <f>((-'Coupling Enzyme Parameters'!$AB$10+SQRT((('Coupling Enzyme Parameters'!$AB$10)^2)-(4*('Coupling Enzyme Parameters'!$AB$9)*(('Coupling Enzyme Parameters'!$AB$11)-(E243-$F$11)))))/(2*'Coupling Enzyme Parameters'!$AB$9))</f>
        <v>35.286415343507507</v>
      </c>
      <c r="G243" s="37">
        <v>19134.293000000001</v>
      </c>
      <c r="H243" s="99">
        <f>((-'Coupling Enzyme Parameters'!$AB$10+SQRT((('Coupling Enzyme Parameters'!$AB$10)^2)-(4*('Coupling Enzyme Parameters'!$AB$9)*(('Coupling Enzyme Parameters'!$AB$11)-(G243-$F$11)))))/(2*'Coupling Enzyme Parameters'!$AB$9))</f>
        <v>33.702272639896186</v>
      </c>
      <c r="I243" s="102">
        <f t="shared" si="24"/>
        <v>-2.4352216776338622</v>
      </c>
      <c r="J243" s="37">
        <v>18973.145</v>
      </c>
      <c r="K243" s="99">
        <f>((-'Coupling Enzyme Parameters'!$AB$10+SQRT((('Coupling Enzyme Parameters'!$AB$10)^2)-(4*('Coupling Enzyme Parameters'!$AB$9)*(('Coupling Enzyme Parameters'!$AB$11)-(J243-$F$11)))))/(2*'Coupling Enzyme Parameters'!$AB$9))</f>
        <v>32.837123387536323</v>
      </c>
      <c r="L243" s="102">
        <f t="shared" si="25"/>
        <v>-1.3313887140803828</v>
      </c>
      <c r="M243" s="37">
        <v>19206.982</v>
      </c>
      <c r="N243" s="99">
        <f>((-'Coupling Enzyme Parameters'!$AB$10+SQRT((('Coupling Enzyme Parameters'!$AB$10)^2)-(4*('Coupling Enzyme Parameters'!$AB$9)*(('Coupling Enzyme Parameters'!$AB$11)-(M243-$F$11)))))/(2*'Coupling Enzyme Parameters'!$AB$9))</f>
        <v>34.103136354183597</v>
      </c>
      <c r="O243" s="102">
        <f t="shared" si="26"/>
        <v>-2.5493762325750495</v>
      </c>
      <c r="P243" s="37">
        <v>19275.77</v>
      </c>
      <c r="Q243" s="99">
        <f>((-'Coupling Enzyme Parameters'!$AB$10+SQRT((('Coupling Enzyme Parameters'!$AB$10)^2)-(4*('Coupling Enzyme Parameters'!$AB$9)*(('Coupling Enzyme Parameters'!$AB$11)-(P243-$F$11)))))/(2*'Coupling Enzyme Parameters'!$AB$9))</f>
        <v>34.489013302290857</v>
      </c>
      <c r="R243" s="102">
        <f t="shared" si="27"/>
        <v>-3.2689686467073997</v>
      </c>
      <c r="S243" s="37">
        <v>19341.896000000001</v>
      </c>
      <c r="T243" s="99">
        <f>((-'Coupling Enzyme Parameters'!$AB$10+SQRT((('Coupling Enzyme Parameters'!$AB$10)^2)-(4*('Coupling Enzyme Parameters'!$AB$9)*(('Coupling Enzyme Parameters'!$AB$11)-(S243-$F$11)))))/(2*'Coupling Enzyme Parameters'!$AB$9))</f>
        <v>34.86625252316238</v>
      </c>
      <c r="U243" s="102">
        <f t="shared" si="28"/>
        <v>-3.6010942095277088</v>
      </c>
      <c r="V243" s="37">
        <v>19308.287</v>
      </c>
      <c r="W243" s="99">
        <f>((-'Coupling Enzyme Parameters'!$AB$10+SQRT((('Coupling Enzyme Parameters'!$AB$10)^2)-(4*('Coupling Enzyme Parameters'!$AB$9)*(('Coupling Enzyme Parameters'!$AB$11)-(V243-$F$11)))))/(2*'Coupling Enzyme Parameters'!$AB$9))</f>
        <v>34.673727208392094</v>
      </c>
      <c r="X243" s="102">
        <f t="shared" si="29"/>
        <v>-3.6051843903118765</v>
      </c>
      <c r="Y243" s="37">
        <v>19173.213</v>
      </c>
      <c r="Z243" s="99">
        <f>((-'Coupling Enzyme Parameters'!$AB$10+SQRT((('Coupling Enzyme Parameters'!$AB$10)^2)-(4*('Coupling Enzyme Parameters'!$AB$9)*(('Coupling Enzyme Parameters'!$AB$11)-(Y243-$F$11)))))/(2*'Coupling Enzyme Parameters'!$AB$9))</f>
        <v>33.916048010083543</v>
      </c>
      <c r="AA243" s="102">
        <f t="shared" si="30"/>
        <v>-3.3895541644416483</v>
      </c>
    </row>
    <row r="244" spans="3:27" ht="15" x14ac:dyDescent="0.25">
      <c r="C244" s="24">
        <f t="shared" si="31"/>
        <v>15.466666666666631</v>
      </c>
      <c r="D244" s="37">
        <v>11495.431</v>
      </c>
      <c r="E244" s="37">
        <v>19391.386999999999</v>
      </c>
      <c r="F244" s="100">
        <f>((-'Coupling Enzyme Parameters'!$AB$10+SQRT((('Coupling Enzyme Parameters'!$AB$10)^2)-(4*('Coupling Enzyme Parameters'!$AB$9)*(('Coupling Enzyme Parameters'!$AB$11)-(E244-$F$11)))))/(2*'Coupling Enzyme Parameters'!$AB$9))</f>
        <v>35.152821885290741</v>
      </c>
      <c r="G244" s="37">
        <v>19151.125</v>
      </c>
      <c r="H244" s="99">
        <f>((-'Coupling Enzyme Parameters'!$AB$10+SQRT((('Coupling Enzyme Parameters'!$AB$10)^2)-(4*('Coupling Enzyme Parameters'!$AB$9)*(('Coupling Enzyme Parameters'!$AB$11)-(G244-$F$11)))))/(2*'Coupling Enzyme Parameters'!$AB$9))</f>
        <v>33.794485528115906</v>
      </c>
      <c r="I244" s="102">
        <f t="shared" si="24"/>
        <v>-2.209415331197377</v>
      </c>
      <c r="J244" s="37">
        <v>18901.002</v>
      </c>
      <c r="K244" s="99">
        <f>((-'Coupling Enzyme Parameters'!$AB$10+SQRT((('Coupling Enzyme Parameters'!$AB$10)^2)-(4*('Coupling Enzyme Parameters'!$AB$9)*(('Coupling Enzyme Parameters'!$AB$11)-(J244-$F$11)))))/(2*'Coupling Enzyme Parameters'!$AB$9))</f>
        <v>32.459629144570513</v>
      </c>
      <c r="L244" s="102">
        <f t="shared" si="25"/>
        <v>-1.5752894988294273</v>
      </c>
      <c r="M244" s="37">
        <v>19150.743999999999</v>
      </c>
      <c r="N244" s="99">
        <f>((-'Coupling Enzyme Parameters'!$AB$10+SQRT((('Coupling Enzyme Parameters'!$AB$10)^2)-(4*('Coupling Enzyme Parameters'!$AB$9)*(('Coupling Enzyme Parameters'!$AB$11)-(M244-$F$11)))))/(2*'Coupling Enzyme Parameters'!$AB$9))</f>
        <v>33.792394222312218</v>
      </c>
      <c r="O244" s="102">
        <f t="shared" si="26"/>
        <v>-2.7265249062296633</v>
      </c>
      <c r="P244" s="37">
        <v>19252.300999999999</v>
      </c>
      <c r="Q244" s="99">
        <f>((-'Coupling Enzyme Parameters'!$AB$10+SQRT((('Coupling Enzyme Parameters'!$AB$10)^2)-(4*('Coupling Enzyme Parameters'!$AB$9)*(('Coupling Enzyme Parameters'!$AB$11)-(P244-$F$11)))))/(2*'Coupling Enzyme Parameters'!$AB$9))</f>
        <v>34.356626461125607</v>
      </c>
      <c r="R244" s="102">
        <f t="shared" si="27"/>
        <v>-3.2677620296558842</v>
      </c>
      <c r="S244" s="37">
        <v>19334.758000000002</v>
      </c>
      <c r="T244" s="99">
        <f>((-'Coupling Enzyme Parameters'!$AB$10+SQRT((('Coupling Enzyme Parameters'!$AB$10)^2)-(4*('Coupling Enzyme Parameters'!$AB$9)*(('Coupling Enzyme Parameters'!$AB$11)-(S244-$F$11)))))/(2*'Coupling Enzyme Parameters'!$AB$9))</f>
        <v>34.825224508544459</v>
      </c>
      <c r="U244" s="102">
        <f t="shared" si="28"/>
        <v>-3.5085287659288653</v>
      </c>
      <c r="V244" s="37">
        <v>19322.175999999999</v>
      </c>
      <c r="W244" s="99">
        <f>((-'Coupling Enzyme Parameters'!$AB$10+SQRT((('Coupling Enzyme Parameters'!$AB$10)^2)-(4*('Coupling Enzyme Parameters'!$AB$9)*(('Coupling Enzyme Parameters'!$AB$11)-(V244-$F$11)))))/(2*'Coupling Enzyme Parameters'!$AB$9))</f>
        <v>34.753088211750047</v>
      </c>
      <c r="X244" s="102">
        <f t="shared" si="29"/>
        <v>-3.3922299287371587</v>
      </c>
      <c r="Y244" s="37">
        <v>19230.965</v>
      </c>
      <c r="Z244" s="99">
        <f>((-'Coupling Enzyme Parameters'!$AB$10+SQRT((('Coupling Enzyme Parameters'!$AB$10)^2)-(4*('Coupling Enzyme Parameters'!$AB$9)*(('Coupling Enzyme Parameters'!$AB$11)-(Y244-$F$11)))))/(2*'Coupling Enzyme Parameters'!$AB$9))</f>
        <v>34.236935166424487</v>
      </c>
      <c r="AA244" s="102">
        <f t="shared" si="30"/>
        <v>-2.9350735498839384</v>
      </c>
    </row>
    <row r="245" spans="3:27" ht="15" x14ac:dyDescent="0.25">
      <c r="C245" s="24">
        <f t="shared" si="31"/>
        <v>15.533333333333298</v>
      </c>
      <c r="D245" s="37">
        <v>11443.763000000001</v>
      </c>
      <c r="E245" s="37">
        <v>19365.059000000001</v>
      </c>
      <c r="F245" s="100">
        <f>((-'Coupling Enzyme Parameters'!$AB$10+SQRT((('Coupling Enzyme Parameters'!$AB$10)^2)-(4*('Coupling Enzyme Parameters'!$AB$9)*(('Coupling Enzyme Parameters'!$AB$11)-(E245-$F$11)))))/(2*'Coupling Enzyme Parameters'!$AB$9))</f>
        <v>34.999912681502273</v>
      </c>
      <c r="G245" s="37">
        <v>19157.963</v>
      </c>
      <c r="H245" s="99">
        <f>((-'Coupling Enzyme Parameters'!$AB$10+SQRT((('Coupling Enzyme Parameters'!$AB$10)^2)-(4*('Coupling Enzyme Parameters'!$AB$9)*(('Coupling Enzyme Parameters'!$AB$11)-(G245-$F$11)))))/(2*'Coupling Enzyme Parameters'!$AB$9))</f>
        <v>33.832051128899643</v>
      </c>
      <c r="I245" s="102">
        <f t="shared" si="24"/>
        <v>-2.0189405266251725</v>
      </c>
      <c r="J245" s="37">
        <v>18930.370999999999</v>
      </c>
      <c r="K245" s="99">
        <f>((-'Coupling Enzyme Parameters'!$AB$10+SQRT((('Coupling Enzyme Parameters'!$AB$10)^2)-(4*('Coupling Enzyme Parameters'!$AB$9)*(('Coupling Enzyme Parameters'!$AB$11)-(J245-$F$11)))))/(2*'Coupling Enzyme Parameters'!$AB$9))</f>
        <v>32.61260430312754</v>
      </c>
      <c r="L245" s="102">
        <f t="shared" si="25"/>
        <v>-1.2694051364839325</v>
      </c>
      <c r="M245" s="37">
        <v>19119.543000000001</v>
      </c>
      <c r="N245" s="99">
        <f>((-'Coupling Enzyme Parameters'!$AB$10+SQRT((('Coupling Enzyme Parameters'!$AB$10)^2)-(4*('Coupling Enzyme Parameters'!$AB$9)*(('Coupling Enzyme Parameters'!$AB$11)-(M245-$F$11)))))/(2*'Coupling Enzyme Parameters'!$AB$9))</f>
        <v>33.621762811271836</v>
      </c>
      <c r="O245" s="102">
        <f t="shared" si="26"/>
        <v>-2.7442471134815776</v>
      </c>
      <c r="P245" s="37">
        <v>19248.009999999998</v>
      </c>
      <c r="Q245" s="99">
        <f>((-'Coupling Enzyme Parameters'!$AB$10+SQRT((('Coupling Enzyme Parameters'!$AB$10)^2)-(4*('Coupling Enzyme Parameters'!$AB$9)*(('Coupling Enzyme Parameters'!$AB$11)-(P245-$F$11)))))/(2*'Coupling Enzyme Parameters'!$AB$9))</f>
        <v>34.332504274653999</v>
      </c>
      <c r="R245" s="102">
        <f t="shared" si="27"/>
        <v>-3.1389750123390243</v>
      </c>
      <c r="S245" s="37">
        <v>19421.863000000001</v>
      </c>
      <c r="T245" s="99">
        <f>((-'Coupling Enzyme Parameters'!$AB$10+SQRT((('Coupling Enzyme Parameters'!$AB$10)^2)-(4*('Coupling Enzyme Parameters'!$AB$9)*(('Coupling Enzyme Parameters'!$AB$11)-(S245-$F$11)))))/(2*'Coupling Enzyme Parameters'!$AB$9))</f>
        <v>35.331159512068126</v>
      </c>
      <c r="U245" s="102">
        <f t="shared" si="28"/>
        <v>-2.8496845586167296</v>
      </c>
      <c r="V245" s="37">
        <v>19312.293000000001</v>
      </c>
      <c r="W245" s="99">
        <f>((-'Coupling Enzyme Parameters'!$AB$10+SQRT((('Coupling Enzyme Parameters'!$AB$10)^2)-(4*('Coupling Enzyme Parameters'!$AB$9)*(('Coupling Enzyme Parameters'!$AB$11)-(V245-$F$11)))))/(2*'Coupling Enzyme Parameters'!$AB$9))</f>
        <v>34.696588507694585</v>
      </c>
      <c r="X245" s="102">
        <f t="shared" si="29"/>
        <v>-3.2958204290041522</v>
      </c>
      <c r="Y245" s="37">
        <v>19155.728999999999</v>
      </c>
      <c r="Z245" s="99">
        <f>((-'Coupling Enzyme Parameters'!$AB$10+SQRT((('Coupling Enzyme Parameters'!$AB$10)^2)-(4*('Coupling Enzyme Parameters'!$AB$9)*(('Coupling Enzyme Parameters'!$AB$11)-(Y245-$F$11)))))/(2*'Coupling Enzyme Parameters'!$AB$9))</f>
        <v>33.819771658109516</v>
      </c>
      <c r="AA245" s="102">
        <f t="shared" si="30"/>
        <v>-3.1993278544104413</v>
      </c>
    </row>
    <row r="246" spans="3:27" ht="15" x14ac:dyDescent="0.25">
      <c r="C246" s="24">
        <f t="shared" si="31"/>
        <v>15.599999999999964</v>
      </c>
      <c r="D246" s="37">
        <v>11457.84</v>
      </c>
      <c r="E246" s="37">
        <v>19438.914000000001</v>
      </c>
      <c r="F246" s="100">
        <f>((-'Coupling Enzyme Parameters'!$AB$10+SQRT((('Coupling Enzyme Parameters'!$AB$10)^2)-(4*('Coupling Enzyme Parameters'!$AB$9)*(('Coupling Enzyme Parameters'!$AB$11)-(E246-$F$11)))))/(2*'Coupling Enzyme Parameters'!$AB$9))</f>
        <v>35.431576051827264</v>
      </c>
      <c r="G246" s="37">
        <v>19200.690999999999</v>
      </c>
      <c r="H246" s="99">
        <f>((-'Coupling Enzyme Parameters'!$AB$10+SQRT((('Coupling Enzyme Parameters'!$AB$10)^2)-(4*('Coupling Enzyme Parameters'!$AB$9)*(('Coupling Enzyme Parameters'!$AB$11)-(G246-$F$11)))))/(2*'Coupling Enzyme Parameters'!$AB$9))</f>
        <v>34.068167825146482</v>
      </c>
      <c r="I246" s="102">
        <f t="shared" si="24"/>
        <v>-2.2144872007033243</v>
      </c>
      <c r="J246" s="37">
        <v>18915.379000000001</v>
      </c>
      <c r="K246" s="99">
        <f>((-'Coupling Enzyme Parameters'!$AB$10+SQRT((('Coupling Enzyme Parameters'!$AB$10)^2)-(4*('Coupling Enzyme Parameters'!$AB$9)*(('Coupling Enzyme Parameters'!$AB$11)-(J246-$F$11)))))/(2*'Coupling Enzyme Parameters'!$AB$9))</f>
        <v>32.534396310412014</v>
      </c>
      <c r="L246" s="102">
        <f t="shared" si="25"/>
        <v>-1.7792764995244497</v>
      </c>
      <c r="M246" s="37">
        <v>19156.91</v>
      </c>
      <c r="N246" s="99">
        <f>((-'Coupling Enzyme Parameters'!$AB$10+SQRT((('Coupling Enzyme Parameters'!$AB$10)^2)-(4*('Coupling Enzyme Parameters'!$AB$9)*(('Coupling Enzyme Parameters'!$AB$11)-(M246-$F$11)))))/(2*'Coupling Enzyme Parameters'!$AB$9))</f>
        <v>33.826262372727776</v>
      </c>
      <c r="O246" s="102">
        <f t="shared" si="26"/>
        <v>-2.9714109223506284</v>
      </c>
      <c r="P246" s="37" t="s">
        <v>76</v>
      </c>
      <c r="Q246" s="99" t="e">
        <f>((-'Coupling Enzyme Parameters'!$AB$10+SQRT((('Coupling Enzyme Parameters'!$AB$10)^2)-(4*('Coupling Enzyme Parameters'!$AB$9)*(('Coupling Enzyme Parameters'!$AB$11)-(P246-$F$11)))))/(2*'Coupling Enzyme Parameters'!$AB$9))</f>
        <v>#VALUE!</v>
      </c>
      <c r="R246" s="102" t="e">
        <f t="shared" si="27"/>
        <v>#VALUE!</v>
      </c>
      <c r="S246" s="37">
        <v>19335.544999999998</v>
      </c>
      <c r="T246" s="99">
        <f>((-'Coupling Enzyme Parameters'!$AB$10+SQRT((('Coupling Enzyme Parameters'!$AB$10)^2)-(4*('Coupling Enzyme Parameters'!$AB$9)*(('Coupling Enzyme Parameters'!$AB$11)-(S246-$F$11)))))/(2*'Coupling Enzyme Parameters'!$AB$9))</f>
        <v>34.829744353929435</v>
      </c>
      <c r="U246" s="102">
        <f t="shared" si="28"/>
        <v>-3.7827630870804114</v>
      </c>
      <c r="V246" s="37">
        <v>19338.116999999998</v>
      </c>
      <c r="W246" s="99">
        <f>((-'Coupling Enzyme Parameters'!$AB$10+SQRT((('Coupling Enzyme Parameters'!$AB$10)^2)-(4*('Coupling Enzyme Parameters'!$AB$9)*(('Coupling Enzyme Parameters'!$AB$11)-(V246-$F$11)))))/(2*'Coupling Enzyme Parameters'!$AB$9))</f>
        <v>34.844522075513545</v>
      </c>
      <c r="X246" s="102">
        <f t="shared" si="29"/>
        <v>-3.5795502315101828</v>
      </c>
      <c r="Y246" s="37">
        <v>19139.550999999999</v>
      </c>
      <c r="Z246" s="99">
        <f>((-'Coupling Enzyme Parameters'!$AB$10+SQRT((('Coupling Enzyme Parameters'!$AB$10)^2)-(4*('Coupling Enzyme Parameters'!$AB$9)*(('Coupling Enzyme Parameters'!$AB$11)-(Y246-$F$11)))))/(2*'Coupling Enzyme Parameters'!$AB$9))</f>
        <v>33.731039233044108</v>
      </c>
      <c r="AA246" s="102">
        <f t="shared" si="30"/>
        <v>-3.7197236498008408</v>
      </c>
    </row>
    <row r="247" spans="3:27" ht="15" x14ac:dyDescent="0.25">
      <c r="C247" s="24">
        <f t="shared" si="31"/>
        <v>15.666666666666631</v>
      </c>
      <c r="D247" s="37">
        <v>11472.266</v>
      </c>
      <c r="E247" s="37">
        <v>19372.811000000002</v>
      </c>
      <c r="F247" s="100">
        <f>((-'Coupling Enzyme Parameters'!$AB$10+SQRT((('Coupling Enzyme Parameters'!$AB$10)^2)-(4*('Coupling Enzyme Parameters'!$AB$9)*(('Coupling Enzyme Parameters'!$AB$11)-(E247-$F$11)))))/(2*'Coupling Enzyme Parameters'!$AB$9))</f>
        <v>35.044825358455569</v>
      </c>
      <c r="G247" s="37">
        <v>19155.168000000001</v>
      </c>
      <c r="H247" s="99">
        <f>((-'Coupling Enzyme Parameters'!$AB$10+SQRT((('Coupling Enzyme Parameters'!$AB$10)^2)-(4*('Coupling Enzyme Parameters'!$AB$9)*(('Coupling Enzyme Parameters'!$AB$11)-(G247-$F$11)))))/(2*'Coupling Enzyme Parameters'!$AB$9))</f>
        <v>33.816689063511909</v>
      </c>
      <c r="I247" s="102">
        <f t="shared" si="24"/>
        <v>-2.0792152689662018</v>
      </c>
      <c r="J247" s="37">
        <v>18949.928</v>
      </c>
      <c r="K247" s="99">
        <f>((-'Coupling Enzyme Parameters'!$AB$10+SQRT((('Coupling Enzyme Parameters'!$AB$10)^2)-(4*('Coupling Enzyme Parameters'!$AB$9)*(('Coupling Enzyme Parameters'!$AB$11)-(J247-$F$11)))))/(2*'Coupling Enzyme Parameters'!$AB$9))</f>
        <v>32.715002375374873</v>
      </c>
      <c r="L247" s="102">
        <f t="shared" si="25"/>
        <v>-1.2119197411898952</v>
      </c>
      <c r="M247" s="37">
        <v>19143.187000000002</v>
      </c>
      <c r="N247" s="99">
        <f>((-'Coupling Enzyme Parameters'!$AB$10+SQRT((('Coupling Enzyme Parameters'!$AB$10)^2)-(4*('Coupling Enzyme Parameters'!$AB$9)*(('Coupling Enzyme Parameters'!$AB$11)-(M247-$F$11)))))/(2*'Coupling Enzyme Parameters'!$AB$9))</f>
        <v>33.750952514998481</v>
      </c>
      <c r="O247" s="102">
        <f t="shared" si="26"/>
        <v>-2.6599700867082277</v>
      </c>
      <c r="P247" s="37">
        <v>19177.096000000001</v>
      </c>
      <c r="Q247" s="99">
        <f>((-'Coupling Enzyme Parameters'!$AB$10+SQRT((('Coupling Enzyme Parameters'!$AB$10)^2)-(4*('Coupling Enzyme Parameters'!$AB$9)*(('Coupling Enzyme Parameters'!$AB$11)-(P247-$F$11)))))/(2*'Coupling Enzyme Parameters'!$AB$9))</f>
        <v>33.937484070303086</v>
      </c>
      <c r="R247" s="102">
        <f t="shared" si="27"/>
        <v>-3.5789078936432333</v>
      </c>
      <c r="S247" s="37">
        <v>19322.734</v>
      </c>
      <c r="T247" s="99">
        <f>((-'Coupling Enzyme Parameters'!$AB$10+SQRT((('Coupling Enzyme Parameters'!$AB$10)^2)-(4*('Coupling Enzyme Parameters'!$AB$9)*(('Coupling Enzyme Parameters'!$AB$11)-(S247-$F$11)))))/(2*'Coupling Enzyme Parameters'!$AB$9))</f>
        <v>34.756282467654216</v>
      </c>
      <c r="U247" s="102">
        <f t="shared" si="28"/>
        <v>-3.4694742799839347</v>
      </c>
      <c r="V247" s="37">
        <v>19283.195</v>
      </c>
      <c r="W247" s="99">
        <f>((-'Coupling Enzyme Parameters'!$AB$10+SQRT((('Coupling Enzyme Parameters'!$AB$10)^2)-(4*('Coupling Enzyme Parameters'!$AB$9)*(('Coupling Enzyme Parameters'!$AB$11)-(V247-$F$11)))))/(2*'Coupling Enzyme Parameters'!$AB$9))</f>
        <v>34.531058432614998</v>
      </c>
      <c r="X247" s="102">
        <f t="shared" si="29"/>
        <v>-3.5062631810370348</v>
      </c>
      <c r="Y247" s="37">
        <v>19143.620999999999</v>
      </c>
      <c r="Z247" s="99">
        <f>((-'Coupling Enzyme Parameters'!$AB$10+SQRT((('Coupling Enzyme Parameters'!$AB$10)^2)-(4*('Coupling Enzyme Parameters'!$AB$9)*(('Coupling Enzyme Parameters'!$AB$11)-(Y247-$F$11)))))/(2*'Coupling Enzyme Parameters'!$AB$9))</f>
        <v>33.753330534595328</v>
      </c>
      <c r="AA247" s="102">
        <f t="shared" si="30"/>
        <v>-3.310681654877925</v>
      </c>
    </row>
    <row r="248" spans="3:27" ht="15" x14ac:dyDescent="0.25">
      <c r="C248" s="24">
        <f t="shared" si="31"/>
        <v>15.733333333333297</v>
      </c>
      <c r="D248" s="37">
        <v>11424.965</v>
      </c>
      <c r="E248" s="37">
        <v>19382.078000000001</v>
      </c>
      <c r="F248" s="100">
        <f>((-'Coupling Enzyme Parameters'!$AB$10+SQRT((('Coupling Enzyme Parameters'!$AB$10)^2)-(4*('Coupling Enzyme Parameters'!$AB$9)*(('Coupling Enzyme Parameters'!$AB$11)-(E248-$F$11)))))/(2*'Coupling Enzyme Parameters'!$AB$9))</f>
        <v>35.098635451866144</v>
      </c>
      <c r="G248" s="37">
        <v>19074.791000000001</v>
      </c>
      <c r="H248" s="99">
        <f>((-'Coupling Enzyme Parameters'!$AB$10+SQRT((('Coupling Enzyme Parameters'!$AB$10)^2)-(4*('Coupling Enzyme Parameters'!$AB$9)*(('Coupling Enzyme Parameters'!$AB$11)-(G248-$F$11)))))/(2*'Coupling Enzyme Parameters'!$AB$9))</f>
        <v>33.379161151168127</v>
      </c>
      <c r="I248" s="102">
        <f t="shared" si="24"/>
        <v>-2.5705532747205595</v>
      </c>
      <c r="J248" s="37">
        <v>19036.048999999999</v>
      </c>
      <c r="K248" s="99">
        <f>((-'Coupling Enzyme Parameters'!$AB$10+SQRT((('Coupling Enzyme Parameters'!$AB$10)^2)-(4*('Coupling Enzyme Parameters'!$AB$9)*(('Coupling Enzyme Parameters'!$AB$11)-(J248-$F$11)))))/(2*'Coupling Enzyme Parameters'!$AB$9))</f>
        <v>33.171121024825872</v>
      </c>
      <c r="L248" s="102">
        <f t="shared" si="25"/>
        <v>-0.80961118514947117</v>
      </c>
      <c r="M248" s="37">
        <v>19154.605</v>
      </c>
      <c r="N248" s="99">
        <f>((-'Coupling Enzyme Parameters'!$AB$10+SQRT((('Coupling Enzyme Parameters'!$AB$10)^2)-(4*('Coupling Enzyme Parameters'!$AB$9)*(('Coupling Enzyme Parameters'!$AB$11)-(M248-$F$11)))))/(2*'Coupling Enzyme Parameters'!$AB$9))</f>
        <v>33.813595888451147</v>
      </c>
      <c r="O248" s="102">
        <f t="shared" si="26"/>
        <v>-2.6511368066661376</v>
      </c>
      <c r="P248" s="37">
        <v>19265.548999999999</v>
      </c>
      <c r="Q248" s="99">
        <f>((-'Coupling Enzyme Parameters'!$AB$10+SQRT((('Coupling Enzyme Parameters'!$AB$10)^2)-(4*('Coupling Enzyme Parameters'!$AB$9)*(('Coupling Enzyme Parameters'!$AB$11)-(P248-$F$11)))))/(2*'Coupling Enzyme Parameters'!$AB$9))</f>
        <v>34.431262639035687</v>
      </c>
      <c r="R248" s="102">
        <f t="shared" si="27"/>
        <v>-3.1389394183212076</v>
      </c>
      <c r="S248" s="37">
        <v>19313.004000000001</v>
      </c>
      <c r="T248" s="99">
        <f>((-'Coupling Enzyme Parameters'!$AB$10+SQRT((('Coupling Enzyme Parameters'!$AB$10)^2)-(4*('Coupling Enzyme Parameters'!$AB$9)*(('Coupling Enzyme Parameters'!$AB$11)-(S248-$F$11)))))/(2*'Coupling Enzyme Parameters'!$AB$9))</f>
        <v>34.70064844885092</v>
      </c>
      <c r="U248" s="102">
        <f t="shared" si="28"/>
        <v>-3.5789183921978065</v>
      </c>
      <c r="V248" s="37">
        <v>19371.403999999999</v>
      </c>
      <c r="W248" s="99">
        <f>((-'Coupling Enzyme Parameters'!$AB$10+SQRT((('Coupling Enzyme Parameters'!$AB$10)^2)-(4*('Coupling Enzyme Parameters'!$AB$9)*(('Coupling Enzyme Parameters'!$AB$11)-(V248-$F$11)))))/(2*'Coupling Enzyme Parameters'!$AB$9))</f>
        <v>35.03666686576701</v>
      </c>
      <c r="X248" s="102">
        <f t="shared" si="29"/>
        <v>-3.0544648412955979</v>
      </c>
      <c r="Y248" s="37">
        <v>19174.598000000002</v>
      </c>
      <c r="Z248" s="99">
        <f>((-'Coupling Enzyme Parameters'!$AB$10+SQRT((('Coupling Enzyme Parameters'!$AB$10)^2)-(4*('Coupling Enzyme Parameters'!$AB$9)*(('Coupling Enzyme Parameters'!$AB$11)-(Y248-$F$11)))))/(2*'Coupling Enzyme Parameters'!$AB$9))</f>
        <v>33.923691619135766</v>
      </c>
      <c r="AA248" s="102">
        <f t="shared" si="30"/>
        <v>-3.1941306637480622</v>
      </c>
    </row>
    <row r="249" spans="3:27" ht="15" x14ac:dyDescent="0.25">
      <c r="C249" s="24">
        <f t="shared" si="31"/>
        <v>15.799999999999963</v>
      </c>
      <c r="D249" s="37">
        <v>11467.553</v>
      </c>
      <c r="E249" s="37">
        <v>19404.631000000001</v>
      </c>
      <c r="F249" s="100">
        <f>((-'Coupling Enzyme Parameters'!$AB$10+SQRT((('Coupling Enzyme Parameters'!$AB$10)^2)-(4*('Coupling Enzyme Parameters'!$AB$9)*(('Coupling Enzyme Parameters'!$AB$11)-(E249-$F$11)))))/(2*'Coupling Enzyme Parameters'!$AB$9))</f>
        <v>35.230144156526194</v>
      </c>
      <c r="G249" s="37">
        <v>19168.925999999999</v>
      </c>
      <c r="H249" s="99">
        <f>((-'Coupling Enzyme Parameters'!$AB$10+SQRT((('Coupling Enzyme Parameters'!$AB$10)^2)-(4*('Coupling Enzyme Parameters'!$AB$9)*(('Coupling Enzyme Parameters'!$AB$11)-(G249-$F$11)))))/(2*'Coupling Enzyme Parameters'!$AB$9))</f>
        <v>33.892404608829011</v>
      </c>
      <c r="I249" s="102">
        <f t="shared" si="24"/>
        <v>-2.1888185217197247</v>
      </c>
      <c r="J249" s="37">
        <v>18865.530999999999</v>
      </c>
      <c r="K249" s="99">
        <f>((-'Coupling Enzyme Parameters'!$AB$10+SQRT((('Coupling Enzyme Parameters'!$AB$10)^2)-(4*('Coupling Enzyme Parameters'!$AB$9)*(('Coupling Enzyme Parameters'!$AB$11)-(J249-$F$11)))))/(2*'Coupling Enzyme Parameters'!$AB$9))</f>
        <v>32.276124051088715</v>
      </c>
      <c r="L249" s="102">
        <f t="shared" si="25"/>
        <v>-1.8361168635466782</v>
      </c>
      <c r="M249" s="37">
        <v>19082.046999999999</v>
      </c>
      <c r="N249" s="99">
        <f>((-'Coupling Enzyme Parameters'!$AB$10+SQRT((('Coupling Enzyme Parameters'!$AB$10)^2)-(4*('Coupling Enzyme Parameters'!$AB$9)*(('Coupling Enzyme Parameters'!$AB$11)-(M249-$F$11)))))/(2*'Coupling Enzyme Parameters'!$AB$9))</f>
        <v>33.418327721766431</v>
      </c>
      <c r="O249" s="102">
        <f t="shared" si="26"/>
        <v>-3.1779136780109027</v>
      </c>
      <c r="P249" s="37">
        <v>19236.357</v>
      </c>
      <c r="Q249" s="99">
        <f>((-'Coupling Enzyme Parameters'!$AB$10+SQRT((('Coupling Enzyme Parameters'!$AB$10)^2)-(4*('Coupling Enzyme Parameters'!$AB$9)*(('Coupling Enzyme Parameters'!$AB$11)-(P249-$F$11)))))/(2*'Coupling Enzyme Parameters'!$AB$9))</f>
        <v>34.267124272367752</v>
      </c>
      <c r="R249" s="102">
        <f t="shared" si="27"/>
        <v>-3.4345864896491918</v>
      </c>
      <c r="S249" s="37">
        <v>19313.099999999999</v>
      </c>
      <c r="T249" s="99">
        <f>((-'Coupling Enzyme Parameters'!$AB$10+SQRT((('Coupling Enzyme Parameters'!$AB$10)^2)-(4*('Coupling Enzyme Parameters'!$AB$9)*(('Coupling Enzyme Parameters'!$AB$11)-(S249-$F$11)))))/(2*'Coupling Enzyme Parameters'!$AB$9))</f>
        <v>34.701196682795093</v>
      </c>
      <c r="U249" s="102">
        <f t="shared" si="28"/>
        <v>-3.7098788629136834</v>
      </c>
      <c r="V249" s="37">
        <v>19300.282999999999</v>
      </c>
      <c r="W249" s="99">
        <f>((-'Coupling Enzyme Parameters'!$AB$10+SQRT((('Coupling Enzyme Parameters'!$AB$10)^2)-(4*('Coupling Enzyme Parameters'!$AB$9)*(('Coupling Enzyme Parameters'!$AB$11)-(V249-$F$11)))))/(2*'Coupling Enzyme Parameters'!$AB$9))</f>
        <v>34.628119731568177</v>
      </c>
      <c r="X249" s="102">
        <f t="shared" si="29"/>
        <v>-3.5945206801544813</v>
      </c>
      <c r="Y249" s="37">
        <v>19151.451000000001</v>
      </c>
      <c r="Z249" s="99">
        <f>((-'Coupling Enzyme Parameters'!$AB$10+SQRT((('Coupling Enzyme Parameters'!$AB$10)^2)-(4*('Coupling Enzyme Parameters'!$AB$9)*(('Coupling Enzyme Parameters'!$AB$11)-(Y249-$F$11)))))/(2*'Coupling Enzyme Parameters'!$AB$9))</f>
        <v>33.796275087985364</v>
      </c>
      <c r="AA249" s="102">
        <f t="shared" si="30"/>
        <v>-3.4530558995585139</v>
      </c>
    </row>
    <row r="250" spans="3:27" ht="15" x14ac:dyDescent="0.25">
      <c r="C250" s="24">
        <f t="shared" si="31"/>
        <v>15.86666666666663</v>
      </c>
      <c r="D250" s="37">
        <v>11460.004999999999</v>
      </c>
      <c r="E250" s="37">
        <v>19388.565999999999</v>
      </c>
      <c r="F250" s="100">
        <f>((-'Coupling Enzyme Parameters'!$AB$10+SQRT((('Coupling Enzyme Parameters'!$AB$10)^2)-(4*('Coupling Enzyme Parameters'!$AB$9)*(('Coupling Enzyme Parameters'!$AB$11)-(E250-$F$11)))))/(2*'Coupling Enzyme Parameters'!$AB$9))</f>
        <v>35.136387146457842</v>
      </c>
      <c r="G250" s="37">
        <v>19212.120999999999</v>
      </c>
      <c r="H250" s="99">
        <f>((-'Coupling Enzyme Parameters'!$AB$10+SQRT((('Coupling Enzyme Parameters'!$AB$10)^2)-(4*('Coupling Enzyme Parameters'!$AB$9)*(('Coupling Enzyme Parameters'!$AB$11)-(G250-$F$11)))))/(2*'Coupling Enzyme Parameters'!$AB$9))</f>
        <v>34.13174089326418</v>
      </c>
      <c r="I250" s="102">
        <f t="shared" si="24"/>
        <v>-1.8557252272162046</v>
      </c>
      <c r="J250" s="37">
        <v>18899.641</v>
      </c>
      <c r="K250" s="99">
        <f>((-'Coupling Enzyme Parameters'!$AB$10+SQRT((('Coupling Enzyme Parameters'!$AB$10)^2)-(4*('Coupling Enzyme Parameters'!$AB$9)*(('Coupling Enzyme Parameters'!$AB$11)-(J250-$F$11)))))/(2*'Coupling Enzyme Parameters'!$AB$9))</f>
        <v>32.452563026511065</v>
      </c>
      <c r="L250" s="102">
        <f t="shared" si="25"/>
        <v>-1.5659208780559766</v>
      </c>
      <c r="M250" s="37">
        <v>19124.447</v>
      </c>
      <c r="N250" s="99">
        <f>((-'Coupling Enzyme Parameters'!$AB$10+SQRT((('Coupling Enzyme Parameters'!$AB$10)^2)-(4*('Coupling Enzyme Parameters'!$AB$9)*(('Coupling Enzyme Parameters'!$AB$11)-(M250-$F$11)))))/(2*'Coupling Enzyme Parameters'!$AB$9))</f>
        <v>33.648499691295292</v>
      </c>
      <c r="O250" s="102">
        <f t="shared" si="26"/>
        <v>-2.8539846984136901</v>
      </c>
      <c r="P250" s="37">
        <v>19245.98</v>
      </c>
      <c r="Q250" s="99">
        <f>((-'Coupling Enzyme Parameters'!$AB$10+SQRT((('Coupling Enzyme Parameters'!$AB$10)^2)-(4*('Coupling Enzyme Parameters'!$AB$9)*(('Coupling Enzyme Parameters'!$AB$11)-(P250-$F$11)))))/(2*'Coupling Enzyme Parameters'!$AB$9))</f>
        <v>34.321101350707728</v>
      </c>
      <c r="R250" s="102">
        <f t="shared" si="27"/>
        <v>-3.2868524012408642</v>
      </c>
      <c r="S250" s="37">
        <v>19337.278999999999</v>
      </c>
      <c r="T250" s="99">
        <f>((-'Coupling Enzyme Parameters'!$AB$10+SQRT((('Coupling Enzyme Parameters'!$AB$10)^2)-(4*('Coupling Enzyme Parameters'!$AB$9)*(('Coupling Enzyme Parameters'!$AB$11)-(S250-$F$11)))))/(2*'Coupling Enzyme Parameters'!$AB$9))</f>
        <v>34.839706175681584</v>
      </c>
      <c r="U250" s="102">
        <f t="shared" si="28"/>
        <v>-3.4776123599588402</v>
      </c>
      <c r="V250" s="37">
        <v>19295.842000000001</v>
      </c>
      <c r="W250" s="99">
        <f>((-'Coupling Enzyme Parameters'!$AB$10+SQRT((('Coupling Enzyme Parameters'!$AB$10)^2)-(4*('Coupling Enzyme Parameters'!$AB$9)*(('Coupling Enzyme Parameters'!$AB$11)-(V250-$F$11)))))/(2*'Coupling Enzyme Parameters'!$AB$9))</f>
        <v>34.602854307651306</v>
      </c>
      <c r="X250" s="102">
        <f t="shared" si="29"/>
        <v>-3.5260290940030004</v>
      </c>
      <c r="Y250" s="37">
        <v>19173.780999999999</v>
      </c>
      <c r="Z250" s="99">
        <f>((-'Coupling Enzyme Parameters'!$AB$10+SQRT((('Coupling Enzyme Parameters'!$AB$10)^2)-(4*('Coupling Enzyme Parameters'!$AB$9)*(('Coupling Enzyme Parameters'!$AB$11)-(Y250-$F$11)))))/(2*'Coupling Enzyme Parameters'!$AB$9))</f>
        <v>33.919182413556726</v>
      </c>
      <c r="AA250" s="102">
        <f t="shared" si="30"/>
        <v>-3.2363915639188008</v>
      </c>
    </row>
    <row r="251" spans="3:27" ht="15" x14ac:dyDescent="0.25">
      <c r="C251" s="24">
        <f t="shared" si="31"/>
        <v>15.933333333333296</v>
      </c>
      <c r="D251" s="37">
        <v>11421.892</v>
      </c>
      <c r="E251" s="37">
        <v>19385.585999999999</v>
      </c>
      <c r="F251" s="100">
        <f>((-'Coupling Enzyme Parameters'!$AB$10+SQRT((('Coupling Enzyme Parameters'!$AB$10)^2)-(4*('Coupling Enzyme Parameters'!$AB$9)*(('Coupling Enzyme Parameters'!$AB$11)-(E251-$F$11)))))/(2*'Coupling Enzyme Parameters'!$AB$9))</f>
        <v>35.119039405967868</v>
      </c>
      <c r="G251" s="37">
        <v>19102.333999999999</v>
      </c>
      <c r="H251" s="99">
        <f>((-'Coupling Enzyme Parameters'!$AB$10+SQRT((('Coupling Enzyme Parameters'!$AB$10)^2)-(4*('Coupling Enzyme Parameters'!$AB$9)*(('Coupling Enzyme Parameters'!$AB$11)-(G251-$F$11)))))/(2*'Coupling Enzyme Parameters'!$AB$9))</f>
        <v>33.528177707096596</v>
      </c>
      <c r="I251" s="102">
        <f t="shared" si="24"/>
        <v>-2.4419406728938142</v>
      </c>
      <c r="J251" s="37">
        <v>18947.155999999999</v>
      </c>
      <c r="K251" s="99">
        <f>((-'Coupling Enzyme Parameters'!$AB$10+SQRT((('Coupling Enzyme Parameters'!$AB$10)^2)-(4*('Coupling Enzyme Parameters'!$AB$9)*(('Coupling Enzyme Parameters'!$AB$11)-(J251-$F$11)))))/(2*'Coupling Enzyme Parameters'!$AB$9))</f>
        <v>32.700462447263128</v>
      </c>
      <c r="L251" s="102">
        <f t="shared" si="25"/>
        <v>-1.3006737168139395</v>
      </c>
      <c r="M251" s="37">
        <v>19110.171999999999</v>
      </c>
      <c r="N251" s="99">
        <f>((-'Coupling Enzyme Parameters'!$AB$10+SQRT((('Coupling Enzyme Parameters'!$AB$10)^2)-(4*('Coupling Enzyme Parameters'!$AB$9)*(('Coupling Enzyme Parameters'!$AB$11)-(M251-$F$11)))))/(2*'Coupling Enzyme Parameters'!$AB$9))</f>
        <v>33.570755878475616</v>
      </c>
      <c r="O251" s="102">
        <f t="shared" si="26"/>
        <v>-2.9143807707433922</v>
      </c>
      <c r="P251" s="37">
        <v>19255.23</v>
      </c>
      <c r="Q251" s="99">
        <f>((-'Coupling Enzyme Parameters'!$AB$10+SQRT((('Coupling Enzyme Parameters'!$AB$10)^2)-(4*('Coupling Enzyme Parameters'!$AB$9)*(('Coupling Enzyme Parameters'!$AB$11)-(P251-$F$11)))))/(2*'Coupling Enzyme Parameters'!$AB$9))</f>
        <v>34.373106723394322</v>
      </c>
      <c r="R251" s="102">
        <f t="shared" si="27"/>
        <v>-3.2174992880642961</v>
      </c>
      <c r="S251" s="37">
        <v>19304.809000000001</v>
      </c>
      <c r="T251" s="99">
        <f>((-'Coupling Enzyme Parameters'!$AB$10+SQRT((('Coupling Enzyme Parameters'!$AB$10)^2)-(4*('Coupling Enzyme Parameters'!$AB$9)*(('Coupling Enzyme Parameters'!$AB$11)-(S251-$F$11)))))/(2*'Coupling Enzyme Parameters'!$AB$9))</f>
        <v>34.653897912715571</v>
      </c>
      <c r="U251" s="102">
        <f t="shared" si="28"/>
        <v>-3.6460728824348791</v>
      </c>
      <c r="V251" s="37">
        <v>19356.697</v>
      </c>
      <c r="W251" s="99">
        <f>((-'Coupling Enzyme Parameters'!$AB$10+SQRT((('Coupling Enzyme Parameters'!$AB$10)^2)-(4*('Coupling Enzyme Parameters'!$AB$9)*(('Coupling Enzyme Parameters'!$AB$11)-(V251-$F$11)))))/(2*'Coupling Enzyme Parameters'!$AB$9))</f>
        <v>34.951567679521311</v>
      </c>
      <c r="X251" s="102">
        <f t="shared" si="29"/>
        <v>-3.1599679816430211</v>
      </c>
      <c r="Y251" s="37">
        <v>19221.986000000001</v>
      </c>
      <c r="Z251" s="99">
        <f>((-'Coupling Enzyme Parameters'!$AB$10+SQRT((('Coupling Enzyme Parameters'!$AB$10)^2)-(4*('Coupling Enzyme Parameters'!$AB$9)*(('Coupling Enzyme Parameters'!$AB$11)-(Y251-$F$11)))))/(2*'Coupling Enzyme Parameters'!$AB$9))</f>
        <v>34.186750947134009</v>
      </c>
      <c r="AA251" s="102">
        <f t="shared" si="30"/>
        <v>-2.9514752898515439</v>
      </c>
    </row>
    <row r="252" spans="3:27" ht="15" x14ac:dyDescent="0.25">
      <c r="C252" s="24">
        <f t="shared" si="31"/>
        <v>15.999999999999963</v>
      </c>
      <c r="D252" s="37">
        <v>11427.04</v>
      </c>
      <c r="E252" s="37">
        <v>19516.456999999999</v>
      </c>
      <c r="F252" s="100">
        <f>((-'Coupling Enzyme Parameters'!$AB$10+SQRT((('Coupling Enzyme Parameters'!$AB$10)^2)-(4*('Coupling Enzyme Parameters'!$AB$9)*(('Coupling Enzyme Parameters'!$AB$11)-(E252-$F$11)))))/(2*'Coupling Enzyme Parameters'!$AB$9))</f>
        <v>35.894221652968845</v>
      </c>
      <c r="G252" s="37">
        <v>19131.526999999998</v>
      </c>
      <c r="H252" s="99">
        <f>((-'Coupling Enzyme Parameters'!$AB$10+SQRT((('Coupling Enzyme Parameters'!$AB$10)^2)-(4*('Coupling Enzyme Parameters'!$AB$9)*(('Coupling Enzyme Parameters'!$AB$11)-(G252-$F$11)))))/(2*'Coupling Enzyme Parameters'!$AB$9))</f>
        <v>33.687153964625644</v>
      </c>
      <c r="I252" s="102">
        <f t="shared" si="24"/>
        <v>-3.0581466623657434</v>
      </c>
      <c r="J252" s="37">
        <v>18916.474999999999</v>
      </c>
      <c r="K252" s="99">
        <f>((-'Coupling Enzyme Parameters'!$AB$10+SQRT((('Coupling Enzyme Parameters'!$AB$10)^2)-(4*('Coupling Enzyme Parameters'!$AB$9)*(('Coupling Enzyme Parameters'!$AB$11)-(J252-$F$11)))))/(2*'Coupling Enzyme Parameters'!$AB$9))</f>
        <v>32.540105340197442</v>
      </c>
      <c r="L252" s="102">
        <f t="shared" si="25"/>
        <v>-2.2362130708806021</v>
      </c>
      <c r="M252" s="37">
        <v>19077.688999999998</v>
      </c>
      <c r="N252" s="99">
        <f>((-'Coupling Enzyme Parameters'!$AB$10+SQRT((('Coupling Enzyme Parameters'!$AB$10)^2)-(4*('Coupling Enzyme Parameters'!$AB$9)*(('Coupling Enzyme Parameters'!$AB$11)-(M252-$F$11)))))/(2*'Coupling Enzyme Parameters'!$AB$9))</f>
        <v>33.394796287375449</v>
      </c>
      <c r="O252" s="102">
        <f t="shared" si="26"/>
        <v>-3.865522608844536</v>
      </c>
      <c r="P252" s="37">
        <v>19355.648000000001</v>
      </c>
      <c r="Q252" s="99">
        <f>((-'Coupling Enzyme Parameters'!$AB$10+SQRT((('Coupling Enzyme Parameters'!$AB$10)^2)-(4*('Coupling Enzyme Parameters'!$AB$9)*(('Coupling Enzyme Parameters'!$AB$11)-(P252-$F$11)))))/(2*'Coupling Enzyme Parameters'!$AB$9))</f>
        <v>34.94551030051484</v>
      </c>
      <c r="R252" s="102">
        <f t="shared" si="27"/>
        <v>-3.4202779579447551</v>
      </c>
      <c r="S252" s="37">
        <v>19328.738000000001</v>
      </c>
      <c r="T252" s="99">
        <f>((-'Coupling Enzyme Parameters'!$AB$10+SQRT((('Coupling Enzyme Parameters'!$AB$10)^2)-(4*('Coupling Enzyme Parameters'!$AB$9)*(('Coupling Enzyme Parameters'!$AB$11)-(S252-$F$11)))))/(2*'Coupling Enzyme Parameters'!$AB$9))</f>
        <v>34.790681059849248</v>
      </c>
      <c r="U252" s="102">
        <f t="shared" si="28"/>
        <v>-4.2844719823021791</v>
      </c>
      <c r="V252" s="37">
        <v>19298.879000000001</v>
      </c>
      <c r="W252" s="99">
        <f>((-'Coupling Enzyme Parameters'!$AB$10+SQRT((('Coupling Enzyme Parameters'!$AB$10)^2)-(4*('Coupling Enzyme Parameters'!$AB$9)*(('Coupling Enzyme Parameters'!$AB$11)-(V252-$F$11)))))/(2*'Coupling Enzyme Parameters'!$AB$9))</f>
        <v>34.620129132531986</v>
      </c>
      <c r="X252" s="102">
        <f t="shared" si="29"/>
        <v>-4.2665887756333234</v>
      </c>
      <c r="Y252" s="37">
        <v>19173.936000000002</v>
      </c>
      <c r="Z252" s="99">
        <f>((-'Coupling Enzyme Parameters'!$AB$10+SQRT((('Coupling Enzyme Parameters'!$AB$10)^2)-(4*('Coupling Enzyme Parameters'!$AB$9)*(('Coupling Enzyme Parameters'!$AB$11)-(Y252-$F$11)))))/(2*'Coupling Enzyme Parameters'!$AB$9))</f>
        <v>33.920037825950111</v>
      </c>
      <c r="AA252" s="102">
        <f t="shared" si="30"/>
        <v>-3.9933706580364188</v>
      </c>
    </row>
    <row r="253" spans="3:27" ht="15" x14ac:dyDescent="0.25">
      <c r="C253" s="24">
        <f t="shared" si="31"/>
        <v>16.066666666666631</v>
      </c>
      <c r="D253" s="37">
        <v>11436.06</v>
      </c>
      <c r="E253" s="37">
        <v>19377.861000000001</v>
      </c>
      <c r="F253" s="100">
        <f>((-'Coupling Enzyme Parameters'!$AB$10+SQRT((('Coupling Enzyme Parameters'!$AB$10)^2)-(4*('Coupling Enzyme Parameters'!$AB$9)*(('Coupling Enzyme Parameters'!$AB$11)-(E253-$F$11)))))/(2*'Coupling Enzyme Parameters'!$AB$9))</f>
        <v>35.074132614199065</v>
      </c>
      <c r="G253" s="37">
        <v>19156.221000000001</v>
      </c>
      <c r="H253" s="99">
        <f>((-'Coupling Enzyme Parameters'!$AB$10+SQRT((('Coupling Enzyme Parameters'!$AB$10)^2)-(4*('Coupling Enzyme Parameters'!$AB$9)*(('Coupling Enzyme Parameters'!$AB$11)-(G253-$F$11)))))/(2*'Coupling Enzyme Parameters'!$AB$9))</f>
        <v>33.822475445173694</v>
      </c>
      <c r="I253" s="102">
        <f t="shared" si="24"/>
        <v>-2.1027361430479132</v>
      </c>
      <c r="J253" s="37">
        <v>18952.300999999999</v>
      </c>
      <c r="K253" s="99">
        <f>((-'Coupling Enzyme Parameters'!$AB$10+SQRT((('Coupling Enzyme Parameters'!$AB$10)^2)-(4*('Coupling Enzyme Parameters'!$AB$9)*(('Coupling Enzyme Parameters'!$AB$11)-(J253-$F$11)))))/(2*'Coupling Enzyme Parameters'!$AB$9))</f>
        <v>32.727456308970105</v>
      </c>
      <c r="L253" s="102">
        <f t="shared" si="25"/>
        <v>-1.2287730633381599</v>
      </c>
      <c r="M253" s="37">
        <v>19120.605</v>
      </c>
      <c r="N253" s="99">
        <f>((-'Coupling Enzyme Parameters'!$AB$10+SQRT((('Coupling Enzyme Parameters'!$AB$10)^2)-(4*('Coupling Enzyme Parameters'!$AB$9)*(('Coupling Enzyme Parameters'!$AB$11)-(M253-$F$11)))))/(2*'Coupling Enzyme Parameters'!$AB$9))</f>
        <v>33.627550317343982</v>
      </c>
      <c r="O253" s="102">
        <f t="shared" si="26"/>
        <v>-2.8126795401062239</v>
      </c>
      <c r="P253" s="37">
        <v>19286.401999999998</v>
      </c>
      <c r="Q253" s="99">
        <f>((-'Coupling Enzyme Parameters'!$AB$10+SQRT((('Coupling Enzyme Parameters'!$AB$10)^2)-(4*('Coupling Enzyme Parameters'!$AB$9)*(('Coupling Enzyme Parameters'!$AB$11)-(P253-$F$11)))))/(2*'Coupling Enzyme Parameters'!$AB$9))</f>
        <v>34.549242707522346</v>
      </c>
      <c r="R253" s="102">
        <f t="shared" si="27"/>
        <v>-2.9964565121674696</v>
      </c>
      <c r="S253" s="37">
        <v>19299.692999999999</v>
      </c>
      <c r="T253" s="99">
        <f>((-'Coupling Enzyme Parameters'!$AB$10+SQRT((('Coupling Enzyme Parameters'!$AB$10)^2)-(4*('Coupling Enzyme Parameters'!$AB$9)*(('Coupling Enzyme Parameters'!$AB$11)-(S253-$F$11)))))/(2*'Coupling Enzyme Parameters'!$AB$9))</f>
        <v>34.624761513618424</v>
      </c>
      <c r="U253" s="102">
        <f t="shared" si="28"/>
        <v>-3.6303024897632241</v>
      </c>
      <c r="V253" s="37">
        <v>19267.794999999998</v>
      </c>
      <c r="W253" s="99">
        <f>((-'Coupling Enzyme Parameters'!$AB$10+SQRT((('Coupling Enzyme Parameters'!$AB$10)^2)-(4*('Coupling Enzyme Parameters'!$AB$9)*(('Coupling Enzyme Parameters'!$AB$11)-(V253-$F$11)))))/(2*'Coupling Enzyme Parameters'!$AB$9))</f>
        <v>34.443940395495162</v>
      </c>
      <c r="X253" s="102">
        <f t="shared" si="29"/>
        <v>-3.622688473900368</v>
      </c>
      <c r="Y253" s="37">
        <v>19152.375</v>
      </c>
      <c r="Z253" s="99">
        <f>((-'Coupling Enzyme Parameters'!$AB$10+SQRT((('Coupling Enzyme Parameters'!$AB$10)^2)-(4*('Coupling Enzyme Parameters'!$AB$9)*(('Coupling Enzyme Parameters'!$AB$11)-(Y253-$F$11)))))/(2*'Coupling Enzyme Parameters'!$AB$9))</f>
        <v>33.801348082408367</v>
      </c>
      <c r="AA253" s="102">
        <f t="shared" si="30"/>
        <v>-3.2919713628083827</v>
      </c>
    </row>
    <row r="254" spans="3:27" ht="15" x14ac:dyDescent="0.25">
      <c r="C254" s="24">
        <f t="shared" si="31"/>
        <v>16.133333333333297</v>
      </c>
      <c r="D254" s="37">
        <v>11452.1</v>
      </c>
      <c r="E254" s="37">
        <v>19445.960999999999</v>
      </c>
      <c r="F254" s="100">
        <f>((-'Coupling Enzyme Parameters'!$AB$10+SQRT((('Coupling Enzyme Parameters'!$AB$10)^2)-(4*('Coupling Enzyme Parameters'!$AB$9)*(('Coupling Enzyme Parameters'!$AB$11)-(E254-$F$11)))))/(2*'Coupling Enzyme Parameters'!$AB$9))</f>
        <v>35.473212941956824</v>
      </c>
      <c r="G254" s="37">
        <v>19179.530999999999</v>
      </c>
      <c r="H254" s="99">
        <f>((-'Coupling Enzyme Parameters'!$AB$10+SQRT((('Coupling Enzyme Parameters'!$AB$10)^2)-(4*('Coupling Enzyme Parameters'!$AB$9)*(('Coupling Enzyme Parameters'!$AB$11)-(G254-$F$11)))))/(2*'Coupling Enzyme Parameters'!$AB$9))</f>
        <v>33.950936562055951</v>
      </c>
      <c r="I254" s="102">
        <f t="shared" si="24"/>
        <v>-2.3733553539234151</v>
      </c>
      <c r="J254" s="37">
        <v>18919.168000000001</v>
      </c>
      <c r="K254" s="99">
        <f>((-'Coupling Enzyme Parameters'!$AB$10+SQRT((('Coupling Enzyme Parameters'!$AB$10)^2)-(4*('Coupling Enzyme Parameters'!$AB$9)*(('Coupling Enzyme Parameters'!$AB$11)-(J254-$F$11)))))/(2*'Coupling Enzyme Parameters'!$AB$9))</f>
        <v>32.554138718850041</v>
      </c>
      <c r="L254" s="102">
        <f t="shared" si="25"/>
        <v>-1.8011709812159822</v>
      </c>
      <c r="M254" s="37">
        <v>19096.535</v>
      </c>
      <c r="N254" s="99">
        <f>((-'Coupling Enzyme Parameters'!$AB$10+SQRT((('Coupling Enzyme Parameters'!$AB$10)^2)-(4*('Coupling Enzyme Parameters'!$AB$9)*(('Coupling Enzyme Parameters'!$AB$11)-(M254-$F$11)))))/(2*'Coupling Enzyme Parameters'!$AB$9))</f>
        <v>33.496725251794679</v>
      </c>
      <c r="O254" s="102">
        <f t="shared" si="26"/>
        <v>-3.3425849334132849</v>
      </c>
      <c r="P254" s="37">
        <v>19294.623</v>
      </c>
      <c r="Q254" s="99">
        <f>((-'Coupling Enzyme Parameters'!$AB$10+SQRT((('Coupling Enzyme Parameters'!$AB$10)^2)-(4*('Coupling Enzyme Parameters'!$AB$9)*(('Coupling Enzyme Parameters'!$AB$11)-(P254-$F$11)))))/(2*'Coupling Enzyme Parameters'!$AB$9))</f>
        <v>34.595924207017873</v>
      </c>
      <c r="R254" s="102">
        <f t="shared" si="27"/>
        <v>-3.3488553404297008</v>
      </c>
      <c r="S254" s="37">
        <v>19334.576000000001</v>
      </c>
      <c r="T254" s="99">
        <f>((-'Coupling Enzyme Parameters'!$AB$10+SQRT((('Coupling Enzyme Parameters'!$AB$10)^2)-(4*('Coupling Enzyme Parameters'!$AB$9)*(('Coupling Enzyme Parameters'!$AB$11)-(S254-$F$11)))))/(2*'Coupling Enzyme Parameters'!$AB$9))</f>
        <v>34.824179388613764</v>
      </c>
      <c r="U254" s="102">
        <f t="shared" si="28"/>
        <v>-3.8299649425256419</v>
      </c>
      <c r="V254" s="37">
        <v>19290.655999999999</v>
      </c>
      <c r="W254" s="99">
        <f>((-'Coupling Enzyme Parameters'!$AB$10+SQRT((('Coupling Enzyme Parameters'!$AB$10)^2)-(4*('Coupling Enzyme Parameters'!$AB$9)*(('Coupling Enzyme Parameters'!$AB$11)-(V254-$F$11)))))/(2*'Coupling Enzyme Parameters'!$AB$9))</f>
        <v>34.57338625192147</v>
      </c>
      <c r="X254" s="102">
        <f t="shared" si="29"/>
        <v>-3.8923229452318182</v>
      </c>
      <c r="Y254" s="37">
        <v>19108.053</v>
      </c>
      <c r="Z254" s="99">
        <f>((-'Coupling Enzyme Parameters'!$AB$10+SQRT((('Coupling Enzyme Parameters'!$AB$10)^2)-(4*('Coupling Enzyme Parameters'!$AB$9)*(('Coupling Enzyme Parameters'!$AB$11)-(Y254-$F$11)))))/(2*'Coupling Enzyme Parameters'!$AB$9))</f>
        <v>33.559237311765216</v>
      </c>
      <c r="AA254" s="102">
        <f t="shared" si="30"/>
        <v>-3.9331624612092924</v>
      </c>
    </row>
    <row r="255" spans="3:27" ht="15" x14ac:dyDescent="0.25">
      <c r="C255" s="24">
        <f t="shared" si="31"/>
        <v>16.199999999999964</v>
      </c>
      <c r="D255" s="37">
        <v>11455.342000000001</v>
      </c>
      <c r="E255" s="37">
        <v>19411.611000000001</v>
      </c>
      <c r="F255" s="100">
        <f>((-'Coupling Enzyme Parameters'!$AB$10+SQRT((('Coupling Enzyme Parameters'!$AB$10)^2)-(4*('Coupling Enzyme Parameters'!$AB$9)*(('Coupling Enzyme Parameters'!$AB$11)-(E255-$F$11)))))/(2*'Coupling Enzyme Parameters'!$AB$9))</f>
        <v>35.271005303638717</v>
      </c>
      <c r="G255" s="37">
        <v>19234.296999999999</v>
      </c>
      <c r="H255" s="99">
        <f>((-'Coupling Enzyme Parameters'!$AB$10+SQRT((('Coupling Enzyme Parameters'!$AB$10)^2)-(4*('Coupling Enzyme Parameters'!$AB$9)*(('Coupling Enzyme Parameters'!$AB$11)-(G255-$F$11)))))/(2*'Coupling Enzyme Parameters'!$AB$9))</f>
        <v>34.255585903756113</v>
      </c>
      <c r="I255" s="102">
        <f t="shared" si="24"/>
        <v>-1.8664983739051451</v>
      </c>
      <c r="J255" s="37">
        <v>18955.076000000001</v>
      </c>
      <c r="K255" s="99">
        <f>((-'Coupling Enzyme Parameters'!$AB$10+SQRT((('Coupling Enzyme Parameters'!$AB$10)^2)-(4*('Coupling Enzyme Parameters'!$AB$9)*(('Coupling Enzyme Parameters'!$AB$11)-(J255-$F$11)))))/(2*'Coupling Enzyme Parameters'!$AB$9))</f>
        <v>32.74202806812572</v>
      </c>
      <c r="L255" s="102">
        <f t="shared" si="25"/>
        <v>-1.4110739936221961</v>
      </c>
      <c r="M255" s="37">
        <v>19166.990000000002</v>
      </c>
      <c r="N255" s="99">
        <f>((-'Coupling Enzyme Parameters'!$AB$10+SQRT((('Coupling Enzyme Parameters'!$AB$10)^2)-(4*('Coupling Enzyme Parameters'!$AB$9)*(('Coupling Enzyme Parameters'!$AB$11)-(M255-$F$11)))))/(2*'Coupling Enzyme Parameters'!$AB$9))</f>
        <v>33.881735170360564</v>
      </c>
      <c r="O255" s="102">
        <f t="shared" si="26"/>
        <v>-2.7553673765292928</v>
      </c>
      <c r="P255" s="37">
        <v>19233.868999999999</v>
      </c>
      <c r="Q255" s="99">
        <f>((-'Coupling Enzyme Parameters'!$AB$10+SQRT((('Coupling Enzyme Parameters'!$AB$10)^2)-(4*('Coupling Enzyme Parameters'!$AB$9)*(('Coupling Enzyme Parameters'!$AB$11)-(P255-$F$11)))))/(2*'Coupling Enzyme Parameters'!$AB$9))</f>
        <v>34.253189340817201</v>
      </c>
      <c r="R255" s="102">
        <f t="shared" si="27"/>
        <v>-3.4893825683122657</v>
      </c>
      <c r="S255" s="37">
        <v>19364.830000000002</v>
      </c>
      <c r="T255" s="99">
        <f>((-'Coupling Enzyme Parameters'!$AB$10+SQRT((('Coupling Enzyme Parameters'!$AB$10)^2)-(4*('Coupling Enzyme Parameters'!$AB$9)*(('Coupling Enzyme Parameters'!$AB$11)-(S255-$F$11)))))/(2*'Coupling Enzyme Parameters'!$AB$9))</f>
        <v>34.998587310790363</v>
      </c>
      <c r="U255" s="102">
        <f t="shared" si="28"/>
        <v>-3.453349382030936</v>
      </c>
      <c r="V255" s="37">
        <v>19241.971000000001</v>
      </c>
      <c r="W255" s="99">
        <f>((-'Coupling Enzyme Parameters'!$AB$10+SQRT((('Coupling Enzyme Parameters'!$AB$10)^2)-(4*('Coupling Enzyme Parameters'!$AB$9)*(('Coupling Enzyme Parameters'!$AB$11)-(V255-$F$11)))))/(2*'Coupling Enzyme Parameters'!$AB$9))</f>
        <v>34.298598686870314</v>
      </c>
      <c r="X255" s="102">
        <f t="shared" si="29"/>
        <v>-3.9649028719648669</v>
      </c>
      <c r="Y255" s="37">
        <v>19137.594000000001</v>
      </c>
      <c r="Z255" s="99">
        <f>((-'Coupling Enzyme Parameters'!$AB$10+SQRT((('Coupling Enzyme Parameters'!$AB$10)^2)-(4*('Coupling Enzyme Parameters'!$AB$9)*(('Coupling Enzyme Parameters'!$AB$11)-(Y255-$F$11)))))/(2*'Coupling Enzyme Parameters'!$AB$9))</f>
        <v>33.720328333567046</v>
      </c>
      <c r="AA255" s="102">
        <f t="shared" si="30"/>
        <v>-3.5698638010893546</v>
      </c>
    </row>
    <row r="256" spans="3:27" ht="15" x14ac:dyDescent="0.25">
      <c r="C256" s="24">
        <f t="shared" si="31"/>
        <v>16.26666666666663</v>
      </c>
      <c r="D256" s="37">
        <v>11455.097</v>
      </c>
      <c r="E256" s="37">
        <v>19464.877</v>
      </c>
      <c r="F256" s="100">
        <f>((-'Coupling Enzyme Parameters'!$AB$10+SQRT((('Coupling Enzyme Parameters'!$AB$10)^2)-(4*('Coupling Enzyme Parameters'!$AB$9)*(('Coupling Enzyme Parameters'!$AB$11)-(E256-$F$11)))))/(2*'Coupling Enzyme Parameters'!$AB$9))</f>
        <v>35.585374612441555</v>
      </c>
      <c r="G256" s="37">
        <v>19130.673999999999</v>
      </c>
      <c r="H256" s="99">
        <f>((-'Coupling Enzyme Parameters'!$AB$10+SQRT((('Coupling Enzyme Parameters'!$AB$10)^2)-(4*('Coupling Enzyme Parameters'!$AB$9)*(('Coupling Enzyme Parameters'!$AB$11)-(G256-$F$11)))))/(2*'Coupling Enzyme Parameters'!$AB$9))</f>
        <v>33.682493517284279</v>
      </c>
      <c r="I256" s="102">
        <f t="shared" si="24"/>
        <v>-2.7539600691798185</v>
      </c>
      <c r="J256" s="37">
        <v>18898.037</v>
      </c>
      <c r="K256" s="99">
        <f>((-'Coupling Enzyme Parameters'!$AB$10+SQRT((('Coupling Enzyme Parameters'!$AB$10)^2)-(4*('Coupling Enzyme Parameters'!$AB$9)*(('Coupling Enzyme Parameters'!$AB$11)-(J256-$F$11)))))/(2*'Coupling Enzyme Parameters'!$AB$9))</f>
        <v>32.444237880380449</v>
      </c>
      <c r="L256" s="102">
        <f t="shared" si="25"/>
        <v>-2.0232334901703055</v>
      </c>
      <c r="M256" s="37">
        <v>19106.268</v>
      </c>
      <c r="N256" s="99">
        <f>((-'Coupling Enzyme Parameters'!$AB$10+SQRT((('Coupling Enzyme Parameters'!$AB$10)^2)-(4*('Coupling Enzyme Parameters'!$AB$9)*(('Coupling Enzyme Parameters'!$AB$11)-(M256-$F$11)))))/(2*'Coupling Enzyme Parameters'!$AB$9))</f>
        <v>33.549538679481451</v>
      </c>
      <c r="O256" s="102">
        <f t="shared" si="26"/>
        <v>-3.4019331762112444</v>
      </c>
      <c r="P256" s="37">
        <v>19236.919999999998</v>
      </c>
      <c r="Q256" s="99">
        <f>((-'Coupling Enzyme Parameters'!$AB$10+SQRT((('Coupling Enzyme Parameters'!$AB$10)^2)-(4*('Coupling Enzyme Parameters'!$AB$9)*(('Coupling Enzyme Parameters'!$AB$11)-(P256-$F$11)))))/(2*'Coupling Enzyme Parameters'!$AB$9))</f>
        <v>34.270278731690901</v>
      </c>
      <c r="R256" s="102">
        <f t="shared" si="27"/>
        <v>-3.7866624862414042</v>
      </c>
      <c r="S256" s="37">
        <v>19284.583999999999</v>
      </c>
      <c r="T256" s="99">
        <f>((-'Coupling Enzyme Parameters'!$AB$10+SQRT((('Coupling Enzyme Parameters'!$AB$10)^2)-(4*('Coupling Enzyme Parameters'!$AB$9)*(('Coupling Enzyme Parameters'!$AB$11)-(S256-$F$11)))))/(2*'Coupling Enzyme Parameters'!$AB$9))</f>
        <v>34.538932521511235</v>
      </c>
      <c r="U256" s="102">
        <f t="shared" si="28"/>
        <v>-4.2273734801129024</v>
      </c>
      <c r="V256" s="37">
        <v>19291.934000000001</v>
      </c>
      <c r="W256" s="99">
        <f>((-'Coupling Enzyme Parameters'!$AB$10+SQRT((('Coupling Enzyme Parameters'!$AB$10)^2)-(4*('Coupling Enzyme Parameters'!$AB$9)*(('Coupling Enzyme Parameters'!$AB$11)-(V256-$F$11)))))/(2*'Coupling Enzyme Parameters'!$AB$9))</f>
        <v>34.580644573783403</v>
      </c>
      <c r="X256" s="102">
        <f t="shared" si="29"/>
        <v>-3.9972262938546166</v>
      </c>
      <c r="Y256" s="37">
        <v>19138.745999999999</v>
      </c>
      <c r="Z256" s="99">
        <f>((-'Coupling Enzyme Parameters'!$AB$10+SQRT((('Coupling Enzyme Parameters'!$AB$10)^2)-(4*('Coupling Enzyme Parameters'!$AB$9)*(('Coupling Enzyme Parameters'!$AB$11)-(Y256-$F$11)))))/(2*'Coupling Enzyme Parameters'!$AB$9))</f>
        <v>33.726632777247346</v>
      </c>
      <c r="AA256" s="102">
        <f t="shared" si="30"/>
        <v>-3.8779286662118935</v>
      </c>
    </row>
    <row r="257" spans="3:27" ht="15" x14ac:dyDescent="0.25">
      <c r="C257" s="24">
        <f t="shared" si="31"/>
        <v>16.333333333333297</v>
      </c>
      <c r="D257" s="37">
        <v>11481.781000000001</v>
      </c>
      <c r="E257" s="37">
        <v>19460.41</v>
      </c>
      <c r="F257" s="100">
        <f>((-'Coupling Enzyme Parameters'!$AB$10+SQRT((('Coupling Enzyme Parameters'!$AB$10)^2)-(4*('Coupling Enzyme Parameters'!$AB$9)*(('Coupling Enzyme Parameters'!$AB$11)-(E257-$F$11)))))/(2*'Coupling Enzyme Parameters'!$AB$9))</f>
        <v>35.55883518946122</v>
      </c>
      <c r="G257" s="37">
        <v>19234.245999999999</v>
      </c>
      <c r="H257" s="99">
        <f>((-'Coupling Enzyme Parameters'!$AB$10+SQRT((('Coupling Enzyme Parameters'!$AB$10)^2)-(4*('Coupling Enzyme Parameters'!$AB$9)*(('Coupling Enzyme Parameters'!$AB$11)-(G257-$F$11)))))/(2*'Coupling Enzyme Parameters'!$AB$9))</f>
        <v>34.255300318844888</v>
      </c>
      <c r="I257" s="102">
        <f t="shared" si="24"/>
        <v>-2.1546138446388738</v>
      </c>
      <c r="J257" s="37">
        <v>18969.592000000001</v>
      </c>
      <c r="K257" s="99">
        <f>((-'Coupling Enzyme Parameters'!$AB$10+SQRT((('Coupling Enzyme Parameters'!$AB$10)^2)-(4*('Coupling Enzyme Parameters'!$AB$9)*(('Coupling Enzyme Parameters'!$AB$11)-(J257-$F$11)))))/(2*'Coupling Enzyme Parameters'!$AB$9))</f>
        <v>32.81839496551531</v>
      </c>
      <c r="L257" s="102">
        <f t="shared" si="25"/>
        <v>-1.6225369820551094</v>
      </c>
      <c r="M257" s="37">
        <v>19099.585999999999</v>
      </c>
      <c r="N257" s="99">
        <f>((-'Coupling Enzyme Parameters'!$AB$10+SQRT((('Coupling Enzyme Parameters'!$AB$10)^2)-(4*('Coupling Enzyme Parameters'!$AB$9)*(('Coupling Enzyme Parameters'!$AB$11)-(M257-$F$11)))))/(2*'Coupling Enzyme Parameters'!$AB$9))</f>
        <v>33.513267966084818</v>
      </c>
      <c r="O257" s="102">
        <f t="shared" si="26"/>
        <v>-3.411664466627542</v>
      </c>
      <c r="P257" s="37">
        <v>19227.078000000001</v>
      </c>
      <c r="Q257" s="99">
        <f>((-'Coupling Enzyme Parameters'!$AB$10+SQRT((('Coupling Enzyme Parameters'!$AB$10)^2)-(4*('Coupling Enzyme Parameters'!$AB$9)*(('Coupling Enzyme Parameters'!$AB$11)-(P257-$F$11)))))/(2*'Coupling Enzyme Parameters'!$AB$9))</f>
        <v>34.215196996252104</v>
      </c>
      <c r="R257" s="102">
        <f t="shared" si="27"/>
        <v>-3.8152047986998667</v>
      </c>
      <c r="S257" s="37">
        <v>19305.732</v>
      </c>
      <c r="T257" s="99">
        <f>((-'Coupling Enzyme Parameters'!$AB$10+SQRT((('Coupling Enzyme Parameters'!$AB$10)^2)-(4*('Coupling Enzyme Parameters'!$AB$9)*(('Coupling Enzyme Parameters'!$AB$11)-(S257-$F$11)))))/(2*'Coupling Enzyme Parameters'!$AB$9))</f>
        <v>34.65915855553061</v>
      </c>
      <c r="U257" s="102">
        <f t="shared" si="28"/>
        <v>-4.0806080231131929</v>
      </c>
      <c r="V257" s="37">
        <v>19298.537</v>
      </c>
      <c r="W257" s="99">
        <f>((-'Coupling Enzyme Parameters'!$AB$10+SQRT((('Coupling Enzyme Parameters'!$AB$10)^2)-(4*('Coupling Enzyme Parameters'!$AB$9)*(('Coupling Enzyme Parameters'!$AB$11)-(V257-$F$11)))))/(2*'Coupling Enzyme Parameters'!$AB$9))</f>
        <v>34.618183133561025</v>
      </c>
      <c r="X257" s="102">
        <f t="shared" si="29"/>
        <v>-3.9331483110966587</v>
      </c>
      <c r="Y257" s="37">
        <v>19180.266</v>
      </c>
      <c r="Z257" s="99">
        <f>((-'Coupling Enzyme Parameters'!$AB$10+SQRT((('Coupling Enzyme Parameters'!$AB$10)^2)-(4*('Coupling Enzyme Parameters'!$AB$9)*(('Coupling Enzyme Parameters'!$AB$11)-(Y257-$F$11)))))/(2*'Coupling Enzyme Parameters'!$AB$9))</f>
        <v>33.954998702679198</v>
      </c>
      <c r="AA257" s="102">
        <f t="shared" si="30"/>
        <v>-3.6230233177997064</v>
      </c>
    </row>
    <row r="258" spans="3:27" ht="15" x14ac:dyDescent="0.25">
      <c r="C258" s="24">
        <f t="shared" si="31"/>
        <v>16.399999999999963</v>
      </c>
      <c r="D258" s="37">
        <v>11424.088</v>
      </c>
      <c r="E258" s="37">
        <v>19397.937000000002</v>
      </c>
      <c r="F258" s="100">
        <f>((-'Coupling Enzyme Parameters'!$AB$10+SQRT((('Coupling Enzyme Parameters'!$AB$10)^2)-(4*('Coupling Enzyme Parameters'!$AB$9)*(('Coupling Enzyme Parameters'!$AB$11)-(E258-$F$11)))))/(2*'Coupling Enzyme Parameters'!$AB$9))</f>
        <v>35.191028651737355</v>
      </c>
      <c r="G258" s="37">
        <v>19142.266</v>
      </c>
      <c r="H258" s="99">
        <f>((-'Coupling Enzyme Parameters'!$AB$10+SQRT((('Coupling Enzyme Parameters'!$AB$10)^2)-(4*('Coupling Enzyme Parameters'!$AB$9)*(('Coupling Enzyme Parameters'!$AB$11)-(G258-$F$11)))))/(2*'Coupling Enzyme Parameters'!$AB$9))</f>
        <v>33.745906872553398</v>
      </c>
      <c r="I258" s="102">
        <f t="shared" si="24"/>
        <v>-2.2962007532064987</v>
      </c>
      <c r="J258" s="37">
        <v>18905.789000000001</v>
      </c>
      <c r="K258" s="99">
        <f>((-'Coupling Enzyme Parameters'!$AB$10+SQRT((('Coupling Enzyme Parameters'!$AB$10)^2)-(4*('Coupling Enzyme Parameters'!$AB$9)*(('Coupling Enzyme Parameters'!$AB$11)-(J258-$F$11)))))/(2*'Coupling Enzyme Parameters'!$AB$9))</f>
        <v>32.484498640621354</v>
      </c>
      <c r="L258" s="102">
        <f t="shared" si="25"/>
        <v>-1.5886267692252005</v>
      </c>
      <c r="M258" s="37">
        <v>19109.153999999999</v>
      </c>
      <c r="N258" s="99">
        <f>((-'Coupling Enzyme Parameters'!$AB$10+SQRT((('Coupling Enzyme Parameters'!$AB$10)^2)-(4*('Coupling Enzyme Parameters'!$AB$9)*(('Coupling Enzyme Parameters'!$AB$11)-(M258-$F$11)))))/(2*'Coupling Enzyme Parameters'!$AB$9))</f>
        <v>33.565221481118591</v>
      </c>
      <c r="O258" s="102">
        <f t="shared" si="26"/>
        <v>-2.9919044138699036</v>
      </c>
      <c r="P258" s="37">
        <v>19217.342000000001</v>
      </c>
      <c r="Q258" s="99">
        <f>((-'Coupling Enzyme Parameters'!$AB$10+SQRT((('Coupling Enzyme Parameters'!$AB$10)^2)-(4*('Coupling Enzyme Parameters'!$AB$9)*(('Coupling Enzyme Parameters'!$AB$11)-(P258-$F$11)))))/(2*'Coupling Enzyme Parameters'!$AB$9))</f>
        <v>34.160838288632412</v>
      </c>
      <c r="R258" s="102">
        <f t="shared" si="27"/>
        <v>-3.5017569685956929</v>
      </c>
      <c r="S258" s="37">
        <v>19294.896000000001</v>
      </c>
      <c r="T258" s="99">
        <f>((-'Coupling Enzyme Parameters'!$AB$10+SQRT((('Coupling Enzyme Parameters'!$AB$10)^2)-(4*('Coupling Enzyme Parameters'!$AB$9)*(('Coupling Enzyme Parameters'!$AB$11)-(S258-$F$11)))))/(2*'Coupling Enzyme Parameters'!$AB$9))</f>
        <v>34.597476046231236</v>
      </c>
      <c r="U258" s="102">
        <f t="shared" si="28"/>
        <v>-3.7744839946887012</v>
      </c>
      <c r="V258" s="37">
        <v>19220.532999999999</v>
      </c>
      <c r="W258" s="99">
        <f>((-'Coupling Enzyme Parameters'!$AB$10+SQRT((('Coupling Enzyme Parameters'!$AB$10)^2)-(4*('Coupling Enzyme Parameters'!$AB$9)*(('Coupling Enzyme Parameters'!$AB$11)-(V258-$F$11)))))/(2*'Coupling Enzyme Parameters'!$AB$9))</f>
        <v>34.178640336114647</v>
      </c>
      <c r="X258" s="102">
        <f t="shared" si="29"/>
        <v>-4.004884570819172</v>
      </c>
      <c r="Y258" s="37">
        <v>19087.925999999999</v>
      </c>
      <c r="Z258" s="99">
        <f>((-'Coupling Enzyme Parameters'!$AB$10+SQRT((('Coupling Enzyme Parameters'!$AB$10)^2)-(4*('Coupling Enzyme Parameters'!$AB$9)*(('Coupling Enzyme Parameters'!$AB$11)-(Y258-$F$11)))))/(2*'Coupling Enzyme Parameters'!$AB$9))</f>
        <v>33.450108941523439</v>
      </c>
      <c r="AA258" s="102">
        <f t="shared" si="30"/>
        <v>-3.7601065412316004</v>
      </c>
    </row>
    <row r="259" spans="3:27" ht="15" x14ac:dyDescent="0.25">
      <c r="C259" s="24">
        <f t="shared" si="31"/>
        <v>16.466666666666629</v>
      </c>
      <c r="D259" s="37">
        <v>11522.282999999999</v>
      </c>
      <c r="E259" s="37">
        <v>19421.833999999999</v>
      </c>
      <c r="F259" s="100">
        <f>((-'Coupling Enzyme Parameters'!$AB$10+SQRT((('Coupling Enzyme Parameters'!$AB$10)^2)-(4*('Coupling Enzyme Parameters'!$AB$9)*(('Coupling Enzyme Parameters'!$AB$11)-(E259-$F$11)))))/(2*'Coupling Enzyme Parameters'!$AB$9))</f>
        <v>35.330989119095364</v>
      </c>
      <c r="G259" s="37">
        <v>19148.16</v>
      </c>
      <c r="H259" s="99">
        <f>((-'Coupling Enzyme Parameters'!$AB$10+SQRT((('Coupling Enzyme Parameters'!$AB$10)^2)-(4*('Coupling Enzyme Parameters'!$AB$9)*(('Coupling Enzyme Parameters'!$AB$11)-(G259-$F$11)))))/(2*'Coupling Enzyme Parameters'!$AB$9))</f>
        <v>33.77821560400119</v>
      </c>
      <c r="I259" s="102">
        <f t="shared" si="24"/>
        <v>-2.4038524891167157</v>
      </c>
      <c r="J259" s="37">
        <v>18883.557000000001</v>
      </c>
      <c r="K259" s="99">
        <f>((-'Coupling Enzyme Parameters'!$AB$10+SQRT((('Coupling Enzyme Parameters'!$AB$10)^2)-(4*('Coupling Enzyme Parameters'!$AB$9)*(('Coupling Enzyme Parameters'!$AB$11)-(J259-$F$11)))))/(2*'Coupling Enzyme Parameters'!$AB$9))</f>
        <v>32.369209726120104</v>
      </c>
      <c r="L259" s="102">
        <f t="shared" si="25"/>
        <v>-1.8438761510844586</v>
      </c>
      <c r="M259" s="37">
        <v>19070.080000000002</v>
      </c>
      <c r="N259" s="99">
        <f>((-'Coupling Enzyme Parameters'!$AB$10+SQRT((('Coupling Enzyme Parameters'!$AB$10)^2)-(4*('Coupling Enzyme Parameters'!$AB$9)*(('Coupling Enzyme Parameters'!$AB$11)-(M259-$F$11)))))/(2*'Coupling Enzyme Parameters'!$AB$9))</f>
        <v>33.353766526644087</v>
      </c>
      <c r="O259" s="102">
        <f t="shared" si="26"/>
        <v>-3.3433198357024168</v>
      </c>
      <c r="P259" s="37">
        <v>19216.391</v>
      </c>
      <c r="Q259" s="99">
        <f>((-'Coupling Enzyme Parameters'!$AB$10+SQRT((('Coupling Enzyme Parameters'!$AB$10)^2)-(4*('Coupling Enzyme Parameters'!$AB$9)*(('Coupling Enzyme Parameters'!$AB$11)-(P259-$F$11)))))/(2*'Coupling Enzyme Parameters'!$AB$9))</f>
        <v>34.155535485519906</v>
      </c>
      <c r="R259" s="102">
        <f t="shared" si="27"/>
        <v>-3.6470202390662081</v>
      </c>
      <c r="S259" s="37">
        <v>19404.16</v>
      </c>
      <c r="T259" s="99">
        <f>((-'Coupling Enzyme Parameters'!$AB$10+SQRT((('Coupling Enzyme Parameters'!$AB$10)^2)-(4*('Coupling Enzyme Parameters'!$AB$9)*(('Coupling Enzyme Parameters'!$AB$11)-(S259-$F$11)))))/(2*'Coupling Enzyme Parameters'!$AB$9))</f>
        <v>35.22738964881075</v>
      </c>
      <c r="U259" s="102">
        <f t="shared" si="28"/>
        <v>-3.2845308594671963</v>
      </c>
      <c r="V259" s="37">
        <v>19235.581999999999</v>
      </c>
      <c r="W259" s="99">
        <f>((-'Coupling Enzyme Parameters'!$AB$10+SQRT((('Coupling Enzyme Parameters'!$AB$10)^2)-(4*('Coupling Enzyme Parameters'!$AB$9)*(('Coupling Enzyme Parameters'!$AB$11)-(V259-$F$11)))))/(2*'Coupling Enzyme Parameters'!$AB$9))</f>
        <v>34.262782699038901</v>
      </c>
      <c r="X259" s="102">
        <f t="shared" si="29"/>
        <v>-4.0607026752529265</v>
      </c>
      <c r="Y259" s="37">
        <v>19162.657999999999</v>
      </c>
      <c r="Z259" s="99">
        <f>((-'Coupling Enzyme Parameters'!$AB$10+SQRT((('Coupling Enzyme Parameters'!$AB$10)^2)-(4*('Coupling Enzyme Parameters'!$AB$9)*(('Coupling Enzyme Parameters'!$AB$11)-(Y259-$F$11)))))/(2*'Coupling Enzyme Parameters'!$AB$9))</f>
        <v>33.857878894372405</v>
      </c>
      <c r="AA259" s="102">
        <f t="shared" si="30"/>
        <v>-3.492297055740643</v>
      </c>
    </row>
    <row r="260" spans="3:27" ht="15" x14ac:dyDescent="0.25">
      <c r="C260" s="24">
        <f t="shared" si="31"/>
        <v>16.533333333333296</v>
      </c>
      <c r="D260" s="37">
        <v>11452.23</v>
      </c>
      <c r="E260" s="37">
        <v>19457.98</v>
      </c>
      <c r="F260" s="100">
        <f>((-'Coupling Enzyme Parameters'!$AB$10+SQRT((('Coupling Enzyme Parameters'!$AB$10)^2)-(4*('Coupling Enzyme Parameters'!$AB$9)*(('Coupling Enzyme Parameters'!$AB$11)-(E260-$F$11)))))/(2*'Coupling Enzyme Parameters'!$AB$9))</f>
        <v>35.544411712136686</v>
      </c>
      <c r="G260" s="37">
        <v>19206.195</v>
      </c>
      <c r="H260" s="99">
        <f>((-'Coupling Enzyme Parameters'!$AB$10+SQRT((('Coupling Enzyme Parameters'!$AB$10)^2)-(4*('Coupling Enzyme Parameters'!$AB$9)*(('Coupling Enzyme Parameters'!$AB$11)-(G260-$F$11)))))/(2*'Coupling Enzyme Parameters'!$AB$9))</f>
        <v>34.098758912393947</v>
      </c>
      <c r="I260" s="102">
        <f t="shared" si="24"/>
        <v>-2.2967317737652806</v>
      </c>
      <c r="J260" s="37">
        <v>18872.363000000001</v>
      </c>
      <c r="K260" s="99">
        <f>((-'Coupling Enzyme Parameters'!$AB$10+SQRT((('Coupling Enzyme Parameters'!$AB$10)^2)-(4*('Coupling Enzyme Parameters'!$AB$9)*(('Coupling Enzyme Parameters'!$AB$11)-(J260-$F$11)))))/(2*'Coupling Enzyme Parameters'!$AB$9))</f>
        <v>32.311363241237331</v>
      </c>
      <c r="L260" s="102">
        <f t="shared" si="25"/>
        <v>-2.1151452290085544</v>
      </c>
      <c r="M260" s="37">
        <v>19131.127</v>
      </c>
      <c r="N260" s="99">
        <f>((-'Coupling Enzyme Parameters'!$AB$10+SQRT((('Coupling Enzyme Parameters'!$AB$10)^2)-(4*('Coupling Enzyme Parameters'!$AB$9)*(('Coupling Enzyme Parameters'!$AB$11)-(M260-$F$11)))))/(2*'Coupling Enzyme Parameters'!$AB$9))</f>
        <v>33.684968411045347</v>
      </c>
      <c r="O260" s="102">
        <f t="shared" si="26"/>
        <v>-3.2255405443424792</v>
      </c>
      <c r="P260" s="37">
        <v>19245.809000000001</v>
      </c>
      <c r="Q260" s="99">
        <f>((-'Coupling Enzyme Parameters'!$AB$10+SQRT((('Coupling Enzyme Parameters'!$AB$10)^2)-(4*('Coupling Enzyme Parameters'!$AB$9)*(('Coupling Enzyme Parameters'!$AB$11)-(P260-$F$11)))))/(2*'Coupling Enzyme Parameters'!$AB$9))</f>
        <v>34.320141068802933</v>
      </c>
      <c r="R260" s="102">
        <f t="shared" si="27"/>
        <v>-3.6958372488245033</v>
      </c>
      <c r="S260" s="37">
        <v>19279.686000000002</v>
      </c>
      <c r="T260" s="99">
        <f>((-'Coupling Enzyme Parameters'!$AB$10+SQRT((('Coupling Enzyme Parameters'!$AB$10)^2)-(4*('Coupling Enzyme Parameters'!$AB$9)*(('Coupling Enzyme Parameters'!$AB$11)-(S260-$F$11)))))/(2*'Coupling Enzyme Parameters'!$AB$9))</f>
        <v>34.511178488671042</v>
      </c>
      <c r="U260" s="102">
        <f t="shared" si="28"/>
        <v>-4.2141646126482257</v>
      </c>
      <c r="V260" s="37">
        <v>19268.678</v>
      </c>
      <c r="W260" s="99">
        <f>((-'Coupling Enzyme Parameters'!$AB$10+SQRT((('Coupling Enzyme Parameters'!$AB$10)^2)-(4*('Coupling Enzyme Parameters'!$AB$9)*(('Coupling Enzyme Parameters'!$AB$11)-(V260-$F$11)))))/(2*'Coupling Enzyme Parameters'!$AB$9))</f>
        <v>34.448926509302851</v>
      </c>
      <c r="X260" s="102">
        <f t="shared" si="29"/>
        <v>-4.0879814580302991</v>
      </c>
      <c r="Y260" s="37">
        <v>19104.405999999999</v>
      </c>
      <c r="Z260" s="99">
        <f>((-'Coupling Enzyme Parameters'!$AB$10+SQRT((('Coupling Enzyme Parameters'!$AB$10)^2)-(4*('Coupling Enzyme Parameters'!$AB$9)*(('Coupling Enzyme Parameters'!$AB$11)-(Y260-$F$11)))))/(2*'Coupling Enzyme Parameters'!$AB$9))</f>
        <v>33.539425918294938</v>
      </c>
      <c r="AA260" s="102">
        <f t="shared" si="30"/>
        <v>-4.0241726248594318</v>
      </c>
    </row>
    <row r="261" spans="3:27" ht="15" x14ac:dyDescent="0.25">
      <c r="C261" s="24">
        <f t="shared" si="31"/>
        <v>16.599999999999962</v>
      </c>
      <c r="D261" s="37">
        <v>11476.691999999999</v>
      </c>
      <c r="E261" s="37">
        <v>19419.796999999999</v>
      </c>
      <c r="F261" s="100">
        <f>((-'Coupling Enzyme Parameters'!$AB$10+SQRT((('Coupling Enzyme Parameters'!$AB$10)^2)-(4*('Coupling Enzyme Parameters'!$AB$9)*(('Coupling Enzyme Parameters'!$AB$11)-(E261-$F$11)))))/(2*'Coupling Enzyme Parameters'!$AB$9))</f>
        <v>35.319023807545705</v>
      </c>
      <c r="G261" s="37">
        <v>19179.646000000001</v>
      </c>
      <c r="H261" s="99">
        <f>((-'Coupling Enzyme Parameters'!$AB$10+SQRT((('Coupling Enzyme Parameters'!$AB$10)^2)-(4*('Coupling Enzyme Parameters'!$AB$9)*(('Coupling Enzyme Parameters'!$AB$11)-(G261-$F$11)))))/(2*'Coupling Enzyme Parameters'!$AB$9))</f>
        <v>33.951572088161633</v>
      </c>
      <c r="I261" s="102">
        <f t="shared" si="24"/>
        <v>-2.2185306934066134</v>
      </c>
      <c r="J261" s="37">
        <v>19004.370999999999</v>
      </c>
      <c r="K261" s="99">
        <f>((-'Coupling Enzyme Parameters'!$AB$10+SQRT((('Coupling Enzyme Parameters'!$AB$10)^2)-(4*('Coupling Enzyme Parameters'!$AB$9)*(('Coupling Enzyme Parameters'!$AB$11)-(J261-$F$11)))))/(2*'Coupling Enzyme Parameters'!$AB$9))</f>
        <v>33.002345053250792</v>
      </c>
      <c r="L261" s="102">
        <f t="shared" si="25"/>
        <v>-1.1987755124041115</v>
      </c>
      <c r="M261" s="37">
        <v>19060.75</v>
      </c>
      <c r="N261" s="99">
        <f>((-'Coupling Enzyme Parameters'!$AB$10+SQRT((('Coupling Enzyme Parameters'!$AB$10)^2)-(4*('Coupling Enzyme Parameters'!$AB$9)*(('Coupling Enzyme Parameters'!$AB$11)-(M261-$F$11)))))/(2*'Coupling Enzyme Parameters'!$AB$9))</f>
        <v>33.303552981054018</v>
      </c>
      <c r="O261" s="102">
        <f t="shared" si="26"/>
        <v>-3.3815680697428263</v>
      </c>
      <c r="P261" s="37">
        <v>19223.780999999999</v>
      </c>
      <c r="Q261" s="99">
        <f>((-'Coupling Enzyme Parameters'!$AB$10+SQRT((('Coupling Enzyme Parameters'!$AB$10)^2)-(4*('Coupling Enzyme Parameters'!$AB$9)*(('Coupling Enzyme Parameters'!$AB$11)-(P261-$F$11)))))/(2*'Coupling Enzyme Parameters'!$AB$9))</f>
        <v>34.196774549175863</v>
      </c>
      <c r="R261" s="102">
        <f t="shared" si="27"/>
        <v>-3.5938158638605913</v>
      </c>
      <c r="S261" s="37">
        <v>19269.127</v>
      </c>
      <c r="T261" s="99">
        <f>((-'Coupling Enzyme Parameters'!$AB$10+SQRT((('Coupling Enzyme Parameters'!$AB$10)^2)-(4*('Coupling Enzyme Parameters'!$AB$9)*(('Coupling Enzyme Parameters'!$AB$11)-(S261-$F$11)))))/(2*'Coupling Enzyme Parameters'!$AB$9))</f>
        <v>34.451462336987163</v>
      </c>
      <c r="U261" s="102">
        <f t="shared" si="28"/>
        <v>-4.0484928597411241</v>
      </c>
      <c r="V261" s="37">
        <v>19300.539000000001</v>
      </c>
      <c r="W261" s="99">
        <f>((-'Coupling Enzyme Parameters'!$AB$10+SQRT((('Coupling Enzyme Parameters'!$AB$10)^2)-(4*('Coupling Enzyme Parameters'!$AB$9)*(('Coupling Enzyme Parameters'!$AB$11)-(V261-$F$11)))))/(2*'Coupling Enzyme Parameters'!$AB$9))</f>
        <v>34.629577012350744</v>
      </c>
      <c r="X261" s="102">
        <f t="shared" si="29"/>
        <v>-3.6819430503914248</v>
      </c>
      <c r="Y261" s="37">
        <v>19078.629000000001</v>
      </c>
      <c r="Z261" s="99">
        <f>((-'Coupling Enzyme Parameters'!$AB$10+SQRT((('Coupling Enzyme Parameters'!$AB$10)^2)-(4*('Coupling Enzyme Parameters'!$AB$9)*(('Coupling Enzyme Parameters'!$AB$11)-(Y261-$F$11)))))/(2*'Coupling Enzyme Parameters'!$AB$9))</f>
        <v>33.399869935366667</v>
      </c>
      <c r="AA261" s="102">
        <f t="shared" si="30"/>
        <v>-3.9383407031967224</v>
      </c>
    </row>
    <row r="262" spans="3:27" ht="15" x14ac:dyDescent="0.25">
      <c r="C262" s="24">
        <f t="shared" si="31"/>
        <v>16.666666666666629</v>
      </c>
      <c r="D262" s="37">
        <v>11430.745999999999</v>
      </c>
      <c r="E262" s="37">
        <v>19387.684000000001</v>
      </c>
      <c r="F262" s="100">
        <f>((-'Coupling Enzyme Parameters'!$AB$10+SQRT((('Coupling Enzyme Parameters'!$AB$10)^2)-(4*('Coupling Enzyme Parameters'!$AB$9)*(('Coupling Enzyme Parameters'!$AB$11)-(E262-$F$11)))))/(2*'Coupling Enzyme Parameters'!$AB$9))</f>
        <v>35.131251257711995</v>
      </c>
      <c r="G262" s="37">
        <v>19202.199000000001</v>
      </c>
      <c r="H262" s="99">
        <f>((-'Coupling Enzyme Parameters'!$AB$10+SQRT((('Coupling Enzyme Parameters'!$AB$10)^2)-(4*('Coupling Enzyme Parameters'!$AB$9)*(('Coupling Enzyme Parameters'!$AB$11)-(G262-$F$11)))))/(2*'Coupling Enzyme Parameters'!$AB$9))</f>
        <v>34.076545217582044</v>
      </c>
      <c r="I262" s="102">
        <f t="shared" si="24"/>
        <v>-1.9057850141524924</v>
      </c>
      <c r="J262" s="37">
        <v>18945.373</v>
      </c>
      <c r="K262" s="99">
        <f>((-'Coupling Enzyme Parameters'!$AB$10+SQRT((('Coupling Enzyme Parameters'!$AB$10)^2)-(4*('Coupling Enzyme Parameters'!$AB$9)*(('Coupling Enzyme Parameters'!$AB$11)-(J262-$F$11)))))/(2*'Coupling Enzyme Parameters'!$AB$9))</f>
        <v>32.691114671124872</v>
      </c>
      <c r="L262" s="102">
        <f t="shared" si="25"/>
        <v>-1.3222333446963219</v>
      </c>
      <c r="M262" s="37">
        <v>19123.776999999998</v>
      </c>
      <c r="N262" s="99">
        <f>((-'Coupling Enzyme Parameters'!$AB$10+SQRT((('Coupling Enzyme Parameters'!$AB$10)^2)-(4*('Coupling Enzyme Parameters'!$AB$9)*(('Coupling Enzyme Parameters'!$AB$11)-(M262-$F$11)))))/(2*'Coupling Enzyme Parameters'!$AB$9))</f>
        <v>33.644845021255854</v>
      </c>
      <c r="O262" s="102">
        <f t="shared" si="26"/>
        <v>-2.8525034797072806</v>
      </c>
      <c r="P262" s="37">
        <v>19204.745999999999</v>
      </c>
      <c r="Q262" s="99">
        <f>((-'Coupling Enzyme Parameters'!$AB$10+SQRT((('Coupling Enzyme Parameters'!$AB$10)^2)-(4*('Coupling Enzyme Parameters'!$AB$9)*(('Coupling Enzyme Parameters'!$AB$11)-(P262-$F$11)))))/(2*'Coupling Enzyme Parameters'!$AB$9))</f>
        <v>34.09070147473075</v>
      </c>
      <c r="R262" s="102">
        <f t="shared" si="27"/>
        <v>-3.5121163884719948</v>
      </c>
      <c r="S262" s="37">
        <v>19323.919999999998</v>
      </c>
      <c r="T262" s="99">
        <f>((-'Coupling Enzyme Parameters'!$AB$10+SQRT((('Coupling Enzyme Parameters'!$AB$10)^2)-(4*('Coupling Enzyme Parameters'!$AB$9)*(('Coupling Enzyme Parameters'!$AB$11)-(S262-$F$11)))))/(2*'Coupling Enzyme Parameters'!$AB$9))</f>
        <v>34.76307320565752</v>
      </c>
      <c r="U262" s="102">
        <f t="shared" si="28"/>
        <v>-3.5491094412370572</v>
      </c>
      <c r="V262" s="37">
        <v>19253.368999999999</v>
      </c>
      <c r="W262" s="99">
        <f>((-'Coupling Enzyme Parameters'!$AB$10+SQRT((('Coupling Enzyme Parameters'!$AB$10)^2)-(4*('Coupling Enzyme Parameters'!$AB$9)*(('Coupling Enzyme Parameters'!$AB$11)-(V262-$F$11)))))/(2*'Coupling Enzyme Parameters'!$AB$9))</f>
        <v>34.362634272028728</v>
      </c>
      <c r="X262" s="102">
        <f t="shared" si="29"/>
        <v>-3.7611132408797303</v>
      </c>
      <c r="Y262" s="37">
        <v>19076.078000000001</v>
      </c>
      <c r="Z262" s="99">
        <f>((-'Coupling Enzyme Parameters'!$AB$10+SQRT((('Coupling Enzyme Parameters'!$AB$10)^2)-(4*('Coupling Enzyme Parameters'!$AB$9)*(('Coupling Enzyme Parameters'!$AB$11)-(Y262-$F$11)))))/(2*'Coupling Enzyme Parameters'!$AB$9))</f>
        <v>33.38610343624061</v>
      </c>
      <c r="AA262" s="102">
        <f t="shared" si="30"/>
        <v>-3.7643346524890688</v>
      </c>
    </row>
    <row r="263" spans="3:27" ht="15" x14ac:dyDescent="0.25">
      <c r="C263" s="24">
        <f t="shared" si="31"/>
        <v>16.733333333333295</v>
      </c>
      <c r="D263" s="37">
        <v>11451.669</v>
      </c>
      <c r="E263" s="37">
        <v>19374.629000000001</v>
      </c>
      <c r="F263" s="100">
        <f>((-'Coupling Enzyme Parameters'!$AB$10+SQRT((('Coupling Enzyme Parameters'!$AB$10)^2)-(4*('Coupling Enzyme Parameters'!$AB$9)*(('Coupling Enzyme Parameters'!$AB$11)-(E263-$F$11)))))/(2*'Coupling Enzyme Parameters'!$AB$9))</f>
        <v>35.055371494420804</v>
      </c>
      <c r="G263" s="37">
        <v>19171.006000000001</v>
      </c>
      <c r="H263" s="99">
        <f>((-'Coupling Enzyme Parameters'!$AB$10+SQRT((('Coupling Enzyme Parameters'!$AB$10)^2)-(4*('Coupling Enzyme Parameters'!$AB$9)*(('Coupling Enzyme Parameters'!$AB$11)-(G263-$F$11)))))/(2*'Coupling Enzyme Parameters'!$AB$9))</f>
        <v>33.903873096249285</v>
      </c>
      <c r="I263" s="102">
        <f t="shared" si="24"/>
        <v>-2.002577372194061</v>
      </c>
      <c r="J263" s="37">
        <v>18953.013999999999</v>
      </c>
      <c r="K263" s="99">
        <f>((-'Coupling Enzyme Parameters'!$AB$10+SQRT((('Coupling Enzyme Parameters'!$AB$10)^2)-(4*('Coupling Enzyme Parameters'!$AB$9)*(('Coupling Enzyme Parameters'!$AB$11)-(J263-$F$11)))))/(2*'Coupling Enzyme Parameters'!$AB$9))</f>
        <v>32.73119950242333</v>
      </c>
      <c r="L263" s="102">
        <f t="shared" si="25"/>
        <v>-1.2062687501066733</v>
      </c>
      <c r="M263" s="37">
        <v>19095.629000000001</v>
      </c>
      <c r="N263" s="99">
        <f>((-'Coupling Enzyme Parameters'!$AB$10+SQRT((('Coupling Enzyme Parameters'!$AB$10)^2)-(4*('Coupling Enzyme Parameters'!$AB$9)*(('Coupling Enzyme Parameters'!$AB$11)-(M263-$F$11)))))/(2*'Coupling Enzyme Parameters'!$AB$9))</f>
        <v>33.491815089129183</v>
      </c>
      <c r="O263" s="102">
        <f t="shared" si="26"/>
        <v>-2.9296536485427609</v>
      </c>
      <c r="P263" s="37">
        <v>19248.846000000001</v>
      </c>
      <c r="Q263" s="99">
        <f>((-'Coupling Enzyme Parameters'!$AB$10+SQRT((('Coupling Enzyme Parameters'!$AB$10)^2)-(4*('Coupling Enzyme Parameters'!$AB$9)*(('Coupling Enzyme Parameters'!$AB$11)-(P263-$F$11)))))/(2*'Coupling Enzyme Parameters'!$AB$9))</f>
        <v>34.337201913296667</v>
      </c>
      <c r="R263" s="102">
        <f t="shared" si="27"/>
        <v>-3.189736186614887</v>
      </c>
      <c r="S263" s="37">
        <v>19341.008000000002</v>
      </c>
      <c r="T263" s="99">
        <f>((-'Coupling Enzyme Parameters'!$AB$10+SQRT((('Coupling Enzyme Parameters'!$AB$10)^2)-(4*('Coupling Enzyme Parameters'!$AB$9)*(('Coupling Enzyme Parameters'!$AB$11)-(S263-$F$11)))))/(2*'Coupling Enzyme Parameters'!$AB$9))</f>
        <v>34.861144338411869</v>
      </c>
      <c r="U263" s="102">
        <f t="shared" si="28"/>
        <v>-3.3751585451915176</v>
      </c>
      <c r="V263" s="37">
        <v>19245.115000000002</v>
      </c>
      <c r="W263" s="99">
        <f>((-'Coupling Enzyme Parameters'!$AB$10+SQRT((('Coupling Enzyme Parameters'!$AB$10)^2)-(4*('Coupling Enzyme Parameters'!$AB$9)*(('Coupling Enzyme Parameters'!$AB$11)-(V263-$F$11)))))/(2*'Coupling Enzyme Parameters'!$AB$9))</f>
        <v>34.316244198694363</v>
      </c>
      <c r="X263" s="102">
        <f t="shared" si="29"/>
        <v>-3.7316235509229045</v>
      </c>
      <c r="Y263" s="37">
        <v>19130.684000000001</v>
      </c>
      <c r="Z263" s="99">
        <f>((-'Coupling Enzyme Parameters'!$AB$10+SQRT((('Coupling Enzyme Parameters'!$AB$10)^2)-(4*('Coupling Enzyme Parameters'!$AB$9)*(('Coupling Enzyme Parameters'!$AB$11)-(Y263-$F$11)))))/(2*'Coupling Enzyme Parameters'!$AB$9))</f>
        <v>33.682548147884724</v>
      </c>
      <c r="AA263" s="102">
        <f t="shared" si="30"/>
        <v>-3.3920101775537645</v>
      </c>
    </row>
    <row r="264" spans="3:27" ht="15" x14ac:dyDescent="0.25">
      <c r="C264" s="24">
        <f t="shared" si="31"/>
        <v>16.799999999999962</v>
      </c>
      <c r="D264" s="37">
        <v>11443.284</v>
      </c>
      <c r="E264" s="37">
        <v>19373.493999999999</v>
      </c>
      <c r="F264" s="100">
        <f>((-'Coupling Enzyme Parameters'!$AB$10+SQRT((('Coupling Enzyme Parameters'!$AB$10)^2)-(4*('Coupling Enzyme Parameters'!$AB$9)*(('Coupling Enzyme Parameters'!$AB$11)-(E264-$F$11)))))/(2*'Coupling Enzyme Parameters'!$AB$9))</f>
        <v>35.048786820770076</v>
      </c>
      <c r="G264" s="37">
        <v>19117.550999999999</v>
      </c>
      <c r="H264" s="99">
        <f>((-'Coupling Enzyme Parameters'!$AB$10+SQRT((('Coupling Enzyme Parameters'!$AB$10)^2)-(4*('Coupling Enzyme Parameters'!$AB$9)*(('Coupling Enzyme Parameters'!$AB$11)-(G264-$F$11)))))/(2*'Coupling Enzyme Parameters'!$AB$9))</f>
        <v>33.61091098608626</v>
      </c>
      <c r="I264" s="102">
        <f t="shared" si="24"/>
        <v>-2.2889548087063574</v>
      </c>
      <c r="J264" s="37">
        <v>18955.543000000001</v>
      </c>
      <c r="K264" s="99">
        <f>((-'Coupling Enzyme Parameters'!$AB$10+SQRT((('Coupling Enzyme Parameters'!$AB$10)^2)-(4*('Coupling Enzyme Parameters'!$AB$9)*(('Coupling Enzyme Parameters'!$AB$11)-(J264-$F$11)))))/(2*'Coupling Enzyme Parameters'!$AB$9))</f>
        <v>32.744481179429137</v>
      </c>
      <c r="L264" s="102">
        <f t="shared" si="25"/>
        <v>-1.186402399450138</v>
      </c>
      <c r="M264" s="37">
        <v>19085.041000000001</v>
      </c>
      <c r="N264" s="99">
        <f>((-'Coupling Enzyme Parameters'!$AB$10+SQRT((('Coupling Enzyme Parameters'!$AB$10)^2)-(4*('Coupling Enzyme Parameters'!$AB$9)*(('Coupling Enzyme Parameters'!$AB$11)-(M264-$F$11)))))/(2*'Coupling Enzyme Parameters'!$AB$9))</f>
        <v>33.434507633109753</v>
      </c>
      <c r="O264" s="102">
        <f t="shared" si="26"/>
        <v>-2.9803764309114626</v>
      </c>
      <c r="P264" s="37">
        <v>19255.721000000001</v>
      </c>
      <c r="Q264" s="99">
        <f>((-'Coupling Enzyme Parameters'!$AB$10+SQRT((('Coupling Enzyme Parameters'!$AB$10)^2)-(4*('Coupling Enzyme Parameters'!$AB$9)*(('Coupling Enzyme Parameters'!$AB$11)-(P264-$F$11)))))/(2*'Coupling Enzyme Parameters'!$AB$9))</f>
        <v>34.375870542341239</v>
      </c>
      <c r="R264" s="102">
        <f t="shared" si="27"/>
        <v>-3.1444828839195864</v>
      </c>
      <c r="S264" s="37">
        <v>19296.585999999999</v>
      </c>
      <c r="T264" s="99">
        <f>((-'Coupling Enzyme Parameters'!$AB$10+SQRT((('Coupling Enzyme Parameters'!$AB$10)^2)-(4*('Coupling Enzyme Parameters'!$AB$9)*(('Coupling Enzyme Parameters'!$AB$11)-(S264-$F$11)))))/(2*'Coupling Enzyme Parameters'!$AB$9))</f>
        <v>34.607085046353319</v>
      </c>
      <c r="U264" s="102">
        <f t="shared" si="28"/>
        <v>-3.622633163599339</v>
      </c>
      <c r="V264" s="37">
        <v>19288.414000000001</v>
      </c>
      <c r="W264" s="99">
        <f>((-'Coupling Enzyme Parameters'!$AB$10+SQRT((('Coupling Enzyme Parameters'!$AB$10)^2)-(4*('Coupling Enzyme Parameters'!$AB$9)*(('Coupling Enzyme Parameters'!$AB$11)-(V264-$F$11)))))/(2*'Coupling Enzyme Parameters'!$AB$9))</f>
        <v>34.560658583512016</v>
      </c>
      <c r="X264" s="102">
        <f t="shared" si="29"/>
        <v>-3.480624492454524</v>
      </c>
      <c r="Y264" s="37">
        <v>19106.349999999999</v>
      </c>
      <c r="Z264" s="99">
        <f>((-'Coupling Enzyme Parameters'!$AB$10+SQRT((('Coupling Enzyme Parameters'!$AB$10)^2)-(4*('Coupling Enzyme Parameters'!$AB$9)*(('Coupling Enzyme Parameters'!$AB$11)-(Y264-$F$11)))))/(2*'Coupling Enzyme Parameters'!$AB$9))</f>
        <v>33.549984131588829</v>
      </c>
      <c r="AA264" s="102">
        <f t="shared" si="30"/>
        <v>-3.5179895201989311</v>
      </c>
    </row>
    <row r="265" spans="3:27" ht="15" x14ac:dyDescent="0.25">
      <c r="C265" s="24">
        <f t="shared" si="31"/>
        <v>16.866666666666628</v>
      </c>
      <c r="D265" s="37">
        <v>11448.593999999999</v>
      </c>
      <c r="E265" s="37">
        <v>19396.705000000002</v>
      </c>
      <c r="F265" s="100">
        <f>((-'Coupling Enzyme Parameters'!$AB$10+SQRT((('Coupling Enzyme Parameters'!$AB$10)^2)-(4*('Coupling Enzyme Parameters'!$AB$9)*(('Coupling Enzyme Parameters'!$AB$11)-(E265-$F$11)))))/(2*'Coupling Enzyme Parameters'!$AB$9))</f>
        <v>35.183837208066358</v>
      </c>
      <c r="G265" s="37">
        <v>19122.053</v>
      </c>
      <c r="H265" s="99">
        <f>((-'Coupling Enzyme Parameters'!$AB$10+SQRT((('Coupling Enzyme Parameters'!$AB$10)^2)-(4*('Coupling Enzyme Parameters'!$AB$9)*(('Coupling Enzyme Parameters'!$AB$11)-(G265-$F$11)))))/(2*'Coupling Enzyme Parameters'!$AB$9))</f>
        <v>33.635443674305179</v>
      </c>
      <c r="I265" s="102">
        <f t="shared" si="24"/>
        <v>-2.3994725077837202</v>
      </c>
      <c r="J265" s="37">
        <v>18937.43</v>
      </c>
      <c r="K265" s="99">
        <f>((-'Coupling Enzyme Parameters'!$AB$10+SQRT((('Coupling Enzyme Parameters'!$AB$10)^2)-(4*('Coupling Enzyme Parameters'!$AB$9)*(('Coupling Enzyme Parameters'!$AB$11)-(J265-$F$11)))))/(2*'Coupling Enzyme Parameters'!$AB$9))</f>
        <v>32.64951503219951</v>
      </c>
      <c r="L265" s="102">
        <f t="shared" si="25"/>
        <v>-1.4164189339760469</v>
      </c>
      <c r="M265" s="37">
        <v>19022.925999999999</v>
      </c>
      <c r="N265" s="99">
        <f>((-'Coupling Enzyme Parameters'!$AB$10+SQRT((('Coupling Enzyme Parameters'!$AB$10)^2)-(4*('Coupling Enzyme Parameters'!$AB$9)*(('Coupling Enzyme Parameters'!$AB$11)-(M265-$F$11)))))/(2*'Coupling Enzyme Parameters'!$AB$9))</f>
        <v>33.101059868323105</v>
      </c>
      <c r="O265" s="102">
        <f t="shared" si="26"/>
        <v>-3.4488745829943923</v>
      </c>
      <c r="P265" s="37">
        <v>19193.918000000001</v>
      </c>
      <c r="Q265" s="99">
        <f>((-'Coupling Enzyme Parameters'!$AB$10+SQRT((('Coupling Enzyme Parameters'!$AB$10)^2)-(4*('Coupling Enzyme Parameters'!$AB$9)*(('Coupling Enzyme Parameters'!$AB$11)-(P265-$F$11)))))/(2*'Coupling Enzyme Parameters'!$AB$9))</f>
        <v>34.03057919475097</v>
      </c>
      <c r="R265" s="102">
        <f t="shared" si="27"/>
        <v>-3.6248246188061373</v>
      </c>
      <c r="S265" s="37">
        <v>19337.625</v>
      </c>
      <c r="T265" s="99">
        <f>((-'Coupling Enzyme Parameters'!$AB$10+SQRT((('Coupling Enzyme Parameters'!$AB$10)^2)-(4*('Coupling Enzyme Parameters'!$AB$9)*(('Coupling Enzyme Parameters'!$AB$11)-(S265-$F$11)))))/(2*'Coupling Enzyme Parameters'!$AB$9))</f>
        <v>34.841694476154075</v>
      </c>
      <c r="U265" s="102">
        <f t="shared" si="28"/>
        <v>-3.5230741210948651</v>
      </c>
      <c r="V265" s="37">
        <v>19310.675999999999</v>
      </c>
      <c r="W265" s="99">
        <f>((-'Coupling Enzyme Parameters'!$AB$10+SQRT((('Coupling Enzyme Parameters'!$AB$10)^2)-(4*('Coupling Enzyme Parameters'!$AB$9)*(('Coupling Enzyme Parameters'!$AB$11)-(V265-$F$11)))))/(2*'Coupling Enzyme Parameters'!$AB$9))</f>
        <v>34.687357870210427</v>
      </c>
      <c r="X265" s="102">
        <f t="shared" si="29"/>
        <v>-3.4889755930523947</v>
      </c>
      <c r="Y265" s="37">
        <v>19109.771000000001</v>
      </c>
      <c r="Z265" s="99">
        <f>((-'Coupling Enzyme Parameters'!$AB$10+SQRT((('Coupling Enzyme Parameters'!$AB$10)^2)-(4*('Coupling Enzyme Parameters'!$AB$9)*(('Coupling Enzyme Parameters'!$AB$11)-(Y265-$F$11)))))/(2*'Coupling Enzyme Parameters'!$AB$9))</f>
        <v>33.568575671099858</v>
      </c>
      <c r="AA265" s="102">
        <f t="shared" si="30"/>
        <v>-3.6344483679841844</v>
      </c>
    </row>
    <row r="266" spans="3:27" ht="15" x14ac:dyDescent="0.25">
      <c r="C266" s="24">
        <f t="shared" si="31"/>
        <v>16.933333333333294</v>
      </c>
      <c r="D266" s="37">
        <v>11479.757</v>
      </c>
      <c r="E266" s="37">
        <v>19400.228999999999</v>
      </c>
      <c r="F266" s="100">
        <f>((-'Coupling Enzyme Parameters'!$AB$10+SQRT((('Coupling Enzyme Parameters'!$AB$10)^2)-(4*('Coupling Enzyme Parameters'!$AB$9)*(('Coupling Enzyme Parameters'!$AB$11)-(E266-$F$11)))))/(2*'Coupling Enzyme Parameters'!$AB$9))</f>
        <v>35.20441380592392</v>
      </c>
      <c r="G266" s="37">
        <v>19085.84</v>
      </c>
      <c r="H266" s="99">
        <f>((-'Coupling Enzyme Parameters'!$AB$10+SQRT((('Coupling Enzyme Parameters'!$AB$10)^2)-(4*('Coupling Enzyme Parameters'!$AB$9)*(('Coupling Enzyme Parameters'!$AB$11)-(G266-$F$11)))))/(2*'Coupling Enzyme Parameters'!$AB$9))</f>
        <v>33.43882738409593</v>
      </c>
      <c r="I266" s="102">
        <f t="shared" si="24"/>
        <v>-2.6166653958505321</v>
      </c>
      <c r="J266" s="37">
        <v>18852.532999999999</v>
      </c>
      <c r="K266" s="99">
        <f>((-'Coupling Enzyme Parameters'!$AB$10+SQRT((('Coupling Enzyme Parameters'!$AB$10)^2)-(4*('Coupling Enzyme Parameters'!$AB$9)*(('Coupling Enzyme Parameters'!$AB$11)-(J266-$F$11)))))/(2*'Coupling Enzyme Parameters'!$AB$9))</f>
        <v>32.209218284243029</v>
      </c>
      <c r="L266" s="102">
        <f t="shared" si="25"/>
        <v>-1.8772922797900904</v>
      </c>
      <c r="M266" s="37">
        <v>19056.493999999999</v>
      </c>
      <c r="N266" s="99">
        <f>((-'Coupling Enzyme Parameters'!$AB$10+SQRT((('Coupling Enzyme Parameters'!$AB$10)^2)-(4*('Coupling Enzyme Parameters'!$AB$9)*(('Coupling Enzyme Parameters'!$AB$11)-(M266-$F$11)))))/(2*'Coupling Enzyme Parameters'!$AB$9))</f>
        <v>33.280682490930076</v>
      </c>
      <c r="O266" s="102">
        <f t="shared" si="26"/>
        <v>-3.2898285582449844</v>
      </c>
      <c r="P266" s="37">
        <v>19195.990000000002</v>
      </c>
      <c r="Q266" s="99">
        <f>((-'Coupling Enzyme Parameters'!$AB$10+SQRT((('Coupling Enzyme Parameters'!$AB$10)^2)-(4*('Coupling Enzyme Parameters'!$AB$9)*(('Coupling Enzyme Parameters'!$AB$11)-(P266-$F$11)))))/(2*'Coupling Enzyme Parameters'!$AB$9))</f>
        <v>34.042071841537577</v>
      </c>
      <c r="R266" s="102">
        <f t="shared" si="27"/>
        <v>-3.633908569877093</v>
      </c>
      <c r="S266" s="37">
        <v>19312.759999999998</v>
      </c>
      <c r="T266" s="99">
        <f>((-'Coupling Enzyme Parameters'!$AB$10+SQRT((('Coupling Enzyme Parameters'!$AB$10)^2)-(4*('Coupling Enzyme Parameters'!$AB$9)*(('Coupling Enzyme Parameters'!$AB$11)-(S266-$F$11)))))/(2*'Coupling Enzyme Parameters'!$AB$9))</f>
        <v>34.699255081135512</v>
      </c>
      <c r="U266" s="102">
        <f t="shared" si="28"/>
        <v>-3.686090113970991</v>
      </c>
      <c r="V266" s="37">
        <v>19244.559000000001</v>
      </c>
      <c r="W266" s="99">
        <f>((-'Coupling Enzyme Parameters'!$AB$10+SQRT((('Coupling Enzyme Parameters'!$AB$10)^2)-(4*('Coupling Enzyme Parameters'!$AB$9)*(('Coupling Enzyme Parameters'!$AB$11)-(V266-$F$11)))))/(2*'Coupling Enzyme Parameters'!$AB$9))</f>
        <v>34.313122690074984</v>
      </c>
      <c r="X266" s="102">
        <f t="shared" si="29"/>
        <v>-3.8837873710454005</v>
      </c>
      <c r="Y266" s="37">
        <v>19074.148000000001</v>
      </c>
      <c r="Z266" s="99">
        <f>((-'Coupling Enzyme Parameters'!$AB$10+SQRT((('Coupling Enzyme Parameters'!$AB$10)^2)-(4*('Coupling Enzyme Parameters'!$AB$9)*(('Coupling Enzyme Parameters'!$AB$11)-(Y266-$F$11)))))/(2*'Coupling Enzyme Parameters'!$AB$9))</f>
        <v>33.375693464774542</v>
      </c>
      <c r="AA266" s="102">
        <f t="shared" si="30"/>
        <v>-3.8479071721670621</v>
      </c>
    </row>
    <row r="267" spans="3:27" ht="15" x14ac:dyDescent="0.25">
      <c r="C267" s="24">
        <f t="shared" si="31"/>
        <v>16.999999999999961</v>
      </c>
      <c r="D267" s="37">
        <v>11465.673000000001</v>
      </c>
      <c r="E267" s="37">
        <v>19391.919999999998</v>
      </c>
      <c r="F267" s="100">
        <f>((-'Coupling Enzyme Parameters'!$AB$10+SQRT((('Coupling Enzyme Parameters'!$AB$10)^2)-(4*('Coupling Enzyme Parameters'!$AB$9)*(('Coupling Enzyme Parameters'!$AB$11)-(E267-$F$11)))))/(2*'Coupling Enzyme Parameters'!$AB$9))</f>
        <v>35.155928445019889</v>
      </c>
      <c r="G267" s="37">
        <v>19084.240000000002</v>
      </c>
      <c r="H267" s="99">
        <f>((-'Coupling Enzyme Parameters'!$AB$10+SQRT((('Coupling Enzyme Parameters'!$AB$10)^2)-(4*('Coupling Enzyme Parameters'!$AB$9)*(('Coupling Enzyme Parameters'!$AB$11)-(G267-$F$11)))))/(2*'Coupling Enzyme Parameters'!$AB$9))</f>
        <v>33.43017785851459</v>
      </c>
      <c r="I267" s="102">
        <f t="shared" si="24"/>
        <v>-2.5768295605278411</v>
      </c>
      <c r="J267" s="37">
        <v>18881.678</v>
      </c>
      <c r="K267" s="99">
        <f>((-'Coupling Enzyme Parameters'!$AB$10+SQRT((('Coupling Enzyme Parameters'!$AB$10)^2)-(4*('Coupling Enzyme Parameters'!$AB$9)*(('Coupling Enzyme Parameters'!$AB$11)-(J267-$F$11)))))/(2*'Coupling Enzyme Parameters'!$AB$9))</f>
        <v>32.35949032062269</v>
      </c>
      <c r="L267" s="102">
        <f t="shared" si="25"/>
        <v>-1.6785348825063977</v>
      </c>
      <c r="M267" s="37">
        <v>19049.815999999999</v>
      </c>
      <c r="N267" s="99">
        <f>((-'Coupling Enzyme Parameters'!$AB$10+SQRT((('Coupling Enzyme Parameters'!$AB$10)^2)-(4*('Coupling Enzyme Parameters'!$AB$9)*(('Coupling Enzyme Parameters'!$AB$11)-(M267-$F$11)))))/(2*'Coupling Enzyme Parameters'!$AB$9))</f>
        <v>33.244840967357604</v>
      </c>
      <c r="O267" s="102">
        <f t="shared" si="26"/>
        <v>-3.2771847209134251</v>
      </c>
      <c r="P267" s="37">
        <v>19191.535</v>
      </c>
      <c r="Q267" s="99">
        <f>((-'Coupling Enzyme Parameters'!$AB$10+SQRT((('Coupling Enzyme Parameters'!$AB$10)^2)-(4*('Coupling Enzyme Parameters'!$AB$9)*(('Coupling Enzyme Parameters'!$AB$11)-(P267-$F$11)))))/(2*'Coupling Enzyme Parameters'!$AB$9))</f>
        <v>34.017368597817018</v>
      </c>
      <c r="R267" s="102">
        <f t="shared" si="27"/>
        <v>-3.6101264526936205</v>
      </c>
      <c r="S267" s="37">
        <v>19295.072</v>
      </c>
      <c r="T267" s="99">
        <f>((-'Coupling Enzyme Parameters'!$AB$10+SQRT((('Coupling Enzyme Parameters'!$AB$10)^2)-(4*('Coupling Enzyme Parameters'!$AB$9)*(('Coupling Enzyme Parameters'!$AB$11)-(S267-$F$11)))))/(2*'Coupling Enzyme Parameters'!$AB$9))</f>
        <v>34.598476555936557</v>
      </c>
      <c r="U267" s="102">
        <f t="shared" si="28"/>
        <v>-3.7383832782659141</v>
      </c>
      <c r="V267" s="37">
        <v>19226.543000000001</v>
      </c>
      <c r="W267" s="99">
        <f>((-'Coupling Enzyme Parameters'!$AB$10+SQRT((('Coupling Enzyme Parameters'!$AB$10)^2)-(4*('Coupling Enzyme Parameters'!$AB$9)*(('Coupling Enzyme Parameters'!$AB$11)-(V267-$F$11)))))/(2*'Coupling Enzyme Parameters'!$AB$9))</f>
        <v>34.212206603995952</v>
      </c>
      <c r="X267" s="102">
        <f t="shared" si="29"/>
        <v>-3.9362180962204008</v>
      </c>
      <c r="Y267" s="37">
        <v>19094.254000000001</v>
      </c>
      <c r="Z267" s="99">
        <f>((-'Coupling Enzyme Parameters'!$AB$10+SQRT((('Coupling Enzyme Parameters'!$AB$10)^2)-(4*('Coupling Enzyme Parameters'!$AB$9)*(('Coupling Enzyme Parameters'!$AB$11)-(Y267-$F$11)))))/(2*'Coupling Enzyme Parameters'!$AB$9))</f>
        <v>33.484365076861621</v>
      </c>
      <c r="AA267" s="102">
        <f t="shared" si="30"/>
        <v>-3.6907501991759517</v>
      </c>
    </row>
    <row r="268" spans="3:27" ht="15" x14ac:dyDescent="0.25">
      <c r="C268" s="24">
        <f t="shared" si="31"/>
        <v>17.066666666666627</v>
      </c>
      <c r="D268" s="37">
        <v>11469.618</v>
      </c>
      <c r="E268" s="37">
        <v>19403.986000000001</v>
      </c>
      <c r="F268" s="100">
        <f>((-'Coupling Enzyme Parameters'!$AB$10+SQRT((('Coupling Enzyme Parameters'!$AB$10)^2)-(4*('Coupling Enzyme Parameters'!$AB$9)*(('Coupling Enzyme Parameters'!$AB$11)-(E268-$F$11)))))/(2*'Coupling Enzyme Parameters'!$AB$9))</f>
        <v>35.226372147470549</v>
      </c>
      <c r="G268" s="37">
        <v>19140.73</v>
      </c>
      <c r="H268" s="99">
        <f>((-'Coupling Enzyme Parameters'!$AB$10+SQRT((('Coupling Enzyme Parameters'!$AB$10)^2)-(4*('Coupling Enzyme Parameters'!$AB$9)*(('Coupling Enzyme Parameters'!$AB$11)-(G268-$F$11)))))/(2*'Coupling Enzyme Parameters'!$AB$9))</f>
        <v>33.737494407882714</v>
      </c>
      <c r="I268" s="102">
        <f t="shared" si="24"/>
        <v>-2.3399567136103769</v>
      </c>
      <c r="J268" s="37">
        <v>18886.278999999999</v>
      </c>
      <c r="K268" s="99">
        <f>((-'Coupling Enzyme Parameters'!$AB$10+SQRT((('Coupling Enzyme Parameters'!$AB$10)^2)-(4*('Coupling Enzyme Parameters'!$AB$9)*(('Coupling Enzyme Parameters'!$AB$11)-(J268-$F$11)))))/(2*'Coupling Enzyme Parameters'!$AB$9))</f>
        <v>32.383296435838574</v>
      </c>
      <c r="L268" s="102">
        <f t="shared" si="25"/>
        <v>-1.7251724697411746</v>
      </c>
      <c r="M268" s="37">
        <v>19058.851999999999</v>
      </c>
      <c r="N268" s="99">
        <f>((-'Coupling Enzyme Parameters'!$AB$10+SQRT((('Coupling Enzyme Parameters'!$AB$10)^2)-(4*('Coupling Enzyme Parameters'!$AB$9)*(('Coupling Enzyme Parameters'!$AB$11)-(M268-$F$11)))))/(2*'Coupling Enzyme Parameters'!$AB$9))</f>
        <v>33.293350980857554</v>
      </c>
      <c r="O268" s="102">
        <f t="shared" si="26"/>
        <v>-3.2991184098641355</v>
      </c>
      <c r="P268" s="37">
        <v>19212.611000000001</v>
      </c>
      <c r="Q268" s="99">
        <f>((-'Coupling Enzyme Parameters'!$AB$10+SQRT((('Coupling Enzyme Parameters'!$AB$10)^2)-(4*('Coupling Enzyme Parameters'!$AB$9)*(('Coupling Enzyme Parameters'!$AB$11)-(P268-$F$11)))))/(2*'Coupling Enzyme Parameters'!$AB$9))</f>
        <v>34.134470171336957</v>
      </c>
      <c r="R268" s="102">
        <f t="shared" si="27"/>
        <v>-3.5634685816243419</v>
      </c>
      <c r="S268" s="37">
        <v>19277.918000000001</v>
      </c>
      <c r="T268" s="99">
        <f>((-'Coupling Enzyme Parameters'!$AB$10+SQRT((('Coupling Enzyme Parameters'!$AB$10)^2)-(4*('Coupling Enzyme Parameters'!$AB$9)*(('Coupling Enzyme Parameters'!$AB$11)-(S268-$F$11)))))/(2*'Coupling Enzyme Parameters'!$AB$9))</f>
        <v>34.501168641224211</v>
      </c>
      <c r="U268" s="102">
        <f t="shared" si="28"/>
        <v>-3.9061348954289201</v>
      </c>
      <c r="V268" s="37">
        <v>19168.298999999999</v>
      </c>
      <c r="W268" s="99">
        <f>((-'Coupling Enzyme Parameters'!$AB$10+SQRT((('Coupling Enzyme Parameters'!$AB$10)^2)-(4*('Coupling Enzyme Parameters'!$AB$9)*(('Coupling Enzyme Parameters'!$AB$11)-(V268-$F$11)))))/(2*'Coupling Enzyme Parameters'!$AB$9))</f>
        <v>33.888948630120183</v>
      </c>
      <c r="X268" s="102">
        <f t="shared" si="29"/>
        <v>-4.3299197725468304</v>
      </c>
      <c r="Y268" s="37">
        <v>19082.213</v>
      </c>
      <c r="Z268" s="99">
        <f>((-'Coupling Enzyme Parameters'!$AB$10+SQRT((('Coupling Enzyme Parameters'!$AB$10)^2)-(4*('Coupling Enzyme Parameters'!$AB$9)*(('Coupling Enzyme Parameters'!$AB$11)-(Y268-$F$11)))))/(2*'Coupling Enzyme Parameters'!$AB$9))</f>
        <v>33.419224515628542</v>
      </c>
      <c r="AA268" s="102">
        <f t="shared" si="30"/>
        <v>-3.8263344628596911</v>
      </c>
    </row>
    <row r="269" spans="3:27" ht="15" x14ac:dyDescent="0.25">
      <c r="C269" s="24">
        <f t="shared" si="31"/>
        <v>17.133333333333294</v>
      </c>
      <c r="D269" s="37">
        <v>11457.155000000001</v>
      </c>
      <c r="E269" s="37">
        <v>19376.991999999998</v>
      </c>
      <c r="F269" s="100">
        <f>((-'Coupling Enzyme Parameters'!$AB$10+SQRT((('Coupling Enzyme Parameters'!$AB$10)^2)-(4*('Coupling Enzyme Parameters'!$AB$9)*(('Coupling Enzyme Parameters'!$AB$11)-(E269-$F$11)))))/(2*'Coupling Enzyme Parameters'!$AB$9))</f>
        <v>35.06908667532602</v>
      </c>
      <c r="G269" s="37">
        <v>19113.330000000002</v>
      </c>
      <c r="H269" s="99">
        <f>((-'Coupling Enzyme Parameters'!$AB$10+SQRT((('Coupling Enzyme Parameters'!$AB$10)^2)-(4*('Coupling Enzyme Parameters'!$AB$9)*(('Coupling Enzyme Parameters'!$AB$11)-(G269-$F$11)))))/(2*'Coupling Enzyme Parameters'!$AB$9))</f>
        <v>33.587932738120372</v>
      </c>
      <c r="I269" s="102">
        <f t="shared" ref="I269:I332" si="32">(H269-F269)-$I$11</f>
        <v>-2.3322329112281892</v>
      </c>
      <c r="J269" s="37">
        <v>18974.905999999999</v>
      </c>
      <c r="K269" s="99">
        <f>((-'Coupling Enzyme Parameters'!$AB$10+SQRT((('Coupling Enzyme Parameters'!$AB$10)^2)-(4*('Coupling Enzyme Parameters'!$AB$9)*(('Coupling Enzyme Parameters'!$AB$11)-(J269-$F$11)))))/(2*'Coupling Enzyme Parameters'!$AB$9))</f>
        <v>32.846411242432708</v>
      </c>
      <c r="L269" s="102">
        <f t="shared" ref="L269:L332" si="33">(K269-F269)-$L$11</f>
        <v>-1.1047721910025103</v>
      </c>
      <c r="M269" s="37">
        <v>19030.863000000001</v>
      </c>
      <c r="N269" s="99">
        <f>((-'Coupling Enzyme Parameters'!$AB$10+SQRT((('Coupling Enzyme Parameters'!$AB$10)^2)-(4*('Coupling Enzyme Parameters'!$AB$9)*(('Coupling Enzyme Parameters'!$AB$11)-(M269-$F$11)))))/(2*'Coupling Enzyme Parameters'!$AB$9))</f>
        <v>33.143409550717529</v>
      </c>
      <c r="O269" s="102">
        <f t="shared" ref="O269:O332" si="34">(N269-F269)-$O$11</f>
        <v>-3.291774367859631</v>
      </c>
      <c r="P269" s="37">
        <v>19151.873</v>
      </c>
      <c r="Q269" s="99">
        <f>((-'Coupling Enzyme Parameters'!$AB$10+SQRT((('Coupling Enzyme Parameters'!$AB$10)^2)-(4*('Coupling Enzyme Parameters'!$AB$9)*(('Coupling Enzyme Parameters'!$AB$11)-(P269-$F$11)))))/(2*'Coupling Enzyme Parameters'!$AB$9))</f>
        <v>33.798591838384894</v>
      </c>
      <c r="R269" s="102">
        <f t="shared" ref="R269:R332" si="35">(Q269-F269)-$R$11</f>
        <v>-3.7420614424318757</v>
      </c>
      <c r="S269" s="37">
        <v>19308.197</v>
      </c>
      <c r="T269" s="99">
        <f>((-'Coupling Enzyme Parameters'!$AB$10+SQRT((('Coupling Enzyme Parameters'!$AB$10)^2)-(4*('Coupling Enzyme Parameters'!$AB$9)*(('Coupling Enzyme Parameters'!$AB$11)-(S269-$F$11)))))/(2*'Coupling Enzyme Parameters'!$AB$9))</f>
        <v>34.673213866506153</v>
      </c>
      <c r="U269" s="102">
        <f t="shared" ref="U269:U332" si="36">(T269-F269)-$U$11</f>
        <v>-3.5768041980024492</v>
      </c>
      <c r="V269" s="37">
        <v>19199.561000000002</v>
      </c>
      <c r="W269" s="99">
        <f>((-'Coupling Enzyme Parameters'!$AB$10+SQRT((('Coupling Enzyme Parameters'!$AB$10)^2)-(4*('Coupling Enzyme Parameters'!$AB$9)*(('Coupling Enzyme Parameters'!$AB$11)-(V269-$F$11)))))/(2*'Coupling Enzyme Parameters'!$AB$9))</f>
        <v>34.061892327449243</v>
      </c>
      <c r="X269" s="102">
        <f t="shared" ref="X269:X332" si="37">(W269-F269)-$X$11</f>
        <v>-3.9996906030732404</v>
      </c>
      <c r="Y269" s="37">
        <v>19090.419999999998</v>
      </c>
      <c r="Z269" s="99">
        <f>((-'Coupling Enzyme Parameters'!$AB$10+SQRT((('Coupling Enzyme Parameters'!$AB$10)^2)-(4*('Coupling Enzyme Parameters'!$AB$9)*(('Coupling Enzyme Parameters'!$AB$11)-(Y269-$F$11)))))/(2*'Coupling Enzyme Parameters'!$AB$9))</f>
        <v>33.463604103981794</v>
      </c>
      <c r="AA269" s="102">
        <f t="shared" ref="AA269:AA332" si="38">(Z269-F269)-$AA$11</f>
        <v>-3.6246694023619099</v>
      </c>
    </row>
    <row r="270" spans="3:27" ht="15" x14ac:dyDescent="0.25">
      <c r="C270" s="24">
        <f t="shared" ref="C270:C333" si="39">C269+($A$12/60)</f>
        <v>17.19999999999996</v>
      </c>
      <c r="D270" s="37">
        <v>11469.321</v>
      </c>
      <c r="E270" s="37">
        <v>19436.513999999999</v>
      </c>
      <c r="F270" s="100">
        <f>((-'Coupling Enzyme Parameters'!$AB$10+SQRT((('Coupling Enzyme Parameters'!$AB$10)^2)-(4*('Coupling Enzyme Parameters'!$AB$9)*(('Coupling Enzyme Parameters'!$AB$11)-(E270-$F$11)))))/(2*'Coupling Enzyme Parameters'!$AB$9))</f>
        <v>35.417413958048733</v>
      </c>
      <c r="G270" s="37">
        <v>19201.84</v>
      </c>
      <c r="H270" s="99">
        <f>((-'Coupling Enzyme Parameters'!$AB$10+SQRT((('Coupling Enzyme Parameters'!$AB$10)^2)-(4*('Coupling Enzyme Parameters'!$AB$9)*(('Coupling Enzyme Parameters'!$AB$11)-(G270-$F$11)))))/(2*'Coupling Enzyme Parameters'!$AB$9))</f>
        <v>34.074550589169995</v>
      </c>
      <c r="I270" s="102">
        <f t="shared" si="32"/>
        <v>-2.1939423429012805</v>
      </c>
      <c r="J270" s="37">
        <v>18883.523000000001</v>
      </c>
      <c r="K270" s="99">
        <f>((-'Coupling Enzyme Parameters'!$AB$10+SQRT((('Coupling Enzyme Parameters'!$AB$10)^2)-(4*('Coupling Enzyme Parameters'!$AB$9)*(('Coupling Enzyme Parameters'!$AB$11)-(J270-$F$11)))))/(2*'Coupling Enzyme Parameters'!$AB$9))</f>
        <v>32.3690338222397</v>
      </c>
      <c r="L270" s="102">
        <f t="shared" si="33"/>
        <v>-1.9304768939182324</v>
      </c>
      <c r="M270" s="37">
        <v>19109.803</v>
      </c>
      <c r="N270" s="99">
        <f>((-'Coupling Enzyme Parameters'!$AB$10+SQRT((('Coupling Enzyme Parameters'!$AB$10)^2)-(4*('Coupling Enzyme Parameters'!$AB$9)*(('Coupling Enzyme Parameters'!$AB$11)-(M270-$F$11)))))/(2*'Coupling Enzyme Parameters'!$AB$9))</f>
        <v>33.568749645338343</v>
      </c>
      <c r="O270" s="102">
        <f t="shared" si="34"/>
        <v>-3.2147615559615303</v>
      </c>
      <c r="P270" s="37">
        <v>19174.991999999998</v>
      </c>
      <c r="Q270" s="99">
        <f>((-'Coupling Enzyme Parameters'!$AB$10+SQRT((('Coupling Enzyme Parameters'!$AB$10)^2)-(4*('Coupling Enzyme Parameters'!$AB$9)*(('Coupling Enzyme Parameters'!$AB$11)-(P270-$F$11)))))/(2*'Coupling Enzyme Parameters'!$AB$9))</f>
        <v>33.925866505952094</v>
      </c>
      <c r="R270" s="102">
        <f t="shared" si="35"/>
        <v>-3.96311405758739</v>
      </c>
      <c r="S270" s="37">
        <v>19299.164000000001</v>
      </c>
      <c r="T270" s="99">
        <f>((-'Coupling Enzyme Parameters'!$AB$10+SQRT((('Coupling Enzyme Parameters'!$AB$10)^2)-(4*('Coupling Enzyme Parameters'!$AB$9)*(('Coupling Enzyme Parameters'!$AB$11)-(S270-$F$11)))))/(2*'Coupling Enzyme Parameters'!$AB$9))</f>
        <v>34.621750926685252</v>
      </c>
      <c r="U270" s="102">
        <f t="shared" si="36"/>
        <v>-3.9765944205460642</v>
      </c>
      <c r="V270" s="37">
        <v>19254.891</v>
      </c>
      <c r="W270" s="99">
        <f>((-'Coupling Enzyme Parameters'!$AB$10+SQRT((('Coupling Enzyme Parameters'!$AB$10)^2)-(4*('Coupling Enzyme Parameters'!$AB$9)*(('Coupling Enzyme Parameters'!$AB$11)-(V270-$F$11)))))/(2*'Coupling Enzyme Parameters'!$AB$9))</f>
        <v>34.371198701837123</v>
      </c>
      <c r="X270" s="102">
        <f t="shared" si="37"/>
        <v>-4.0387115114080743</v>
      </c>
      <c r="Y270" s="37">
        <v>19060.993999999999</v>
      </c>
      <c r="Z270" s="99">
        <f>((-'Coupling Enzyme Parameters'!$AB$10+SQRT((('Coupling Enzyme Parameters'!$AB$10)^2)-(4*('Coupling Enzyme Parameters'!$AB$9)*(('Coupling Enzyme Parameters'!$AB$11)-(Y270-$F$11)))))/(2*'Coupling Enzyme Parameters'!$AB$9))</f>
        <v>33.304864829706545</v>
      </c>
      <c r="AA270" s="102">
        <f t="shared" si="38"/>
        <v>-4.1317359593598724</v>
      </c>
    </row>
    <row r="271" spans="3:27" ht="15" x14ac:dyDescent="0.25">
      <c r="C271" s="24">
        <f t="shared" si="39"/>
        <v>17.266666666666627</v>
      </c>
      <c r="D271" s="37">
        <v>11439.406999999999</v>
      </c>
      <c r="E271" s="37">
        <v>19357.365000000002</v>
      </c>
      <c r="F271" s="100">
        <f>((-'Coupling Enzyme Parameters'!$AB$10+SQRT((('Coupling Enzyme Parameters'!$AB$10)^2)-(4*('Coupling Enzyme Parameters'!$AB$9)*(('Coupling Enzyme Parameters'!$AB$11)-(E271-$F$11)))))/(2*'Coupling Enzyme Parameters'!$AB$9))</f>
        <v>34.955425861133584</v>
      </c>
      <c r="G271" s="37">
        <v>19141.98</v>
      </c>
      <c r="H271" s="99">
        <f>((-'Coupling Enzyme Parameters'!$AB$10+SQRT((('Coupling Enzyme Parameters'!$AB$10)^2)-(4*('Coupling Enzyme Parameters'!$AB$9)*(('Coupling Enzyme Parameters'!$AB$11)-(G271-$F$11)))))/(2*'Coupling Enzyme Parameters'!$AB$9))</f>
        <v>33.744340260184188</v>
      </c>
      <c r="I271" s="102">
        <f t="shared" si="32"/>
        <v>-2.0621645749719377</v>
      </c>
      <c r="J271" s="37">
        <v>18957.063999999998</v>
      </c>
      <c r="K271" s="99">
        <f>((-'Coupling Enzyme Parameters'!$AB$10+SQRT((('Coupling Enzyme Parameters'!$AB$10)^2)-(4*('Coupling Enzyme Parameters'!$AB$9)*(('Coupling Enzyme Parameters'!$AB$11)-(J271-$F$11)))))/(2*'Coupling Enzyme Parameters'!$AB$9))</f>
        <v>32.75247257226777</v>
      </c>
      <c r="L271" s="102">
        <f t="shared" si="33"/>
        <v>-1.0850500469750131</v>
      </c>
      <c r="M271" s="37">
        <v>19044.945</v>
      </c>
      <c r="N271" s="99">
        <f>((-'Coupling Enzyme Parameters'!$AB$10+SQRT((('Coupling Enzyme Parameters'!$AB$10)^2)-(4*('Coupling Enzyme Parameters'!$AB$9)*(('Coupling Enzyme Parameters'!$AB$11)-(M271-$F$11)))))/(2*'Coupling Enzyme Parameters'!$AB$9))</f>
        <v>33.218731642842776</v>
      </c>
      <c r="O271" s="102">
        <f t="shared" si="34"/>
        <v>-3.1027914615419476</v>
      </c>
      <c r="P271" s="37">
        <v>19232.266</v>
      </c>
      <c r="Q271" s="99">
        <f>((-'Coupling Enzyme Parameters'!$AB$10+SQRT((('Coupling Enzyme Parameters'!$AB$10)^2)-(4*('Coupling Enzyme Parameters'!$AB$9)*(('Coupling Enzyme Parameters'!$AB$11)-(P271-$F$11)))))/(2*'Coupling Enzyme Parameters'!$AB$9))</f>
        <v>34.244215655840947</v>
      </c>
      <c r="R271" s="102">
        <f t="shared" si="35"/>
        <v>-3.1827768107833876</v>
      </c>
      <c r="S271" s="37">
        <v>19284.809000000001</v>
      </c>
      <c r="T271" s="99">
        <f>((-'Coupling Enzyme Parameters'!$AB$10+SQRT((('Coupling Enzyme Parameters'!$AB$10)^2)-(4*('Coupling Enzyme Parameters'!$AB$9)*(('Coupling Enzyme Parameters'!$AB$11)-(S271-$F$11)))))/(2*'Coupling Enzyme Parameters'!$AB$9))</f>
        <v>34.540208279827702</v>
      </c>
      <c r="U271" s="102">
        <f t="shared" si="36"/>
        <v>-3.5961489704884642</v>
      </c>
      <c r="V271" s="37">
        <v>19182.467000000001</v>
      </c>
      <c r="W271" s="99">
        <f>((-'Coupling Enzyme Parameters'!$AB$10+SQRT((('Coupling Enzyme Parameters'!$AB$10)^2)-(4*('Coupling Enzyme Parameters'!$AB$9)*(('Coupling Enzyme Parameters'!$AB$11)-(V271-$F$11)))))/(2*'Coupling Enzyme Parameters'!$AB$9))</f>
        <v>33.967167272751823</v>
      </c>
      <c r="X271" s="102">
        <f t="shared" si="37"/>
        <v>-3.9807548435782252</v>
      </c>
      <c r="Y271" s="37">
        <v>19011.919999999998</v>
      </c>
      <c r="Z271" s="99">
        <f>((-'Coupling Enzyme Parameters'!$AB$10+SQRT((('Coupling Enzyme Parameters'!$AB$10)^2)-(4*('Coupling Enzyme Parameters'!$AB$9)*(('Coupling Enzyme Parameters'!$AB$11)-(Y271-$F$11)))))/(2*'Coupling Enzyme Parameters'!$AB$9))</f>
        <v>33.042457883710419</v>
      </c>
      <c r="AA271" s="102">
        <f t="shared" si="38"/>
        <v>-3.9321548084408491</v>
      </c>
    </row>
    <row r="272" spans="3:27" ht="15" x14ac:dyDescent="0.25">
      <c r="C272" s="24">
        <f t="shared" si="39"/>
        <v>17.333333333333293</v>
      </c>
      <c r="D272" s="37">
        <v>11484.33</v>
      </c>
      <c r="E272" s="37">
        <v>19416.136999999999</v>
      </c>
      <c r="F272" s="100">
        <f>((-'Coupling Enzyme Parameters'!$AB$10+SQRT((('Coupling Enzyme Parameters'!$AB$10)^2)-(4*('Coupling Enzyme Parameters'!$AB$9)*(('Coupling Enzyme Parameters'!$AB$11)-(E272-$F$11)))))/(2*'Coupling Enzyme Parameters'!$AB$9))</f>
        <v>35.297541468040357</v>
      </c>
      <c r="G272" s="37">
        <v>19209.303</v>
      </c>
      <c r="H272" s="99">
        <f>((-'Coupling Enzyme Parameters'!$AB$10+SQRT((('Coupling Enzyme Parameters'!$AB$10)^2)-(4*('Coupling Enzyme Parameters'!$AB$9)*(('Coupling Enzyme Parameters'!$AB$11)-(G272-$F$11)))))/(2*'Coupling Enzyme Parameters'!$AB$9))</f>
        <v>34.116051034229621</v>
      </c>
      <c r="I272" s="102">
        <f t="shared" si="32"/>
        <v>-2.0325694078332788</v>
      </c>
      <c r="J272" s="37">
        <v>18907.687999999998</v>
      </c>
      <c r="K272" s="99">
        <f>((-'Coupling Enzyme Parameters'!$AB$10+SQRT((('Coupling Enzyme Parameters'!$AB$10)^2)-(4*('Coupling Enzyme Parameters'!$AB$9)*(('Coupling Enzyme Parameters'!$AB$11)-(J272-$F$11)))))/(2*'Coupling Enzyme Parameters'!$AB$9))</f>
        <v>32.494371301020287</v>
      </c>
      <c r="L272" s="102">
        <f t="shared" si="33"/>
        <v>-1.6852669251292696</v>
      </c>
      <c r="M272" s="37">
        <v>19049.928</v>
      </c>
      <c r="N272" s="99">
        <f>((-'Coupling Enzyme Parameters'!$AB$10+SQRT((('Coupling Enzyme Parameters'!$AB$10)^2)-(4*('Coupling Enzyme Parameters'!$AB$9)*(('Coupling Enzyme Parameters'!$AB$11)-(M272-$F$11)))))/(2*'Coupling Enzyme Parameters'!$AB$9))</f>
        <v>33.24544164017442</v>
      </c>
      <c r="O272" s="102">
        <f t="shared" si="34"/>
        <v>-3.4181970711170777</v>
      </c>
      <c r="P272" s="37">
        <v>19252.333999999999</v>
      </c>
      <c r="Q272" s="99">
        <f>((-'Coupling Enzyme Parameters'!$AB$10+SQRT((('Coupling Enzyme Parameters'!$AB$10)^2)-(4*('Coupling Enzyme Parameters'!$AB$9)*(('Coupling Enzyme Parameters'!$AB$11)-(P272-$F$11)))))/(2*'Coupling Enzyme Parameters'!$AB$9))</f>
        <v>34.356812072034806</v>
      </c>
      <c r="R272" s="102">
        <f t="shared" si="35"/>
        <v>-3.4122960014963013</v>
      </c>
      <c r="S272" s="37">
        <v>19275.266</v>
      </c>
      <c r="T272" s="99">
        <f>((-'Coupling Enzyme Parameters'!$AB$10+SQRT((('Coupling Enzyme Parameters'!$AB$10)^2)-(4*('Coupling Enzyme Parameters'!$AB$9)*(('Coupling Enzyme Parameters'!$AB$11)-(S272-$F$11)))))/(2*'Coupling Enzyme Parameters'!$AB$9))</f>
        <v>34.486162155425163</v>
      </c>
      <c r="U272" s="102">
        <f t="shared" si="36"/>
        <v>-3.992310701797777</v>
      </c>
      <c r="V272" s="37">
        <v>19252.425999999999</v>
      </c>
      <c r="W272" s="99">
        <f>((-'Coupling Enzyme Parameters'!$AB$10+SQRT((('Coupling Enzyme Parameters'!$AB$10)^2)-(4*('Coupling Enzyme Parameters'!$AB$9)*(('Coupling Enzyme Parameters'!$AB$11)-(V272-$F$11)))))/(2*'Coupling Enzyme Parameters'!$AB$9))</f>
        <v>34.357329540728443</v>
      </c>
      <c r="X272" s="102">
        <f t="shared" si="37"/>
        <v>-3.9327081825083781</v>
      </c>
      <c r="Y272" s="37">
        <v>18994.692999999999</v>
      </c>
      <c r="Z272" s="99">
        <f>((-'Coupling Enzyme Parameters'!$AB$10+SQRT((('Coupling Enzyme Parameters'!$AB$10)^2)-(4*('Coupling Enzyme Parameters'!$AB$9)*(('Coupling Enzyme Parameters'!$AB$11)-(Y272-$F$11)))))/(2*'Coupling Enzyme Parameters'!$AB$9))</f>
        <v>32.951016657987154</v>
      </c>
      <c r="AA272" s="102">
        <f t="shared" si="38"/>
        <v>-4.365711641070888</v>
      </c>
    </row>
    <row r="273" spans="3:27" ht="15" x14ac:dyDescent="0.25">
      <c r="C273" s="24">
        <f t="shared" si="39"/>
        <v>17.399999999999959</v>
      </c>
      <c r="D273" s="37">
        <v>11485.786</v>
      </c>
      <c r="E273" s="37">
        <v>19409.618999999999</v>
      </c>
      <c r="F273" s="100">
        <f>((-'Coupling Enzyme Parameters'!$AB$10+SQRT((('Coupling Enzyme Parameters'!$AB$10)^2)-(4*('Coupling Enzyme Parameters'!$AB$9)*(('Coupling Enzyme Parameters'!$AB$11)-(E273-$F$11)))))/(2*'Coupling Enzyme Parameters'!$AB$9))</f>
        <v>35.259336297279617</v>
      </c>
      <c r="G273" s="37">
        <v>19137.521000000001</v>
      </c>
      <c r="H273" s="99">
        <f>((-'Coupling Enzyme Parameters'!$AB$10+SQRT((('Coupling Enzyme Parameters'!$AB$10)^2)-(4*('Coupling Enzyme Parameters'!$AB$9)*(('Coupling Enzyme Parameters'!$AB$11)-(G273-$F$11)))))/(2*'Coupling Enzyme Parameters'!$AB$9))</f>
        <v>33.719928890356492</v>
      </c>
      <c r="I273" s="102">
        <f t="shared" si="32"/>
        <v>-2.3904863809456671</v>
      </c>
      <c r="J273" s="37">
        <v>18964.241999999998</v>
      </c>
      <c r="K273" s="99">
        <f>((-'Coupling Enzyme Parameters'!$AB$10+SQRT((('Coupling Enzyme Parameters'!$AB$10)^2)-(4*('Coupling Enzyme Parameters'!$AB$9)*(('Coupling Enzyme Parameters'!$AB$11)-(J273-$F$11)))))/(2*'Coupling Enzyme Parameters'!$AB$9))</f>
        <v>32.790221425801803</v>
      </c>
      <c r="L273" s="102">
        <f t="shared" si="33"/>
        <v>-1.3512116295870129</v>
      </c>
      <c r="M273" s="37">
        <v>19089.988000000001</v>
      </c>
      <c r="N273" s="99">
        <f>((-'Coupling Enzyme Parameters'!$AB$10+SQRT((('Coupling Enzyme Parameters'!$AB$10)^2)-(4*('Coupling Enzyme Parameters'!$AB$9)*(('Coupling Enzyme Parameters'!$AB$11)-(M273-$F$11)))))/(2*'Coupling Enzyme Parameters'!$AB$9))</f>
        <v>33.461265979477929</v>
      </c>
      <c r="O273" s="102">
        <f t="shared" si="34"/>
        <v>-3.1641675610528281</v>
      </c>
      <c r="P273" s="37">
        <v>19137.449000000001</v>
      </c>
      <c r="Q273" s="99">
        <f>((-'Coupling Enzyme Parameters'!$AB$10+SQRT((('Coupling Enzyme Parameters'!$AB$10)^2)-(4*('Coupling Enzyme Parameters'!$AB$9)*(('Coupling Enzyme Parameters'!$AB$11)-(P273-$F$11)))))/(2*'Coupling Enzyme Parameters'!$AB$9))</f>
        <v>33.719534925638044</v>
      </c>
      <c r="R273" s="102">
        <f t="shared" si="35"/>
        <v>-4.0113679771323234</v>
      </c>
      <c r="S273" s="37">
        <v>19253.23</v>
      </c>
      <c r="T273" s="99">
        <f>((-'Coupling Enzyme Parameters'!$AB$10+SQRT((('Coupling Enzyme Parameters'!$AB$10)^2)-(4*('Coupling Enzyme Parameters'!$AB$9)*(('Coupling Enzyme Parameters'!$AB$11)-(S273-$F$11)))))/(2*'Coupling Enzyme Parameters'!$AB$9))</f>
        <v>34.361852266951551</v>
      </c>
      <c r="U273" s="102">
        <f t="shared" si="36"/>
        <v>-4.0784154195106481</v>
      </c>
      <c r="V273" s="37">
        <v>19173.776999999998</v>
      </c>
      <c r="W273" s="99">
        <f>((-'Coupling Enzyme Parameters'!$AB$10+SQRT((('Coupling Enzyme Parameters'!$AB$10)^2)-(4*('Coupling Enzyme Parameters'!$AB$9)*(('Coupling Enzyme Parameters'!$AB$11)-(V273-$F$11)))))/(2*'Coupling Enzyme Parameters'!$AB$9))</f>
        <v>33.919160338814905</v>
      </c>
      <c r="X273" s="102">
        <f t="shared" si="37"/>
        <v>-4.3326722136611764</v>
      </c>
      <c r="Y273" s="37">
        <v>19059.498</v>
      </c>
      <c r="Z273" s="99">
        <f>((-'Coupling Enzyme Parameters'!$AB$10+SQRT((('Coupling Enzyme Parameters'!$AB$10)^2)-(4*('Coupling Enzyme Parameters'!$AB$9)*(('Coupling Enzyme Parameters'!$AB$11)-(Y273-$F$11)))))/(2*'Coupling Enzyme Parameters'!$AB$9))</f>
        <v>33.29682282641707</v>
      </c>
      <c r="AA273" s="102">
        <f t="shared" si="38"/>
        <v>-3.9817003018802311</v>
      </c>
    </row>
    <row r="274" spans="3:27" ht="15" x14ac:dyDescent="0.25">
      <c r="C274" s="24">
        <f t="shared" si="39"/>
        <v>17.466666666666626</v>
      </c>
      <c r="D274" s="37">
        <v>11471.254999999999</v>
      </c>
      <c r="E274" s="37">
        <v>19359.861000000001</v>
      </c>
      <c r="F274" s="100">
        <f>((-'Coupling Enzyme Parameters'!$AB$10+SQRT((('Coupling Enzyme Parameters'!$AB$10)^2)-(4*('Coupling Enzyme Parameters'!$AB$9)*(('Coupling Enzyme Parameters'!$AB$11)-(E274-$F$11)))))/(2*'Coupling Enzyme Parameters'!$AB$9))</f>
        <v>34.969847996550293</v>
      </c>
      <c r="G274" s="37">
        <v>19146.025000000001</v>
      </c>
      <c r="H274" s="99">
        <f>((-'Coupling Enzyme Parameters'!$AB$10+SQRT((('Coupling Enzyme Parameters'!$AB$10)^2)-(4*('Coupling Enzyme Parameters'!$AB$9)*(('Coupling Enzyme Parameters'!$AB$11)-(G274-$F$11)))))/(2*'Coupling Enzyme Parameters'!$AB$9))</f>
        <v>33.766507168398306</v>
      </c>
      <c r="I274" s="102">
        <f t="shared" si="32"/>
        <v>-2.0544198021745288</v>
      </c>
      <c r="J274" s="37">
        <v>18901.273000000001</v>
      </c>
      <c r="K274" s="99">
        <f>((-'Coupling Enzyme Parameters'!$AB$10+SQRT((('Coupling Enzyme Parameters'!$AB$10)^2)-(4*('Coupling Enzyme Parameters'!$AB$9)*(('Coupling Enzyme Parameters'!$AB$11)-(J274-$F$11)))))/(2*'Coupling Enzyme Parameters'!$AB$9))</f>
        <v>32.46103637928195</v>
      </c>
      <c r="L274" s="102">
        <f t="shared" si="33"/>
        <v>-1.390908375377542</v>
      </c>
      <c r="M274" s="37">
        <v>19036.109</v>
      </c>
      <c r="N274" s="99">
        <f>((-'Coupling Enzyme Parameters'!$AB$10+SQRT((('Coupling Enzyme Parameters'!$AB$10)^2)-(4*('Coupling Enzyme Parameters'!$AB$9)*(('Coupling Enzyme Parameters'!$AB$11)-(M274-$F$11)))))/(2*'Coupling Enzyme Parameters'!$AB$9))</f>
        <v>33.171441823106292</v>
      </c>
      <c r="O274" s="102">
        <f t="shared" si="34"/>
        <v>-3.1645034166951405</v>
      </c>
      <c r="P274" s="37">
        <v>19219.061000000002</v>
      </c>
      <c r="Q274" s="99">
        <f>((-'Coupling Enzyme Parameters'!$AB$10+SQRT((('Coupling Enzyme Parameters'!$AB$10)^2)-(4*('Coupling Enzyme Parameters'!$AB$9)*(('Coupling Enzyme Parameters'!$AB$11)-(P274-$F$11)))))/(2*'Coupling Enzyme Parameters'!$AB$9))</f>
        <v>34.170426585180067</v>
      </c>
      <c r="R274" s="102">
        <f t="shared" si="35"/>
        <v>-3.2709880168609757</v>
      </c>
      <c r="S274" s="37">
        <v>19270.831999999999</v>
      </c>
      <c r="T274" s="99">
        <f>((-'Coupling Enzyme Parameters'!$AB$10+SQRT((('Coupling Enzyme Parameters'!$AB$10)^2)-(4*('Coupling Enzyme Parameters'!$AB$9)*(('Coupling Enzyme Parameters'!$AB$11)-(S274-$F$11)))))/(2*'Coupling Enzyme Parameters'!$AB$9))</f>
        <v>34.461094285176074</v>
      </c>
      <c r="U274" s="102">
        <f t="shared" si="36"/>
        <v>-3.689685100556801</v>
      </c>
      <c r="V274" s="37">
        <v>19193.335999999999</v>
      </c>
      <c r="W274" s="99">
        <f>((-'Coupling Enzyme Parameters'!$AB$10+SQRT((('Coupling Enzyme Parameters'!$AB$10)^2)-(4*('Coupling Enzyme Parameters'!$AB$9)*(('Coupling Enzyme Parameters'!$AB$11)-(V274-$F$11)))))/(2*'Coupling Enzyme Parameters'!$AB$9))</f>
        <v>34.027352074919961</v>
      </c>
      <c r="X274" s="102">
        <f t="shared" si="37"/>
        <v>-3.9349921768267961</v>
      </c>
      <c r="Y274" s="37">
        <v>19151.469000000001</v>
      </c>
      <c r="Z274" s="99">
        <f>((-'Coupling Enzyme Parameters'!$AB$10+SQRT((('Coupling Enzyme Parameters'!$AB$10)^2)-(4*('Coupling Enzyme Parameters'!$AB$9)*(('Coupling Enzyme Parameters'!$AB$11)-(Y274-$F$11)))))/(2*'Coupling Enzyme Parameters'!$AB$9))</f>
        <v>33.796373902032499</v>
      </c>
      <c r="AA274" s="102">
        <f t="shared" si="38"/>
        <v>-3.1926609255354776</v>
      </c>
    </row>
    <row r="275" spans="3:27" ht="15" x14ac:dyDescent="0.25">
      <c r="C275" s="24">
        <f t="shared" si="39"/>
        <v>17.533333333333292</v>
      </c>
      <c r="D275" s="37">
        <v>11520.069</v>
      </c>
      <c r="E275" s="37">
        <v>19455.73</v>
      </c>
      <c r="F275" s="100">
        <f>((-'Coupling Enzyme Parameters'!$AB$10+SQRT((('Coupling Enzyme Parameters'!$AB$10)^2)-(4*('Coupling Enzyme Parameters'!$AB$9)*(('Coupling Enzyme Parameters'!$AB$11)-(E275-$F$11)))))/(2*'Coupling Enzyme Parameters'!$AB$9))</f>
        <v>35.531065216258781</v>
      </c>
      <c r="G275" s="37">
        <v>19146.703000000001</v>
      </c>
      <c r="H275" s="99">
        <f>((-'Coupling Enzyme Parameters'!$AB$10+SQRT((('Coupling Enzyme Parameters'!$AB$10)^2)-(4*('Coupling Enzyme Parameters'!$AB$9)*(('Coupling Enzyme Parameters'!$AB$11)-(G275-$F$11)))))/(2*'Coupling Enzyme Parameters'!$AB$9))</f>
        <v>33.770224715695583</v>
      </c>
      <c r="I275" s="102">
        <f t="shared" si="32"/>
        <v>-2.6119194745857399</v>
      </c>
      <c r="J275" s="37">
        <v>18896.143</v>
      </c>
      <c r="K275" s="99">
        <f>((-'Coupling Enzyme Parameters'!$AB$10+SQRT((('Coupling Enzyme Parameters'!$AB$10)^2)-(4*('Coupling Enzyme Parameters'!$AB$9)*(('Coupling Enzyme Parameters'!$AB$11)-(J275-$F$11)))))/(2*'Coupling Enzyme Parameters'!$AB$9))</f>
        <v>32.434411173385932</v>
      </c>
      <c r="L275" s="102">
        <f t="shared" si="33"/>
        <v>-1.9787508009820485</v>
      </c>
      <c r="M275" s="37">
        <v>19068.469000000001</v>
      </c>
      <c r="N275" s="99">
        <f>((-'Coupling Enzyme Parameters'!$AB$10+SQRT((('Coupling Enzyme Parameters'!$AB$10)^2)-(4*('Coupling Enzyme Parameters'!$AB$9)*(('Coupling Enzyme Parameters'!$AB$11)-(M275-$F$11)))))/(2*'Coupling Enzyme Parameters'!$AB$9))</f>
        <v>33.345088651443774</v>
      </c>
      <c r="O275" s="102">
        <f t="shared" si="34"/>
        <v>-3.5520738080661474</v>
      </c>
      <c r="P275" s="37">
        <v>19187.537</v>
      </c>
      <c r="Q275" s="99">
        <f>((-'Coupling Enzyme Parameters'!$AB$10+SQRT((('Coupling Enzyme Parameters'!$AB$10)^2)-(4*('Coupling Enzyme Parameters'!$AB$9)*(('Coupling Enzyme Parameters'!$AB$11)-(P275-$F$11)))))/(2*'Coupling Enzyme Parameters'!$AB$9))</f>
        <v>33.995221874590477</v>
      </c>
      <c r="R275" s="102">
        <f t="shared" si="35"/>
        <v>-4.0074099471590543</v>
      </c>
      <c r="S275" s="37">
        <v>19251.690999999999</v>
      </c>
      <c r="T275" s="99">
        <f>((-'Coupling Enzyme Parameters'!$AB$10+SQRT((('Coupling Enzyme Parameters'!$AB$10)^2)-(4*('Coupling Enzyme Parameters'!$AB$9)*(('Coupling Enzyme Parameters'!$AB$11)-(S275-$F$11)))))/(2*'Coupling Enzyme Parameters'!$AB$9))</f>
        <v>34.353195743615267</v>
      </c>
      <c r="U275" s="102">
        <f t="shared" si="36"/>
        <v>-4.3588008618260972</v>
      </c>
      <c r="V275" s="37">
        <v>19174.48</v>
      </c>
      <c r="W275" s="99">
        <f>((-'Coupling Enzyme Parameters'!$AB$10+SQRT((('Coupling Enzyme Parameters'!$AB$10)^2)-(4*('Coupling Enzyme Parameters'!$AB$9)*(('Coupling Enzyme Parameters'!$AB$11)-(V275-$F$11)))))/(2*'Coupling Enzyme Parameters'!$AB$9))</f>
        <v>33.923040296704336</v>
      </c>
      <c r="X275" s="102">
        <f t="shared" si="37"/>
        <v>-4.6005211747509094</v>
      </c>
      <c r="Y275" s="37">
        <v>19038.449000000001</v>
      </c>
      <c r="Z275" s="99">
        <f>((-'Coupling Enzyme Parameters'!$AB$10+SQRT((('Coupling Enzyme Parameters'!$AB$10)^2)-(4*('Coupling Enzyme Parameters'!$AB$9)*(('Coupling Enzyme Parameters'!$AB$11)-(Y275-$F$11)))))/(2*'Coupling Enzyme Parameters'!$AB$9))</f>
        <v>33.183956303869941</v>
      </c>
      <c r="AA275" s="102">
        <f t="shared" si="38"/>
        <v>-4.3662957434065248</v>
      </c>
    </row>
    <row r="276" spans="3:27" ht="15" x14ac:dyDescent="0.25">
      <c r="C276" s="24">
        <f t="shared" si="39"/>
        <v>17.599999999999959</v>
      </c>
      <c r="D276" s="37">
        <v>11458.602999999999</v>
      </c>
      <c r="E276" s="37">
        <v>19390.796999999999</v>
      </c>
      <c r="F276" s="100">
        <f>((-'Coupling Enzyme Parameters'!$AB$10+SQRT((('Coupling Enzyme Parameters'!$AB$10)^2)-(4*('Coupling Enzyme Parameters'!$AB$9)*(('Coupling Enzyme Parameters'!$AB$11)-(E276-$F$11)))))/(2*'Coupling Enzyme Parameters'!$AB$9))</f>
        <v>35.14938361562767</v>
      </c>
      <c r="G276" s="37">
        <v>19165.870999999999</v>
      </c>
      <c r="H276" s="99">
        <f>((-'Coupling Enzyme Parameters'!$AB$10+SQRT((('Coupling Enzyme Parameters'!$AB$10)^2)-(4*('Coupling Enzyme Parameters'!$AB$9)*(('Coupling Enzyme Parameters'!$AB$11)-(G276-$F$11)))))/(2*'Coupling Enzyme Parameters'!$AB$9))</f>
        <v>33.87557050847343</v>
      </c>
      <c r="I276" s="102">
        <f t="shared" si="32"/>
        <v>-2.1248920811767817</v>
      </c>
      <c r="J276" s="37">
        <v>18871.942999999999</v>
      </c>
      <c r="K276" s="99">
        <f>((-'Coupling Enzyme Parameters'!$AB$10+SQRT((('Coupling Enzyme Parameters'!$AB$10)^2)-(4*('Coupling Enzyme Parameters'!$AB$9)*(('Coupling Enzyme Parameters'!$AB$11)-(J276-$F$11)))))/(2*'Coupling Enzyme Parameters'!$AB$9))</f>
        <v>32.309195456092539</v>
      </c>
      <c r="L276" s="102">
        <f t="shared" si="33"/>
        <v>-1.7222849176443304</v>
      </c>
      <c r="M276" s="37">
        <v>19039.398000000001</v>
      </c>
      <c r="N276" s="99">
        <f>((-'Coupling Enzyme Parameters'!$AB$10+SQRT((('Coupling Enzyme Parameters'!$AB$10)^2)-(4*('Coupling Enzyme Parameters'!$AB$9)*(('Coupling Enzyme Parameters'!$AB$11)-(M276-$F$11)))))/(2*'Coupling Enzyme Parameters'!$AB$9))</f>
        <v>33.189033483114571</v>
      </c>
      <c r="O276" s="102">
        <f t="shared" si="34"/>
        <v>-3.3264473757642392</v>
      </c>
      <c r="P276" s="37">
        <v>19147.766</v>
      </c>
      <c r="Q276" s="99">
        <f>((-'Coupling Enzyme Parameters'!$AB$10+SQRT((('Coupling Enzyme Parameters'!$AB$10)^2)-(4*('Coupling Enzyme Parameters'!$AB$9)*(('Coupling Enzyme Parameters'!$AB$11)-(P276-$F$11)))))/(2*'Coupling Enzyme Parameters'!$AB$9))</f>
        <v>33.776054449264791</v>
      </c>
      <c r="R276" s="102">
        <f t="shared" si="35"/>
        <v>-3.8448957718536292</v>
      </c>
      <c r="S276" s="37">
        <v>19304.657999999999</v>
      </c>
      <c r="T276" s="99">
        <f>((-'Coupling Enzyme Parameters'!$AB$10+SQRT((('Coupling Enzyme Parameters'!$AB$10)^2)-(4*('Coupling Enzyme Parameters'!$AB$9)*(('Coupling Enzyme Parameters'!$AB$11)-(S276-$F$11)))))/(2*'Coupling Enzyme Parameters'!$AB$9))</f>
        <v>34.653037404537507</v>
      </c>
      <c r="U276" s="102">
        <f t="shared" si="36"/>
        <v>-3.6772776002727454</v>
      </c>
      <c r="V276" s="37">
        <v>19141.794999999998</v>
      </c>
      <c r="W276" s="99">
        <f>((-'Coupling Enzyme Parameters'!$AB$10+SQRT((('Coupling Enzyme Parameters'!$AB$10)^2)-(4*('Coupling Enzyme Parameters'!$AB$9)*(('Coupling Enzyme Parameters'!$AB$11)-(V276-$F$11)))))/(2*'Coupling Enzyme Parameters'!$AB$9))</f>
        <v>33.743326947865846</v>
      </c>
      <c r="X276" s="102">
        <f t="shared" si="37"/>
        <v>-4.398552922958288</v>
      </c>
      <c r="Y276" s="37">
        <v>19041.881000000001</v>
      </c>
      <c r="Z276" s="99">
        <f>((-'Coupling Enzyme Parameters'!$AB$10+SQRT((('Coupling Enzyme Parameters'!$AB$10)^2)-(4*('Coupling Enzyme Parameters'!$AB$9)*(('Coupling Enzyme Parameters'!$AB$11)-(Y276-$F$11)))))/(2*'Coupling Enzyme Parameters'!$AB$9))</f>
        <v>33.202322699935486</v>
      </c>
      <c r="AA276" s="102">
        <f t="shared" si="38"/>
        <v>-3.9662477467098682</v>
      </c>
    </row>
    <row r="277" spans="3:27" ht="15" x14ac:dyDescent="0.25">
      <c r="C277" s="24">
        <f t="shared" si="39"/>
        <v>17.666666666666625</v>
      </c>
      <c r="D277" s="37">
        <v>11491.395</v>
      </c>
      <c r="E277" s="37">
        <v>19335.151999999998</v>
      </c>
      <c r="F277" s="100">
        <f>((-'Coupling Enzyme Parameters'!$AB$10+SQRT((('Coupling Enzyme Parameters'!$AB$10)^2)-(4*('Coupling Enzyme Parameters'!$AB$9)*(('Coupling Enzyme Parameters'!$AB$11)-(E277-$F$11)))))/(2*'Coupling Enzyme Parameters'!$AB$9))</f>
        <v>34.827487188462918</v>
      </c>
      <c r="G277" s="37">
        <v>19097.955000000002</v>
      </c>
      <c r="H277" s="99">
        <f>((-'Coupling Enzyme Parameters'!$AB$10+SQRT((('Coupling Enzyme Parameters'!$AB$10)^2)-(4*('Coupling Enzyme Parameters'!$AB$9)*(('Coupling Enzyme Parameters'!$AB$11)-(G277-$F$11)))))/(2*'Coupling Enzyme Parameters'!$AB$9))</f>
        <v>33.504423142195172</v>
      </c>
      <c r="I277" s="102">
        <f t="shared" si="32"/>
        <v>-2.1741430202902876</v>
      </c>
      <c r="J277" s="37">
        <v>18873.955000000002</v>
      </c>
      <c r="K277" s="99">
        <f>((-'Coupling Enzyme Parameters'!$AB$10+SQRT((('Coupling Enzyme Parameters'!$AB$10)^2)-(4*('Coupling Enzyme Parameters'!$AB$9)*(('Coupling Enzyme Parameters'!$AB$11)-(J277-$F$11)))))/(2*'Coupling Enzyme Parameters'!$AB$9))</f>
        <v>32.319581896721921</v>
      </c>
      <c r="L277" s="102">
        <f t="shared" si="33"/>
        <v>-1.3900020498501959</v>
      </c>
      <c r="M277" s="37">
        <v>19050.705000000002</v>
      </c>
      <c r="N277" s="99">
        <f>((-'Coupling Enzyme Parameters'!$AB$10+SQRT((('Coupling Enzyme Parameters'!$AB$10)^2)-(4*('Coupling Enzyme Parameters'!$AB$9)*(('Coupling Enzyme Parameters'!$AB$11)-(M277-$F$11)))))/(2*'Coupling Enzyme Parameters'!$AB$9))</f>
        <v>33.249609223299871</v>
      </c>
      <c r="O277" s="102">
        <f t="shared" si="34"/>
        <v>-2.9439752084141873</v>
      </c>
      <c r="P277" s="37">
        <v>19190.006000000001</v>
      </c>
      <c r="Q277" s="99">
        <f>((-'Coupling Enzyme Parameters'!$AB$10+SQRT((('Coupling Enzyme Parameters'!$AB$10)^2)-(4*('Coupling Enzyme Parameters'!$AB$9)*(('Coupling Enzyme Parameters'!$AB$11)-(P277-$F$11)))))/(2*'Coupling Enzyme Parameters'!$AB$9))</f>
        <v>34.008896276217207</v>
      </c>
      <c r="R277" s="102">
        <f t="shared" si="35"/>
        <v>-3.2901575177364606</v>
      </c>
      <c r="S277" s="37">
        <v>19267.456999999999</v>
      </c>
      <c r="T277" s="99">
        <f>((-'Coupling Enzyme Parameters'!$AB$10+SQRT((('Coupling Enzyme Parameters'!$AB$10)^2)-(4*('Coupling Enzyme Parameters'!$AB$9)*(('Coupling Enzyme Parameters'!$AB$11)-(S277-$F$11)))))/(2*'Coupling Enzyme Parameters'!$AB$9))</f>
        <v>34.442032070761925</v>
      </c>
      <c r="U277" s="102">
        <f t="shared" si="36"/>
        <v>-3.5663865068835747</v>
      </c>
      <c r="V277" s="37">
        <v>19178.057000000001</v>
      </c>
      <c r="W277" s="99">
        <f>((-'Coupling Enzyme Parameters'!$AB$10+SQRT((('Coupling Enzyme Parameters'!$AB$10)^2)-(4*('Coupling Enzyme Parameters'!$AB$9)*(('Coupling Enzyme Parameters'!$AB$11)-(V277-$F$11)))))/(2*'Coupling Enzyme Parameters'!$AB$9))</f>
        <v>33.942792315676634</v>
      </c>
      <c r="X277" s="102">
        <f t="shared" si="37"/>
        <v>-3.8771911279827478</v>
      </c>
      <c r="Y277" s="37">
        <v>19043.627</v>
      </c>
      <c r="Z277" s="99">
        <f>((-'Coupling Enzyme Parameters'!$AB$10+SQRT((('Coupling Enzyme Parameters'!$AB$10)^2)-(4*('Coupling Enzyme Parameters'!$AB$9)*(('Coupling Enzyme Parameters'!$AB$11)-(Y277-$F$11)))))/(2*'Coupling Enzyme Parameters'!$AB$9))</f>
        <v>33.211671848893559</v>
      </c>
      <c r="AA277" s="102">
        <f t="shared" si="38"/>
        <v>-3.6350021705870432</v>
      </c>
    </row>
    <row r="278" spans="3:27" ht="15" x14ac:dyDescent="0.25">
      <c r="C278" s="24">
        <f t="shared" si="39"/>
        <v>17.733333333333292</v>
      </c>
      <c r="D278" s="37">
        <v>11464.058999999999</v>
      </c>
      <c r="E278" s="37">
        <v>19523.416000000001</v>
      </c>
      <c r="F278" s="100">
        <f>((-'Coupling Enzyme Parameters'!$AB$10+SQRT((('Coupling Enzyme Parameters'!$AB$10)^2)-(4*('Coupling Enzyme Parameters'!$AB$9)*(('Coupling Enzyme Parameters'!$AB$11)-(E278-$F$11)))))/(2*'Coupling Enzyme Parameters'!$AB$9))</f>
        <v>35.936234320799635</v>
      </c>
      <c r="G278" s="37">
        <v>19126.391</v>
      </c>
      <c r="H278" s="99">
        <f>((-'Coupling Enzyme Parameters'!$AB$10+SQRT((('Coupling Enzyme Parameters'!$AB$10)^2)-(4*('Coupling Enzyme Parameters'!$AB$9)*(('Coupling Enzyme Parameters'!$AB$11)-(G278-$F$11)))))/(2*'Coupling Enzyme Parameters'!$AB$9))</f>
        <v>33.659106905879554</v>
      </c>
      <c r="I278" s="102">
        <f t="shared" si="32"/>
        <v>-3.1282063889426226</v>
      </c>
      <c r="J278" s="37">
        <v>18876.046999999999</v>
      </c>
      <c r="K278" s="99">
        <f>((-'Coupling Enzyme Parameters'!$AB$10+SQRT((('Coupling Enzyme Parameters'!$AB$10)^2)-(4*('Coupling Enzyme Parameters'!$AB$9)*(('Coupling Enzyme Parameters'!$AB$11)-(J278-$F$11)))))/(2*'Coupling Enzyme Parameters'!$AB$9))</f>
        <v>32.330385924213608</v>
      </c>
      <c r="L278" s="102">
        <f t="shared" si="33"/>
        <v>-2.4879451546952254</v>
      </c>
      <c r="M278" s="37">
        <v>18996.895</v>
      </c>
      <c r="N278" s="99">
        <f>((-'Coupling Enzyme Parameters'!$AB$10+SQRT((('Coupling Enzyme Parameters'!$AB$10)^2)-(4*('Coupling Enzyme Parameters'!$AB$9)*(('Coupling Enzyme Parameters'!$AB$11)-(M278-$F$11)))))/(2*'Coupling Enzyme Parameters'!$AB$9))</f>
        <v>32.962685652450645</v>
      </c>
      <c r="O278" s="102">
        <f t="shared" si="34"/>
        <v>-4.3396459116001296</v>
      </c>
      <c r="P278" s="37">
        <v>19163.893</v>
      </c>
      <c r="Q278" s="99">
        <f>((-'Coupling Enzyme Parameters'!$AB$10+SQRT((('Coupling Enzyme Parameters'!$AB$10)^2)-(4*('Coupling Enzyme Parameters'!$AB$9)*(('Coupling Enzyme Parameters'!$AB$11)-(P278-$F$11)))))/(2*'Coupling Enzyme Parameters'!$AB$9))</f>
        <v>33.864677536143851</v>
      </c>
      <c r="R278" s="102">
        <f t="shared" si="35"/>
        <v>-4.5431233901465333</v>
      </c>
      <c r="S278" s="37">
        <v>19251.166000000001</v>
      </c>
      <c r="T278" s="99">
        <f>((-'Coupling Enzyme Parameters'!$AB$10+SQRT((('Coupling Enzyme Parameters'!$AB$10)^2)-(4*('Coupling Enzyme Parameters'!$AB$9)*(('Coupling Enzyme Parameters'!$AB$11)-(S278-$F$11)))))/(2*'Coupling Enzyme Parameters'!$AB$9))</f>
        <v>34.350243490044171</v>
      </c>
      <c r="U278" s="102">
        <f t="shared" si="36"/>
        <v>-4.7669222199380457</v>
      </c>
      <c r="V278" s="37">
        <v>19138.223000000002</v>
      </c>
      <c r="W278" s="99">
        <f>((-'Coupling Enzyme Parameters'!$AB$10+SQRT((('Coupling Enzyme Parameters'!$AB$10)^2)-(4*('Coupling Enzyme Parameters'!$AB$9)*(('Coupling Enzyme Parameters'!$AB$11)-(V278-$F$11)))))/(2*'Coupling Enzyme Parameters'!$AB$9))</f>
        <v>33.723770393410923</v>
      </c>
      <c r="X278" s="102">
        <f t="shared" si="37"/>
        <v>-5.2049601825851752</v>
      </c>
      <c r="Y278" s="37">
        <v>19106.474999999999</v>
      </c>
      <c r="Z278" s="99">
        <f>((-'Coupling Enzyme Parameters'!$AB$10+SQRT((('Coupling Enzyme Parameters'!$AB$10)^2)-(4*('Coupling Enzyme Parameters'!$AB$9)*(('Coupling Enzyme Parameters'!$AB$11)-(Y278-$F$11)))))/(2*'Coupling Enzyme Parameters'!$AB$9))</f>
        <v>33.550663190605917</v>
      </c>
      <c r="AA278" s="102">
        <f t="shared" si="38"/>
        <v>-4.4047579612114021</v>
      </c>
    </row>
    <row r="279" spans="3:27" ht="15" x14ac:dyDescent="0.25">
      <c r="C279" s="24">
        <f t="shared" si="39"/>
        <v>17.799999999999958</v>
      </c>
      <c r="D279" s="37">
        <v>11467.117</v>
      </c>
      <c r="E279" s="37">
        <v>19341.366999999998</v>
      </c>
      <c r="F279" s="100">
        <f>((-'Coupling Enzyme Parameters'!$AB$10+SQRT((('Coupling Enzyme Parameters'!$AB$10)^2)-(4*('Coupling Enzyme Parameters'!$AB$9)*(('Coupling Enzyme Parameters'!$AB$11)-(E279-$F$11)))))/(2*'Coupling Enzyme Parameters'!$AB$9))</f>
        <v>34.863209330743487</v>
      </c>
      <c r="G279" s="37">
        <v>19120.741999999998</v>
      </c>
      <c r="H279" s="99">
        <f>((-'Coupling Enzyme Parameters'!$AB$10+SQRT((('Coupling Enzyme Parameters'!$AB$10)^2)-(4*('Coupling Enzyme Parameters'!$AB$9)*(('Coupling Enzyme Parameters'!$AB$11)-(G279-$F$11)))))/(2*'Coupling Enzyme Parameters'!$AB$9))</f>
        <v>33.628297020177165</v>
      </c>
      <c r="I279" s="102">
        <f t="shared" si="32"/>
        <v>-2.0859912845888644</v>
      </c>
      <c r="J279" s="37">
        <v>18861.412</v>
      </c>
      <c r="K279" s="99">
        <f>((-'Coupling Enzyme Parameters'!$AB$10+SQRT((('Coupling Enzyme Parameters'!$AB$10)^2)-(4*('Coupling Enzyme Parameters'!$AB$9)*(('Coupling Enzyme Parameters'!$AB$11)-(J279-$F$11)))))/(2*'Coupling Enzyme Parameters'!$AB$9))</f>
        <v>32.254902500981451</v>
      </c>
      <c r="L279" s="102">
        <f t="shared" si="33"/>
        <v>-1.4904035878712349</v>
      </c>
      <c r="M279" s="37">
        <v>19013.675999999999</v>
      </c>
      <c r="N279" s="99">
        <f>((-'Coupling Enzyme Parameters'!$AB$10+SQRT((('Coupling Enzyme Parameters'!$AB$10)^2)-(4*('Coupling Enzyme Parameters'!$AB$9)*(('Coupling Enzyme Parameters'!$AB$11)-(M279-$F$11)))))/(2*'Coupling Enzyme Parameters'!$AB$9))</f>
        <v>33.051798241138499</v>
      </c>
      <c r="O279" s="102">
        <f t="shared" si="34"/>
        <v>-3.177508332856128</v>
      </c>
      <c r="P279" s="37">
        <v>19175.092000000001</v>
      </c>
      <c r="Q279" s="99">
        <f>((-'Coupling Enzyme Parameters'!$AB$10+SQRT((('Coupling Enzyme Parameters'!$AB$10)^2)-(4*('Coupling Enzyme Parameters'!$AB$9)*(('Coupling Enzyme Parameters'!$AB$11)-(P279-$F$11)))))/(2*'Coupling Enzyme Parameters'!$AB$9))</f>
        <v>33.926418540074522</v>
      </c>
      <c r="R279" s="102">
        <f t="shared" si="35"/>
        <v>-3.4083573961597153</v>
      </c>
      <c r="S279" s="37">
        <v>19267.120999999999</v>
      </c>
      <c r="T279" s="99">
        <f>((-'Coupling Enzyme Parameters'!$AB$10+SQRT((('Coupling Enzyme Parameters'!$AB$10)^2)-(4*('Coupling Enzyme Parameters'!$AB$9)*(('Coupling Enzyme Parameters'!$AB$11)-(S279-$F$11)))))/(2*'Coupling Enzyme Parameters'!$AB$9))</f>
        <v>34.440135196751356</v>
      </c>
      <c r="U279" s="102">
        <f t="shared" si="36"/>
        <v>-3.6040055231747132</v>
      </c>
      <c r="V279" s="37">
        <v>19146.309000000001</v>
      </c>
      <c r="W279" s="99">
        <f>((-'Coupling Enzyme Parameters'!$AB$10+SQRT((('Coupling Enzyme Parameters'!$AB$10)^2)-(4*('Coupling Enzyme Parameters'!$AB$9)*(('Coupling Enzyme Parameters'!$AB$11)-(V279-$F$11)))))/(2*'Coupling Enzyme Parameters'!$AB$9))</f>
        <v>33.768064299196929</v>
      </c>
      <c r="X279" s="102">
        <f t="shared" si="37"/>
        <v>-4.0876412867430219</v>
      </c>
      <c r="Y279" s="37">
        <v>19044.388999999999</v>
      </c>
      <c r="Z279" s="99">
        <f>((-'Coupling Enzyme Parameters'!$AB$10+SQRT((('Coupling Enzyme Parameters'!$AB$10)^2)-(4*('Coupling Enzyme Parameters'!$AB$9)*(('Coupling Enzyme Parameters'!$AB$11)-(Y279-$F$11)))))/(2*'Coupling Enzyme Parameters'!$AB$9))</f>
        <v>33.215753205834723</v>
      </c>
      <c r="AA279" s="102">
        <f t="shared" si="38"/>
        <v>-3.6666429559264486</v>
      </c>
    </row>
    <row r="280" spans="3:27" ht="15" x14ac:dyDescent="0.25">
      <c r="C280" s="24">
        <f t="shared" si="39"/>
        <v>17.866666666666625</v>
      </c>
      <c r="D280" s="37">
        <v>11500.547</v>
      </c>
      <c r="E280" s="37">
        <v>19450.706999999999</v>
      </c>
      <c r="F280" s="100">
        <f>((-'Coupling Enzyme Parameters'!$AB$10+SQRT((('Coupling Enzyme Parameters'!$AB$10)^2)-(4*('Coupling Enzyme Parameters'!$AB$9)*(('Coupling Enzyme Parameters'!$AB$11)-(E280-$F$11)))))/(2*'Coupling Enzyme Parameters'!$AB$9))</f>
        <v>35.501299578826838</v>
      </c>
      <c r="G280" s="37">
        <v>19142.52</v>
      </c>
      <c r="H280" s="99">
        <f>((-'Coupling Enzyme Parameters'!$AB$10+SQRT((('Coupling Enzyme Parameters'!$AB$10)^2)-(4*('Coupling Enzyme Parameters'!$AB$9)*(('Coupling Enzyme Parameters'!$AB$11)-(G280-$F$11)))))/(2*'Coupling Enzyme Parameters'!$AB$9))</f>
        <v>33.747298287508329</v>
      </c>
      <c r="I280" s="102">
        <f t="shared" si="32"/>
        <v>-2.6050802653410514</v>
      </c>
      <c r="J280" s="37">
        <v>18896.067999999999</v>
      </c>
      <c r="K280" s="99">
        <f>((-'Coupling Enzyme Parameters'!$AB$10+SQRT((('Coupling Enzyme Parameters'!$AB$10)^2)-(4*('Coupling Enzyme Parameters'!$AB$9)*(('Coupling Enzyme Parameters'!$AB$11)-(J280-$F$11)))))/(2*'Coupling Enzyme Parameters'!$AB$9))</f>
        <v>32.434022128623553</v>
      </c>
      <c r="L280" s="102">
        <f t="shared" si="33"/>
        <v>-1.9493742083124843</v>
      </c>
      <c r="M280" s="37">
        <v>19015.148000000001</v>
      </c>
      <c r="N280" s="99">
        <f>((-'Coupling Enzyme Parameters'!$AB$10+SQRT((('Coupling Enzyme Parameters'!$AB$10)^2)-(4*('Coupling Enzyme Parameters'!$AB$9)*(('Coupling Enzyme Parameters'!$AB$11)-(M280-$F$11)))))/(2*'Coupling Enzyme Parameters'!$AB$9))</f>
        <v>33.059630760277457</v>
      </c>
      <c r="O280" s="102">
        <f t="shared" si="34"/>
        <v>-3.8077660618005211</v>
      </c>
      <c r="P280" s="37">
        <v>19136.758000000002</v>
      </c>
      <c r="Q280" s="99">
        <f>((-'Coupling Enzyme Parameters'!$AB$10+SQRT((('Coupling Enzyme Parameters'!$AB$10)^2)-(4*('Coupling Enzyme Parameters'!$AB$9)*(('Coupling Enzyme Parameters'!$AB$11)-(P280-$F$11)))))/(2*'Coupling Enzyme Parameters'!$AB$9))</f>
        <v>33.715754295328814</v>
      </c>
      <c r="R280" s="102">
        <f t="shared" si="35"/>
        <v>-4.2571118889887742</v>
      </c>
      <c r="S280" s="37">
        <v>19253.348000000002</v>
      </c>
      <c r="T280" s="99">
        <f>((-'Coupling Enzyme Parameters'!$AB$10+SQRT((('Coupling Enzyme Parameters'!$AB$10)^2)-(4*('Coupling Enzyme Parameters'!$AB$9)*(('Coupling Enzyme Parameters'!$AB$11)-(S280-$F$11)))))/(2*'Coupling Enzyme Parameters'!$AB$9))</f>
        <v>34.362516125656683</v>
      </c>
      <c r="U280" s="102">
        <f t="shared" si="36"/>
        <v>-4.3197148423527381</v>
      </c>
      <c r="V280" s="37">
        <v>19188.268</v>
      </c>
      <c r="W280" s="99">
        <f>((-'Coupling Enzyme Parameters'!$AB$10+SQRT((('Coupling Enzyme Parameters'!$AB$10)^2)-(4*('Coupling Enzyme Parameters'!$AB$9)*(('Coupling Enzyme Parameters'!$AB$11)-(V280-$F$11)))))/(2*'Coupling Enzyme Parameters'!$AB$9))</f>
        <v>33.999269630956704</v>
      </c>
      <c r="X280" s="102">
        <f t="shared" si="37"/>
        <v>-4.4945262030665987</v>
      </c>
      <c r="Y280" s="37">
        <v>19015.123</v>
      </c>
      <c r="Z280" s="99">
        <f>((-'Coupling Enzyme Parameters'!$AB$10+SQRT((('Coupling Enzyme Parameters'!$AB$10)^2)-(4*('Coupling Enzyme Parameters'!$AB$9)*(('Coupling Enzyme Parameters'!$AB$11)-(Y280-$F$11)))))/(2*'Coupling Enzyme Parameters'!$AB$9))</f>
        <v>33.05949771390803</v>
      </c>
      <c r="AA280" s="102">
        <f t="shared" si="38"/>
        <v>-4.4609886959364928</v>
      </c>
    </row>
    <row r="281" spans="3:27" ht="15" x14ac:dyDescent="0.25">
      <c r="C281" s="24">
        <f t="shared" si="39"/>
        <v>17.933333333333291</v>
      </c>
      <c r="D281" s="37">
        <v>11482.898999999999</v>
      </c>
      <c r="E281" s="37">
        <v>19374.740000000002</v>
      </c>
      <c r="F281" s="100">
        <f>((-'Coupling Enzyme Parameters'!$AB$10+SQRT((('Coupling Enzyme Parameters'!$AB$10)^2)-(4*('Coupling Enzyme Parameters'!$AB$9)*(('Coupling Enzyme Parameters'!$AB$11)-(E281-$F$11)))))/(2*'Coupling Enzyme Parameters'!$AB$9))</f>
        <v>35.056015563391966</v>
      </c>
      <c r="G281" s="37">
        <v>19138.428</v>
      </c>
      <c r="H281" s="99">
        <f>((-'Coupling Enzyme Parameters'!$AB$10+SQRT((('Coupling Enzyme Parameters'!$AB$10)^2)-(4*('Coupling Enzyme Parameters'!$AB$9)*(('Coupling Enzyme Parameters'!$AB$11)-(G281-$F$11)))))/(2*'Coupling Enzyme Parameters'!$AB$9))</f>
        <v>33.724892318646774</v>
      </c>
      <c r="I281" s="102">
        <f t="shared" si="32"/>
        <v>-2.1822022187677348</v>
      </c>
      <c r="J281" s="37">
        <v>18921.509999999998</v>
      </c>
      <c r="K281" s="99">
        <f>((-'Coupling Enzyme Parameters'!$AB$10+SQRT((('Coupling Enzyme Parameters'!$AB$10)^2)-(4*('Coupling Enzyme Parameters'!$AB$9)*(('Coupling Enzyme Parameters'!$AB$11)-(J281-$F$11)))))/(2*'Coupling Enzyme Parameters'!$AB$9))</f>
        <v>32.56634952601275</v>
      </c>
      <c r="L281" s="102">
        <f t="shared" si="33"/>
        <v>-1.3717627954884151</v>
      </c>
      <c r="M281" s="37">
        <v>19046.445</v>
      </c>
      <c r="N281" s="99">
        <f>((-'Coupling Enzyme Parameters'!$AB$10+SQRT((('Coupling Enzyme Parameters'!$AB$10)^2)-(4*('Coupling Enzyme Parameters'!$AB$9)*(('Coupling Enzyme Parameters'!$AB$11)-(M281-$F$11)))))/(2*'Coupling Enzyme Parameters'!$AB$9))</f>
        <v>33.22676884329276</v>
      </c>
      <c r="O281" s="102">
        <f t="shared" si="34"/>
        <v>-3.1953439633503464</v>
      </c>
      <c r="P281" s="37">
        <v>19127.146000000001</v>
      </c>
      <c r="Q281" s="99">
        <f>((-'Coupling Enzyme Parameters'!$AB$10+SQRT((('Coupling Enzyme Parameters'!$AB$10)^2)-(4*('Coupling Enzyme Parameters'!$AB$9)*(('Coupling Enzyme Parameters'!$AB$11)-(P281-$F$11)))))/(2*'Coupling Enzyme Parameters'!$AB$9))</f>
        <v>33.663227768319366</v>
      </c>
      <c r="R281" s="102">
        <f t="shared" si="35"/>
        <v>-3.8643544005633501</v>
      </c>
      <c r="S281" s="37">
        <v>19191.526999999998</v>
      </c>
      <c r="T281" s="99">
        <f>((-'Coupling Enzyme Parameters'!$AB$10+SQRT((('Coupling Enzyme Parameters'!$AB$10)^2)-(4*('Coupling Enzyme Parameters'!$AB$9)*(('Coupling Enzyme Parameters'!$AB$11)-(S281-$F$11)))))/(2*'Coupling Enzyme Parameters'!$AB$9))</f>
        <v>34.017324261051847</v>
      </c>
      <c r="U281" s="102">
        <f t="shared" si="36"/>
        <v>-4.2196226915227015</v>
      </c>
      <c r="V281" s="37">
        <v>19135.379000000001</v>
      </c>
      <c r="W281" s="99">
        <f>((-'Coupling Enzyme Parameters'!$AB$10+SQRT((('Coupling Enzyme Parameters'!$AB$10)^2)-(4*('Coupling Enzyme Parameters'!$AB$9)*(('Coupling Enzyme Parameters'!$AB$11)-(V281-$F$11)))))/(2*'Coupling Enzyme Parameters'!$AB$9))</f>
        <v>33.708211270168981</v>
      </c>
      <c r="X281" s="102">
        <f t="shared" si="37"/>
        <v>-4.3403005484194495</v>
      </c>
      <c r="Y281" s="37">
        <v>19045.988000000001</v>
      </c>
      <c r="Z281" s="99">
        <f>((-'Coupling Enzyme Parameters'!$AB$10+SQRT((('Coupling Enzyme Parameters'!$AB$10)^2)-(4*('Coupling Enzyme Parameters'!$AB$9)*(('Coupling Enzyme Parameters'!$AB$11)-(Y281-$F$11)))))/(2*'Coupling Enzyme Parameters'!$AB$9))</f>
        <v>33.22431989037527</v>
      </c>
      <c r="AA281" s="102">
        <f t="shared" si="38"/>
        <v>-3.8508825040343808</v>
      </c>
    </row>
    <row r="282" spans="3:27" ht="15" x14ac:dyDescent="0.25">
      <c r="C282" s="24">
        <f t="shared" si="39"/>
        <v>17.999999999999957</v>
      </c>
      <c r="D282" s="37">
        <v>11501.304</v>
      </c>
      <c r="E282" s="37">
        <v>19374.048999999999</v>
      </c>
      <c r="F282" s="100">
        <f>((-'Coupling Enzyme Parameters'!$AB$10+SQRT((('Coupling Enzyme Parameters'!$AB$10)^2)-(4*('Coupling Enzyme Parameters'!$AB$9)*(('Coupling Enzyme Parameters'!$AB$11)-(E282-$F$11)))))/(2*'Coupling Enzyme Parameters'!$AB$9))</f>
        <v>35.052006394144676</v>
      </c>
      <c r="G282" s="37">
        <v>19140.984</v>
      </c>
      <c r="H282" s="99">
        <f>((-'Coupling Enzyme Parameters'!$AB$10+SQRT((('Coupling Enzyme Parameters'!$AB$10)^2)-(4*('Coupling Enzyme Parameters'!$AB$9)*(('Coupling Enzyme Parameters'!$AB$11)-(G282-$F$11)))))/(2*'Coupling Enzyme Parameters'!$AB$9))</f>
        <v>33.738885323086414</v>
      </c>
      <c r="I282" s="102">
        <f t="shared" si="32"/>
        <v>-2.1642000450808041</v>
      </c>
      <c r="J282" s="37">
        <v>18880.728999999999</v>
      </c>
      <c r="K282" s="99">
        <f>((-'Coupling Enzyme Parameters'!$AB$10+SQRT((('Coupling Enzyme Parameters'!$AB$10)^2)-(4*('Coupling Enzyme Parameters'!$AB$9)*(('Coupling Enzyme Parameters'!$AB$11)-(J282-$F$11)))))/(2*'Coupling Enzyme Parameters'!$AB$9))</f>
        <v>32.354582925081431</v>
      </c>
      <c r="L282" s="102">
        <f t="shared" si="33"/>
        <v>-1.5795202271724449</v>
      </c>
      <c r="M282" s="37">
        <v>18987.175999999999</v>
      </c>
      <c r="N282" s="99">
        <f>((-'Coupling Enzyme Parameters'!$AB$10+SQRT((('Coupling Enzyme Parameters'!$AB$10)^2)-(4*('Coupling Enzyme Parameters'!$AB$9)*(('Coupling Enzyme Parameters'!$AB$11)-(M282-$F$11)))))/(2*'Coupling Enzyme Parameters'!$AB$9))</f>
        <v>32.911224340774162</v>
      </c>
      <c r="O282" s="102">
        <f t="shared" si="34"/>
        <v>-3.5068792966216549</v>
      </c>
      <c r="P282" s="37">
        <v>19188.723000000002</v>
      </c>
      <c r="Q282" s="99">
        <f>((-'Coupling Enzyme Parameters'!$AB$10+SQRT((('Coupling Enzyme Parameters'!$AB$10)^2)-(4*('Coupling Enzyme Parameters'!$AB$9)*(('Coupling Enzyme Parameters'!$AB$11)-(P282-$F$11)))))/(2*'Coupling Enzyme Parameters'!$AB$9))</f>
        <v>34.001789453494069</v>
      </c>
      <c r="R282" s="102">
        <f t="shared" si="35"/>
        <v>-3.5217835461413571</v>
      </c>
      <c r="S282" s="37">
        <v>19223.990000000002</v>
      </c>
      <c r="T282" s="99">
        <f>((-'Coupling Enzyme Parameters'!$AB$10+SQRT((('Coupling Enzyme Parameters'!$AB$10)^2)-(4*('Coupling Enzyme Parameters'!$AB$9)*(('Coupling Enzyme Parameters'!$AB$11)-(S282-$F$11)))))/(2*'Coupling Enzyme Parameters'!$AB$9))</f>
        <v>34.197941927055297</v>
      </c>
      <c r="U282" s="102">
        <f t="shared" si="36"/>
        <v>-4.0349958562719621</v>
      </c>
      <c r="V282" s="37">
        <v>19114.115000000002</v>
      </c>
      <c r="W282" s="99">
        <f>((-'Coupling Enzyme Parameters'!$AB$10+SQRT((('Coupling Enzyme Parameters'!$AB$10)^2)-(4*('Coupling Enzyme Parameters'!$AB$9)*(('Coupling Enzyme Parameters'!$AB$11)-(V282-$F$11)))))/(2*'Coupling Enzyme Parameters'!$AB$9))</f>
        <v>33.592204419462583</v>
      </c>
      <c r="X282" s="102">
        <f t="shared" si="37"/>
        <v>-4.4522982298785578</v>
      </c>
      <c r="Y282" s="37">
        <v>19100.664000000001</v>
      </c>
      <c r="Z282" s="99">
        <f>((-'Coupling Enzyme Parameters'!$AB$10+SQRT((('Coupling Enzyme Parameters'!$AB$10)^2)-(4*('Coupling Enzyme Parameters'!$AB$9)*(('Coupling Enzyme Parameters'!$AB$11)-(Y282-$F$11)))))/(2*'Coupling Enzyme Parameters'!$AB$9))</f>
        <v>33.519115717481974</v>
      </c>
      <c r="AA282" s="102">
        <f t="shared" si="38"/>
        <v>-3.5520775076803872</v>
      </c>
    </row>
    <row r="283" spans="3:27" ht="15" x14ac:dyDescent="0.25">
      <c r="C283" s="24">
        <f t="shared" si="39"/>
        <v>18.066666666666624</v>
      </c>
      <c r="D283" s="37">
        <v>11523.28</v>
      </c>
      <c r="E283" s="37">
        <v>19362.131000000001</v>
      </c>
      <c r="F283" s="100">
        <f>((-'Coupling Enzyme Parameters'!$AB$10+SQRT((('Coupling Enzyme Parameters'!$AB$10)^2)-(4*('Coupling Enzyme Parameters'!$AB$9)*(('Coupling Enzyme Parameters'!$AB$11)-(E283-$F$11)))))/(2*'Coupling Enzyme Parameters'!$AB$9))</f>
        <v>34.982972424798952</v>
      </c>
      <c r="G283" s="37">
        <v>19154.673999999999</v>
      </c>
      <c r="H283" s="99">
        <f>((-'Coupling Enzyme Parameters'!$AB$10+SQRT((('Coupling Enzyme Parameters'!$AB$10)^2)-(4*('Coupling Enzyme Parameters'!$AB$9)*(('Coupling Enzyme Parameters'!$AB$11)-(G283-$F$11)))))/(2*'Coupling Enzyme Parameters'!$AB$9))</f>
        <v>33.813974958919474</v>
      </c>
      <c r="I283" s="102">
        <f t="shared" si="32"/>
        <v>-2.0200764399020201</v>
      </c>
      <c r="J283" s="37">
        <v>18955.245999999999</v>
      </c>
      <c r="K283" s="99">
        <f>((-'Coupling Enzyme Parameters'!$AB$10+SQRT((('Coupling Enzyme Parameters'!$AB$10)^2)-(4*('Coupling Enzyme Parameters'!$AB$9)*(('Coupling Enzyme Parameters'!$AB$11)-(J283-$F$11)))))/(2*'Coupling Enzyme Parameters'!$AB$9))</f>
        <v>32.742921035147567</v>
      </c>
      <c r="L283" s="102">
        <f t="shared" si="33"/>
        <v>-1.1221481477605835</v>
      </c>
      <c r="M283" s="37">
        <v>19039.828000000001</v>
      </c>
      <c r="N283" s="99">
        <f>((-'Coupling Enzyme Parameters'!$AB$10+SQRT((('Coupling Enzyme Parameters'!$AB$10)^2)-(4*('Coupling Enzyme Parameters'!$AB$9)*(('Coupling Enzyme Parameters'!$AB$11)-(M283-$F$11)))))/(2*'Coupling Enzyme Parameters'!$AB$9))</f>
        <v>33.191334350406393</v>
      </c>
      <c r="O283" s="102">
        <f t="shared" si="34"/>
        <v>-3.1577353176436986</v>
      </c>
      <c r="P283" s="37">
        <v>19102.309000000001</v>
      </c>
      <c r="Q283" s="99">
        <f>((-'Coupling Enzyme Parameters'!$AB$10+SQRT((('Coupling Enzyme Parameters'!$AB$10)^2)-(4*('Coupling Enzyme Parameters'!$AB$9)*(('Coupling Enzyme Parameters'!$AB$11)-(P283-$F$11)))))/(2*'Coupling Enzyme Parameters'!$AB$9))</f>
        <v>33.528042022949862</v>
      </c>
      <c r="R283" s="102">
        <f t="shared" si="35"/>
        <v>-3.9264970073398402</v>
      </c>
      <c r="S283" s="37">
        <v>19212.009999999998</v>
      </c>
      <c r="T283" s="99">
        <f>((-'Coupling Enzyme Parameters'!$AB$10+SQRT((('Coupling Enzyme Parameters'!$AB$10)^2)-(4*('Coupling Enzyme Parameters'!$AB$9)*(('Coupling Enzyme Parameters'!$AB$11)-(S283-$F$11)))))/(2*'Coupling Enzyme Parameters'!$AB$9))</f>
        <v>34.131122673165798</v>
      </c>
      <c r="U283" s="102">
        <f t="shared" si="36"/>
        <v>-4.0327811408157359</v>
      </c>
      <c r="V283" s="37">
        <v>19137.495999999999</v>
      </c>
      <c r="W283" s="99">
        <f>((-'Coupling Enzyme Parameters'!$AB$10+SQRT((('Coupling Enzyme Parameters'!$AB$10)^2)-(4*('Coupling Enzyme Parameters'!$AB$9)*(('Coupling Enzyme Parameters'!$AB$11)-(V283-$F$11)))))/(2*'Coupling Enzyme Parameters'!$AB$9))</f>
        <v>33.719792096301099</v>
      </c>
      <c r="X283" s="102">
        <f t="shared" si="37"/>
        <v>-4.2556765836943171</v>
      </c>
      <c r="Y283" s="37">
        <v>19000.969000000001</v>
      </c>
      <c r="Z283" s="99">
        <f>((-'Coupling Enzyme Parameters'!$AB$10+SQRT((('Coupling Enzyme Parameters'!$AB$10)^2)-(4*('Coupling Enzyme Parameters'!$AB$9)*(('Coupling Enzyme Parameters'!$AB$11)-(Y283-$F$11)))))/(2*'Coupling Enzyme Parameters'!$AB$9))</f>
        <v>32.984289731389467</v>
      </c>
      <c r="AA283" s="102">
        <f t="shared" si="38"/>
        <v>-4.0178695244271694</v>
      </c>
    </row>
    <row r="284" spans="3:27" ht="15" x14ac:dyDescent="0.25">
      <c r="C284" s="24">
        <f t="shared" si="39"/>
        <v>18.13333333333329</v>
      </c>
      <c r="D284" s="37">
        <v>11471.266</v>
      </c>
      <c r="E284" s="37">
        <v>19408.863000000001</v>
      </c>
      <c r="F284" s="100">
        <f>((-'Coupling Enzyme Parameters'!$AB$10+SQRT((('Coupling Enzyme Parameters'!$AB$10)^2)-(4*('Coupling Enzyme Parameters'!$AB$9)*(('Coupling Enzyme Parameters'!$AB$11)-(E284-$F$11)))))/(2*'Coupling Enzyme Parameters'!$AB$9))</f>
        <v>35.254909325650104</v>
      </c>
      <c r="G284" s="37">
        <v>19115.938999999998</v>
      </c>
      <c r="H284" s="99">
        <f>((-'Coupling Enzyme Parameters'!$AB$10+SQRT((('Coupling Enzyme Parameters'!$AB$10)^2)-(4*('Coupling Enzyme Parameters'!$AB$9)*(('Coupling Enzyme Parameters'!$AB$11)-(G284-$F$11)))))/(2*'Coupling Enzyme Parameters'!$AB$9))</f>
        <v>33.602132947447366</v>
      </c>
      <c r="I284" s="102">
        <f t="shared" si="32"/>
        <v>-2.5038553522252798</v>
      </c>
      <c r="J284" s="37">
        <v>18904.425999999999</v>
      </c>
      <c r="K284" s="99">
        <f>((-'Coupling Enzyme Parameters'!$AB$10+SQRT((('Coupling Enzyme Parameters'!$AB$10)^2)-(4*('Coupling Enzyme Parameters'!$AB$9)*(('Coupling Enzyme Parameters'!$AB$11)-(J284-$F$11)))))/(2*'Coupling Enzyme Parameters'!$AB$9))</f>
        <v>32.477415010533207</v>
      </c>
      <c r="L284" s="102">
        <f t="shared" si="33"/>
        <v>-1.6595910732260961</v>
      </c>
      <c r="M284" s="37">
        <v>18997.150000000001</v>
      </c>
      <c r="N284" s="99">
        <f>((-'Coupling Enzyme Parameters'!$AB$10+SQRT((('Coupling Enzyme Parameters'!$AB$10)^2)-(4*('Coupling Enzyme Parameters'!$AB$9)*(('Coupling Enzyme Parameters'!$AB$11)-(M284-$F$11)))))/(2*'Coupling Enzyme Parameters'!$AB$9))</f>
        <v>32.964037330092317</v>
      </c>
      <c r="O284" s="102">
        <f t="shared" si="34"/>
        <v>-3.6569692388089265</v>
      </c>
      <c r="P284" s="37">
        <v>19146.766</v>
      </c>
      <c r="Q284" s="99">
        <f>((-'Coupling Enzyme Parameters'!$AB$10+SQRT((('Coupling Enzyme Parameters'!$AB$10)^2)-(4*('Coupling Enzyme Parameters'!$AB$9)*(('Coupling Enzyme Parameters'!$AB$11)-(P284-$F$11)))))/(2*'Coupling Enzyme Parameters'!$AB$9))</f>
        <v>33.770570181507978</v>
      </c>
      <c r="R284" s="102">
        <f t="shared" si="35"/>
        <v>-3.9559057496328762</v>
      </c>
      <c r="S284" s="37">
        <v>19215.442999999999</v>
      </c>
      <c r="T284" s="99">
        <f>((-'Coupling Enzyme Parameters'!$AB$10+SQRT((('Coupling Enzyme Parameters'!$AB$10)^2)-(4*('Coupling Enzyme Parameters'!$AB$9)*(('Coupling Enzyme Parameters'!$AB$11)-(S284-$F$11)))))/(2*'Coupling Enzyme Parameters'!$AB$9))</f>
        <v>34.1502506267421</v>
      </c>
      <c r="U284" s="102">
        <f t="shared" si="36"/>
        <v>-4.2855900880905864</v>
      </c>
      <c r="V284" s="37">
        <v>19154.645</v>
      </c>
      <c r="W284" s="99">
        <f>((-'Coupling Enzyme Parameters'!$AB$10+SQRT((('Coupling Enzyme Parameters'!$AB$10)^2)-(4*('Coupling Enzyme Parameters'!$AB$9)*(('Coupling Enzyme Parameters'!$AB$11)-(V284-$F$11)))))/(2*'Coupling Enzyme Parameters'!$AB$9))</f>
        <v>33.813815638697498</v>
      </c>
      <c r="X284" s="102">
        <f t="shared" si="37"/>
        <v>-4.4335899421490694</v>
      </c>
      <c r="Y284" s="37">
        <v>19000.263999999999</v>
      </c>
      <c r="Z284" s="99">
        <f>((-'Coupling Enzyme Parameters'!$AB$10+SQRT((('Coupling Enzyme Parameters'!$AB$10)^2)-(4*('Coupling Enzyme Parameters'!$AB$9)*(('Coupling Enzyme Parameters'!$AB$11)-(Y284-$F$11)))))/(2*'Coupling Enzyme Parameters'!$AB$9))</f>
        <v>32.980549794655253</v>
      </c>
      <c r="AA284" s="102">
        <f t="shared" si="38"/>
        <v>-4.2935463620125347</v>
      </c>
    </row>
    <row r="285" spans="3:27" ht="15" x14ac:dyDescent="0.25">
      <c r="C285" s="24">
        <f t="shared" si="39"/>
        <v>18.199999999999957</v>
      </c>
      <c r="D285" s="37">
        <v>11513.950999999999</v>
      </c>
      <c r="E285" s="37">
        <v>19353.511999999999</v>
      </c>
      <c r="F285" s="100">
        <f>((-'Coupling Enzyme Parameters'!$AB$10+SQRT((('Coupling Enzyme Parameters'!$AB$10)^2)-(4*('Coupling Enzyme Parameters'!$AB$9)*(('Coupling Enzyme Parameters'!$AB$11)-(E285-$F$11)))))/(2*'Coupling Enzyme Parameters'!$AB$9))</f>
        <v>34.933181216819051</v>
      </c>
      <c r="G285" s="37">
        <v>19129.228999999999</v>
      </c>
      <c r="H285" s="99">
        <f>((-'Coupling Enzyme Parameters'!$AB$10+SQRT((('Coupling Enzyme Parameters'!$AB$10)^2)-(4*('Coupling Enzyme Parameters'!$AB$9)*(('Coupling Enzyme Parameters'!$AB$11)-(G285-$F$11)))))/(2*'Coupling Enzyme Parameters'!$AB$9))</f>
        <v>33.674600731367498</v>
      </c>
      <c r="I285" s="102">
        <f t="shared" si="32"/>
        <v>-2.1096594594740949</v>
      </c>
      <c r="J285" s="37">
        <v>18879.736000000001</v>
      </c>
      <c r="K285" s="99">
        <f>((-'Coupling Enzyme Parameters'!$AB$10+SQRT((('Coupling Enzyme Parameters'!$AB$10)^2)-(4*('Coupling Enzyme Parameters'!$AB$9)*(('Coupling Enzyme Parameters'!$AB$11)-(J285-$F$11)))))/(2*'Coupling Enzyme Parameters'!$AB$9))</f>
        <v>32.349449039301298</v>
      </c>
      <c r="L285" s="102">
        <f t="shared" si="33"/>
        <v>-1.465828935626952</v>
      </c>
      <c r="M285" s="37">
        <v>19005.594000000001</v>
      </c>
      <c r="N285" s="99">
        <f>((-'Coupling Enzyme Parameters'!$AB$10+SQRT((('Coupling Enzyme Parameters'!$AB$10)^2)-(4*('Coupling Enzyme Parameters'!$AB$9)*(('Coupling Enzyme Parameters'!$AB$11)-(M285-$F$11)))))/(2*'Coupling Enzyme Parameters'!$AB$9))</f>
        <v>33.008839138951636</v>
      </c>
      <c r="O285" s="102">
        <f t="shared" si="34"/>
        <v>-3.290439321118555</v>
      </c>
      <c r="P285" s="37">
        <v>19095.859</v>
      </c>
      <c r="Q285" s="99">
        <f>((-'Coupling Enzyme Parameters'!$AB$10+SQRT((('Coupling Enzyme Parameters'!$AB$10)^2)-(4*('Coupling Enzyme Parameters'!$AB$9)*(('Coupling Enzyme Parameters'!$AB$11)-(P285-$F$11)))))/(2*'Coupling Enzyme Parameters'!$AB$9))</f>
        <v>33.493061501939088</v>
      </c>
      <c r="R285" s="102">
        <f t="shared" si="35"/>
        <v>-3.9116863203707126</v>
      </c>
      <c r="S285" s="37">
        <v>19215.883000000002</v>
      </c>
      <c r="T285" s="99">
        <f>((-'Coupling Enzyme Parameters'!$AB$10+SQRT((('Coupling Enzyme Parameters'!$AB$10)^2)-(4*('Coupling Enzyme Parameters'!$AB$9)*(('Coupling Enzyme Parameters'!$AB$11)-(S285-$F$11)))))/(2*'Coupling Enzyme Parameters'!$AB$9))</f>
        <v>34.15270336382585</v>
      </c>
      <c r="U285" s="102">
        <f t="shared" si="36"/>
        <v>-3.9614092421757832</v>
      </c>
      <c r="V285" s="37">
        <v>19132.044999999998</v>
      </c>
      <c r="W285" s="99">
        <f>((-'Coupling Enzyme Parameters'!$AB$10+SQRT((('Coupling Enzyme Parameters'!$AB$10)^2)-(4*('Coupling Enzyme Parameters'!$AB$9)*(('Coupling Enzyme Parameters'!$AB$11)-(V285-$F$11)))))/(2*'Coupling Enzyme Parameters'!$AB$9))</f>
        <v>33.689984558934285</v>
      </c>
      <c r="X285" s="102">
        <f t="shared" si="37"/>
        <v>-4.2356929130812304</v>
      </c>
      <c r="Y285" s="37">
        <v>19000.896000000001</v>
      </c>
      <c r="Z285" s="99">
        <f>((-'Coupling Enzyme Parameters'!$AB$10+SQRT((('Coupling Enzyme Parameters'!$AB$10)^2)-(4*('Coupling Enzyme Parameters'!$AB$9)*(('Coupling Enzyme Parameters'!$AB$11)-(Y285-$F$11)))))/(2*'Coupling Enzyme Parameters'!$AB$9))</f>
        <v>32.983902448678315</v>
      </c>
      <c r="AA285" s="102">
        <f t="shared" si="38"/>
        <v>-3.9684655991584208</v>
      </c>
    </row>
    <row r="286" spans="3:27" ht="15" x14ac:dyDescent="0.25">
      <c r="C286" s="24">
        <f t="shared" si="39"/>
        <v>18.266666666666623</v>
      </c>
      <c r="D286" s="37">
        <v>11412.002</v>
      </c>
      <c r="E286" s="37">
        <v>19376.101999999999</v>
      </c>
      <c r="F286" s="100">
        <f>((-'Coupling Enzyme Parameters'!$AB$10+SQRT((('Coupling Enzyme Parameters'!$AB$10)^2)-(4*('Coupling Enzyme Parameters'!$AB$9)*(('Coupling Enzyme Parameters'!$AB$11)-(E286-$F$11)))))/(2*'Coupling Enzyme Parameters'!$AB$9))</f>
        <v>35.06391999212952</v>
      </c>
      <c r="G286" s="37">
        <v>19127.434000000001</v>
      </c>
      <c r="H286" s="99">
        <f>((-'Coupling Enzyme Parameters'!$AB$10+SQRT((('Coupling Enzyme Parameters'!$AB$10)^2)-(4*('Coupling Enzyme Parameters'!$AB$9)*(('Coupling Enzyme Parameters'!$AB$11)-(G286-$F$11)))))/(2*'Coupling Enzyme Parameters'!$AB$9))</f>
        <v>33.664799890380351</v>
      </c>
      <c r="I286" s="102">
        <f t="shared" si="32"/>
        <v>-2.250199075771711</v>
      </c>
      <c r="J286" s="37">
        <v>18856.881000000001</v>
      </c>
      <c r="K286" s="99">
        <f>((-'Coupling Enzyme Parameters'!$AB$10+SQRT((('Coupling Enzyme Parameters'!$AB$10)^2)-(4*('Coupling Enzyme Parameters'!$AB$9)*(('Coupling Enzyme Parameters'!$AB$11)-(J286-$F$11)))))/(2*'Coupling Enzyme Parameters'!$AB$9))</f>
        <v>32.231579146617086</v>
      </c>
      <c r="L286" s="102">
        <f t="shared" si="33"/>
        <v>-1.7144376036216329</v>
      </c>
      <c r="M286" s="37">
        <v>18998.675999999999</v>
      </c>
      <c r="N286" s="99">
        <f>((-'Coupling Enzyme Parameters'!$AB$10+SQRT((('Coupling Enzyme Parameters'!$AB$10)^2)-(4*('Coupling Enzyme Parameters'!$AB$9)*(('Coupling Enzyme Parameters'!$AB$11)-(M286-$F$11)))))/(2*'Coupling Enzyme Parameters'!$AB$9))</f>
        <v>32.972127771634725</v>
      </c>
      <c r="O286" s="102">
        <f t="shared" si="34"/>
        <v>-3.4578894637459356</v>
      </c>
      <c r="P286" s="37">
        <v>19189.476999999999</v>
      </c>
      <c r="Q286" s="99">
        <f>((-'Coupling Enzyme Parameters'!$AB$10+SQRT((('Coupling Enzyme Parameters'!$AB$10)^2)-(4*('Coupling Enzyme Parameters'!$AB$9)*(('Coupling Enzyme Parameters'!$AB$11)-(P286-$F$11)))))/(2*'Coupling Enzyme Parameters'!$AB$9))</f>
        <v>34.00596576313842</v>
      </c>
      <c r="R286" s="102">
        <f t="shared" si="35"/>
        <v>-3.5295208344818505</v>
      </c>
      <c r="S286" s="37">
        <v>19219.403999999999</v>
      </c>
      <c r="T286" s="99">
        <f>((-'Coupling Enzyme Parameters'!$AB$10+SQRT((('Coupling Enzyme Parameters'!$AB$10)^2)-(4*('Coupling Enzyme Parameters'!$AB$9)*(('Coupling Enzyme Parameters'!$AB$11)-(S286-$F$11)))))/(2*'Coupling Enzyme Parameters'!$AB$9))</f>
        <v>34.17234026081983</v>
      </c>
      <c r="U286" s="102">
        <f t="shared" si="36"/>
        <v>-4.0725111204922726</v>
      </c>
      <c r="V286" s="37">
        <v>19181.758000000002</v>
      </c>
      <c r="W286" s="99">
        <f>((-'Coupling Enzyme Parameters'!$AB$10+SQRT((('Coupling Enzyme Parameters'!$AB$10)^2)-(4*('Coupling Enzyme Parameters'!$AB$9)*(('Coupling Enzyme Parameters'!$AB$11)-(V286-$F$11)))))/(2*'Coupling Enzyme Parameters'!$AB$9))</f>
        <v>33.963246759309889</v>
      </c>
      <c r="X286" s="102">
        <f t="shared" si="37"/>
        <v>-4.0931694880160947</v>
      </c>
      <c r="Y286" s="37">
        <v>18987.498</v>
      </c>
      <c r="Z286" s="99">
        <f>((-'Coupling Enzyme Parameters'!$AB$10+SQRT((('Coupling Enzyme Parameters'!$AB$10)^2)-(4*('Coupling Enzyme Parameters'!$AB$9)*(('Coupling Enzyme Parameters'!$AB$11)-(Y286-$F$11)))))/(2*'Coupling Enzyme Parameters'!$AB$9))</f>
        <v>32.912927555222048</v>
      </c>
      <c r="AA286" s="102">
        <f t="shared" si="38"/>
        <v>-4.1701792679251568</v>
      </c>
    </row>
    <row r="287" spans="3:27" ht="15" x14ac:dyDescent="0.25">
      <c r="C287" s="24">
        <f t="shared" si="39"/>
        <v>18.33333333333329</v>
      </c>
      <c r="D287" s="37">
        <v>11484.11</v>
      </c>
      <c r="E287" s="37">
        <v>19389.43</v>
      </c>
      <c r="F287" s="100">
        <f>((-'Coupling Enzyme Parameters'!$AB$10+SQRT((('Coupling Enzyme Parameters'!$AB$10)^2)-(4*('Coupling Enzyme Parameters'!$AB$9)*(('Coupling Enzyme Parameters'!$AB$11)-(E287-$F$11)))))/(2*'Coupling Enzyme Parameters'!$AB$9))</f>
        <v>35.141419382631121</v>
      </c>
      <c r="G287" s="37">
        <v>19086.182000000001</v>
      </c>
      <c r="H287" s="99">
        <f>((-'Coupling Enzyme Parameters'!$AB$10+SQRT((('Coupling Enzyme Parameters'!$AB$10)^2)-(4*('Coupling Enzyme Parameters'!$AB$9)*(('Coupling Enzyme Parameters'!$AB$11)-(G287-$F$11)))))/(2*'Coupling Enzyme Parameters'!$AB$9))</f>
        <v>33.440676629326539</v>
      </c>
      <c r="I287" s="102">
        <f t="shared" si="32"/>
        <v>-2.5518217273271233</v>
      </c>
      <c r="J287" s="37">
        <v>18831.366999999998</v>
      </c>
      <c r="K287" s="99">
        <f>((-'Coupling Enzyme Parameters'!$AB$10+SQRT((('Coupling Enzyme Parameters'!$AB$10)^2)-(4*('Coupling Enzyme Parameters'!$AB$9)*(('Coupling Enzyme Parameters'!$AB$11)-(J287-$F$11)))))/(2*'Coupling Enzyme Parameters'!$AB$9))</f>
        <v>32.100650903173609</v>
      </c>
      <c r="L287" s="102">
        <f t="shared" si="33"/>
        <v>-1.922865237566711</v>
      </c>
      <c r="M287" s="37">
        <v>19010.271000000001</v>
      </c>
      <c r="N287" s="99">
        <f>((-'Coupling Enzyme Parameters'!$AB$10+SQRT((('Coupling Enzyme Parameters'!$AB$10)^2)-(4*('Coupling Enzyme Parameters'!$AB$9)*(('Coupling Enzyme Parameters'!$AB$11)-(M287-$F$11)))))/(2*'Coupling Enzyme Parameters'!$AB$9))</f>
        <v>33.033689963197766</v>
      </c>
      <c r="O287" s="102">
        <f t="shared" si="34"/>
        <v>-3.4738266626844947</v>
      </c>
      <c r="P287" s="37">
        <v>19112.303</v>
      </c>
      <c r="Q287" s="99">
        <f>((-'Coupling Enzyme Parameters'!$AB$10+SQRT((('Coupling Enzyme Parameters'!$AB$10)^2)-(4*('Coupling Enzyme Parameters'!$AB$9)*(('Coupling Enzyme Parameters'!$AB$11)-(P287-$F$11)))))/(2*'Coupling Enzyme Parameters'!$AB$9))</f>
        <v>33.582345350290716</v>
      </c>
      <c r="R287" s="102">
        <f t="shared" si="35"/>
        <v>-4.030640637831155</v>
      </c>
      <c r="S287" s="37">
        <v>19267.991999999998</v>
      </c>
      <c r="T287" s="99">
        <f>((-'Coupling Enzyme Parameters'!$AB$10+SQRT((('Coupling Enzyme Parameters'!$AB$10)^2)-(4*('Coupling Enzyme Parameters'!$AB$9)*(('Coupling Enzyme Parameters'!$AB$11)-(S287-$F$11)))))/(2*'Coupling Enzyme Parameters'!$AB$9))</f>
        <v>34.445052717883051</v>
      </c>
      <c r="U287" s="102">
        <f t="shared" si="36"/>
        <v>-3.8772980539306516</v>
      </c>
      <c r="V287" s="37">
        <v>19183.805</v>
      </c>
      <c r="W287" s="99">
        <f>((-'Coupling Enzyme Parameters'!$AB$10+SQRT((('Coupling Enzyme Parameters'!$AB$10)^2)-(4*('Coupling Enzyme Parameters'!$AB$9)*(('Coupling Enzyme Parameters'!$AB$11)-(V287-$F$11)))))/(2*'Coupling Enzyme Parameters'!$AB$9))</f>
        <v>33.974567734525152</v>
      </c>
      <c r="X287" s="102">
        <f t="shared" si="37"/>
        <v>-4.1593479033024323</v>
      </c>
      <c r="Y287" s="37">
        <v>18998.91</v>
      </c>
      <c r="Z287" s="99">
        <f>((-'Coupling Enzyme Parameters'!$AB$10+SQRT((('Coupling Enzyme Parameters'!$AB$10)^2)-(4*('Coupling Enzyme Parameters'!$AB$9)*(('Coupling Enzyme Parameters'!$AB$11)-(Y287-$F$11)))))/(2*'Coupling Enzyme Parameters'!$AB$9))</f>
        <v>32.973368615993174</v>
      </c>
      <c r="AA287" s="102">
        <f t="shared" si="38"/>
        <v>-4.1872375976556313</v>
      </c>
    </row>
    <row r="288" spans="3:27" s="39" customFormat="1" ht="15" x14ac:dyDescent="0.25">
      <c r="C288" s="24">
        <f t="shared" si="39"/>
        <v>18.399999999999956</v>
      </c>
      <c r="D288" s="37">
        <v>11479.764999999999</v>
      </c>
      <c r="E288" s="37">
        <v>19426.866999999998</v>
      </c>
      <c r="F288" s="100">
        <f>((-'Coupling Enzyme Parameters'!$AB$10+SQRT((('Coupling Enzyme Parameters'!$AB$10)^2)-(4*('Coupling Enzyme Parameters'!$AB$9)*(('Coupling Enzyme Parameters'!$AB$11)-(E288-$F$11)))))/(2*'Coupling Enzyme Parameters'!$AB$9))</f>
        <v>35.360581054743207</v>
      </c>
      <c r="G288" s="37">
        <v>19074.705000000002</v>
      </c>
      <c r="H288" s="99">
        <f>((-'Coupling Enzyme Parameters'!$AB$10+SQRT((('Coupling Enzyme Parameters'!$AB$10)^2)-(4*('Coupling Enzyme Parameters'!$AB$9)*(('Coupling Enzyme Parameters'!$AB$11)-(G288-$F$11)))))/(2*'Coupling Enzyme Parameters'!$AB$9))</f>
        <v>33.378697325563664</v>
      </c>
      <c r="I288" s="102">
        <f t="shared" si="32"/>
        <v>-2.8329627032020852</v>
      </c>
      <c r="J288" s="37">
        <v>18940.134999999998</v>
      </c>
      <c r="K288" s="99">
        <f>((-'Coupling Enzyme Parameters'!$AB$10+SQRT((('Coupling Enzyme Parameters'!$AB$10)^2)-(4*('Coupling Enzyme Parameters'!$AB$9)*(('Coupling Enzyme Parameters'!$AB$11)-(J288-$F$11)))))/(2*'Coupling Enzyme Parameters'!$AB$9))</f>
        <v>32.663673916468639</v>
      </c>
      <c r="L288" s="102">
        <f t="shared" si="33"/>
        <v>-1.5790038963837674</v>
      </c>
      <c r="M288" s="37">
        <v>19085.484</v>
      </c>
      <c r="N288" s="99">
        <f>((-'Coupling Enzyme Parameters'!$AB$10+SQRT((('Coupling Enzyme Parameters'!$AB$10)^2)-(4*('Coupling Enzyme Parameters'!$AB$9)*(('Coupling Enzyme Parameters'!$AB$11)-(M288-$F$11)))))/(2*'Coupling Enzyme Parameters'!$AB$9))</f>
        <v>33.436902591884873</v>
      </c>
      <c r="O288" s="102">
        <f t="shared" si="34"/>
        <v>-3.2897757061094737</v>
      </c>
      <c r="P288" s="37">
        <v>19165.456999999999</v>
      </c>
      <c r="Q288" s="99">
        <f>((-'Coupling Enzyme Parameters'!$AB$10+SQRT((('Coupling Enzyme Parameters'!$AB$10)^2)-(4*('Coupling Enzyme Parameters'!$AB$9)*(('Coupling Enzyme Parameters'!$AB$11)-(P288-$F$11)))))/(2*'Coupling Enzyme Parameters'!$AB$9))</f>
        <v>33.873290162412943</v>
      </c>
      <c r="R288" s="102">
        <f t="shared" si="35"/>
        <v>-3.9588574978210147</v>
      </c>
      <c r="S288" s="37">
        <v>19256.891</v>
      </c>
      <c r="T288" s="99">
        <f>((-'Coupling Enzyme Parameters'!$AB$10+SQRT((('Coupling Enzyme Parameters'!$AB$10)^2)-(4*('Coupling Enzyme Parameters'!$AB$9)*(('Coupling Enzyme Parameters'!$AB$11)-(S288-$F$11)))))/(2*'Coupling Enzyme Parameters'!$AB$9))</f>
        <v>34.382457776180573</v>
      </c>
      <c r="U288" s="102">
        <f t="shared" si="36"/>
        <v>-4.1590546677452167</v>
      </c>
      <c r="V288" s="37">
        <v>19117.065999999999</v>
      </c>
      <c r="W288" s="99">
        <f>((-'Coupling Enzyme Parameters'!$AB$10+SQRT((('Coupling Enzyme Parameters'!$AB$10)^2)-(4*('Coupling Enzyme Parameters'!$AB$9)*(('Coupling Enzyme Parameters'!$AB$11)-(V288-$F$11)))))/(2*'Coupling Enzyme Parameters'!$AB$9))</f>
        <v>33.608269606807887</v>
      </c>
      <c r="X288" s="102">
        <f t="shared" si="37"/>
        <v>-4.7448077031317837</v>
      </c>
      <c r="Y288" s="37">
        <v>19080.768</v>
      </c>
      <c r="Z288" s="99">
        <f>((-'Coupling Enzyme Parameters'!$AB$10+SQRT((('Coupling Enzyme Parameters'!$AB$10)^2)-(4*('Coupling Enzyme Parameters'!$AB$9)*(('Coupling Enzyme Parameters'!$AB$11)-(Y288-$F$11)))))/(2*'Coupling Enzyme Parameters'!$AB$9))</f>
        <v>33.411419222720163</v>
      </c>
      <c r="AA288" s="102">
        <f t="shared" si="38"/>
        <v>-3.9683486630407288</v>
      </c>
    </row>
    <row r="289" spans="3:27" s="39" customFormat="1" ht="15" x14ac:dyDescent="0.25">
      <c r="C289" s="24">
        <f t="shared" si="39"/>
        <v>18.466666666666622</v>
      </c>
      <c r="D289" s="37">
        <v>11459.013000000001</v>
      </c>
      <c r="E289" s="37">
        <v>19380.101999999999</v>
      </c>
      <c r="F289" s="100">
        <f>((-'Coupling Enzyme Parameters'!$AB$10+SQRT((('Coupling Enzyme Parameters'!$AB$10)^2)-(4*('Coupling Enzyme Parameters'!$AB$9)*(('Coupling Enzyme Parameters'!$AB$11)-(E289-$F$11)))))/(2*'Coupling Enzyme Parameters'!$AB$9))</f>
        <v>35.087150536536299</v>
      </c>
      <c r="G289" s="37">
        <v>19128.675999999999</v>
      </c>
      <c r="H289" s="99">
        <f>((-'Coupling Enzyme Parameters'!$AB$10+SQRT((('Coupling Enzyme Parameters'!$AB$10)^2)-(4*('Coupling Enzyme Parameters'!$AB$9)*(('Coupling Enzyme Parameters'!$AB$11)-(G289-$F$11)))))/(2*'Coupling Enzyme Parameters'!$AB$9))</f>
        <v>33.671580872077215</v>
      </c>
      <c r="I289" s="102">
        <f t="shared" si="32"/>
        <v>-2.2666486384816267</v>
      </c>
      <c r="J289" s="37">
        <v>18858.896000000001</v>
      </c>
      <c r="K289" s="99">
        <f>((-'Coupling Enzyme Parameters'!$AB$10+SQRT((('Coupling Enzyme Parameters'!$AB$10)^2)-(4*('Coupling Enzyme Parameters'!$AB$9)*(('Coupling Enzyme Parameters'!$AB$11)-(J289-$F$11)))))/(2*'Coupling Enzyme Parameters'!$AB$9))</f>
        <v>32.24194867791909</v>
      </c>
      <c r="L289" s="102">
        <f t="shared" si="33"/>
        <v>-1.7272986167264079</v>
      </c>
      <c r="M289" s="37">
        <v>19008.150000000001</v>
      </c>
      <c r="N289" s="99">
        <f>((-'Coupling Enzyme Parameters'!$AB$10+SQRT((('Coupling Enzyme Parameters'!$AB$10)^2)-(4*('Coupling Enzyme Parameters'!$AB$9)*(('Coupling Enzyme Parameters'!$AB$11)-(M289-$F$11)))))/(2*'Coupling Enzyme Parameters'!$AB$9))</f>
        <v>33.022417047667517</v>
      </c>
      <c r="O289" s="102">
        <f t="shared" si="34"/>
        <v>-3.4308307321199223</v>
      </c>
      <c r="P289" s="37">
        <v>19119.153999999999</v>
      </c>
      <c r="Q289" s="99">
        <f>((-'Coupling Enzyme Parameters'!$AB$10+SQRT((('Coupling Enzyme Parameters'!$AB$10)^2)-(4*('Coupling Enzyme Parameters'!$AB$9)*(('Coupling Enzyme Parameters'!$AB$11)-(P289-$F$11)))))/(2*'Coupling Enzyme Parameters'!$AB$9))</f>
        <v>33.619643261596003</v>
      </c>
      <c r="R289" s="102">
        <f t="shared" si="35"/>
        <v>-3.9390738804310459</v>
      </c>
      <c r="S289" s="37">
        <v>19204.618999999999</v>
      </c>
      <c r="T289" s="99">
        <f>((-'Coupling Enzyme Parameters'!$AB$10+SQRT((('Coupling Enzyme Parameters'!$AB$10)^2)-(4*('Coupling Enzyme Parameters'!$AB$9)*(('Coupling Enzyme Parameters'!$AB$11)-(S289-$F$11)))))/(2*'Coupling Enzyme Parameters'!$AB$9))</f>
        <v>34.089995401417269</v>
      </c>
      <c r="U289" s="102">
        <f t="shared" si="36"/>
        <v>-4.1780865243016123</v>
      </c>
      <c r="V289" s="37">
        <v>19196.66</v>
      </c>
      <c r="W289" s="99">
        <f>((-'Coupling Enzyme Parameters'!$AB$10+SQRT((('Coupling Enzyme Parameters'!$AB$10)^2)-(4*('Coupling Enzyme Parameters'!$AB$9)*(('Coupling Enzyme Parameters'!$AB$11)-(V289-$F$11)))))/(2*'Coupling Enzyme Parameters'!$AB$9))</f>
        <v>34.045789315726651</v>
      </c>
      <c r="X289" s="102">
        <f t="shared" si="37"/>
        <v>-4.0338574760061121</v>
      </c>
      <c r="Y289" s="37">
        <v>18942.143</v>
      </c>
      <c r="Z289" s="99">
        <f>((-'Coupling Enzyme Parameters'!$AB$10+SQRT((('Coupling Enzyme Parameters'!$AB$10)^2)-(4*('Coupling Enzyme Parameters'!$AB$9)*(('Coupling Enzyme Parameters'!$AB$11)-(Y289-$F$11)))))/(2*'Coupling Enzyme Parameters'!$AB$9))</f>
        <v>32.674189761626792</v>
      </c>
      <c r="AA289" s="102">
        <f t="shared" si="38"/>
        <v>-4.4321476059271916</v>
      </c>
    </row>
    <row r="290" spans="3:27" s="39" customFormat="1" ht="15" x14ac:dyDescent="0.25">
      <c r="C290" s="24">
        <f t="shared" si="39"/>
        <v>18.533333333333289</v>
      </c>
      <c r="D290" s="37">
        <v>11481.036</v>
      </c>
      <c r="E290" s="37">
        <v>19477.145</v>
      </c>
      <c r="F290" s="100">
        <f>((-'Coupling Enzyme Parameters'!$AB$10+SQRT((('Coupling Enzyme Parameters'!$AB$10)^2)-(4*('Coupling Enzyme Parameters'!$AB$9)*(('Coupling Enzyme Parameters'!$AB$11)-(E290-$F$11)))))/(2*'Coupling Enzyme Parameters'!$AB$9))</f>
        <v>35.658429991938256</v>
      </c>
      <c r="G290" s="37">
        <v>19088.603999999999</v>
      </c>
      <c r="H290" s="99">
        <f>((-'Coupling Enzyme Parameters'!$AB$10+SQRT((('Coupling Enzyme Parameters'!$AB$10)^2)-(4*('Coupling Enzyme Parameters'!$AB$9)*(('Coupling Enzyme Parameters'!$AB$11)-(G290-$F$11)))))/(2*'Coupling Enzyme Parameters'!$AB$9))</f>
        <v>33.453776874121949</v>
      </c>
      <c r="I290" s="102">
        <f t="shared" si="32"/>
        <v>-3.0557320918388484</v>
      </c>
      <c r="J290" s="37">
        <v>18865.273000000001</v>
      </c>
      <c r="K290" s="99">
        <f>((-'Coupling Enzyme Parameters'!$AB$10+SQRT((('Coupling Enzyme Parameters'!$AB$10)^2)-(4*('Coupling Enzyme Parameters'!$AB$9)*(('Coupling Enzyme Parameters'!$AB$11)-(J290-$F$11)))))/(2*'Coupling Enzyme Parameters'!$AB$9))</f>
        <v>32.274794274890787</v>
      </c>
      <c r="L290" s="102">
        <f t="shared" si="33"/>
        <v>-2.2657324751566676</v>
      </c>
      <c r="M290" s="37">
        <v>19038.921999999999</v>
      </c>
      <c r="N290" s="99">
        <f>((-'Coupling Enzyme Parameters'!$AB$10+SQRT((('Coupling Enzyme Parameters'!$AB$10)^2)-(4*('Coupling Enzyme Parameters'!$AB$9)*(('Coupling Enzyme Parameters'!$AB$11)-(M290-$F$11)))))/(2*'Coupling Enzyme Parameters'!$AB$9))</f>
        <v>33.186486734045502</v>
      </c>
      <c r="O290" s="102">
        <f t="shared" si="34"/>
        <v>-3.8380405011438938</v>
      </c>
      <c r="P290" s="37">
        <v>19175.916000000001</v>
      </c>
      <c r="Q290" s="99">
        <f>((-'Coupling Enzyme Parameters'!$AB$10+SQRT((('Coupling Enzyme Parameters'!$AB$10)^2)-(4*('Coupling Enzyme Parameters'!$AB$9)*(('Coupling Enzyme Parameters'!$AB$11)-(P290-$F$11)))))/(2*'Coupling Enzyme Parameters'!$AB$9))</f>
        <v>33.930967800646442</v>
      </c>
      <c r="R290" s="102">
        <f t="shared" si="35"/>
        <v>-4.1990287967825637</v>
      </c>
      <c r="S290" s="37">
        <v>19236.116999999998</v>
      </c>
      <c r="T290" s="99">
        <f>((-'Coupling Enzyme Parameters'!$AB$10+SQRT((('Coupling Enzyme Parameters'!$AB$10)^2)-(4*('Coupling Enzyme Parameters'!$AB$9)*(('Coupling Enzyme Parameters'!$AB$11)-(S290-$F$11)))))/(2*'Coupling Enzyme Parameters'!$AB$9))</f>
        <v>34.265779697143635</v>
      </c>
      <c r="U290" s="102">
        <f t="shared" si="36"/>
        <v>-4.5735816839772028</v>
      </c>
      <c r="V290" s="37">
        <v>19191.692999999999</v>
      </c>
      <c r="W290" s="99">
        <f>((-'Coupling Enzyme Parameters'!$AB$10+SQRT((('Coupling Enzyme Parameters'!$AB$10)^2)-(4*('Coupling Enzyme Parameters'!$AB$9)*(('Coupling Enzyme Parameters'!$AB$11)-(V290-$F$11)))))/(2*'Coupling Enzyme Parameters'!$AB$9))</f>
        <v>34.018244266333433</v>
      </c>
      <c r="X290" s="102">
        <f t="shared" si="37"/>
        <v>-4.6326819808012871</v>
      </c>
      <c r="Y290" s="37">
        <v>19004.449000000001</v>
      </c>
      <c r="Z290" s="99">
        <f>((-'Coupling Enzyme Parameters'!$AB$10+SQRT((('Coupling Enzyme Parameters'!$AB$10)^2)-(4*('Coupling Enzyme Parameters'!$AB$9)*(('Coupling Enzyme Parameters'!$AB$11)-(Y290-$F$11)))))/(2*'Coupling Enzyme Parameters'!$AB$9))</f>
        <v>33.002759178307471</v>
      </c>
      <c r="AA290" s="102">
        <f t="shared" si="38"/>
        <v>-4.6748576446484691</v>
      </c>
    </row>
    <row r="291" spans="3:27" s="39" customFormat="1" ht="15" x14ac:dyDescent="0.25">
      <c r="C291" s="24">
        <f t="shared" si="39"/>
        <v>18.599999999999955</v>
      </c>
      <c r="D291" s="37">
        <v>11508.788</v>
      </c>
      <c r="E291" s="37">
        <v>19397.004000000001</v>
      </c>
      <c r="F291" s="100">
        <f>((-'Coupling Enzyme Parameters'!$AB$10+SQRT((('Coupling Enzyme Parameters'!$AB$10)^2)-(4*('Coupling Enzyme Parameters'!$AB$9)*(('Coupling Enzyme Parameters'!$AB$11)-(E291-$F$11)))))/(2*'Coupling Enzyme Parameters'!$AB$9))</f>
        <v>35.185582317817037</v>
      </c>
      <c r="G291" s="37">
        <v>19150.563999999998</v>
      </c>
      <c r="H291" s="99">
        <f>((-'Coupling Enzyme Parameters'!$AB$10+SQRT((('Coupling Enzyme Parameters'!$AB$10)^2)-(4*('Coupling Enzyme Parameters'!$AB$9)*(('Coupling Enzyme Parameters'!$AB$11)-(G291-$F$11)))))/(2*'Coupling Enzyme Parameters'!$AB$9))</f>
        <v>33.791406268916063</v>
      </c>
      <c r="I291" s="102">
        <f t="shared" si="32"/>
        <v>-2.2452550229235158</v>
      </c>
      <c r="J291" s="37">
        <v>18857.653999999999</v>
      </c>
      <c r="K291" s="99">
        <f>((-'Coupling Enzyme Parameters'!$AB$10+SQRT((('Coupling Enzyme Parameters'!$AB$10)^2)-(4*('Coupling Enzyme Parameters'!$AB$9)*(('Coupling Enzyme Parameters'!$AB$11)-(J291-$F$11)))))/(2*'Coupling Enzyme Parameters'!$AB$9))</f>
        <v>32.235556625517518</v>
      </c>
      <c r="L291" s="102">
        <f t="shared" si="33"/>
        <v>-1.8321224504087184</v>
      </c>
      <c r="M291" s="37">
        <v>19012.375</v>
      </c>
      <c r="N291" s="99">
        <f>((-'Coupling Enzyme Parameters'!$AB$10+SQRT((('Coupling Enzyme Parameters'!$AB$10)^2)-(4*('Coupling Enzyme Parameters'!$AB$9)*(('Coupling Enzyme Parameters'!$AB$11)-(M291-$F$11)))))/(2*'Coupling Enzyme Parameters'!$AB$9))</f>
        <v>33.04487773159029</v>
      </c>
      <c r="O291" s="102">
        <f t="shared" si="34"/>
        <v>-3.5068018294778867</v>
      </c>
      <c r="P291" s="37">
        <v>19105.813999999998</v>
      </c>
      <c r="Q291" s="99">
        <f>((-'Coupling Enzyme Parameters'!$AB$10+SQRT((('Coupling Enzyme Parameters'!$AB$10)^2)-(4*('Coupling Enzyme Parameters'!$AB$9)*(('Coupling Enzyme Parameters'!$AB$11)-(P291-$F$11)))))/(2*'Coupling Enzyme Parameters'!$AB$9))</f>
        <v>33.547072547916152</v>
      </c>
      <c r="R291" s="102">
        <f t="shared" si="35"/>
        <v>-4.1100763753916354</v>
      </c>
      <c r="S291" s="37">
        <v>19189.326000000001</v>
      </c>
      <c r="T291" s="99">
        <f>((-'Coupling Enzyme Parameters'!$AB$10+SQRT((('Coupling Enzyme Parameters'!$AB$10)^2)-(4*('Coupling Enzyme Parameters'!$AB$9)*(('Coupling Enzyme Parameters'!$AB$11)-(S291-$F$11)))))/(2*'Coupling Enzyme Parameters'!$AB$9))</f>
        <v>34.00512933311726</v>
      </c>
      <c r="U291" s="102">
        <f t="shared" si="36"/>
        <v>-4.361384373882359</v>
      </c>
      <c r="V291" s="37">
        <v>19219.955000000002</v>
      </c>
      <c r="W291" s="99">
        <f>((-'Coupling Enzyme Parameters'!$AB$10+SQRT((('Coupling Enzyme Parameters'!$AB$10)^2)-(4*('Coupling Enzyme Parameters'!$AB$9)*(('Coupling Enzyme Parameters'!$AB$11)-(V291-$F$11)))))/(2*'Coupling Enzyme Parameters'!$AB$9))</f>
        <v>34.175414749691029</v>
      </c>
      <c r="X291" s="102">
        <f t="shared" si="37"/>
        <v>-4.0026638233224716</v>
      </c>
      <c r="Y291" s="37">
        <v>18998.195</v>
      </c>
      <c r="Z291" s="99">
        <f>((-'Coupling Enzyme Parameters'!$AB$10+SQRT((('Coupling Enzyme Parameters'!$AB$10)^2)-(4*('Coupling Enzyme Parameters'!$AB$9)*(('Coupling Enzyme Parameters'!$AB$11)-(Y291-$F$11)))))/(2*'Coupling Enzyme Parameters'!$AB$9))</f>
        <v>32.969577346997099</v>
      </c>
      <c r="AA291" s="102">
        <f t="shared" si="38"/>
        <v>-4.2351918018376224</v>
      </c>
    </row>
    <row r="292" spans="3:27" s="39" customFormat="1" ht="15" x14ac:dyDescent="0.25">
      <c r="C292" s="24">
        <f t="shared" si="39"/>
        <v>18.666666666666622</v>
      </c>
      <c r="D292" s="37">
        <v>11490.545</v>
      </c>
      <c r="E292" s="37">
        <v>19372.873</v>
      </c>
      <c r="F292" s="100">
        <f>((-'Coupling Enzyme Parameters'!$AB$10+SQRT((('Coupling Enzyme Parameters'!$AB$10)^2)-(4*('Coupling Enzyme Parameters'!$AB$9)*(('Coupling Enzyme Parameters'!$AB$11)-(E292-$F$11)))))/(2*'Coupling Enzyme Parameters'!$AB$9))</f>
        <v>35.045184934828917</v>
      </c>
      <c r="G292" s="37">
        <v>19100.782999999999</v>
      </c>
      <c r="H292" s="99">
        <f>((-'Coupling Enzyme Parameters'!$AB$10+SQRT((('Coupling Enzyme Parameters'!$AB$10)^2)-(4*('Coupling Enzyme Parameters'!$AB$9)*(('Coupling Enzyme Parameters'!$AB$11)-(G292-$F$11)))))/(2*'Coupling Enzyme Parameters'!$AB$9))</f>
        <v>33.519761337130859</v>
      </c>
      <c r="I292" s="102">
        <f t="shared" si="32"/>
        <v>-2.3765025717206001</v>
      </c>
      <c r="J292" s="37">
        <v>18878.861000000001</v>
      </c>
      <c r="K292" s="99">
        <f>((-'Coupling Enzyme Parameters'!$AB$10+SQRT((('Coupling Enzyme Parameters'!$AB$10)^2)-(4*('Coupling Enzyme Parameters'!$AB$9)*(('Coupling Enzyme Parameters'!$AB$11)-(J292-$F$11)))))/(2*'Coupling Enzyme Parameters'!$AB$9))</f>
        <v>32.344926102796038</v>
      </c>
      <c r="L292" s="102">
        <f t="shared" si="33"/>
        <v>-1.5823555901420789</v>
      </c>
      <c r="M292" s="37">
        <v>18980.129000000001</v>
      </c>
      <c r="N292" s="99">
        <f>((-'Coupling Enzyme Parameters'!$AB$10+SQRT((('Coupling Enzyme Parameters'!$AB$10)^2)-(4*('Coupling Enzyme Parameters'!$AB$9)*(('Coupling Enzyme Parameters'!$AB$11)-(M292-$F$11)))))/(2*'Coupling Enzyme Parameters'!$AB$9))</f>
        <v>32.873979245197717</v>
      </c>
      <c r="O292" s="102">
        <f t="shared" si="34"/>
        <v>-3.5373029328823407</v>
      </c>
      <c r="P292" s="37">
        <v>19147.646000000001</v>
      </c>
      <c r="Q292" s="99">
        <f>((-'Coupling Enzyme Parameters'!$AB$10+SQRT((('Coupling Enzyme Parameters'!$AB$10)^2)-(4*('Coupling Enzyme Parameters'!$AB$9)*(('Coupling Enzyme Parameters'!$AB$11)-(P292-$F$11)))))/(2*'Coupling Enzyme Parameters'!$AB$9))</f>
        <v>33.775396269225709</v>
      </c>
      <c r="R292" s="102">
        <f t="shared" si="35"/>
        <v>-3.7413552710939584</v>
      </c>
      <c r="S292" s="37">
        <v>19183.561000000002</v>
      </c>
      <c r="T292" s="99">
        <f>((-'Coupling Enzyme Parameters'!$AB$10+SQRT((('Coupling Enzyme Parameters'!$AB$10)^2)-(4*('Coupling Enzyme Parameters'!$AB$9)*(('Coupling Enzyme Parameters'!$AB$11)-(S292-$F$11)))))/(2*'Coupling Enzyme Parameters'!$AB$9))</f>
        <v>33.973217997398862</v>
      </c>
      <c r="U292" s="102">
        <f t="shared" si="36"/>
        <v>-4.2528983266126374</v>
      </c>
      <c r="V292" s="37">
        <v>19151.228999999999</v>
      </c>
      <c r="W292" s="99">
        <f>((-'Coupling Enzyme Parameters'!$AB$10+SQRT((('Coupling Enzyme Parameters'!$AB$10)^2)-(4*('Coupling Enzyme Parameters'!$AB$9)*(('Coupling Enzyme Parameters'!$AB$11)-(V292-$F$11)))))/(2*'Coupling Enzyme Parameters'!$AB$9))</f>
        <v>33.795056415763142</v>
      </c>
      <c r="X292" s="102">
        <f t="shared" si="37"/>
        <v>-4.2426247742622394</v>
      </c>
      <c r="Y292" s="37">
        <v>18946.434000000001</v>
      </c>
      <c r="Z292" s="99">
        <f>((-'Coupling Enzyme Parameters'!$AB$10+SQRT((('Coupling Enzyme Parameters'!$AB$10)^2)-(4*('Coupling Enzyme Parameters'!$AB$9)*(('Coupling Enzyme Parameters'!$AB$11)-(Y292-$F$11)))))/(2*'Coupling Enzyme Parameters'!$AB$9))</f>
        <v>32.696676770508653</v>
      </c>
      <c r="AA292" s="102">
        <f t="shared" si="38"/>
        <v>-4.3676949953379491</v>
      </c>
    </row>
    <row r="293" spans="3:27" s="39" customFormat="1" ht="15" x14ac:dyDescent="0.25">
      <c r="C293" s="24">
        <f t="shared" si="39"/>
        <v>18.733333333333288</v>
      </c>
      <c r="D293" s="37">
        <v>11513.134</v>
      </c>
      <c r="E293" s="37">
        <v>19460.447</v>
      </c>
      <c r="F293" s="100">
        <f>((-'Coupling Enzyme Parameters'!$AB$10+SQRT((('Coupling Enzyme Parameters'!$AB$10)^2)-(4*('Coupling Enzyme Parameters'!$AB$9)*(('Coupling Enzyme Parameters'!$AB$11)-(E293-$F$11)))))/(2*'Coupling Enzyme Parameters'!$AB$9))</f>
        <v>35.559054880628857</v>
      </c>
      <c r="G293" s="37">
        <v>19153.478999999999</v>
      </c>
      <c r="H293" s="99">
        <f>((-'Coupling Enzyme Parameters'!$AB$10+SQRT((('Coupling Enzyme Parameters'!$AB$10)^2)-(4*('Coupling Enzyme Parameters'!$AB$9)*(('Coupling Enzyme Parameters'!$AB$11)-(G293-$F$11)))))/(2*'Coupling Enzyme Parameters'!$AB$9))</f>
        <v>33.807410767399745</v>
      </c>
      <c r="I293" s="102">
        <f t="shared" si="32"/>
        <v>-2.602723087251654</v>
      </c>
      <c r="J293" s="37">
        <v>18832.348000000002</v>
      </c>
      <c r="K293" s="99">
        <f>((-'Coupling Enzyme Parameters'!$AB$10+SQRT((('Coupling Enzyme Parameters'!$AB$10)^2)-(4*('Coupling Enzyme Parameters'!$AB$9)*(('Coupling Enzyme Parameters'!$AB$11)-(J293-$F$11)))))/(2*'Coupling Enzyme Parameters'!$AB$9))</f>
        <v>32.105672378539765</v>
      </c>
      <c r="L293" s="102">
        <f t="shared" si="33"/>
        <v>-2.3354792601982908</v>
      </c>
      <c r="M293" s="37">
        <v>19042.021000000001</v>
      </c>
      <c r="N293" s="99">
        <f>((-'Coupling Enzyme Parameters'!$AB$10+SQRT((('Coupling Enzyme Parameters'!$AB$10)^2)-(4*('Coupling Enzyme Parameters'!$AB$9)*(('Coupling Enzyme Parameters'!$AB$11)-(M293-$F$11)))))/(2*'Coupling Enzyme Parameters'!$AB$9))</f>
        <v>33.203072210787724</v>
      </c>
      <c r="O293" s="102">
        <f t="shared" si="34"/>
        <v>-3.7220799130922728</v>
      </c>
      <c r="P293" s="37">
        <v>19122.831999999999</v>
      </c>
      <c r="Q293" s="99">
        <f>((-'Coupling Enzyme Parameters'!$AB$10+SQRT((('Coupling Enzyme Parameters'!$AB$10)^2)-(4*('Coupling Enzyme Parameters'!$AB$9)*(('Coupling Enzyme Parameters'!$AB$11)-(P293-$F$11)))))/(2*'Coupling Enzyme Parameters'!$AB$9))</f>
        <v>33.639691265374907</v>
      </c>
      <c r="R293" s="102">
        <f t="shared" si="35"/>
        <v>-4.3909302207446999</v>
      </c>
      <c r="S293" s="37">
        <v>19211.866999999998</v>
      </c>
      <c r="T293" s="99">
        <f>((-'Coupling Enzyme Parameters'!$AB$10+SQRT((('Coupling Enzyme Parameters'!$AB$10)^2)-(4*('Coupling Enzyme Parameters'!$AB$9)*(('Coupling Enzyme Parameters'!$AB$11)-(S293-$F$11)))))/(2*'Coupling Enzyme Parameters'!$AB$9))</f>
        <v>34.130326251914433</v>
      </c>
      <c r="U293" s="102">
        <f t="shared" si="36"/>
        <v>-4.6096600178970064</v>
      </c>
      <c r="V293" s="37">
        <v>19108.865000000002</v>
      </c>
      <c r="W293" s="99">
        <f>((-'Coupling Enzyme Parameters'!$AB$10+SQRT((('Coupling Enzyme Parameters'!$AB$10)^2)-(4*('Coupling Enzyme Parameters'!$AB$9)*(('Coupling Enzyme Parameters'!$AB$11)-(V293-$F$11)))))/(2*'Coupling Enzyme Parameters'!$AB$9))</f>
        <v>33.563650557712968</v>
      </c>
      <c r="X293" s="102">
        <f t="shared" si="37"/>
        <v>-4.9879005781123524</v>
      </c>
      <c r="Y293" s="37">
        <v>18948.893</v>
      </c>
      <c r="Z293" s="99">
        <f>((-'Coupling Enzyme Parameters'!$AB$10+SQRT((('Coupling Enzyme Parameters'!$AB$10)^2)-(4*('Coupling Enzyme Parameters'!$AB$9)*(('Coupling Enzyme Parameters'!$AB$11)-(Y293-$F$11)))))/(2*'Coupling Enzyme Parameters'!$AB$9))</f>
        <v>32.709572494663171</v>
      </c>
      <c r="AA293" s="102">
        <f t="shared" si="38"/>
        <v>-4.8686692169833705</v>
      </c>
    </row>
    <row r="294" spans="3:27" s="39" customFormat="1" ht="15" x14ac:dyDescent="0.25">
      <c r="C294" s="24">
        <f t="shared" si="39"/>
        <v>18.799999999999955</v>
      </c>
      <c r="D294" s="37">
        <v>11461.228999999999</v>
      </c>
      <c r="E294" s="37">
        <v>19395.918000000001</v>
      </c>
      <c r="F294" s="100">
        <f>((-'Coupling Enzyme Parameters'!$AB$10+SQRT((('Coupling Enzyme Parameters'!$AB$10)^2)-(4*('Coupling Enzyme Parameters'!$AB$9)*(('Coupling Enzyme Parameters'!$AB$11)-(E294-$F$11)))))/(2*'Coupling Enzyme Parameters'!$AB$9))</f>
        <v>35.179244554674838</v>
      </c>
      <c r="G294" s="37">
        <v>19094.221000000001</v>
      </c>
      <c r="H294" s="99">
        <f>((-'Coupling Enzyme Parameters'!$AB$10+SQRT((('Coupling Enzyme Parameters'!$AB$10)^2)-(4*('Coupling Enzyme Parameters'!$AB$9)*(('Coupling Enzyme Parameters'!$AB$11)-(G294-$F$11)))))/(2*'Coupling Enzyme Parameters'!$AB$9))</f>
        <v>33.484186305372468</v>
      </c>
      <c r="I294" s="102">
        <f t="shared" si="32"/>
        <v>-2.5461372233249122</v>
      </c>
      <c r="J294" s="37">
        <v>18816.752</v>
      </c>
      <c r="K294" s="99">
        <f>((-'Coupling Enzyme Parameters'!$AB$10+SQRT((('Coupling Enzyme Parameters'!$AB$10)^2)-(4*('Coupling Enzyme Parameters'!$AB$9)*(('Coupling Enzyme Parameters'!$AB$11)-(J294-$F$11)))))/(2*'Coupling Enzyme Parameters'!$AB$9))</f>
        <v>32.025959448460121</v>
      </c>
      <c r="L294" s="102">
        <f t="shared" si="33"/>
        <v>-2.0353818643239165</v>
      </c>
      <c r="M294" s="37">
        <v>19007.675999999999</v>
      </c>
      <c r="N294" s="99">
        <f>((-'Coupling Enzyme Parameters'!$AB$10+SQRT((('Coupling Enzyme Parameters'!$AB$10)^2)-(4*('Coupling Enzyme Parameters'!$AB$9)*(('Coupling Enzyme Parameters'!$AB$11)-(M294-$F$11)))))/(2*'Coupling Enzyme Parameters'!$AB$9))</f>
        <v>33.019898501892435</v>
      </c>
      <c r="O294" s="102">
        <f t="shared" si="34"/>
        <v>-3.5254432960335436</v>
      </c>
      <c r="P294" s="37">
        <v>19168.116999999998</v>
      </c>
      <c r="Q294" s="99">
        <f>((-'Coupling Enzyme Parameters'!$AB$10+SQRT((('Coupling Enzyme Parameters'!$AB$10)^2)-(4*('Coupling Enzyme Parameters'!$AB$9)*(('Coupling Enzyme Parameters'!$AB$11)-(P294-$F$11)))))/(2*'Coupling Enzyme Parameters'!$AB$9))</f>
        <v>33.887945555371381</v>
      </c>
      <c r="R294" s="102">
        <f t="shared" si="35"/>
        <v>-3.7628656047942073</v>
      </c>
      <c r="S294" s="37">
        <v>19180.296999999999</v>
      </c>
      <c r="T294" s="99">
        <f>((-'Coupling Enzyme Parameters'!$AB$10+SQRT((('Coupling Enzyme Parameters'!$AB$10)^2)-(4*('Coupling Enzyme Parameters'!$AB$9)*(('Coupling Enzyme Parameters'!$AB$11)-(S294-$F$11)))))/(2*'Coupling Enzyme Parameters'!$AB$9))</f>
        <v>33.955170046687051</v>
      </c>
      <c r="U294" s="102">
        <f t="shared" si="36"/>
        <v>-4.4050058971703692</v>
      </c>
      <c r="V294" s="37">
        <v>19146.912</v>
      </c>
      <c r="W294" s="99">
        <f>((-'Coupling Enzyme Parameters'!$AB$10+SQRT((('Coupling Enzyme Parameters'!$AB$10)^2)-(4*('Coupling Enzyme Parameters'!$AB$9)*(('Coupling Enzyme Parameters'!$AB$11)-(V294-$F$11)))))/(2*'Coupling Enzyme Parameters'!$AB$9))</f>
        <v>33.771370804433637</v>
      </c>
      <c r="X294" s="102">
        <f t="shared" si="37"/>
        <v>-4.4003700054376651</v>
      </c>
      <c r="Y294" s="37">
        <v>18962.228999999999</v>
      </c>
      <c r="Z294" s="99">
        <f>((-'Coupling Enzyme Parameters'!$AB$10+SQRT((('Coupling Enzyme Parameters'!$AB$10)^2)-(4*('Coupling Enzyme Parameters'!$AB$9)*(('Coupling Enzyme Parameters'!$AB$11)-(Y294-$F$11)))))/(2*'Coupling Enzyme Parameters'!$AB$9))</f>
        <v>32.779629231541641</v>
      </c>
      <c r="AA294" s="102">
        <f t="shared" si="38"/>
        <v>-4.4188021541508817</v>
      </c>
    </row>
    <row r="295" spans="3:27" s="39" customFormat="1" ht="15" x14ac:dyDescent="0.25">
      <c r="C295" s="24">
        <f t="shared" si="39"/>
        <v>18.866666666666621</v>
      </c>
      <c r="D295" s="37">
        <v>11443.123</v>
      </c>
      <c r="E295" s="37">
        <v>19324.436000000002</v>
      </c>
      <c r="F295" s="100">
        <f>((-'Coupling Enzyme Parameters'!$AB$10+SQRT((('Coupling Enzyme Parameters'!$AB$10)^2)-(4*('Coupling Enzyme Parameters'!$AB$9)*(('Coupling Enzyme Parameters'!$AB$11)-(E295-$F$11)))))/(2*'Coupling Enzyme Parameters'!$AB$9))</f>
        <v>34.766028334832264</v>
      </c>
      <c r="G295" s="37">
        <v>19065.004000000001</v>
      </c>
      <c r="H295" s="99">
        <f>((-'Coupling Enzyme Parameters'!$AB$10+SQRT((('Coupling Enzyme Parameters'!$AB$10)^2)-(4*('Coupling Enzyme Parameters'!$AB$9)*(('Coupling Enzyme Parameters'!$AB$11)-(G295-$F$11)))))/(2*'Coupling Enzyme Parameters'!$AB$9))</f>
        <v>33.326434653703288</v>
      </c>
      <c r="I295" s="102">
        <f t="shared" si="32"/>
        <v>-2.2906726551515177</v>
      </c>
      <c r="J295" s="37">
        <v>18771.085999999999</v>
      </c>
      <c r="K295" s="99">
        <f>((-'Coupling Enzyme Parameters'!$AB$10+SQRT((('Coupling Enzyme Parameters'!$AB$10)^2)-(4*('Coupling Enzyme Parameters'!$AB$9)*(('Coupling Enzyme Parameters'!$AB$11)-(J295-$F$11)))))/(2*'Coupling Enzyme Parameters'!$AB$9))</f>
        <v>31.793995796379999</v>
      </c>
      <c r="L295" s="102">
        <f t="shared" si="33"/>
        <v>-1.8541292965614637</v>
      </c>
      <c r="M295" s="37">
        <v>19072.914000000001</v>
      </c>
      <c r="N295" s="99">
        <f>((-'Coupling Enzyme Parameters'!$AB$10+SQRT((('Coupling Enzyme Parameters'!$AB$10)^2)-(4*('Coupling Enzyme Parameters'!$AB$9)*(('Coupling Enzyme Parameters'!$AB$11)-(M295-$F$11)))))/(2*'Coupling Enzyme Parameters'!$AB$9))</f>
        <v>33.369039942686449</v>
      </c>
      <c r="O295" s="102">
        <f t="shared" si="34"/>
        <v>-2.7630856353969548</v>
      </c>
      <c r="P295" s="37">
        <v>19208.787</v>
      </c>
      <c r="Q295" s="99">
        <f>((-'Coupling Enzyme Parameters'!$AB$10+SQRT((('Coupling Enzyme Parameters'!$AB$10)^2)-(4*('Coupling Enzyme Parameters'!$AB$9)*(('Coupling Enzyme Parameters'!$AB$11)-(P295-$F$11)))))/(2*'Coupling Enzyme Parameters'!$AB$9))</f>
        <v>34.113179243243337</v>
      </c>
      <c r="R295" s="102">
        <f t="shared" si="35"/>
        <v>-3.1244156970796766</v>
      </c>
      <c r="S295" s="37">
        <v>19173.123</v>
      </c>
      <c r="T295" s="99">
        <f>((-'Coupling Enzyme Parameters'!$AB$10+SQRT((('Coupling Enzyme Parameters'!$AB$10)^2)-(4*('Coupling Enzyme Parameters'!$AB$9)*(('Coupling Enzyme Parameters'!$AB$11)-(S295-$F$11)))))/(2*'Coupling Enzyme Parameters'!$AB$9))</f>
        <v>33.915551400435348</v>
      </c>
      <c r="U295" s="102">
        <f t="shared" si="36"/>
        <v>-4.0314083235794982</v>
      </c>
      <c r="V295" s="37">
        <v>19138.434000000001</v>
      </c>
      <c r="W295" s="99">
        <f>((-'Coupling Enzyme Parameters'!$AB$10+SQRT((('Coupling Enzyme Parameters'!$AB$10)^2)-(4*('Coupling Enzyme Parameters'!$AB$9)*(('Coupling Enzyme Parameters'!$AB$11)-(V295-$F$11)))))/(2*'Coupling Enzyme Parameters'!$AB$9))</f>
        <v>33.724925156291931</v>
      </c>
      <c r="X295" s="102">
        <f t="shared" si="37"/>
        <v>-4.0335994337367964</v>
      </c>
      <c r="Y295" s="37">
        <v>18959.546999999999</v>
      </c>
      <c r="Z295" s="99">
        <f>((-'Coupling Enzyme Parameters'!$AB$10+SQRT((('Coupling Enzyme Parameters'!$AB$10)^2)-(4*('Coupling Enzyme Parameters'!$AB$9)*(('Coupling Enzyme Parameters'!$AB$11)-(Y295-$F$11)))))/(2*'Coupling Enzyme Parameters'!$AB$9))</f>
        <v>32.765523975262305</v>
      </c>
      <c r="AA295" s="102">
        <f t="shared" si="38"/>
        <v>-4.0196911905876433</v>
      </c>
    </row>
    <row r="296" spans="3:27" s="39" customFormat="1" ht="15" x14ac:dyDescent="0.25">
      <c r="C296" s="24">
        <f t="shared" si="39"/>
        <v>18.933333333333287</v>
      </c>
      <c r="D296" s="37">
        <v>11462.633</v>
      </c>
      <c r="E296" s="37">
        <v>19425.303</v>
      </c>
      <c r="F296" s="100">
        <f>((-'Coupling Enzyme Parameters'!$AB$10+SQRT((('Coupling Enzyme Parameters'!$AB$10)^2)-(4*('Coupling Enzyme Parameters'!$AB$9)*(('Coupling Enzyme Parameters'!$AB$11)-(E296-$F$11)))))/(2*'Coupling Enzyme Parameters'!$AB$9))</f>
        <v>35.351381088792401</v>
      </c>
      <c r="G296" s="37">
        <v>19079.338</v>
      </c>
      <c r="H296" s="99">
        <f>((-'Coupling Enzyme Parameters'!$AB$10+SQRT((('Coupling Enzyme Parameters'!$AB$10)^2)-(4*('Coupling Enzyme Parameters'!$AB$9)*(('Coupling Enzyme Parameters'!$AB$11)-(G296-$F$11)))))/(2*'Coupling Enzyme Parameters'!$AB$9))</f>
        <v>33.40369747819571</v>
      </c>
      <c r="I296" s="102">
        <f t="shared" si="32"/>
        <v>-2.798762584619233</v>
      </c>
      <c r="J296" s="37">
        <v>18811.511999999999</v>
      </c>
      <c r="K296" s="99">
        <f>((-'Coupling Enzyme Parameters'!$AB$10+SQRT((('Coupling Enzyme Parameters'!$AB$10)^2)-(4*('Coupling Enzyme Parameters'!$AB$9)*(('Coupling Enzyme Parameters'!$AB$11)-(J296-$F$11)))))/(2*'Coupling Enzyme Parameters'!$AB$9))</f>
        <v>31.999233889178438</v>
      </c>
      <c r="L296" s="102">
        <f t="shared" si="33"/>
        <v>-2.2342439577231623</v>
      </c>
      <c r="M296" s="37">
        <v>19025.150000000001</v>
      </c>
      <c r="N296" s="99">
        <f>((-'Coupling Enzyme Parameters'!$AB$10+SQRT((('Coupling Enzyme Parameters'!$AB$10)^2)-(4*('Coupling Enzyme Parameters'!$AB$9)*(('Coupling Enzyme Parameters'!$AB$11)-(M296-$F$11)))))/(2*'Coupling Enzyme Parameters'!$AB$9))</f>
        <v>33.112919008977848</v>
      </c>
      <c r="O296" s="102">
        <f t="shared" si="34"/>
        <v>-3.6045593230656934</v>
      </c>
      <c r="P296" s="37">
        <v>19041.432000000001</v>
      </c>
      <c r="Q296" s="99">
        <f>((-'Coupling Enzyme Parameters'!$AB$10+SQRT((('Coupling Enzyme Parameters'!$AB$10)^2)-(4*('Coupling Enzyme Parameters'!$AB$9)*(('Coupling Enzyme Parameters'!$AB$11)-(P296-$F$11)))))/(2*'Coupling Enzyme Parameters'!$AB$9))</f>
        <v>33.199919069729674</v>
      </c>
      <c r="R296" s="102">
        <f t="shared" si="35"/>
        <v>-4.6230286245534771</v>
      </c>
      <c r="S296" s="37">
        <v>19260.865000000002</v>
      </c>
      <c r="T296" s="99">
        <f>((-'Coupling Enzyme Parameters'!$AB$10+SQRT((('Coupling Enzyme Parameters'!$AB$10)^2)-(4*('Coupling Enzyme Parameters'!$AB$9)*(('Coupling Enzyme Parameters'!$AB$11)-(S296-$F$11)))))/(2*'Coupling Enzyme Parameters'!$AB$9))</f>
        <v>34.404846088295834</v>
      </c>
      <c r="U296" s="102">
        <f t="shared" si="36"/>
        <v>-4.1274663896791495</v>
      </c>
      <c r="V296" s="37">
        <v>19148.331999999999</v>
      </c>
      <c r="W296" s="99">
        <f>((-'Coupling Enzyme Parameters'!$AB$10+SQRT((('Coupling Enzyme Parameters'!$AB$10)^2)-(4*('Coupling Enzyme Parameters'!$AB$9)*(('Coupling Enzyme Parameters'!$AB$11)-(V296-$F$11)))))/(2*'Coupling Enzyme Parameters'!$AB$9))</f>
        <v>33.779159114896508</v>
      </c>
      <c r="X296" s="102">
        <f t="shared" si="37"/>
        <v>-4.5647182290923567</v>
      </c>
      <c r="Y296" s="37">
        <v>18945.873</v>
      </c>
      <c r="Z296" s="99">
        <f>((-'Coupling Enzyme Parameters'!$AB$10+SQRT((('Coupling Enzyme Parameters'!$AB$10)^2)-(4*('Coupling Enzyme Parameters'!$AB$9)*(('Coupling Enzyme Parameters'!$AB$11)-(Y296-$F$11)))))/(2*'Coupling Enzyme Parameters'!$AB$9))</f>
        <v>32.693735672587827</v>
      </c>
      <c r="AA296" s="102">
        <f t="shared" si="38"/>
        <v>-4.6768322472222579</v>
      </c>
    </row>
    <row r="297" spans="3:27" s="39" customFormat="1" ht="15" x14ac:dyDescent="0.25">
      <c r="C297" s="24">
        <f t="shared" si="39"/>
        <v>18.999999999999954</v>
      </c>
      <c r="D297" s="37">
        <v>11465.98</v>
      </c>
      <c r="E297" s="37">
        <v>19392.275000000001</v>
      </c>
      <c r="F297" s="100">
        <f>((-'Coupling Enzyme Parameters'!$AB$10+SQRT((('Coupling Enzyme Parameters'!$AB$10)^2)-(4*('Coupling Enzyme Parameters'!$AB$9)*(('Coupling Enzyme Parameters'!$AB$11)-(E297-$F$11)))))/(2*'Coupling Enzyme Parameters'!$AB$9))</f>
        <v>35.157997785376978</v>
      </c>
      <c r="G297" s="37">
        <v>19128.955000000002</v>
      </c>
      <c r="H297" s="99">
        <f>((-'Coupling Enzyme Parameters'!$AB$10+SQRT((('Coupling Enzyme Parameters'!$AB$10)^2)-(4*('Coupling Enzyme Parameters'!$AB$9)*(('Coupling Enzyme Parameters'!$AB$11)-(G297-$F$11)))))/(2*'Coupling Enzyme Parameters'!$AB$9))</f>
        <v>33.673104405359851</v>
      </c>
      <c r="I297" s="102">
        <f t="shared" si="32"/>
        <v>-2.3359723540396686</v>
      </c>
      <c r="J297" s="37">
        <v>18846.932000000001</v>
      </c>
      <c r="K297" s="99">
        <f>((-'Coupling Enzyme Parameters'!$AB$10+SQRT((('Coupling Enzyme Parameters'!$AB$10)^2)-(4*('Coupling Enzyme Parameters'!$AB$9)*(('Coupling Enzyme Parameters'!$AB$11)-(J297-$F$11)))))/(2*'Coupling Enzyme Parameters'!$AB$9))</f>
        <v>32.180443001929923</v>
      </c>
      <c r="L297" s="102">
        <f t="shared" si="33"/>
        <v>-1.8596515415562536</v>
      </c>
      <c r="M297" s="37">
        <v>18966.592000000001</v>
      </c>
      <c r="N297" s="99">
        <f>((-'Coupling Enzyme Parameters'!$AB$10+SQRT((('Coupling Enzyme Parameters'!$AB$10)^2)-(4*('Coupling Enzyme Parameters'!$AB$9)*(('Coupling Enzyme Parameters'!$AB$11)-(M297-$F$11)))))/(2*'Coupling Enzyme Parameters'!$AB$9))</f>
        <v>32.802592705795242</v>
      </c>
      <c r="O297" s="102">
        <f t="shared" si="34"/>
        <v>-3.7215023228328761</v>
      </c>
      <c r="P297" s="37">
        <v>19146.581999999999</v>
      </c>
      <c r="Q297" s="99">
        <f>((-'Coupling Enzyme Parameters'!$AB$10+SQRT((('Coupling Enzyme Parameters'!$AB$10)^2)-(4*('Coupling Enzyme Parameters'!$AB$9)*(('Coupling Enzyme Parameters'!$AB$11)-(P297-$F$11)))))/(2*'Coupling Enzyme Parameters'!$AB$9))</f>
        <v>33.769561216302591</v>
      </c>
      <c r="R297" s="102">
        <f t="shared" si="35"/>
        <v>-3.8600031745651364</v>
      </c>
      <c r="S297" s="37">
        <v>19151.407999999999</v>
      </c>
      <c r="T297" s="99">
        <f>((-'Coupling Enzyme Parameters'!$AB$10+SQRT((('Coupling Enzyme Parameters'!$AB$10)^2)-(4*('Coupling Enzyme Parameters'!$AB$9)*(('Coupling Enzyme Parameters'!$AB$11)-(S297-$F$11)))))/(2*'Coupling Enzyme Parameters'!$AB$9))</f>
        <v>33.796039033897664</v>
      </c>
      <c r="U297" s="102">
        <f t="shared" si="36"/>
        <v>-4.5428901406618962</v>
      </c>
      <c r="V297" s="37">
        <v>19125.491999999998</v>
      </c>
      <c r="W297" s="99">
        <f>((-'Coupling Enzyme Parameters'!$AB$10+SQRT((('Coupling Enzyme Parameters'!$AB$10)^2)-(4*('Coupling Enzyme Parameters'!$AB$9)*(('Coupling Enzyme Parameters'!$AB$11)-(V297-$F$11)))))/(2*'Coupling Enzyme Parameters'!$AB$9))</f>
        <v>33.654201019847221</v>
      </c>
      <c r="X297" s="102">
        <f t="shared" si="37"/>
        <v>-4.4962930207262204</v>
      </c>
      <c r="Y297" s="37">
        <v>18908.817999999999</v>
      </c>
      <c r="Z297" s="99">
        <f>((-'Coupling Enzyme Parameters'!$AB$10+SQRT((('Coupling Enzyme Parameters'!$AB$10)^2)-(4*('Coupling Enzyme Parameters'!$AB$9)*(('Coupling Enzyme Parameters'!$AB$11)-(Y297-$F$11)))))/(2*'Coupling Enzyme Parameters'!$AB$9))</f>
        <v>32.500247903535616</v>
      </c>
      <c r="AA297" s="102">
        <f t="shared" si="38"/>
        <v>-4.676936712859046</v>
      </c>
    </row>
    <row r="298" spans="3:27" s="39" customFormat="1" ht="15" x14ac:dyDescent="0.25">
      <c r="C298" s="24">
        <f t="shared" si="39"/>
        <v>19.06666666666662</v>
      </c>
      <c r="D298" s="37">
        <v>11491.138000000001</v>
      </c>
      <c r="E298" s="37">
        <v>19347.805</v>
      </c>
      <c r="F298" s="100">
        <f>((-'Coupling Enzyme Parameters'!$AB$10+SQRT((('Coupling Enzyme Parameters'!$AB$10)^2)-(4*('Coupling Enzyme Parameters'!$AB$9)*(('Coupling Enzyme Parameters'!$AB$11)-(E298-$F$11)))))/(2*'Coupling Enzyme Parameters'!$AB$9))</f>
        <v>34.900273662794568</v>
      </c>
      <c r="G298" s="37">
        <v>19058</v>
      </c>
      <c r="H298" s="99">
        <f>((-'Coupling Enzyme Parameters'!$AB$10+SQRT((('Coupling Enzyme Parameters'!$AB$10)^2)-(4*('Coupling Enzyme Parameters'!$AB$9)*(('Coupling Enzyme Parameters'!$AB$11)-(G298-$F$11)))))/(2*'Coupling Enzyme Parameters'!$AB$9))</f>
        <v>33.288772786387284</v>
      </c>
      <c r="I298" s="102">
        <f t="shared" si="32"/>
        <v>-2.462579850429826</v>
      </c>
      <c r="J298" s="37">
        <v>18861.710999999999</v>
      </c>
      <c r="K298" s="99">
        <f>((-'Coupling Enzyme Parameters'!$AB$10+SQRT((('Coupling Enzyme Parameters'!$AB$10)^2)-(4*('Coupling Enzyme Parameters'!$AB$9)*(('Coupling Enzyme Parameters'!$AB$11)-(J298-$F$11)))))/(2*'Coupling Enzyme Parameters'!$AB$9))</f>
        <v>32.256442373835682</v>
      </c>
      <c r="L298" s="102">
        <f t="shared" si="33"/>
        <v>-1.5259280470680849</v>
      </c>
      <c r="M298" s="37">
        <v>19010.178</v>
      </c>
      <c r="N298" s="99">
        <f>((-'Coupling Enzyme Parameters'!$AB$10+SQRT((('Coupling Enzyme Parameters'!$AB$10)^2)-(4*('Coupling Enzyme Parameters'!$AB$9)*(('Coupling Enzyme Parameters'!$AB$11)-(M298-$F$11)))))/(2*'Coupling Enzyme Parameters'!$AB$9))</f>
        <v>33.033195566537557</v>
      </c>
      <c r="O298" s="102">
        <f t="shared" si="34"/>
        <v>-3.2331753395081506</v>
      </c>
      <c r="P298" s="37">
        <v>19099.023000000001</v>
      </c>
      <c r="Q298" s="99">
        <f>((-'Coupling Enzyme Parameters'!$AB$10+SQRT((('Coupling Enzyme Parameters'!$AB$10)^2)-(4*('Coupling Enzyme Parameters'!$AB$9)*(('Coupling Enzyme Parameters'!$AB$11)-(P298-$F$11)))))/(2*'Coupling Enzyme Parameters'!$AB$9))</f>
        <v>33.510214474014177</v>
      </c>
      <c r="R298" s="102">
        <f t="shared" si="35"/>
        <v>-3.8616257942711414</v>
      </c>
      <c r="S298" s="37">
        <v>19183.432000000001</v>
      </c>
      <c r="T298" s="99">
        <f>((-'Coupling Enzyme Parameters'!$AB$10+SQRT((('Coupling Enzyme Parameters'!$AB$10)^2)-(4*('Coupling Enzyme Parameters'!$AB$9)*(('Coupling Enzyme Parameters'!$AB$11)-(S298-$F$11)))))/(2*'Coupling Enzyme Parameters'!$AB$9))</f>
        <v>33.972504438616852</v>
      </c>
      <c r="U298" s="102">
        <f t="shared" si="36"/>
        <v>-4.1087006133602983</v>
      </c>
      <c r="V298" s="37">
        <v>19129.120999999999</v>
      </c>
      <c r="W298" s="99">
        <f>((-'Coupling Enzyme Parameters'!$AB$10+SQRT((('Coupling Enzyme Parameters'!$AB$10)^2)-(4*('Coupling Enzyme Parameters'!$AB$9)*(('Coupling Enzyme Parameters'!$AB$11)-(V298-$F$11)))))/(2*'Coupling Enzyme Parameters'!$AB$9))</f>
        <v>33.674010927252361</v>
      </c>
      <c r="X298" s="102">
        <f t="shared" si="37"/>
        <v>-4.2187589907386709</v>
      </c>
      <c r="Y298" s="37">
        <v>19007.330000000002</v>
      </c>
      <c r="Z298" s="99">
        <f>((-'Coupling Enzyme Parameters'!$AB$10+SQRT((('Coupling Enzyme Parameters'!$AB$10)^2)-(4*('Coupling Enzyme Parameters'!$AB$9)*(('Coupling Enzyme Parameters'!$AB$11)-(Y298-$F$11)))))/(2*'Coupling Enzyme Parameters'!$AB$9))</f>
        <v>33.01806023563158</v>
      </c>
      <c r="AA298" s="102">
        <f t="shared" si="38"/>
        <v>-3.9014002581806722</v>
      </c>
    </row>
    <row r="299" spans="3:27" s="39" customFormat="1" ht="15" x14ac:dyDescent="0.25">
      <c r="C299" s="24">
        <f t="shared" si="39"/>
        <v>19.133333333333287</v>
      </c>
      <c r="D299" s="37">
        <v>11451.352999999999</v>
      </c>
      <c r="E299" s="37">
        <v>19462.236000000001</v>
      </c>
      <c r="F299" s="100">
        <f>((-'Coupling Enzyme Parameters'!$AB$10+SQRT((('Coupling Enzyme Parameters'!$AB$10)^2)-(4*('Coupling Enzyme Parameters'!$AB$9)*(('Coupling Enzyme Parameters'!$AB$11)-(E299-$F$11)))))/(2*'Coupling Enzyme Parameters'!$AB$9))</f>
        <v>35.569679912467933</v>
      </c>
      <c r="G299" s="37">
        <v>19137.879000000001</v>
      </c>
      <c r="H299" s="99">
        <f>((-'Coupling Enzyme Parameters'!$AB$10+SQRT((('Coupling Enzyme Parameters'!$AB$10)^2)-(4*('Coupling Enzyme Parameters'!$AB$9)*(('Coupling Enzyme Parameters'!$AB$11)-(G299-$F$11)))))/(2*'Coupling Enzyme Parameters'!$AB$9))</f>
        <v>33.721887868801645</v>
      </c>
      <c r="I299" s="102">
        <f t="shared" si="32"/>
        <v>-2.6988710176888304</v>
      </c>
      <c r="J299" s="37">
        <v>18911.937999999998</v>
      </c>
      <c r="K299" s="99">
        <f>((-'Coupling Enzyme Parameters'!$AB$10+SQRT((('Coupling Enzyme Parameters'!$AB$10)^2)-(4*('Coupling Enzyme Parameters'!$AB$9)*(('Coupling Enzyme Parameters'!$AB$11)-(J299-$F$11)))))/(2*'Coupling Enzyme Parameters'!$AB$9))</f>
        <v>32.51648084305436</v>
      </c>
      <c r="L299" s="102">
        <f t="shared" si="33"/>
        <v>-1.9352958275227721</v>
      </c>
      <c r="M299" s="37">
        <v>19025.91</v>
      </c>
      <c r="N299" s="99">
        <f>((-'Coupling Enzyme Parameters'!$AB$10+SQRT((('Coupling Enzyme Parameters'!$AB$10)^2)-(4*('Coupling Enzyme Parameters'!$AB$9)*(('Coupling Enzyme Parameters'!$AB$11)-(M299-$F$11)))))/(2*'Coupling Enzyme Parameters'!$AB$9))</f>
        <v>33.116972933963076</v>
      </c>
      <c r="O299" s="102">
        <f t="shared" si="34"/>
        <v>-3.8188042217559968</v>
      </c>
      <c r="P299" s="37">
        <v>19161.866999999998</v>
      </c>
      <c r="Q299" s="99">
        <f>((-'Coupling Enzyme Parameters'!$AB$10+SQRT((('Coupling Enzyme Parameters'!$AB$10)^2)-(4*('Coupling Enzyme Parameters'!$AB$9)*(('Coupling Enzyme Parameters'!$AB$11)-(P299-$F$11)))))/(2*'Coupling Enzyme Parameters'!$AB$9))</f>
        <v>33.853525502495096</v>
      </c>
      <c r="R299" s="102">
        <f t="shared" si="35"/>
        <v>-4.1877210154635875</v>
      </c>
      <c r="S299" s="37">
        <v>19244.949000000001</v>
      </c>
      <c r="T299" s="99">
        <f>((-'Coupling Enzyme Parameters'!$AB$10+SQRT((('Coupling Enzyme Parameters'!$AB$10)^2)-(4*('Coupling Enzyme Parameters'!$AB$9)*(('Coupling Enzyme Parameters'!$AB$11)-(S299-$F$11)))))/(2*'Coupling Enzyme Parameters'!$AB$9))</f>
        <v>34.315312192827925</v>
      </c>
      <c r="U299" s="102">
        <f t="shared" si="36"/>
        <v>-4.4352991088225906</v>
      </c>
      <c r="V299" s="37">
        <v>19065.256000000001</v>
      </c>
      <c r="W299" s="99">
        <f>((-'Coupling Enzyme Parameters'!$AB$10+SQRT((('Coupling Enzyme Parameters'!$AB$10)^2)-(4*('Coupling Enzyme Parameters'!$AB$9)*(('Coupling Enzyme Parameters'!$AB$11)-(V299-$F$11)))))/(2*'Coupling Enzyme Parameters'!$AB$9))</f>
        <v>33.327790815777249</v>
      </c>
      <c r="X299" s="102">
        <f t="shared" si="37"/>
        <v>-5.2343853518871484</v>
      </c>
      <c r="Y299" s="37">
        <v>18935.932000000001</v>
      </c>
      <c r="Z299" s="99">
        <f>((-'Coupling Enzyme Parameters'!$AB$10+SQRT((('Coupling Enzyme Parameters'!$AB$10)^2)-(4*('Coupling Enzyme Parameters'!$AB$9)*(('Coupling Enzyme Parameters'!$AB$11)-(Y299-$F$11)))))/(2*'Coupling Enzyme Parameters'!$AB$9))</f>
        <v>32.641677511566677</v>
      </c>
      <c r="AA299" s="102">
        <f t="shared" si="38"/>
        <v>-4.9471892319189408</v>
      </c>
    </row>
    <row r="300" spans="3:27" s="39" customFormat="1" ht="15" x14ac:dyDescent="0.25">
      <c r="C300" s="24">
        <f t="shared" si="39"/>
        <v>19.199999999999953</v>
      </c>
      <c r="D300" s="37">
        <v>11499.642</v>
      </c>
      <c r="E300" s="37">
        <v>19402.896000000001</v>
      </c>
      <c r="F300" s="100">
        <f>((-'Coupling Enzyme Parameters'!$AB$10+SQRT((('Coupling Enzyme Parameters'!$AB$10)^2)-(4*('Coupling Enzyme Parameters'!$AB$9)*(('Coupling Enzyme Parameters'!$AB$11)-(E300-$F$11)))))/(2*'Coupling Enzyme Parameters'!$AB$9))</f>
        <v>35.219999218462164</v>
      </c>
      <c r="G300" s="37">
        <v>19045.469000000001</v>
      </c>
      <c r="H300" s="99">
        <f>((-'Coupling Enzyme Parameters'!$AB$10+SQRT((('Coupling Enzyme Parameters'!$AB$10)^2)-(4*('Coupling Enzyme Parameters'!$AB$9)*(('Coupling Enzyme Parameters'!$AB$11)-(G300-$F$11)))))/(2*'Coupling Enzyme Parameters'!$AB$9))</f>
        <v>33.221538998201872</v>
      </c>
      <c r="I300" s="102">
        <f t="shared" si="32"/>
        <v>-2.8495391942828334</v>
      </c>
      <c r="J300" s="37">
        <v>18862.289000000001</v>
      </c>
      <c r="K300" s="99">
        <f>((-'Coupling Enzyme Parameters'!$AB$10+SQRT((('Coupling Enzyme Parameters'!$AB$10)^2)-(4*('Coupling Enzyme Parameters'!$AB$9)*(('Coupling Enzyme Parameters'!$AB$11)-(J300-$F$11)))))/(2*'Coupling Enzyme Parameters'!$AB$9))</f>
        <v>32.259419387974546</v>
      </c>
      <c r="L300" s="102">
        <f t="shared" si="33"/>
        <v>-1.8426765885968166</v>
      </c>
      <c r="M300" s="37">
        <v>19044.555</v>
      </c>
      <c r="N300" s="99">
        <f>((-'Coupling Enzyme Parameters'!$AB$10+SQRT((('Coupling Enzyme Parameters'!$AB$10)^2)-(4*('Coupling Enzyme Parameters'!$AB$9)*(('Coupling Enzyme Parameters'!$AB$11)-(M300-$F$11)))))/(2*'Coupling Enzyme Parameters'!$AB$9))</f>
        <v>33.216642412622065</v>
      </c>
      <c r="O300" s="102">
        <f t="shared" si="34"/>
        <v>-3.3694540490912388</v>
      </c>
      <c r="P300" s="37">
        <v>19078.175999999999</v>
      </c>
      <c r="Q300" s="99">
        <f>((-'Coupling Enzyme Parameters'!$AB$10+SQRT((('Coupling Enzyme Parameters'!$AB$10)^2)-(4*('Coupling Enzyme Parameters'!$AB$9)*(('Coupling Enzyme Parameters'!$AB$11)-(P300-$F$11)))))/(2*'Coupling Enzyme Parameters'!$AB$9))</f>
        <v>33.397424733605547</v>
      </c>
      <c r="R300" s="102">
        <f t="shared" si="35"/>
        <v>-4.2941410903473667</v>
      </c>
      <c r="S300" s="37">
        <v>19200.495999999999</v>
      </c>
      <c r="T300" s="99">
        <f>((-'Coupling Enzyme Parameters'!$AB$10+SQRT((('Coupling Enzyme Parameters'!$AB$10)^2)-(4*('Coupling Enzyme Parameters'!$AB$9)*(('Coupling Enzyme Parameters'!$AB$11)-(S300-$F$11)))))/(2*'Coupling Enzyme Parameters'!$AB$9))</f>
        <v>34.067084763531405</v>
      </c>
      <c r="U300" s="102">
        <f t="shared" si="36"/>
        <v>-4.3338458441133412</v>
      </c>
      <c r="V300" s="37">
        <v>19084.432000000001</v>
      </c>
      <c r="W300" s="99">
        <f>((-'Coupling Enzyme Parameters'!$AB$10+SQRT((('Coupling Enzyme Parameters'!$AB$10)^2)-(4*('Coupling Enzyme Parameters'!$AB$9)*(('Coupling Enzyme Parameters'!$AB$11)-(V300-$F$11)))))/(2*'Coupling Enzyme Parameters'!$AB$9))</f>
        <v>33.431215635118654</v>
      </c>
      <c r="X300" s="102">
        <f t="shared" si="37"/>
        <v>-4.7812798385399731</v>
      </c>
      <c r="Y300" s="37">
        <v>18968.157999999999</v>
      </c>
      <c r="Z300" s="99">
        <f>((-'Coupling Enzyme Parameters'!$AB$10+SQRT((('Coupling Enzyme Parameters'!$AB$10)^2)-(4*('Coupling Enzyme Parameters'!$AB$9)*(('Coupling Enzyme Parameters'!$AB$11)-(Y300-$F$11)))))/(2*'Coupling Enzyme Parameters'!$AB$9))</f>
        <v>32.810840205972973</v>
      </c>
      <c r="AA300" s="102">
        <f t="shared" si="38"/>
        <v>-4.4283458435068752</v>
      </c>
    </row>
    <row r="301" spans="3:27" s="39" customFormat="1" ht="15" x14ac:dyDescent="0.25">
      <c r="C301" s="24">
        <f t="shared" si="39"/>
        <v>19.26666666666662</v>
      </c>
      <c r="D301" s="37">
        <v>11486.703</v>
      </c>
      <c r="E301" s="37">
        <v>19459.353999999999</v>
      </c>
      <c r="F301" s="100">
        <f>((-'Coupling Enzyme Parameters'!$AB$10+SQRT((('Coupling Enzyme Parameters'!$AB$10)^2)-(4*('Coupling Enzyme Parameters'!$AB$9)*(('Coupling Enzyme Parameters'!$AB$11)-(E301-$F$11)))))/(2*'Coupling Enzyme Parameters'!$AB$9))</f>
        <v>35.552566026354974</v>
      </c>
      <c r="G301" s="37">
        <v>19128.945</v>
      </c>
      <c r="H301" s="99">
        <f>((-'Coupling Enzyme Parameters'!$AB$10+SQRT((('Coupling Enzyme Parameters'!$AB$10)^2)-(4*('Coupling Enzyme Parameters'!$AB$9)*(('Coupling Enzyme Parameters'!$AB$11)-(G301-$F$11)))))/(2*'Coupling Enzyme Parameters'!$AB$9))</f>
        <v>33.673049796724605</v>
      </c>
      <c r="I301" s="102">
        <f t="shared" si="32"/>
        <v>-2.7305952036529106</v>
      </c>
      <c r="J301" s="37">
        <v>18902.166000000001</v>
      </c>
      <c r="K301" s="99">
        <f>((-'Coupling Enzyme Parameters'!$AB$10+SQRT((('Coupling Enzyme Parameters'!$AB$10)^2)-(4*('Coupling Enzyme Parameters'!$AB$9)*(('Coupling Enzyme Parameters'!$AB$11)-(J301-$F$11)))))/(2*'Coupling Enzyme Parameters'!$AB$9))</f>
        <v>32.465674070742075</v>
      </c>
      <c r="L301" s="102">
        <f t="shared" si="33"/>
        <v>-1.9689887137220978</v>
      </c>
      <c r="M301" s="37">
        <v>19000.883000000002</v>
      </c>
      <c r="N301" s="99">
        <f>((-'Coupling Enzyme Parameters'!$AB$10+SQRT((('Coupling Enzyme Parameters'!$AB$10)^2)-(4*('Coupling Enzyme Parameters'!$AB$9)*(('Coupling Enzyme Parameters'!$AB$11)-(M301-$F$11)))))/(2*'Coupling Enzyme Parameters'!$AB$9))</f>
        <v>32.98383348117504</v>
      </c>
      <c r="O301" s="102">
        <f t="shared" si="34"/>
        <v>-3.9348297884310739</v>
      </c>
      <c r="P301" s="37">
        <v>19097.903999999999</v>
      </c>
      <c r="Q301" s="99">
        <f>((-'Coupling Enzyme Parameters'!$AB$10+SQRT((('Coupling Enzyme Parameters'!$AB$10)^2)-(4*('Coupling Enzyme Parameters'!$AB$9)*(('Coupling Enzyme Parameters'!$AB$11)-(P301-$F$11)))))/(2*'Coupling Enzyme Parameters'!$AB$9))</f>
        <v>33.50414662530028</v>
      </c>
      <c r="R301" s="102">
        <f t="shared" si="35"/>
        <v>-4.5199860065454445</v>
      </c>
      <c r="S301" s="37">
        <v>19217.826000000001</v>
      </c>
      <c r="T301" s="99">
        <f>((-'Coupling Enzyme Parameters'!$AB$10+SQRT((('Coupling Enzyme Parameters'!$AB$10)^2)-(4*('Coupling Enzyme Parameters'!$AB$9)*(('Coupling Enzyme Parameters'!$AB$11)-(S301-$F$11)))))/(2*'Coupling Enzyme Parameters'!$AB$9))</f>
        <v>34.163537555932912</v>
      </c>
      <c r="U301" s="102">
        <f t="shared" si="36"/>
        <v>-4.5699598596046442</v>
      </c>
      <c r="V301" s="37">
        <v>19129.322</v>
      </c>
      <c r="W301" s="99">
        <f>((-'Coupling Enzyme Parameters'!$AB$10+SQRT((('Coupling Enzyme Parameters'!$AB$10)^2)-(4*('Coupling Enzyme Parameters'!$AB$9)*(('Coupling Enzyme Parameters'!$AB$11)-(V301-$F$11)))))/(2*'Coupling Enzyme Parameters'!$AB$9))</f>
        <v>33.675108630113321</v>
      </c>
      <c r="X301" s="102">
        <f t="shared" si="37"/>
        <v>-4.8699536514381165</v>
      </c>
      <c r="Y301" s="37">
        <v>18930.572</v>
      </c>
      <c r="Z301" s="99">
        <f>((-'Coupling Enzyme Parameters'!$AB$10+SQRT((('Coupling Enzyme Parameters'!$AB$10)^2)-(4*('Coupling Enzyme Parameters'!$AB$9)*(('Coupling Enzyme Parameters'!$AB$11)-(Y301-$F$11)))))/(2*'Coupling Enzyme Parameters'!$AB$9))</f>
        <v>32.613654542186737</v>
      </c>
      <c r="AA301" s="102">
        <f t="shared" si="38"/>
        <v>-4.9580983151859215</v>
      </c>
    </row>
    <row r="302" spans="3:27" s="39" customFormat="1" ht="15" x14ac:dyDescent="0.25">
      <c r="C302" s="24">
        <f t="shared" si="39"/>
        <v>19.333333333333286</v>
      </c>
      <c r="D302" s="37">
        <v>11494.553</v>
      </c>
      <c r="E302" s="37">
        <v>19374.699000000001</v>
      </c>
      <c r="F302" s="100">
        <f>((-'Coupling Enzyme Parameters'!$AB$10+SQRT((('Coupling Enzyme Parameters'!$AB$10)^2)-(4*('Coupling Enzyme Parameters'!$AB$9)*(('Coupling Enzyme Parameters'!$AB$11)-(E302-$F$11)))))/(2*'Coupling Enzyme Parameters'!$AB$9))</f>
        <v>35.055777661856624</v>
      </c>
      <c r="G302" s="37">
        <v>19101.039000000001</v>
      </c>
      <c r="H302" s="99">
        <f>((-'Coupling Enzyme Parameters'!$AB$10+SQRT((('Coupling Enzyme Parameters'!$AB$10)^2)-(4*('Coupling Enzyme Parameters'!$AB$9)*(('Coupling Enzyme Parameters'!$AB$11)-(G302-$F$11)))))/(2*'Coupling Enzyme Parameters'!$AB$9))</f>
        <v>33.521150292948526</v>
      </c>
      <c r="I302" s="102">
        <f t="shared" si="32"/>
        <v>-2.3857063429306393</v>
      </c>
      <c r="J302" s="37">
        <v>18818.511999999999</v>
      </c>
      <c r="K302" s="99">
        <f>((-'Coupling Enzyme Parameters'!$AB$10+SQRT((('Coupling Enzyme Parameters'!$AB$10)^2)-(4*('Coupling Enzyme Parameters'!$AB$9)*(('Coupling Enzyme Parameters'!$AB$11)-(J302-$F$11)))))/(2*'Coupling Enzyme Parameters'!$AB$9))</f>
        <v>32.034942349642975</v>
      </c>
      <c r="L302" s="102">
        <f t="shared" si="33"/>
        <v>-1.9029320703228478</v>
      </c>
      <c r="M302" s="37">
        <v>18943.526999999998</v>
      </c>
      <c r="N302" s="99">
        <f>((-'Coupling Enzyme Parameters'!$AB$10+SQRT((('Coupling Enzyme Parameters'!$AB$10)^2)-(4*('Coupling Enzyme Parameters'!$AB$9)*(('Coupling Enzyme Parameters'!$AB$11)-(M302-$F$11)))))/(2*'Coupling Enzyme Parameters'!$AB$9))</f>
        <v>32.681440364363731</v>
      </c>
      <c r="O302" s="102">
        <f t="shared" si="34"/>
        <v>-3.7404345407440331</v>
      </c>
      <c r="P302" s="37">
        <v>19157.687000000002</v>
      </c>
      <c r="Q302" s="99">
        <f>((-'Coupling Enzyme Parameters'!$AB$10+SQRT((('Coupling Enzyme Parameters'!$AB$10)^2)-(4*('Coupling Enzyme Parameters'!$AB$9)*(('Coupling Enzyme Parameters'!$AB$11)-(P302-$F$11)))))/(2*'Coupling Enzyme Parameters'!$AB$9))</f>
        <v>33.830533709183428</v>
      </c>
      <c r="R302" s="102">
        <f t="shared" si="35"/>
        <v>-3.6968105581639463</v>
      </c>
      <c r="S302" s="37">
        <v>19245.971000000001</v>
      </c>
      <c r="T302" s="99">
        <f>((-'Coupling Enzyme Parameters'!$AB$10+SQRT((('Coupling Enzyme Parameters'!$AB$10)^2)-(4*('Coupling Enzyme Parameters'!$AB$9)*(('Coupling Enzyme Parameters'!$AB$11)-(S302-$F$11)))))/(2*'Coupling Enzyme Parameters'!$AB$9))</f>
        <v>34.3210508085483</v>
      </c>
      <c r="U302" s="102">
        <f t="shared" si="36"/>
        <v>-3.9156582424909061</v>
      </c>
      <c r="V302" s="37">
        <v>19085.754000000001</v>
      </c>
      <c r="W302" s="99">
        <f>((-'Coupling Enzyme Parameters'!$AB$10+SQRT((('Coupling Enzyme Parameters'!$AB$10)^2)-(4*('Coupling Enzyme Parameters'!$AB$9)*(('Coupling Enzyme Parameters'!$AB$11)-(V302-$F$11)))))/(2*'Coupling Enzyme Parameters'!$AB$9))</f>
        <v>33.438362391895637</v>
      </c>
      <c r="X302" s="102">
        <f t="shared" si="37"/>
        <v>-4.6099115251574503</v>
      </c>
      <c r="Y302" s="37">
        <v>18886.081999999999</v>
      </c>
      <c r="Z302" s="99">
        <f>((-'Coupling Enzyme Parameters'!$AB$10+SQRT((('Coupling Enzyme Parameters'!$AB$10)^2)-(4*('Coupling Enzyme Parameters'!$AB$9)*(('Coupling Enzyme Parameters'!$AB$11)-(Y302-$F$11)))))/(2*'Coupling Enzyme Parameters'!$AB$9))</f>
        <v>32.382276665984556</v>
      </c>
      <c r="AA302" s="102">
        <f t="shared" si="38"/>
        <v>-4.6926878268897525</v>
      </c>
    </row>
    <row r="303" spans="3:27" s="39" customFormat="1" ht="15" x14ac:dyDescent="0.25">
      <c r="C303" s="24">
        <f t="shared" si="39"/>
        <v>19.399999999999952</v>
      </c>
      <c r="D303" s="37">
        <v>11527.486000000001</v>
      </c>
      <c r="E303" s="37">
        <v>19405.615000000002</v>
      </c>
      <c r="F303" s="100">
        <f>((-'Coupling Enzyme Parameters'!$AB$10+SQRT((('Coupling Enzyme Parameters'!$AB$10)^2)-(4*('Coupling Enzyme Parameters'!$AB$9)*(('Coupling Enzyme Parameters'!$AB$11)-(E303-$F$11)))))/(2*'Coupling Enzyme Parameters'!$AB$9))</f>
        <v>35.23589991353915</v>
      </c>
      <c r="G303" s="37">
        <v>19069.456999999999</v>
      </c>
      <c r="H303" s="99">
        <f>((-'Coupling Enzyme Parameters'!$AB$10+SQRT((('Coupling Enzyme Parameters'!$AB$10)^2)-(4*('Coupling Enzyme Parameters'!$AB$9)*(('Coupling Enzyme Parameters'!$AB$11)-(G303-$F$11)))))/(2*'Coupling Enzyme Parameters'!$AB$9))</f>
        <v>33.3504102755929</v>
      </c>
      <c r="I303" s="102">
        <f t="shared" si="32"/>
        <v>-2.7365686119687922</v>
      </c>
      <c r="J303" s="37">
        <v>18838.276999999998</v>
      </c>
      <c r="K303" s="99">
        <f>((-'Coupling Enzyme Parameters'!$AB$10+SQRT((('Coupling Enzyme Parameters'!$AB$10)^2)-(4*('Coupling Enzyme Parameters'!$AB$9)*(('Coupling Enzyme Parameters'!$AB$11)-(J303-$F$11)))))/(2*'Coupling Enzyme Parameters'!$AB$9))</f>
        <v>32.136042783878274</v>
      </c>
      <c r="L303" s="102">
        <f t="shared" si="33"/>
        <v>-1.9819538877700751</v>
      </c>
      <c r="M303" s="37">
        <v>18971.754000000001</v>
      </c>
      <c r="N303" s="99">
        <f>((-'Coupling Enzyme Parameters'!$AB$10+SQRT((('Coupling Enzyme Parameters'!$AB$10)^2)-(4*('Coupling Enzyme Parameters'!$AB$9)*(('Coupling Enzyme Parameters'!$AB$11)-(M303-$F$11)))))/(2*'Coupling Enzyme Parameters'!$AB$9))</f>
        <v>32.829789490557616</v>
      </c>
      <c r="O303" s="102">
        <f t="shared" si="34"/>
        <v>-3.7722076662326742</v>
      </c>
      <c r="P303" s="37">
        <v>19106.259999999998</v>
      </c>
      <c r="Q303" s="99">
        <f>((-'Coupling Enzyme Parameters'!$AB$10+SQRT((('Coupling Enzyme Parameters'!$AB$10)^2)-(4*('Coupling Enzyme Parameters'!$AB$9)*(('Coupling Enzyme Parameters'!$AB$11)-(P303-$F$11)))))/(2*'Coupling Enzyme Parameters'!$AB$9))</f>
        <v>33.549495221189197</v>
      </c>
      <c r="R303" s="102">
        <f t="shared" si="35"/>
        <v>-4.1579712978407031</v>
      </c>
      <c r="S303" s="37">
        <v>19180.719000000001</v>
      </c>
      <c r="T303" s="99">
        <f>((-'Coupling Enzyme Parameters'!$AB$10+SQRT((('Coupling Enzyme Parameters'!$AB$10)^2)-(4*('Coupling Enzyme Parameters'!$AB$9)*(('Coupling Enzyme Parameters'!$AB$11)-(S303-$F$11)))))/(2*'Coupling Enzyme Parameters'!$AB$9))</f>
        <v>33.957502661930995</v>
      </c>
      <c r="U303" s="102">
        <f t="shared" si="36"/>
        <v>-4.4593286407907371</v>
      </c>
      <c r="V303" s="37">
        <v>19150.561000000002</v>
      </c>
      <c r="W303" s="99">
        <f>((-'Coupling Enzyme Parameters'!$AB$10+SQRT((('Coupling Enzyme Parameters'!$AB$10)^2)-(4*('Coupling Enzyme Parameters'!$AB$9)*(('Coupling Enzyme Parameters'!$AB$11)-(V303-$F$11)))))/(2*'Coupling Enzyme Parameters'!$AB$9))</f>
        <v>33.791389803379985</v>
      </c>
      <c r="X303" s="102">
        <f t="shared" si="37"/>
        <v>-4.4370063653556286</v>
      </c>
      <c r="Y303" s="37">
        <v>18902.065999999999</v>
      </c>
      <c r="Z303" s="99">
        <f>((-'Coupling Enzyme Parameters'!$AB$10+SQRT((('Coupling Enzyme Parameters'!$AB$10)^2)-(4*('Coupling Enzyme Parameters'!$AB$9)*(('Coupling Enzyme Parameters'!$AB$11)-(Y303-$F$11)))))/(2*'Coupling Enzyme Parameters'!$AB$9))</f>
        <v>32.465154689089445</v>
      </c>
      <c r="AA303" s="102">
        <f t="shared" si="38"/>
        <v>-4.7899320554673892</v>
      </c>
    </row>
    <row r="304" spans="3:27" s="39" customFormat="1" ht="15" x14ac:dyDescent="0.25">
      <c r="C304" s="24">
        <f t="shared" si="39"/>
        <v>19.466666666666619</v>
      </c>
      <c r="D304" s="37">
        <v>11476.941999999999</v>
      </c>
      <c r="E304" s="37">
        <v>19443.268</v>
      </c>
      <c r="F304" s="100">
        <f>((-'Coupling Enzyme Parameters'!$AB$10+SQRT((('Coupling Enzyme Parameters'!$AB$10)^2)-(4*('Coupling Enzyme Parameters'!$AB$9)*(('Coupling Enzyme Parameters'!$AB$11)-(E304-$F$11)))))/(2*'Coupling Enzyme Parameters'!$AB$9))</f>
        <v>35.457292039740331</v>
      </c>
      <c r="G304" s="37">
        <v>19117.282999999999</v>
      </c>
      <c r="H304" s="99">
        <f>((-'Coupling Enzyme Parameters'!$AB$10+SQRT((('Coupling Enzyme Parameters'!$AB$10)^2)-(4*('Coupling Enzyme Parameters'!$AB$9)*(('Coupling Enzyme Parameters'!$AB$11)-(G304-$F$11)))))/(2*'Coupling Enzyme Parameters'!$AB$9))</f>
        <v>33.609451383184208</v>
      </c>
      <c r="I304" s="102">
        <f t="shared" si="32"/>
        <v>-2.6989196305786649</v>
      </c>
      <c r="J304" s="37">
        <v>18757.188999999998</v>
      </c>
      <c r="K304" s="99">
        <f>((-'Coupling Enzyme Parameters'!$AB$10+SQRT((('Coupling Enzyme Parameters'!$AB$10)^2)-(4*('Coupling Enzyme Parameters'!$AB$9)*(('Coupling Enzyme Parameters'!$AB$11)-(J304-$F$11)))))/(2*'Coupling Enzyme Parameters'!$AB$9))</f>
        <v>31.723824815993922</v>
      </c>
      <c r="L304" s="102">
        <f t="shared" si="33"/>
        <v>-2.6155639818556082</v>
      </c>
      <c r="M304" s="37">
        <v>18905.436000000002</v>
      </c>
      <c r="N304" s="99">
        <f>((-'Coupling Enzyme Parameters'!$AB$10+SQRT((('Coupling Enzyme Parameters'!$AB$10)^2)-(4*('Coupling Enzyme Parameters'!$AB$9)*(('Coupling Enzyme Parameters'!$AB$11)-(M304-$F$11)))))/(2*'Coupling Enzyme Parameters'!$AB$9))</f>
        <v>32.482663873673161</v>
      </c>
      <c r="O304" s="102">
        <f t="shared" si="34"/>
        <v>-4.3407254093183099</v>
      </c>
      <c r="P304" s="37">
        <v>19099.525000000001</v>
      </c>
      <c r="Q304" s="99">
        <f>((-'Coupling Enzyme Parameters'!$AB$10+SQRT((('Coupling Enzyme Parameters'!$AB$10)^2)-(4*('Coupling Enzyme Parameters'!$AB$9)*(('Coupling Enzyme Parameters'!$AB$11)-(P304-$F$11)))))/(2*'Coupling Enzyme Parameters'!$AB$9))</f>
        <v>33.512937106868605</v>
      </c>
      <c r="R304" s="102">
        <f t="shared" si="35"/>
        <v>-4.4159215383624755</v>
      </c>
      <c r="S304" s="37">
        <v>19156.223000000002</v>
      </c>
      <c r="T304" s="99">
        <f>((-'Coupling Enzyme Parameters'!$AB$10+SQRT((('Coupling Enzyme Parameters'!$AB$10)^2)-(4*('Coupling Enzyme Parameters'!$AB$9)*(('Coupling Enzyme Parameters'!$AB$11)-(S304-$F$11)))))/(2*'Coupling Enzyme Parameters'!$AB$9))</f>
        <v>33.822486436817272</v>
      </c>
      <c r="U304" s="102">
        <f t="shared" si="36"/>
        <v>-4.8157369921056414</v>
      </c>
      <c r="V304" s="37">
        <v>19107.359</v>
      </c>
      <c r="W304" s="99">
        <f>((-'Coupling Enzyme Parameters'!$AB$10+SQRT((('Coupling Enzyme Parameters'!$AB$10)^2)-(4*('Coupling Enzyme Parameters'!$AB$9)*(('Coupling Enzyme Parameters'!$AB$11)-(V304-$F$11)))))/(2*'Coupling Enzyme Parameters'!$AB$9))</f>
        <v>33.555466053538701</v>
      </c>
      <c r="X304" s="102">
        <f t="shared" si="37"/>
        <v>-4.8943222413980934</v>
      </c>
      <c r="Y304" s="37">
        <v>18876.168000000001</v>
      </c>
      <c r="Z304" s="99">
        <f>((-'Coupling Enzyme Parameters'!$AB$10+SQRT((('Coupling Enzyme Parameters'!$AB$10)^2)-(4*('Coupling Enzyme Parameters'!$AB$9)*(('Coupling Enzyme Parameters'!$AB$11)-(Y304-$F$11)))))/(2*'Coupling Enzyme Parameters'!$AB$9))</f>
        <v>32.331010966369611</v>
      </c>
      <c r="AA304" s="102">
        <f t="shared" si="38"/>
        <v>-5.1454679043884042</v>
      </c>
    </row>
    <row r="305" spans="3:27" s="39" customFormat="1" ht="15" x14ac:dyDescent="0.25">
      <c r="C305" s="24">
        <f t="shared" si="39"/>
        <v>19.533333333333285</v>
      </c>
      <c r="D305" s="37">
        <v>11479.339</v>
      </c>
      <c r="E305" s="37">
        <v>19379.035</v>
      </c>
      <c r="F305" s="100">
        <f>((-'Coupling Enzyme Parameters'!$AB$10+SQRT((('Coupling Enzyme Parameters'!$AB$10)^2)-(4*('Coupling Enzyme Parameters'!$AB$9)*(('Coupling Enzyme Parameters'!$AB$11)-(E305-$F$11)))))/(2*'Coupling Enzyme Parameters'!$AB$9))</f>
        <v>35.080951398554781</v>
      </c>
      <c r="G305" s="37">
        <v>19061.937000000002</v>
      </c>
      <c r="H305" s="99">
        <f>((-'Coupling Enzyme Parameters'!$AB$10+SQRT((('Coupling Enzyme Parameters'!$AB$10)^2)-(4*('Coupling Enzyme Parameters'!$AB$9)*(('Coupling Enzyme Parameters'!$AB$11)-(G305-$F$11)))))/(2*'Coupling Enzyme Parameters'!$AB$9))</f>
        <v>33.309935480448303</v>
      </c>
      <c r="I305" s="102">
        <f t="shared" si="32"/>
        <v>-2.6220948921290201</v>
      </c>
      <c r="J305" s="37">
        <v>18773.633000000002</v>
      </c>
      <c r="K305" s="99">
        <f>((-'Coupling Enzyme Parameters'!$AB$10+SQRT((('Coupling Enzyme Parameters'!$AB$10)^2)-(4*('Coupling Enzyme Parameters'!$AB$9)*(('Coupling Enzyme Parameters'!$AB$11)-(J305-$F$11)))))/(2*'Coupling Enzyme Parameters'!$AB$9))</f>
        <v>31.806877579441146</v>
      </c>
      <c r="L305" s="102">
        <f t="shared" si="33"/>
        <v>-2.1561705772228343</v>
      </c>
      <c r="M305" s="37">
        <v>18940.085999999999</v>
      </c>
      <c r="N305" s="99">
        <f>((-'Coupling Enzyme Parameters'!$AB$10+SQRT((('Coupling Enzyme Parameters'!$AB$10)^2)-(4*('Coupling Enzyme Parameters'!$AB$9)*(('Coupling Enzyme Parameters'!$AB$11)-(M305-$F$11)))))/(2*'Coupling Enzyme Parameters'!$AB$9))</f>
        <v>32.663417361129966</v>
      </c>
      <c r="O305" s="102">
        <f t="shared" si="34"/>
        <v>-3.7836312806759551</v>
      </c>
      <c r="P305" s="37">
        <v>19117.400000000001</v>
      </c>
      <c r="Q305" s="99">
        <f>((-'Coupling Enzyme Parameters'!$AB$10+SQRT((('Coupling Enzyme Parameters'!$AB$10)^2)-(4*('Coupling Enzyme Parameters'!$AB$9)*(('Coupling Enzyme Parameters'!$AB$11)-(P305-$F$11)))))/(2*'Coupling Enzyme Parameters'!$AB$9))</f>
        <v>33.610088586758351</v>
      </c>
      <c r="R305" s="102">
        <f t="shared" si="35"/>
        <v>-3.9424294172871797</v>
      </c>
      <c r="S305" s="37">
        <v>19139.053</v>
      </c>
      <c r="T305" s="99">
        <f>((-'Coupling Enzyme Parameters'!$AB$10+SQRT((('Coupling Enzyme Parameters'!$AB$10)^2)-(4*('Coupling Enzyme Parameters'!$AB$9)*(('Coupling Enzyme Parameters'!$AB$11)-(S305-$F$11)))))/(2*'Coupling Enzyme Parameters'!$AB$9))</f>
        <v>33.728313153947205</v>
      </c>
      <c r="U305" s="102">
        <f t="shared" si="36"/>
        <v>-4.5335696337901581</v>
      </c>
      <c r="V305" s="37">
        <v>19139.391</v>
      </c>
      <c r="W305" s="99">
        <f>((-'Coupling Enzyme Parameters'!$AB$10+SQRT((('Coupling Enzyme Parameters'!$AB$10)^2)-(4*('Coupling Enzyme Parameters'!$AB$9)*(('Coupling Enzyme Parameters'!$AB$11)-(V305-$F$11)))))/(2*'Coupling Enzyme Parameters'!$AB$9))</f>
        <v>33.730163349757312</v>
      </c>
      <c r="X305" s="102">
        <f t="shared" si="37"/>
        <v>-4.3432843039939328</v>
      </c>
      <c r="Y305" s="37">
        <v>18955.432000000001</v>
      </c>
      <c r="Z305" s="99">
        <f>((-'Coupling Enzyme Parameters'!$AB$10+SQRT((('Coupling Enzyme Parameters'!$AB$10)^2)-(4*('Coupling Enzyme Parameters'!$AB$9)*(('Coupling Enzyme Parameters'!$AB$11)-(Y305-$F$11)))))/(2*'Coupling Enzyme Parameters'!$AB$9))</f>
        <v>32.743898083536521</v>
      </c>
      <c r="AA305" s="102">
        <f t="shared" si="38"/>
        <v>-4.3562401460359439</v>
      </c>
    </row>
    <row r="306" spans="3:27" s="39" customFormat="1" ht="15" x14ac:dyDescent="0.25">
      <c r="C306" s="24">
        <f t="shared" si="39"/>
        <v>19.599999999999952</v>
      </c>
      <c r="D306" s="37">
        <v>11484.605</v>
      </c>
      <c r="E306" s="37">
        <v>19354.849999999999</v>
      </c>
      <c r="F306" s="100">
        <f>((-'Coupling Enzyme Parameters'!$AB$10+SQRT((('Coupling Enzyme Parameters'!$AB$10)^2)-(4*('Coupling Enzyme Parameters'!$AB$9)*(('Coupling Enzyme Parameters'!$AB$11)-(E306-$F$11)))))/(2*'Coupling Enzyme Parameters'!$AB$9))</f>
        <v>34.940903409792902</v>
      </c>
      <c r="G306" s="37">
        <v>19067.66</v>
      </c>
      <c r="H306" s="99">
        <f>((-'Coupling Enzyme Parameters'!$AB$10+SQRT((('Coupling Enzyme Parameters'!$AB$10)^2)-(4*('Coupling Enzyme Parameters'!$AB$9)*(('Coupling Enzyme Parameters'!$AB$11)-(G306-$F$11)))))/(2*'Coupling Enzyme Parameters'!$AB$9))</f>
        <v>33.34073205301047</v>
      </c>
      <c r="I306" s="102">
        <f t="shared" si="32"/>
        <v>-2.4512503308049745</v>
      </c>
      <c r="J306" s="37">
        <v>18826.580000000002</v>
      </c>
      <c r="K306" s="99">
        <f>((-'Coupling Enzyme Parameters'!$AB$10+SQRT((('Coupling Enzyme Parameters'!$AB$10)^2)-(4*('Coupling Enzyme Parameters'!$AB$9)*(('Coupling Enzyme Parameters'!$AB$11)-(J306-$F$11)))))/(2*'Coupling Enzyme Parameters'!$AB$9))</f>
        <v>32.076161956854108</v>
      </c>
      <c r="L306" s="102">
        <f t="shared" si="33"/>
        <v>-1.7468382110479936</v>
      </c>
      <c r="M306" s="37">
        <v>18998.351999999999</v>
      </c>
      <c r="N306" s="99">
        <f>((-'Coupling Enzyme Parameters'!$AB$10+SQRT((('Coupling Enzyme Parameters'!$AB$10)^2)-(4*('Coupling Enzyme Parameters'!$AB$9)*(('Coupling Enzyme Parameters'!$AB$11)-(M306-$F$11)))))/(2*'Coupling Enzyme Parameters'!$AB$9))</f>
        <v>32.970409784522651</v>
      </c>
      <c r="O306" s="102">
        <f t="shared" si="34"/>
        <v>-3.336590868521391</v>
      </c>
      <c r="P306" s="37">
        <v>19057.18</v>
      </c>
      <c r="Q306" s="99">
        <f>((-'Coupling Enzyme Parameters'!$AB$10+SQRT((('Coupling Enzyme Parameters'!$AB$10)^2)-(4*('Coupling Enzyme Parameters'!$AB$9)*(('Coupling Enzyme Parameters'!$AB$11)-(P306-$F$11)))))/(2*'Coupling Enzyme Parameters'!$AB$9))</f>
        <v>33.28436737188656</v>
      </c>
      <c r="R306" s="102">
        <f t="shared" si="35"/>
        <v>-4.1281026433970922</v>
      </c>
      <c r="S306" s="37">
        <v>19203.438999999998</v>
      </c>
      <c r="T306" s="99">
        <f>((-'Coupling Enzyme Parameters'!$AB$10+SQRT((('Coupling Enzyme Parameters'!$AB$10)^2)-(4*('Coupling Enzyme Parameters'!$AB$9)*(('Coupling Enzyme Parameters'!$AB$11)-(S306-$F$11)))))/(2*'Coupling Enzyme Parameters'!$AB$9))</f>
        <v>34.083436068029897</v>
      </c>
      <c r="U306" s="102">
        <f t="shared" si="36"/>
        <v>-4.0383987309455875</v>
      </c>
      <c r="V306" s="37">
        <v>19083.785</v>
      </c>
      <c r="W306" s="99">
        <f>((-'Coupling Enzyme Parameters'!$AB$10+SQRT((('Coupling Enzyme Parameters'!$AB$10)^2)-(4*('Coupling Enzyme Parameters'!$AB$9)*(('Coupling Enzyme Parameters'!$AB$11)-(V306-$F$11)))))/(2*'Coupling Enzyme Parameters'!$AB$9))</f>
        <v>33.427718725355994</v>
      </c>
      <c r="X306" s="102">
        <f t="shared" si="37"/>
        <v>-4.5056809396333719</v>
      </c>
      <c r="Y306" s="37">
        <v>18906.192999999999</v>
      </c>
      <c r="Z306" s="99">
        <f>((-'Coupling Enzyme Parameters'!$AB$10+SQRT((('Coupling Enzyme Parameters'!$AB$10)^2)-(4*('Coupling Enzyme Parameters'!$AB$9)*(('Coupling Enzyme Parameters'!$AB$11)-(Y306-$F$11)))))/(2*'Coupling Enzyme Parameters'!$AB$9))</f>
        <v>32.486598654635813</v>
      </c>
      <c r="AA306" s="102">
        <f t="shared" si="38"/>
        <v>-4.4734915861747737</v>
      </c>
    </row>
    <row r="307" spans="3:27" s="39" customFormat="1" ht="15" x14ac:dyDescent="0.25">
      <c r="C307" s="24">
        <f t="shared" si="39"/>
        <v>19.666666666666618</v>
      </c>
      <c r="D307" s="37">
        <v>11470.102999999999</v>
      </c>
      <c r="E307" s="37">
        <v>19440.039000000001</v>
      </c>
      <c r="F307" s="100">
        <f>((-'Coupling Enzyme Parameters'!$AB$10+SQRT((('Coupling Enzyme Parameters'!$AB$10)^2)-(4*('Coupling Enzyme Parameters'!$AB$9)*(('Coupling Enzyme Parameters'!$AB$11)-(E307-$F$11)))))/(2*'Coupling Enzyme Parameters'!$AB$9))</f>
        <v>35.438217711613611</v>
      </c>
      <c r="G307" s="37">
        <v>19073.455000000002</v>
      </c>
      <c r="H307" s="99">
        <f>((-'Coupling Enzyme Parameters'!$AB$10+SQRT((('Coupling Enzyme Parameters'!$AB$10)^2)-(4*('Coupling Enzyme Parameters'!$AB$9)*(('Coupling Enzyme Parameters'!$AB$11)-(G307-$F$11)))))/(2*'Coupling Enzyme Parameters'!$AB$9))</f>
        <v>33.37195669532737</v>
      </c>
      <c r="I307" s="102">
        <f t="shared" si="32"/>
        <v>-2.9173399903087827</v>
      </c>
      <c r="J307" s="37">
        <v>18873.982</v>
      </c>
      <c r="K307" s="99">
        <f>((-'Coupling Enzyme Parameters'!$AB$10+SQRT((('Coupling Enzyme Parameters'!$AB$10)^2)-(4*('Coupling Enzyme Parameters'!$AB$9)*(('Coupling Enzyme Parameters'!$AB$11)-(J307-$F$11)))))/(2*'Coupling Enzyme Parameters'!$AB$9))</f>
        <v>32.31972130691581</v>
      </c>
      <c r="L307" s="102">
        <f t="shared" si="33"/>
        <v>-2.0005931628070002</v>
      </c>
      <c r="M307" s="37">
        <v>18946.011999999999</v>
      </c>
      <c r="N307" s="99">
        <f>((-'Coupling Enzyme Parameters'!$AB$10+SQRT((('Coupling Enzyme Parameters'!$AB$10)^2)-(4*('Coupling Enzyme Parameters'!$AB$9)*(('Coupling Enzyme Parameters'!$AB$11)-(M307-$F$11)))))/(2*'Coupling Enzyme Parameters'!$AB$9))</f>
        <v>32.694464360872367</v>
      </c>
      <c r="O307" s="102">
        <f t="shared" si="34"/>
        <v>-4.1098505939923839</v>
      </c>
      <c r="P307" s="37">
        <v>19161.721000000001</v>
      </c>
      <c r="Q307" s="99">
        <f>((-'Coupling Enzyme Parameters'!$AB$10+SQRT((('Coupling Enzyme Parameters'!$AB$10)^2)-(4*('Coupling Enzyme Parameters'!$AB$9)*(('Coupling Enzyme Parameters'!$AB$11)-(P307-$F$11)))))/(2*'Coupling Enzyme Parameters'!$AB$9))</f>
        <v>33.852722057612972</v>
      </c>
      <c r="R307" s="102">
        <f t="shared" si="35"/>
        <v>-4.0570622594913885</v>
      </c>
      <c r="S307" s="37">
        <v>19100.893</v>
      </c>
      <c r="T307" s="99">
        <f>((-'Coupling Enzyme Parameters'!$AB$10+SQRT((('Coupling Enzyme Parameters'!$AB$10)^2)-(4*('Coupling Enzyme Parameters'!$AB$9)*(('Coupling Enzyme Parameters'!$AB$11)-(S307-$F$11)))))/(2*'Coupling Enzyme Parameters'!$AB$9))</f>
        <v>33.520358144084831</v>
      </c>
      <c r="U307" s="102">
        <f t="shared" si="36"/>
        <v>-5.0987909567113618</v>
      </c>
      <c r="V307" s="37">
        <v>19036.73</v>
      </c>
      <c r="W307" s="99">
        <f>((-'Coupling Enzyme Parameters'!$AB$10+SQRT((('Coupling Enzyme Parameters'!$AB$10)^2)-(4*('Coupling Enzyme Parameters'!$AB$9)*(('Coupling Enzyme Parameters'!$AB$11)-(V307-$F$11)))))/(2*'Coupling Enzyme Parameters'!$AB$9))</f>
        <v>33.174762337313062</v>
      </c>
      <c r="X307" s="102">
        <f t="shared" si="37"/>
        <v>-5.2559516294970123</v>
      </c>
      <c r="Y307" s="37">
        <v>18951.938999999998</v>
      </c>
      <c r="Z307" s="99">
        <f>((-'Coupling Enzyme Parameters'!$AB$10+SQRT((('Coupling Enzyme Parameters'!$AB$10)^2)-(4*('Coupling Enzyme Parameters'!$AB$9)*(('Coupling Enzyme Parameters'!$AB$11)-(Y307-$F$11)))))/(2*'Coupling Enzyme Parameters'!$AB$9))</f>
        <v>32.725556057148246</v>
      </c>
      <c r="AA307" s="102">
        <f t="shared" si="38"/>
        <v>-4.7318484854830487</v>
      </c>
    </row>
    <row r="308" spans="3:27" s="39" customFormat="1" ht="15" x14ac:dyDescent="0.25">
      <c r="C308" s="24">
        <f t="shared" si="39"/>
        <v>19.733333333333285</v>
      </c>
      <c r="D308" s="37">
        <v>11451.647000000001</v>
      </c>
      <c r="E308" s="37">
        <v>19432.807000000001</v>
      </c>
      <c r="F308" s="100">
        <f>((-'Coupling Enzyme Parameters'!$AB$10+SQRT((('Coupling Enzyme Parameters'!$AB$10)^2)-(4*('Coupling Enzyme Parameters'!$AB$9)*(('Coupling Enzyme Parameters'!$AB$11)-(E308-$F$11)))))/(2*'Coupling Enzyme Parameters'!$AB$9))</f>
        <v>35.395557532652283</v>
      </c>
      <c r="G308" s="37">
        <v>19043.330000000002</v>
      </c>
      <c r="H308" s="99">
        <f>((-'Coupling Enzyme Parameters'!$AB$10+SQRT((('Coupling Enzyme Parameters'!$AB$10)^2)-(4*('Coupling Enzyme Parameters'!$AB$9)*(('Coupling Enzyme Parameters'!$AB$11)-(G308-$F$11)))))/(2*'Coupling Enzyme Parameters'!$AB$9))</f>
        <v>33.21008127215125</v>
      </c>
      <c r="I308" s="102">
        <f t="shared" si="32"/>
        <v>-3.0365552345235756</v>
      </c>
      <c r="J308" s="37">
        <v>18767.620999999999</v>
      </c>
      <c r="K308" s="99">
        <f>((-'Coupling Enzyme Parameters'!$AB$10+SQRT((('Coupling Enzyme Parameters'!$AB$10)^2)-(4*('Coupling Enzyme Parameters'!$AB$9)*(('Coupling Enzyme Parameters'!$AB$11)-(J308-$F$11)))))/(2*'Coupling Enzyme Parameters'!$AB$9))</f>
        <v>31.776481605019391</v>
      </c>
      <c r="L308" s="102">
        <f t="shared" si="33"/>
        <v>-2.5011726857420911</v>
      </c>
      <c r="M308" s="37">
        <v>18961.901999999998</v>
      </c>
      <c r="N308" s="99">
        <f>((-'Coupling Enzyme Parameters'!$AB$10+SQRT((('Coupling Enzyme Parameters'!$AB$10)^2)-(4*('Coupling Enzyme Parameters'!$AB$9)*(('Coupling Enzyme Parameters'!$AB$11)-(M308-$F$11)))))/(2*'Coupling Enzyme Parameters'!$AB$9))</f>
        <v>32.777909026376946</v>
      </c>
      <c r="O308" s="102">
        <f t="shared" si="34"/>
        <v>-3.9837457495264772</v>
      </c>
      <c r="P308" s="37">
        <v>19121.109</v>
      </c>
      <c r="Q308" s="99">
        <f>((-'Coupling Enzyme Parameters'!$AB$10+SQRT((('Coupling Enzyme Parameters'!$AB$10)^2)-(4*('Coupling Enzyme Parameters'!$AB$9)*(('Coupling Enzyme Parameters'!$AB$11)-(P308-$F$11)))))/(2*'Coupling Enzyme Parameters'!$AB$9))</f>
        <v>33.630297428466285</v>
      </c>
      <c r="R308" s="102">
        <f t="shared" si="35"/>
        <v>-4.2368267096767482</v>
      </c>
      <c r="S308" s="37">
        <v>19144.296999999999</v>
      </c>
      <c r="T308" s="99">
        <f>((-'Coupling Enzyme Parameters'!$AB$10+SQRT((('Coupling Enzyme Parameters'!$AB$10)^2)-(4*('Coupling Enzyme Parameters'!$AB$9)*(('Coupling Enzyme Parameters'!$AB$11)-(S308-$F$11)))))/(2*'Coupling Enzyme Parameters'!$AB$9))</f>
        <v>33.757035027970623</v>
      </c>
      <c r="U308" s="102">
        <f t="shared" si="36"/>
        <v>-4.8194538938642424</v>
      </c>
      <c r="V308" s="37">
        <v>19036.673999999999</v>
      </c>
      <c r="W308" s="99">
        <f>((-'Coupling Enzyme Parameters'!$AB$10+SQRT((('Coupling Enzyme Parameters'!$AB$10)^2)-(4*('Coupling Enzyme Parameters'!$AB$9)*(('Coupling Enzyme Parameters'!$AB$11)-(V308-$F$11)))))/(2*'Coupling Enzyme Parameters'!$AB$9))</f>
        <v>33.174462884002899</v>
      </c>
      <c r="X308" s="102">
        <f t="shared" si="37"/>
        <v>-5.2135909038458479</v>
      </c>
      <c r="Y308" s="37">
        <v>18868.405999999999</v>
      </c>
      <c r="Z308" s="99">
        <f>((-'Coupling Enzyme Parameters'!$AB$10+SQRT((('Coupling Enzyme Parameters'!$AB$10)^2)-(4*('Coupling Enzyme Parameters'!$AB$9)*(('Coupling Enzyme Parameters'!$AB$11)-(Y308-$F$11)))))/(2*'Coupling Enzyme Parameters'!$AB$9))</f>
        <v>32.29094710431518</v>
      </c>
      <c r="AA308" s="102">
        <f t="shared" si="38"/>
        <v>-5.123797259354788</v>
      </c>
    </row>
    <row r="309" spans="3:27" s="39" customFormat="1" ht="15" x14ac:dyDescent="0.25">
      <c r="C309" s="24">
        <f t="shared" si="39"/>
        <v>19.799999999999951</v>
      </c>
      <c r="D309" s="37">
        <v>11490.207</v>
      </c>
      <c r="E309" s="37">
        <v>19375.026999999998</v>
      </c>
      <c r="F309" s="100">
        <f>((-'Coupling Enzyme Parameters'!$AB$10+SQRT((('Coupling Enzyme Parameters'!$AB$10)^2)-(4*('Coupling Enzyme Parameters'!$AB$9)*(('Coupling Enzyme Parameters'!$AB$11)-(E309-$F$11)))))/(2*'Coupling Enzyme Parameters'!$AB$9))</f>
        <v>35.05768094583533</v>
      </c>
      <c r="G309" s="37">
        <v>19068.758000000002</v>
      </c>
      <c r="H309" s="99">
        <f>((-'Coupling Enzyme Parameters'!$AB$10+SQRT((('Coupling Enzyme Parameters'!$AB$10)^2)-(4*('Coupling Enzyme Parameters'!$AB$9)*(('Coupling Enzyme Parameters'!$AB$11)-(G309-$F$11)))))/(2*'Coupling Enzyme Parameters'!$AB$9))</f>
        <v>33.346645157320232</v>
      </c>
      <c r="I309" s="102">
        <f t="shared" si="32"/>
        <v>-2.5621147625376395</v>
      </c>
      <c r="J309" s="37">
        <v>18816.562000000002</v>
      </c>
      <c r="K309" s="99">
        <f>((-'Coupling Enzyme Parameters'!$AB$10+SQRT((('Coupling Enzyme Parameters'!$AB$10)^2)-(4*('Coupling Enzyme Parameters'!$AB$9)*(('Coupling Enzyme Parameters'!$AB$11)-(J309-$F$11)))))/(2*'Coupling Enzyme Parameters'!$AB$9))</f>
        <v>32.024989895432185</v>
      </c>
      <c r="L309" s="102">
        <f t="shared" si="33"/>
        <v>-1.9147878085123438</v>
      </c>
      <c r="M309" s="37">
        <v>18960.48</v>
      </c>
      <c r="N309" s="99">
        <f>((-'Coupling Enzyme Parameters'!$AB$10+SQRT((('Coupling Enzyme Parameters'!$AB$10)^2)-(4*('Coupling Enzyme Parameters'!$AB$9)*(('Coupling Enzyme Parameters'!$AB$11)-(M309-$F$11)))))/(2*'Coupling Enzyme Parameters'!$AB$9))</f>
        <v>32.77042991208566</v>
      </c>
      <c r="O309" s="102">
        <f t="shared" si="34"/>
        <v>-3.6533482770008092</v>
      </c>
      <c r="P309" s="37">
        <v>19062.971000000001</v>
      </c>
      <c r="Q309" s="99">
        <f>((-'Coupling Enzyme Parameters'!$AB$10+SQRT((('Coupling Enzyme Parameters'!$AB$10)^2)-(4*('Coupling Enzyme Parameters'!$AB$9)*(('Coupling Enzyme Parameters'!$AB$11)-(P309-$F$11)))))/(2*'Coupling Enzyme Parameters'!$AB$9))</f>
        <v>33.315496691027484</v>
      </c>
      <c r="R309" s="102">
        <f t="shared" si="35"/>
        <v>-4.213750860298596</v>
      </c>
      <c r="S309" s="37">
        <v>19233.898000000001</v>
      </c>
      <c r="T309" s="99">
        <f>((-'Coupling Enzyme Parameters'!$AB$10+SQRT((('Coupling Enzyme Parameters'!$AB$10)^2)-(4*('Coupling Enzyme Parameters'!$AB$9)*(('Coupling Enzyme Parameters'!$AB$11)-(S309-$F$11)))))/(2*'Coupling Enzyme Parameters'!$AB$9))</f>
        <v>34.253351716836036</v>
      </c>
      <c r="U309" s="102">
        <f t="shared" si="36"/>
        <v>-3.9852606181818757</v>
      </c>
      <c r="V309" s="37">
        <v>19118.763999999999</v>
      </c>
      <c r="W309" s="99">
        <f>((-'Coupling Enzyme Parameters'!$AB$10+SQRT((('Coupling Enzyme Parameters'!$AB$10)^2)-(4*('Coupling Enzyme Parameters'!$AB$9)*(('Coupling Enzyme Parameters'!$AB$11)-(V309-$F$11)))))/(2*'Coupling Enzyme Parameters'!$AB$9))</f>
        <v>33.617518454759569</v>
      </c>
      <c r="X309" s="102">
        <f t="shared" si="37"/>
        <v>-4.4326587462722244</v>
      </c>
      <c r="Y309" s="37">
        <v>18899.838</v>
      </c>
      <c r="Z309" s="99">
        <f>((-'Coupling Enzyme Parameters'!$AB$10+SQRT((('Coupling Enzyme Parameters'!$AB$10)^2)-(4*('Coupling Enzyme Parameters'!$AB$9)*(('Coupling Enzyme Parameters'!$AB$11)-(Y309-$F$11)))))/(2*'Coupling Enzyme Parameters'!$AB$9))</f>
        <v>32.453585697353205</v>
      </c>
      <c r="AA309" s="102">
        <f t="shared" si="38"/>
        <v>-4.6232820794998091</v>
      </c>
    </row>
    <row r="310" spans="3:27" s="39" customFormat="1" ht="15" x14ac:dyDescent="0.25">
      <c r="C310" s="24">
        <f t="shared" si="39"/>
        <v>19.866666666666617</v>
      </c>
      <c r="D310" s="37">
        <v>11480.173000000001</v>
      </c>
      <c r="E310" s="37">
        <v>19408.995999999999</v>
      </c>
      <c r="F310" s="100">
        <f>((-'Coupling Enzyme Parameters'!$AB$10+SQRT((('Coupling Enzyme Parameters'!$AB$10)^2)-(4*('Coupling Enzyme Parameters'!$AB$9)*(('Coupling Enzyme Parameters'!$AB$11)-(E310-$F$11)))))/(2*'Coupling Enzyme Parameters'!$AB$9))</f>
        <v>35.255688079880045</v>
      </c>
      <c r="G310" s="37">
        <v>19097.57</v>
      </c>
      <c r="H310" s="99">
        <f>((-'Coupling Enzyme Parameters'!$AB$10+SQRT((('Coupling Enzyme Parameters'!$AB$10)^2)-(4*('Coupling Enzyme Parameters'!$AB$9)*(('Coupling Enzyme Parameters'!$AB$11)-(G310-$F$11)))))/(2*'Coupling Enzyme Parameters'!$AB$9))</f>
        <v>33.502335790623398</v>
      </c>
      <c r="I310" s="102">
        <f t="shared" si="32"/>
        <v>-2.6044312632791886</v>
      </c>
      <c r="J310" s="37">
        <v>18765.574000000001</v>
      </c>
      <c r="K310" s="99">
        <f>((-'Coupling Enzyme Parameters'!$AB$10+SQRT((('Coupling Enzyme Parameters'!$AB$10)^2)-(4*('Coupling Enzyme Parameters'!$AB$9)*(('Coupling Enzyme Parameters'!$AB$11)-(J310-$F$11)))))/(2*'Coupling Enzyme Parameters'!$AB$9))</f>
        <v>31.766140513196842</v>
      </c>
      <c r="L310" s="102">
        <f t="shared" si="33"/>
        <v>-2.3716443247924026</v>
      </c>
      <c r="M310" s="37">
        <v>18998.150000000001</v>
      </c>
      <c r="N310" s="99">
        <f>((-'Coupling Enzyme Parameters'!$AB$10+SQRT((('Coupling Enzyme Parameters'!$AB$10)^2)-(4*('Coupling Enzyme Parameters'!$AB$9)*(('Coupling Enzyme Parameters'!$AB$11)-(M310-$F$11)))))/(2*'Coupling Enzyme Parameters'!$AB$9))</f>
        <v>32.969338755535794</v>
      </c>
      <c r="O310" s="102">
        <f t="shared" si="34"/>
        <v>-3.6524465675953905</v>
      </c>
      <c r="P310" s="37">
        <v>19053.449000000001</v>
      </c>
      <c r="Q310" s="99">
        <f>((-'Coupling Enzyme Parameters'!$AB$10+SQRT((('Coupling Enzyme Parameters'!$AB$10)^2)-(4*('Coupling Enzyme Parameters'!$AB$9)*(('Coupling Enzyme Parameters'!$AB$11)-(P310-$F$11)))))/(2*'Coupling Enzyme Parameters'!$AB$9))</f>
        <v>33.264332990315488</v>
      </c>
      <c r="R310" s="102">
        <f t="shared" si="35"/>
        <v>-4.4629216950553072</v>
      </c>
      <c r="S310" s="37">
        <v>19121.276999999998</v>
      </c>
      <c r="T310" s="99">
        <f>((-'Coupling Enzyme Parameters'!$AB$10+SQRT((('Coupling Enzyme Parameters'!$AB$10)^2)-(4*('Coupling Enzyme Parameters'!$AB$9)*(('Coupling Enzyme Parameters'!$AB$11)-(S310-$F$11)))))/(2*'Coupling Enzyme Parameters'!$AB$9))</f>
        <v>33.631213203446201</v>
      </c>
      <c r="U310" s="102">
        <f t="shared" si="36"/>
        <v>-4.8054062656164263</v>
      </c>
      <c r="V310" s="37">
        <v>19045.893</v>
      </c>
      <c r="W310" s="99">
        <f>((-'Coupling Enzyme Parameters'!$AB$10+SQRT((('Coupling Enzyme Parameters'!$AB$10)^2)-(4*('Coupling Enzyme Parameters'!$AB$9)*(('Coupling Enzyme Parameters'!$AB$11)-(V310-$F$11)))))/(2*'Coupling Enzyme Parameters'!$AB$9))</f>
        <v>33.223810839713813</v>
      </c>
      <c r="X310" s="102">
        <f t="shared" si="37"/>
        <v>-5.0243734953626955</v>
      </c>
      <c r="Y310" s="37">
        <v>18912.833999999999</v>
      </c>
      <c r="Z310" s="99">
        <f>((-'Coupling Enzyme Parameters'!$AB$10+SQRT((('Coupling Enzyme Parameters'!$AB$10)^2)-(4*('Coupling Enzyme Parameters'!$AB$9)*(('Coupling Enzyme Parameters'!$AB$11)-(Y310-$F$11)))))/(2*'Coupling Enzyme Parameters'!$AB$9))</f>
        <v>32.521144586900562</v>
      </c>
      <c r="AA310" s="102">
        <f t="shared" si="38"/>
        <v>-4.7537303239971678</v>
      </c>
    </row>
    <row r="311" spans="3:27" s="39" customFormat="1" ht="15" x14ac:dyDescent="0.25">
      <c r="C311" s="24">
        <f t="shared" si="39"/>
        <v>19.933333333333284</v>
      </c>
      <c r="D311" s="37">
        <v>11510.194</v>
      </c>
      <c r="E311" s="37">
        <v>19380.883000000002</v>
      </c>
      <c r="F311" s="100">
        <f>((-'Coupling Enzyme Parameters'!$AB$10+SQRT((('Coupling Enzyme Parameters'!$AB$10)^2)-(4*('Coupling Enzyme Parameters'!$AB$9)*(('Coupling Enzyme Parameters'!$AB$11)-(E311-$F$11)))))/(2*'Coupling Enzyme Parameters'!$AB$9))</f>
        <v>35.091689153647437</v>
      </c>
      <c r="G311" s="37">
        <v>19016.445</v>
      </c>
      <c r="H311" s="99">
        <f>((-'Coupling Enzyme Parameters'!$AB$10+SQRT((('Coupling Enzyme Parameters'!$AB$10)^2)-(4*('Coupling Enzyme Parameters'!$AB$9)*(('Coupling Enzyme Parameters'!$AB$11)-(G311-$F$11)))))/(2*'Coupling Enzyme Parameters'!$AB$9))</f>
        <v>33.066534213667367</v>
      </c>
      <c r="I311" s="102">
        <f t="shared" si="32"/>
        <v>-2.8762339140026114</v>
      </c>
      <c r="J311" s="37">
        <v>18758.728999999999</v>
      </c>
      <c r="K311" s="99">
        <f>((-'Coupling Enzyme Parameters'!$AB$10+SQRT((('Coupling Enzyme Parameters'!$AB$10)^2)-(4*('Coupling Enzyme Parameters'!$AB$9)*(('Coupling Enzyme Parameters'!$AB$11)-(J311-$F$11)))))/(2*'Coupling Enzyme Parameters'!$AB$9))</f>
        <v>31.731591293275713</v>
      </c>
      <c r="L311" s="102">
        <f t="shared" si="33"/>
        <v>-2.2421946184809229</v>
      </c>
      <c r="M311" s="37">
        <v>18965.657999999999</v>
      </c>
      <c r="N311" s="99">
        <f>((-'Coupling Enzyme Parameters'!$AB$10+SQRT((('Coupling Enzyme Parameters'!$AB$10)^2)-(4*('Coupling Enzyme Parameters'!$AB$9)*(('Coupling Enzyme Parameters'!$AB$11)-(M311-$F$11)))))/(2*'Coupling Enzyme Parameters'!$AB$9))</f>
        <v>32.79767502783799</v>
      </c>
      <c r="O311" s="102">
        <f t="shared" si="34"/>
        <v>-3.6601113690605871</v>
      </c>
      <c r="P311" s="37">
        <v>19061.596000000001</v>
      </c>
      <c r="Q311" s="99">
        <f>((-'Coupling Enzyme Parameters'!$AB$10+SQRT((('Coupling Enzyme Parameters'!$AB$10)^2)-(4*('Coupling Enzyme Parameters'!$AB$9)*(('Coupling Enzyme Parameters'!$AB$11)-(P311-$F$11)))))/(2*'Coupling Enzyme Parameters'!$AB$9))</f>
        <v>33.308101748497869</v>
      </c>
      <c r="R311" s="102">
        <f t="shared" si="35"/>
        <v>-4.2551540106403181</v>
      </c>
      <c r="S311" s="37">
        <v>19176.289000000001</v>
      </c>
      <c r="T311" s="99">
        <f>((-'Coupling Enzyme Parameters'!$AB$10+SQRT((('Coupling Enzyme Parameters'!$AB$10)^2)-(4*('Coupling Enzyme Parameters'!$AB$9)*(('Coupling Enzyme Parameters'!$AB$11)-(S311-$F$11)))))/(2*'Coupling Enzyme Parameters'!$AB$9))</f>
        <v>33.933027406934769</v>
      </c>
      <c r="U311" s="102">
        <f t="shared" si="36"/>
        <v>-4.3395931358952495</v>
      </c>
      <c r="V311" s="37">
        <v>19076.134999999998</v>
      </c>
      <c r="W311" s="99">
        <f>((-'Coupling Enzyme Parameters'!$AB$10+SQRT((('Coupling Enzyme Parameters'!$AB$10)^2)-(4*('Coupling Enzyme Parameters'!$AB$9)*(('Coupling Enzyme Parameters'!$AB$11)-(V311-$F$11)))))/(2*'Coupling Enzyme Parameters'!$AB$9))</f>
        <v>33.386410950290703</v>
      </c>
      <c r="X311" s="102">
        <f t="shared" si="37"/>
        <v>-4.697774458553198</v>
      </c>
      <c r="Y311" s="37">
        <v>18941.778999999999</v>
      </c>
      <c r="Z311" s="99">
        <f>((-'Coupling Enzyme Parameters'!$AB$10+SQRT((('Coupling Enzyme Parameters'!$AB$10)^2)-(4*('Coupling Enzyme Parameters'!$AB$9)*(('Coupling Enzyme Parameters'!$AB$11)-(Y311-$F$11)))))/(2*'Coupling Enzyme Parameters'!$AB$9))</f>
        <v>32.67228316774797</v>
      </c>
      <c r="AA311" s="102">
        <f t="shared" si="38"/>
        <v>-4.4385928169171507</v>
      </c>
    </row>
    <row r="312" spans="3:27" s="39" customFormat="1" ht="15" x14ac:dyDescent="0.25">
      <c r="C312" s="24">
        <f t="shared" si="39"/>
        <v>19.99999999999995</v>
      </c>
      <c r="D312" s="37">
        <v>11503.102000000001</v>
      </c>
      <c r="E312" s="37">
        <v>19430.605</v>
      </c>
      <c r="F312" s="100">
        <f>((-'Coupling Enzyme Parameters'!$AB$10+SQRT((('Coupling Enzyme Parameters'!$AB$10)^2)-(4*('Coupling Enzyme Parameters'!$AB$9)*(('Coupling Enzyme Parameters'!$AB$11)-(E312-$F$11)))))/(2*'Coupling Enzyme Parameters'!$AB$9))</f>
        <v>35.382584952894959</v>
      </c>
      <c r="G312" s="37">
        <v>19062.428</v>
      </c>
      <c r="H312" s="99">
        <f>((-'Coupling Enzyme Parameters'!$AB$10+SQRT((('Coupling Enzyme Parameters'!$AB$10)^2)-(4*('Coupling Enzyme Parameters'!$AB$9)*(('Coupling Enzyme Parameters'!$AB$11)-(G312-$F$11)))))/(2*'Coupling Enzyme Parameters'!$AB$9))</f>
        <v>33.312576087029093</v>
      </c>
      <c r="I312" s="102">
        <f t="shared" si="32"/>
        <v>-2.9210878398884077</v>
      </c>
      <c r="J312" s="37">
        <v>18862.365000000002</v>
      </c>
      <c r="K312" s="99">
        <f>((-'Coupling Enzyme Parameters'!$AB$10+SQRT((('Coupling Enzyme Parameters'!$AB$10)^2)-(4*('Coupling Enzyme Parameters'!$AB$9)*(('Coupling Enzyme Parameters'!$AB$11)-(J312-$F$11)))))/(2*'Coupling Enzyme Parameters'!$AB$9))</f>
        <v>32.259810855755696</v>
      </c>
      <c r="L312" s="102">
        <f t="shared" si="33"/>
        <v>-2.0048708552484626</v>
      </c>
      <c r="M312" s="37">
        <v>18996.311000000002</v>
      </c>
      <c r="N312" s="99">
        <f>((-'Coupling Enzyme Parameters'!$AB$10+SQRT((('Coupling Enzyme Parameters'!$AB$10)^2)-(4*('Coupling Enzyme Parameters'!$AB$9)*(('Coupling Enzyme Parameters'!$AB$11)-(M312-$F$11)))))/(2*'Coupling Enzyme Parameters'!$AB$9))</f>
        <v>32.959590330042886</v>
      </c>
      <c r="O312" s="102">
        <f t="shared" si="34"/>
        <v>-3.7890918661032131</v>
      </c>
      <c r="P312" s="37">
        <v>19131.695</v>
      </c>
      <c r="Q312" s="99">
        <f>((-'Coupling Enzyme Parameters'!$AB$10+SQRT((('Coupling Enzyme Parameters'!$AB$10)^2)-(4*('Coupling Enzyme Parameters'!$AB$9)*(('Coupling Enzyme Parameters'!$AB$11)-(P312-$F$11)))))/(2*'Coupling Enzyme Parameters'!$AB$9))</f>
        <v>33.688071957811886</v>
      </c>
      <c r="R312" s="102">
        <f t="shared" si="35"/>
        <v>-4.1660796005738234</v>
      </c>
      <c r="S312" s="37">
        <v>19154.293000000001</v>
      </c>
      <c r="T312" s="99">
        <f>((-'Coupling Enzyme Parameters'!$AB$10+SQRT((('Coupling Enzyme Parameters'!$AB$10)^2)-(4*('Coupling Enzyme Parameters'!$AB$9)*(('Coupling Enzyme Parameters'!$AB$11)-(S312-$F$11)))))/(2*'Coupling Enzyme Parameters'!$AB$9))</f>
        <v>33.811881907509573</v>
      </c>
      <c r="U312" s="102">
        <f t="shared" si="36"/>
        <v>-4.7516344345679684</v>
      </c>
      <c r="V312" s="37">
        <v>19020.395</v>
      </c>
      <c r="W312" s="99">
        <f>((-'Coupling Enzyme Parameters'!$AB$10+SQRT((('Coupling Enzyme Parameters'!$AB$10)^2)-(4*('Coupling Enzyme Parameters'!$AB$9)*(('Coupling Enzyme Parameters'!$AB$11)-(V312-$F$11)))))/(2*'Coupling Enzyme Parameters'!$AB$9))</f>
        <v>33.087570804424743</v>
      </c>
      <c r="X312" s="102">
        <f t="shared" si="37"/>
        <v>-5.2875104036666798</v>
      </c>
      <c r="Y312" s="37">
        <v>18862.91</v>
      </c>
      <c r="Z312" s="99">
        <f>((-'Coupling Enzyme Parameters'!$AB$10+SQRT((('Coupling Enzyme Parameters'!$AB$10)^2)-(4*('Coupling Enzyme Parameters'!$AB$9)*(('Coupling Enzyme Parameters'!$AB$11)-(Y312-$F$11)))))/(2*'Coupling Enzyme Parameters'!$AB$9))</f>
        <v>32.262618272141211</v>
      </c>
      <c r="AA312" s="102">
        <f t="shared" si="38"/>
        <v>-5.1391535117714326</v>
      </c>
    </row>
    <row r="313" spans="3:27" s="39" customFormat="1" ht="15" x14ac:dyDescent="0.25">
      <c r="C313" s="24">
        <f t="shared" si="39"/>
        <v>20.066666666666617</v>
      </c>
      <c r="D313" s="37">
        <v>11501.03</v>
      </c>
      <c r="E313" s="37">
        <v>19373.083999999999</v>
      </c>
      <c r="F313" s="100">
        <f>((-'Coupling Enzyme Parameters'!$AB$10+SQRT((('Coupling Enzyme Parameters'!$AB$10)^2)-(4*('Coupling Enzyme Parameters'!$AB$9)*(('Coupling Enzyme Parameters'!$AB$11)-(E313-$F$11)))))/(2*'Coupling Enzyme Parameters'!$AB$9))</f>
        <v>35.046408698228277</v>
      </c>
      <c r="G313" s="37">
        <v>19019.197</v>
      </c>
      <c r="H313" s="99">
        <f>((-'Coupling Enzyme Parameters'!$AB$10+SQRT((('Coupling Enzyme Parameters'!$AB$10)^2)-(4*('Coupling Enzyme Parameters'!$AB$9)*(('Coupling Enzyme Parameters'!$AB$11)-(G313-$F$11)))))/(2*'Coupling Enzyme Parameters'!$AB$9))</f>
        <v>33.081188651163266</v>
      </c>
      <c r="I313" s="102">
        <f t="shared" si="32"/>
        <v>-2.816299021087552</v>
      </c>
      <c r="J313" s="37">
        <v>18823.366999999998</v>
      </c>
      <c r="K313" s="99">
        <f>((-'Coupling Enzyme Parameters'!$AB$10+SQRT((('Coupling Enzyme Parameters'!$AB$10)^2)-(4*('Coupling Enzyme Parameters'!$AB$9)*(('Coupling Enzyme Parameters'!$AB$11)-(J313-$F$11)))))/(2*'Coupling Enzyme Parameters'!$AB$9))</f>
        <v>32.059738551560507</v>
      </c>
      <c r="L313" s="102">
        <f t="shared" si="33"/>
        <v>-1.8687669047769688</v>
      </c>
      <c r="M313" s="37">
        <v>18901.141</v>
      </c>
      <c r="N313" s="99">
        <f>((-'Coupling Enzyme Parameters'!$AB$10+SQRT((('Coupling Enzyme Parameters'!$AB$10)^2)-(4*('Coupling Enzyme Parameters'!$AB$9)*(('Coupling Enzyme Parameters'!$AB$11)-(M313-$F$11)))))/(2*'Coupling Enzyme Parameters'!$AB$9))</f>
        <v>32.460350926529415</v>
      </c>
      <c r="O313" s="102">
        <f t="shared" si="34"/>
        <v>-3.9521550149500015</v>
      </c>
      <c r="P313" s="37">
        <v>19093.083999999999</v>
      </c>
      <c r="Q313" s="99">
        <f>((-'Coupling Enzyme Parameters'!$AB$10+SQRT((('Coupling Enzyme Parameters'!$AB$10)^2)-(4*('Coupling Enzyme Parameters'!$AB$9)*(('Coupling Enzyme Parameters'!$AB$11)-(P313-$F$11)))))/(2*'Coupling Enzyme Parameters'!$AB$9))</f>
        <v>33.478027639204264</v>
      </c>
      <c r="R313" s="102">
        <f t="shared" si="35"/>
        <v>-4.0399476645147629</v>
      </c>
      <c r="S313" s="37">
        <v>19177.724999999999</v>
      </c>
      <c r="T313" s="99">
        <f>((-'Coupling Enzyme Parameters'!$AB$10+SQRT((('Coupling Enzyme Parameters'!$AB$10)^2)-(4*('Coupling Enzyme Parameters'!$AB$9)*(('Coupling Enzyme Parameters'!$AB$11)-(S313-$F$11)))))/(2*'Coupling Enzyme Parameters'!$AB$9))</f>
        <v>33.940958320554586</v>
      </c>
      <c r="U313" s="102">
        <f t="shared" si="36"/>
        <v>-4.2863817668562731</v>
      </c>
      <c r="V313" s="37">
        <v>18998.703000000001</v>
      </c>
      <c r="W313" s="99">
        <f>((-'Coupling Enzyme Parameters'!$AB$10+SQRT((('Coupling Enzyme Parameters'!$AB$10)^2)-(4*('Coupling Enzyme Parameters'!$AB$9)*(('Coupling Enzyme Parameters'!$AB$11)-(V313-$F$11)))))/(2*'Coupling Enzyme Parameters'!$AB$9))</f>
        <v>32.972270942735214</v>
      </c>
      <c r="X313" s="102">
        <f t="shared" si="37"/>
        <v>-5.0666340106895262</v>
      </c>
      <c r="Y313" s="37">
        <v>18928.258000000002</v>
      </c>
      <c r="Z313" s="99">
        <f>((-'Coupling Enzyme Parameters'!$AB$10+SQRT((('Coupling Enzyme Parameters'!$AB$10)^2)-(4*('Coupling Enzyme Parameters'!$AB$9)*(('Coupling Enzyme Parameters'!$AB$11)-(Y313-$F$11)))))/(2*'Coupling Enzyme Parameters'!$AB$9))</f>
        <v>32.601566448013905</v>
      </c>
      <c r="AA313" s="102">
        <f t="shared" si="38"/>
        <v>-4.4640290812320558</v>
      </c>
    </row>
    <row r="314" spans="3:27" s="39" customFormat="1" ht="15" x14ac:dyDescent="0.25">
      <c r="C314" s="24">
        <f t="shared" si="39"/>
        <v>20.133333333333283</v>
      </c>
      <c r="D314" s="37">
        <v>11511.929</v>
      </c>
      <c r="E314" s="37">
        <v>19384.391</v>
      </c>
      <c r="F314" s="100">
        <f>((-'Coupling Enzyme Parameters'!$AB$10+SQRT((('Coupling Enzyme Parameters'!$AB$10)^2)-(4*('Coupling Enzyme Parameters'!$AB$9)*(('Coupling Enzyme Parameters'!$AB$11)-(E314-$F$11)))))/(2*'Coupling Enzyme Parameters'!$AB$9))</f>
        <v>35.112086679677844</v>
      </c>
      <c r="G314" s="37">
        <v>19050.636999999999</v>
      </c>
      <c r="H314" s="99">
        <f>((-'Coupling Enzyme Parameters'!$AB$10+SQRT((('Coupling Enzyme Parameters'!$AB$10)^2)-(4*('Coupling Enzyme Parameters'!$AB$9)*(('Coupling Enzyme Parameters'!$AB$11)-(G314-$F$11)))))/(2*'Coupling Enzyme Parameters'!$AB$9))</f>
        <v>33.249244463727507</v>
      </c>
      <c r="I314" s="102">
        <f t="shared" si="32"/>
        <v>-2.7139211899728792</v>
      </c>
      <c r="J314" s="37">
        <v>18800.330000000002</v>
      </c>
      <c r="K314" s="99">
        <f>((-'Coupling Enzyme Parameters'!$AB$10+SQRT((('Coupling Enzyme Parameters'!$AB$10)^2)-(4*('Coupling Enzyme Parameters'!$AB$9)*(('Coupling Enzyme Parameters'!$AB$11)-(J314-$F$11)))))/(2*'Coupling Enzyme Parameters'!$AB$9))</f>
        <v>31.942297068931563</v>
      </c>
      <c r="L314" s="102">
        <f t="shared" si="33"/>
        <v>-2.0518863688554809</v>
      </c>
      <c r="M314" s="37">
        <v>18957.293000000001</v>
      </c>
      <c r="N314" s="99">
        <f>((-'Coupling Enzyme Parameters'!$AB$10+SQRT((('Coupling Enzyme Parameters'!$AB$10)^2)-(4*('Coupling Enzyme Parameters'!$AB$9)*(('Coupling Enzyme Parameters'!$AB$11)-(M314-$F$11)))))/(2*'Coupling Enzyme Parameters'!$AB$9))</f>
        <v>32.753675973752578</v>
      </c>
      <c r="O314" s="102">
        <f t="shared" si="34"/>
        <v>-3.7245079491764059</v>
      </c>
      <c r="P314" s="37">
        <v>19105.539000000001</v>
      </c>
      <c r="Q314" s="99">
        <f>((-'Coupling Enzyme Parameters'!$AB$10+SQRT((('Coupling Enzyme Parameters'!$AB$10)^2)-(4*('Coupling Enzyme Parameters'!$AB$9)*(('Coupling Enzyme Parameters'!$AB$11)-(P314-$F$11)))))/(2*'Coupling Enzyme Parameters'!$AB$9))</f>
        <v>33.545578871000103</v>
      </c>
      <c r="R314" s="102">
        <f t="shared" si="35"/>
        <v>-4.0380744141684914</v>
      </c>
      <c r="S314" s="37">
        <v>19259.671999999999</v>
      </c>
      <c r="T314" s="99">
        <f>((-'Coupling Enzyme Parameters'!$AB$10+SQRT((('Coupling Enzyme Parameters'!$AB$10)^2)-(4*('Coupling Enzyme Parameters'!$AB$9)*(('Coupling Enzyme Parameters'!$AB$11)-(S314-$F$11)))))/(2*'Coupling Enzyme Parameters'!$AB$9))</f>
        <v>34.398122774726495</v>
      </c>
      <c r="U314" s="102">
        <f t="shared" si="36"/>
        <v>-3.8948952941339314</v>
      </c>
      <c r="V314" s="37">
        <v>19049.491999999998</v>
      </c>
      <c r="W314" s="99">
        <f>((-'Coupling Enzyme Parameters'!$AB$10+SQRT((('Coupling Enzyme Parameters'!$AB$10)^2)-(4*('Coupling Enzyme Parameters'!$AB$9)*(('Coupling Enzyme Parameters'!$AB$11)-(V314-$F$11)))))/(2*'Coupling Enzyme Parameters'!$AB$9))</f>
        <v>33.243103391650152</v>
      </c>
      <c r="X314" s="102">
        <f t="shared" si="37"/>
        <v>-4.8614795432241564</v>
      </c>
      <c r="Y314" s="37">
        <v>18868.081999999999</v>
      </c>
      <c r="Z314" s="99">
        <f>((-'Coupling Enzyme Parameters'!$AB$10+SQRT((('Coupling Enzyme Parameters'!$AB$10)^2)-(4*('Coupling Enzyme Parameters'!$AB$9)*(('Coupling Enzyme Parameters'!$AB$11)-(Y314-$F$11)))))/(2*'Coupling Enzyme Parameters'!$AB$9))</f>
        <v>32.289276168972876</v>
      </c>
      <c r="AA314" s="102">
        <f t="shared" si="38"/>
        <v>-4.8419973417226529</v>
      </c>
    </row>
    <row r="315" spans="3:27" s="39" customFormat="1" ht="15" x14ac:dyDescent="0.25">
      <c r="C315" s="24">
        <f t="shared" si="39"/>
        <v>20.19999999999995</v>
      </c>
      <c r="D315" s="37">
        <v>11500.841</v>
      </c>
      <c r="E315" s="37">
        <v>19366.653999999999</v>
      </c>
      <c r="F315" s="100">
        <f>((-'Coupling Enzyme Parameters'!$AB$10+SQRT((('Coupling Enzyme Parameters'!$AB$10)^2)-(4*('Coupling Enzyme Parameters'!$AB$9)*(('Coupling Enzyme Parameters'!$AB$11)-(E315-$F$11)))))/(2*'Coupling Enzyme Parameters'!$AB$9))</f>
        <v>35.009146174953415</v>
      </c>
      <c r="G315" s="37">
        <v>19065.383000000002</v>
      </c>
      <c r="H315" s="99">
        <f>((-'Coupling Enzyme Parameters'!$AB$10+SQRT((('Coupling Enzyme Parameters'!$AB$10)^2)-(4*('Coupling Enzyme Parameters'!$AB$9)*(('Coupling Enzyme Parameters'!$AB$11)-(G315-$F$11)))))/(2*'Coupling Enzyme Parameters'!$AB$9))</f>
        <v>33.328474307655668</v>
      </c>
      <c r="I315" s="102">
        <f t="shared" si="32"/>
        <v>-2.5317508413202887</v>
      </c>
      <c r="J315" s="37">
        <v>18735.226999999999</v>
      </c>
      <c r="K315" s="99">
        <f>((-'Coupling Enzyme Parameters'!$AB$10+SQRT((('Coupling Enzyme Parameters'!$AB$10)^2)-(4*('Coupling Enzyme Parameters'!$AB$9)*(('Coupling Enzyme Parameters'!$AB$11)-(J315-$F$11)))))/(2*'Coupling Enzyme Parameters'!$AB$9))</f>
        <v>31.613323702051865</v>
      </c>
      <c r="L315" s="102">
        <f t="shared" si="33"/>
        <v>-2.277919231010749</v>
      </c>
      <c r="M315" s="37">
        <v>18890.129000000001</v>
      </c>
      <c r="N315" s="99">
        <f>((-'Coupling Enzyme Parameters'!$AB$10+SQRT((('Coupling Enzyme Parameters'!$AB$10)^2)-(4*('Coupling Enzyme Parameters'!$AB$9)*(('Coupling Enzyme Parameters'!$AB$11)-(M315-$F$11)))))/(2*'Coupling Enzyme Parameters'!$AB$9))</f>
        <v>32.403234380092918</v>
      </c>
      <c r="O315" s="102">
        <f t="shared" si="34"/>
        <v>-3.9720090381116364</v>
      </c>
      <c r="P315" s="37">
        <v>19057.365000000002</v>
      </c>
      <c r="Q315" s="99">
        <f>((-'Coupling Enzyme Parameters'!$AB$10+SQRT((('Coupling Enzyme Parameters'!$AB$10)^2)-(4*('Coupling Enzyme Parameters'!$AB$9)*(('Coupling Enzyme Parameters'!$AB$11)-(P315-$F$11)))))/(2*'Coupling Enzyme Parameters'!$AB$9))</f>
        <v>33.285361205369739</v>
      </c>
      <c r="R315" s="102">
        <f t="shared" si="35"/>
        <v>-4.1953515750744259</v>
      </c>
      <c r="S315" s="37">
        <v>19134.451000000001</v>
      </c>
      <c r="T315" s="99">
        <f>((-'Coupling Enzyme Parameters'!$AB$10+SQRT((('Coupling Enzyme Parameters'!$AB$10)^2)-(4*('Coupling Enzyme Parameters'!$AB$9)*(('Coupling Enzyme Parameters'!$AB$11)-(S315-$F$11)))))/(2*'Coupling Enzyme Parameters'!$AB$9))</f>
        <v>33.703136546057934</v>
      </c>
      <c r="U315" s="102">
        <f t="shared" si="36"/>
        <v>-4.4869410180780633</v>
      </c>
      <c r="V315" s="37">
        <v>19107.785</v>
      </c>
      <c r="W315" s="99">
        <f>((-'Coupling Enzyme Parameters'!$AB$10+SQRT((('Coupling Enzyme Parameters'!$AB$10)^2)-(4*('Coupling Enzyme Parameters'!$AB$9)*(('Coupling Enzyme Parameters'!$AB$11)-(V315-$F$11)))))/(2*'Coupling Enzyme Parameters'!$AB$9))</f>
        <v>33.557780904319173</v>
      </c>
      <c r="X315" s="102">
        <f t="shared" si="37"/>
        <v>-4.4438615258307053</v>
      </c>
      <c r="Y315" s="37">
        <v>18837.891</v>
      </c>
      <c r="Z315" s="99">
        <f>((-'Coupling Enzyme Parameters'!$AB$10+SQRT((('Coupling Enzyme Parameters'!$AB$10)^2)-(4*('Coupling Enzyme Parameters'!$AB$9)*(('Coupling Enzyme Parameters'!$AB$11)-(Y315-$F$11)))))/(2*'Coupling Enzyme Parameters'!$AB$9))</f>
        <v>32.134064435700161</v>
      </c>
      <c r="AA315" s="102">
        <f t="shared" si="38"/>
        <v>-4.8942685702709383</v>
      </c>
    </row>
    <row r="316" spans="3:27" s="39" customFormat="1" ht="15" x14ac:dyDescent="0.25">
      <c r="C316" s="24">
        <f t="shared" si="39"/>
        <v>20.266666666666616</v>
      </c>
      <c r="D316" s="37">
        <v>11421.771000000001</v>
      </c>
      <c r="E316" s="37">
        <v>19432.035</v>
      </c>
      <c r="F316" s="100">
        <f>((-'Coupling Enzyme Parameters'!$AB$10+SQRT((('Coupling Enzyme Parameters'!$AB$10)^2)-(4*('Coupling Enzyme Parameters'!$AB$9)*(('Coupling Enzyme Parameters'!$AB$11)-(E316-$F$11)))))/(2*'Coupling Enzyme Parameters'!$AB$9))</f>
        <v>35.391008591083221</v>
      </c>
      <c r="G316" s="37">
        <v>18989.476999999999</v>
      </c>
      <c r="H316" s="99">
        <f>((-'Coupling Enzyme Parameters'!$AB$10+SQRT((('Coupling Enzyme Parameters'!$AB$10)^2)-(4*('Coupling Enzyme Parameters'!$AB$9)*(('Coupling Enzyme Parameters'!$AB$11)-(G316-$F$11)))))/(2*'Coupling Enzyme Parameters'!$AB$9))</f>
        <v>32.923398076013285</v>
      </c>
      <c r="I316" s="102">
        <f t="shared" si="32"/>
        <v>-3.3186894890924776</v>
      </c>
      <c r="J316" s="37">
        <v>18822.455000000002</v>
      </c>
      <c r="K316" s="99">
        <f>((-'Coupling Enzyme Parameters'!$AB$10+SQRT((('Coupling Enzyme Parameters'!$AB$10)^2)-(4*('Coupling Enzyme Parameters'!$AB$9)*(('Coupling Enzyme Parameters'!$AB$11)-(J316-$F$11)))))/(2*'Coupling Enzyme Parameters'!$AB$9))</f>
        <v>32.055078776910506</v>
      </c>
      <c r="L316" s="102">
        <f t="shared" si="33"/>
        <v>-2.2180265722819144</v>
      </c>
      <c r="M316" s="37">
        <v>18957.366999999998</v>
      </c>
      <c r="N316" s="99">
        <f>((-'Coupling Enzyme Parameters'!$AB$10+SQRT((('Coupling Enzyme Parameters'!$AB$10)^2)-(4*('Coupling Enzyme Parameters'!$AB$9)*(('Coupling Enzyme Parameters'!$AB$11)-(M316-$F$11)))))/(2*'Coupling Enzyme Parameters'!$AB$9))</f>
        <v>32.754064858532821</v>
      </c>
      <c r="O316" s="102">
        <f t="shared" si="34"/>
        <v>-4.0030409758015395</v>
      </c>
      <c r="P316" s="37">
        <v>19035.217000000001</v>
      </c>
      <c r="Q316" s="99">
        <f>((-'Coupling Enzyme Parameters'!$AB$10+SQRT((('Coupling Enzyme Parameters'!$AB$10)^2)-(4*('Coupling Enzyme Parameters'!$AB$9)*(('Coupling Enzyme Parameters'!$AB$11)-(P316-$F$11)))))/(2*'Coupling Enzyme Parameters'!$AB$9))</f>
        <v>33.16667306409461</v>
      </c>
      <c r="R316" s="102">
        <f t="shared" si="35"/>
        <v>-4.6959021324793611</v>
      </c>
      <c r="S316" s="37">
        <v>19183.633000000002</v>
      </c>
      <c r="T316" s="99">
        <f>((-'Coupling Enzyme Parameters'!$AB$10+SQRT((('Coupling Enzyme Parameters'!$AB$10)^2)-(4*('Coupling Enzyme Parameters'!$AB$9)*(('Coupling Enzyme Parameters'!$AB$11)-(S316-$F$11)))))/(2*'Coupling Enzyme Parameters'!$AB$9))</f>
        <v>33.97361627231389</v>
      </c>
      <c r="U316" s="102">
        <f t="shared" si="36"/>
        <v>-4.5983237079519128</v>
      </c>
      <c r="V316" s="37">
        <v>19082.620999999999</v>
      </c>
      <c r="W316" s="99">
        <f>((-'Coupling Enzyme Parameters'!$AB$10+SQRT((('Coupling Enzyme Parameters'!$AB$10)^2)-(4*('Coupling Enzyme Parameters'!$AB$9)*(('Coupling Enzyme Parameters'!$AB$11)-(V316-$F$11)))))/(2*'Coupling Enzyme Parameters'!$AB$9))</f>
        <v>33.421428827633974</v>
      </c>
      <c r="X316" s="102">
        <f t="shared" si="37"/>
        <v>-4.9620760186457105</v>
      </c>
      <c r="Y316" s="37">
        <v>18887.344000000001</v>
      </c>
      <c r="Z316" s="99">
        <f>((-'Coupling Enzyme Parameters'!$AB$10+SQRT((('Coupling Enzyme Parameters'!$AB$10)^2)-(4*('Coupling Enzyme Parameters'!$AB$9)*(('Coupling Enzyme Parameters'!$AB$11)-(Y316-$F$11)))))/(2*'Coupling Enzyme Parameters'!$AB$9))</f>
        <v>32.388810131766192</v>
      </c>
      <c r="AA316" s="102">
        <f t="shared" si="38"/>
        <v>-5.0213852903347131</v>
      </c>
    </row>
    <row r="317" spans="3:27" s="39" customFormat="1" ht="15" x14ac:dyDescent="0.25">
      <c r="C317" s="24">
        <f t="shared" si="39"/>
        <v>20.333333333333282</v>
      </c>
      <c r="D317" s="37">
        <v>11475.858</v>
      </c>
      <c r="E317" s="37">
        <v>19442.388999999999</v>
      </c>
      <c r="F317" s="100">
        <f>((-'Coupling Enzyme Parameters'!$AB$10+SQRT((('Coupling Enzyme Parameters'!$AB$10)^2)-(4*('Coupling Enzyme Parameters'!$AB$9)*(('Coupling Enzyme Parameters'!$AB$11)-(E317-$F$11)))))/(2*'Coupling Enzyme Parameters'!$AB$9))</f>
        <v>35.452097956402611</v>
      </c>
      <c r="G317" s="37">
        <v>19042.018</v>
      </c>
      <c r="H317" s="99">
        <f>((-'Coupling Enzyme Parameters'!$AB$10+SQRT((('Coupling Enzyme Parameters'!$AB$10)^2)-(4*('Coupling Enzyme Parameters'!$AB$9)*(('Coupling Enzyme Parameters'!$AB$11)-(G317-$F$11)))))/(2*'Coupling Enzyme Parameters'!$AB$9))</f>
        <v>33.203056149595042</v>
      </c>
      <c r="I317" s="102">
        <f t="shared" si="32"/>
        <v>-3.1001207808301103</v>
      </c>
      <c r="J317" s="37">
        <v>18803.826000000001</v>
      </c>
      <c r="K317" s="99">
        <f>((-'Coupling Enzyme Parameters'!$AB$10+SQRT((('Coupling Enzyme Parameters'!$AB$10)^2)-(4*('Coupling Enzyme Parameters'!$AB$9)*(('Coupling Enzyme Parameters'!$AB$11)-(J317-$F$11)))))/(2*'Coupling Enzyme Parameters'!$AB$9))</f>
        <v>31.960084277408974</v>
      </c>
      <c r="L317" s="102">
        <f t="shared" si="33"/>
        <v>-2.3741104371028356</v>
      </c>
      <c r="M317" s="37">
        <v>18940.044999999998</v>
      </c>
      <c r="N317" s="99">
        <f>((-'Coupling Enzyme Parameters'!$AB$10+SQRT((('Coupling Enzyme Parameters'!$AB$10)^2)-(4*('Coupling Enzyme Parameters'!$AB$9)*(('Coupling Enzyme Parameters'!$AB$11)-(M317-$F$11)))))/(2*'Coupling Enzyme Parameters'!$AB$9))</f>
        <v>32.663202694441807</v>
      </c>
      <c r="O317" s="102">
        <f t="shared" si="34"/>
        <v>-4.1549925052119434</v>
      </c>
      <c r="P317" s="37">
        <v>19069.940999999999</v>
      </c>
      <c r="Q317" s="99">
        <f>((-'Coupling Enzyme Parameters'!$AB$10+SQRT((('Coupling Enzyme Parameters'!$AB$10)^2)-(4*('Coupling Enzyme Parameters'!$AB$9)*(('Coupling Enzyme Parameters'!$AB$11)-(P317-$F$11)))))/(2*'Coupling Enzyme Parameters'!$AB$9))</f>
        <v>33.353017659160209</v>
      </c>
      <c r="R317" s="102">
        <f t="shared" si="35"/>
        <v>-4.5706469027331522</v>
      </c>
      <c r="S317" s="37">
        <v>19063.562000000002</v>
      </c>
      <c r="T317" s="99">
        <f>((-'Coupling Enzyme Parameters'!$AB$10+SQRT((('Coupling Enzyme Parameters'!$AB$10)^2)-(4*('Coupling Enzyme Parameters'!$AB$9)*(('Coupling Enzyme Parameters'!$AB$11)-(S317-$F$11)))))/(2*'Coupling Enzyme Parameters'!$AB$9))</f>
        <v>33.318675876565216</v>
      </c>
      <c r="U317" s="102">
        <f t="shared" si="36"/>
        <v>-5.3143534690199772</v>
      </c>
      <c r="V317" s="37">
        <v>19017.574000000001</v>
      </c>
      <c r="W317" s="99">
        <f>((-'Coupling Enzyme Parameters'!$AB$10+SQRT((('Coupling Enzyme Parameters'!$AB$10)^2)-(4*('Coupling Enzyme Parameters'!$AB$9)*(('Coupling Enzyme Parameters'!$AB$11)-(V317-$F$11)))))/(2*'Coupling Enzyme Parameters'!$AB$9))</f>
        <v>33.072545075562672</v>
      </c>
      <c r="X317" s="102">
        <f t="shared" si="37"/>
        <v>-5.3720491360364022</v>
      </c>
      <c r="Y317" s="37">
        <v>18821.023000000001</v>
      </c>
      <c r="Z317" s="99">
        <f>((-'Coupling Enzyme Parameters'!$AB$10+SQRT((('Coupling Enzyme Parameters'!$AB$10)^2)-(4*('Coupling Enzyme Parameters'!$AB$9)*(('Coupling Enzyme Parameters'!$AB$11)-(Y317-$F$11)))))/(2*'Coupling Enzyme Parameters'!$AB$9))</f>
        <v>32.047763857854889</v>
      </c>
      <c r="AA317" s="102">
        <f t="shared" si="38"/>
        <v>-5.4235209295654059</v>
      </c>
    </row>
    <row r="318" spans="3:27" s="39" customFormat="1" ht="15" x14ac:dyDescent="0.25">
      <c r="C318" s="24">
        <f t="shared" si="39"/>
        <v>20.399999999999949</v>
      </c>
      <c r="D318" s="37">
        <v>11467.126</v>
      </c>
      <c r="E318" s="37">
        <v>19434.949000000001</v>
      </c>
      <c r="F318" s="100">
        <f>((-'Coupling Enzyme Parameters'!$AB$10+SQRT((('Coupling Enzyme Parameters'!$AB$10)^2)-(4*('Coupling Enzyme Parameters'!$AB$9)*(('Coupling Enzyme Parameters'!$AB$11)-(E318-$F$11)))))/(2*'Coupling Enzyme Parameters'!$AB$9))</f>
        <v>35.408184059162799</v>
      </c>
      <c r="G318" s="37">
        <v>19010.482</v>
      </c>
      <c r="H318" s="99">
        <f>((-'Coupling Enzyme Parameters'!$AB$10+SQRT((('Coupling Enzyme Parameters'!$AB$10)^2)-(4*('Coupling Enzyme Parameters'!$AB$9)*(('Coupling Enzyme Parameters'!$AB$11)-(G318-$F$11)))))/(2*'Coupling Enzyme Parameters'!$AB$9))</f>
        <v>33.034811696414614</v>
      </c>
      <c r="I318" s="102">
        <f t="shared" si="32"/>
        <v>-3.224451336770727</v>
      </c>
      <c r="J318" s="37">
        <v>18846.646000000001</v>
      </c>
      <c r="K318" s="99">
        <f>((-'Coupling Enzyme Parameters'!$AB$10+SQRT((('Coupling Enzyme Parameters'!$AB$10)^2)-(4*('Coupling Enzyme Parameters'!$AB$9)*(('Coupling Enzyme Parameters'!$AB$11)-(J318-$F$11)))))/(2*'Coupling Enzyme Parameters'!$AB$9))</f>
        <v>32.178974558962828</v>
      </c>
      <c r="L318" s="102">
        <f t="shared" si="33"/>
        <v>-2.1113062583091704</v>
      </c>
      <c r="M318" s="37">
        <v>18887.5</v>
      </c>
      <c r="N318" s="99">
        <f>((-'Coupling Enzyme Parameters'!$AB$10+SQRT((('Coupling Enzyme Parameters'!$AB$10)^2)-(4*('Coupling Enzyme Parameters'!$AB$9)*(('Coupling Enzyme Parameters'!$AB$11)-(M318-$F$11)))))/(2*'Coupling Enzyme Parameters'!$AB$9))</f>
        <v>32.389617874782687</v>
      </c>
      <c r="O318" s="102">
        <f t="shared" si="34"/>
        <v>-4.3846634276312528</v>
      </c>
      <c r="P318" s="37">
        <v>19060.236000000001</v>
      </c>
      <c r="Q318" s="99">
        <f>((-'Coupling Enzyme Parameters'!$AB$10+SQRT((('Coupling Enzyme Parameters'!$AB$10)^2)-(4*('Coupling Enzyme Parameters'!$AB$9)*(('Coupling Enzyme Parameters'!$AB$11)-(P318-$F$11)))))/(2*'Coupling Enzyme Parameters'!$AB$9))</f>
        <v>33.300789732599597</v>
      </c>
      <c r="R318" s="102">
        <f t="shared" si="35"/>
        <v>-4.5789609320539526</v>
      </c>
      <c r="S318" s="37">
        <v>19169.936000000002</v>
      </c>
      <c r="T318" s="99">
        <f>((-'Coupling Enzyme Parameters'!$AB$10+SQRT((('Coupling Enzyme Parameters'!$AB$10)^2)-(4*('Coupling Enzyme Parameters'!$AB$9)*(('Coupling Enzyme Parameters'!$AB$11)-(S318-$F$11)))))/(2*'Coupling Enzyme Parameters'!$AB$9))</f>
        <v>33.897972735516753</v>
      </c>
      <c r="U318" s="102">
        <f t="shared" si="36"/>
        <v>-4.6911427128286292</v>
      </c>
      <c r="V318" s="37">
        <v>19005.633000000002</v>
      </c>
      <c r="W318" s="99">
        <f>((-'Coupling Enzyme Parameters'!$AB$10+SQRT((('Coupling Enzyme Parameters'!$AB$10)^2)-(4*('Coupling Enzyme Parameters'!$AB$9)*(('Coupling Enzyme Parameters'!$AB$11)-(V318-$F$11)))))/(2*'Coupling Enzyme Parameters'!$AB$9))</f>
        <v>33.00904625626827</v>
      </c>
      <c r="X318" s="102">
        <f t="shared" si="37"/>
        <v>-5.3916340580909932</v>
      </c>
      <c r="Y318" s="37">
        <v>18860.344000000001</v>
      </c>
      <c r="Z318" s="99">
        <f>((-'Coupling Enzyme Parameters'!$AB$10+SQRT((('Coupling Enzyme Parameters'!$AB$10)^2)-(4*('Coupling Enzyme Parameters'!$AB$9)*(('Coupling Enzyme Parameters'!$AB$11)-(Y318-$F$11)))))/(2*'Coupling Enzyme Parameters'!$AB$9))</f>
        <v>32.249402996553243</v>
      </c>
      <c r="AA318" s="102">
        <f t="shared" si="38"/>
        <v>-5.1779678936272404</v>
      </c>
    </row>
    <row r="319" spans="3:27" s="39" customFormat="1" ht="15" x14ac:dyDescent="0.25">
      <c r="C319" s="24">
        <f t="shared" si="39"/>
        <v>20.466666666666615</v>
      </c>
      <c r="D319" s="37">
        <v>11462.892</v>
      </c>
      <c r="E319" s="37">
        <v>19355.898000000001</v>
      </c>
      <c r="F319" s="100">
        <f>((-'Coupling Enzyme Parameters'!$AB$10+SQRT((('Coupling Enzyme Parameters'!$AB$10)^2)-(4*('Coupling Enzyme Parameters'!$AB$9)*(('Coupling Enzyme Parameters'!$AB$11)-(E319-$F$11)))))/(2*'Coupling Enzyme Parameters'!$AB$9))</f>
        <v>34.94695375856044</v>
      </c>
      <c r="G319" s="37">
        <v>19124.947</v>
      </c>
      <c r="H319" s="99">
        <f>((-'Coupling Enzyme Parameters'!$AB$10+SQRT((('Coupling Enzyme Parameters'!$AB$10)^2)-(4*('Coupling Enzyme Parameters'!$AB$9)*(('Coupling Enzyme Parameters'!$AB$11)-(G319-$F$11)))))/(2*'Coupling Enzyme Parameters'!$AB$9))</f>
        <v>33.651227427185965</v>
      </c>
      <c r="I319" s="102">
        <f t="shared" si="32"/>
        <v>-2.1468053053970166</v>
      </c>
      <c r="J319" s="37">
        <v>18751.756000000001</v>
      </c>
      <c r="K319" s="99">
        <f>((-'Coupling Enzyme Parameters'!$AB$10+SQRT((('Coupling Enzyme Parameters'!$AB$10)^2)-(4*('Coupling Enzyme Parameters'!$AB$9)*(('Coupling Enzyme Parameters'!$AB$11)-(J319-$F$11)))))/(2*'Coupling Enzyme Parameters'!$AB$9))</f>
        <v>31.69644420839732</v>
      </c>
      <c r="L319" s="102">
        <f t="shared" si="33"/>
        <v>-2.1326063082723188</v>
      </c>
      <c r="M319" s="37">
        <v>18949.224999999999</v>
      </c>
      <c r="N319" s="99">
        <f>((-'Coupling Enzyme Parameters'!$AB$10+SQRT((('Coupling Enzyme Parameters'!$AB$10)^2)-(4*('Coupling Enzyme Parameters'!$AB$9)*(('Coupling Enzyme Parameters'!$AB$11)-(M319-$F$11)))))/(2*'Coupling Enzyme Parameters'!$AB$9))</f>
        <v>32.711314122132016</v>
      </c>
      <c r="O319" s="102">
        <f t="shared" si="34"/>
        <v>-3.6017368796795637</v>
      </c>
      <c r="P319" s="37">
        <v>19072.759999999998</v>
      </c>
      <c r="Q319" s="99">
        <f>((-'Coupling Enzyme Parameters'!$AB$10+SQRT((('Coupling Enzyme Parameters'!$AB$10)^2)-(4*('Coupling Enzyme Parameters'!$AB$9)*(('Coupling Enzyme Parameters'!$AB$11)-(P319-$F$11)))))/(2*'Coupling Enzyme Parameters'!$AB$9))</f>
        <v>33.368209730973049</v>
      </c>
      <c r="R319" s="102">
        <f t="shared" si="35"/>
        <v>-4.0503106330781407</v>
      </c>
      <c r="S319" s="37">
        <v>19106.900000000001</v>
      </c>
      <c r="T319" s="99">
        <f>((-'Coupling Enzyme Parameters'!$AB$10+SQRT((('Coupling Enzyme Parameters'!$AB$10)^2)-(4*('Coupling Enzyme Parameters'!$AB$9)*(('Coupling Enzyme Parameters'!$AB$11)-(S319-$F$11)))))/(2*'Coupling Enzyme Parameters'!$AB$9))</f>
        <v>33.552972137366311</v>
      </c>
      <c r="U319" s="102">
        <f t="shared" si="36"/>
        <v>-4.5749130103767115</v>
      </c>
      <c r="V319" s="37">
        <v>19059.544999999998</v>
      </c>
      <c r="W319" s="99">
        <f>((-'Coupling Enzyme Parameters'!$AB$10+SQRT((('Coupling Enzyme Parameters'!$AB$10)^2)-(4*('Coupling Enzyme Parameters'!$AB$9)*(('Coupling Enzyme Parameters'!$AB$11)-(V319-$F$11)))))/(2*'Coupling Enzyme Parameters'!$AB$9))</f>
        <v>33.297075441703115</v>
      </c>
      <c r="X319" s="102">
        <f t="shared" si="37"/>
        <v>-4.6423745720537894</v>
      </c>
      <c r="Y319" s="37">
        <v>18850.513999999999</v>
      </c>
      <c r="Z319" s="99">
        <f>((-'Coupling Enzyme Parameters'!$AB$10+SQRT((('Coupling Enzyme Parameters'!$AB$10)^2)-(4*('Coupling Enzyme Parameters'!$AB$9)*(('Coupling Enzyme Parameters'!$AB$11)-(Y319-$F$11)))))/(2*'Coupling Enzyme Parameters'!$AB$9))</f>
        <v>32.198841796070234</v>
      </c>
      <c r="AA319" s="102">
        <f t="shared" si="38"/>
        <v>-4.7672987935078908</v>
      </c>
    </row>
    <row r="320" spans="3:27" s="39" customFormat="1" ht="15" x14ac:dyDescent="0.25">
      <c r="C320" s="24">
        <f t="shared" si="39"/>
        <v>20.533333333333282</v>
      </c>
      <c r="D320" s="37">
        <v>11483.805</v>
      </c>
      <c r="E320" s="37">
        <v>19368.085999999999</v>
      </c>
      <c r="F320" s="100">
        <f>((-'Coupling Enzyme Parameters'!$AB$10+SQRT((('Coupling Enzyme Parameters'!$AB$10)^2)-(4*('Coupling Enzyme Parameters'!$AB$9)*(('Coupling Enzyme Parameters'!$AB$11)-(E320-$F$11)))))/(2*'Coupling Enzyme Parameters'!$AB$9))</f>
        <v>35.017439337587454</v>
      </c>
      <c r="G320" s="37">
        <v>19045.263999999999</v>
      </c>
      <c r="H320" s="99">
        <f>((-'Coupling Enzyme Parameters'!$AB$10+SQRT((('Coupling Enzyme Parameters'!$AB$10)^2)-(4*('Coupling Enzyme Parameters'!$AB$9)*(('Coupling Enzyme Parameters'!$AB$11)-(G320-$F$11)))))/(2*'Coupling Enzyme Parameters'!$AB$9))</f>
        <v>33.220440661578458</v>
      </c>
      <c r="I320" s="102">
        <f t="shared" si="32"/>
        <v>-2.6480776500315386</v>
      </c>
      <c r="J320" s="37">
        <v>18805.793000000001</v>
      </c>
      <c r="K320" s="99">
        <f>((-'Coupling Enzyme Parameters'!$AB$10+SQRT((('Coupling Enzyme Parameters'!$AB$10)^2)-(4*('Coupling Enzyme Parameters'!$AB$9)*(('Coupling Enzyme Parameters'!$AB$11)-(J320-$F$11)))))/(2*'Coupling Enzyme Parameters'!$AB$9))</f>
        <v>31.970097647328661</v>
      </c>
      <c r="L320" s="102">
        <f t="shared" si="33"/>
        <v>-1.9294384483679927</v>
      </c>
      <c r="M320" s="37">
        <v>18941.528999999999</v>
      </c>
      <c r="N320" s="99">
        <f>((-'Coupling Enzyme Parameters'!$AB$10+SQRT((('Coupling Enzyme Parameters'!$AB$10)^2)-(4*('Coupling Enzyme Parameters'!$AB$9)*(('Coupling Enzyme Parameters'!$AB$11)-(M320-$F$11)))))/(2*'Coupling Enzyme Parameters'!$AB$9))</f>
        <v>32.670973779911165</v>
      </c>
      <c r="O320" s="102">
        <f t="shared" si="34"/>
        <v>-3.7125628009274294</v>
      </c>
      <c r="P320" s="37">
        <v>19038.550999999999</v>
      </c>
      <c r="Q320" s="99">
        <f>((-'Coupling Enzyme Parameters'!$AB$10+SQRT((('Coupling Enzyme Parameters'!$AB$10)^2)-(4*('Coupling Enzyme Parameters'!$AB$9)*(('Coupling Enzyme Parameters'!$AB$11)-(P320-$F$11)))))/(2*'Coupling Enzyme Parameters'!$AB$9))</f>
        <v>33.184501955445178</v>
      </c>
      <c r="R320" s="102">
        <f t="shared" si="35"/>
        <v>-4.3045039876330264</v>
      </c>
      <c r="S320" s="37">
        <v>19170.120999999999</v>
      </c>
      <c r="T320" s="99">
        <f>((-'Coupling Enzyme Parameters'!$AB$10+SQRT((('Coupling Enzyme Parameters'!$AB$10)^2)-(4*('Coupling Enzyme Parameters'!$AB$9)*(('Coupling Enzyme Parameters'!$AB$11)-(S320-$F$11)))))/(2*'Coupling Enzyme Parameters'!$AB$9))</f>
        <v>33.898992784333565</v>
      </c>
      <c r="U320" s="102">
        <f t="shared" si="36"/>
        <v>-4.2993779424364718</v>
      </c>
      <c r="V320" s="37">
        <v>19031.562999999998</v>
      </c>
      <c r="W320" s="99">
        <f>((-'Coupling Enzyme Parameters'!$AB$10+SQRT((('Coupling Enzyme Parameters'!$AB$10)^2)-(4*('Coupling Enzyme Parameters'!$AB$9)*(('Coupling Enzyme Parameters'!$AB$11)-(V320-$F$11)))))/(2*'Coupling Enzyme Parameters'!$AB$9))</f>
        <v>33.147148145040852</v>
      </c>
      <c r="X320" s="102">
        <f t="shared" si="37"/>
        <v>-4.8627874477430666</v>
      </c>
      <c r="Y320" s="37">
        <v>18853.145</v>
      </c>
      <c r="Z320" s="99">
        <f>((-'Coupling Enzyme Parameters'!$AB$10+SQRT((('Coupling Enzyme Parameters'!$AB$10)^2)-(4*('Coupling Enzyme Parameters'!$AB$9)*(('Coupling Enzyme Parameters'!$AB$11)-(Y320-$F$11)))))/(2*'Coupling Enzyme Parameters'!$AB$9))</f>
        <v>32.212364461399538</v>
      </c>
      <c r="AA320" s="102">
        <f t="shared" si="38"/>
        <v>-4.8242617072056007</v>
      </c>
    </row>
    <row r="321" spans="3:27" s="39" customFormat="1" ht="15" x14ac:dyDescent="0.25">
      <c r="C321" s="24">
        <f t="shared" si="39"/>
        <v>20.599999999999948</v>
      </c>
      <c r="D321" s="37">
        <v>11487.001</v>
      </c>
      <c r="E321" s="37">
        <v>19366.963</v>
      </c>
      <c r="F321" s="100">
        <f>((-'Coupling Enzyme Parameters'!$AB$10+SQRT((('Coupling Enzyme Parameters'!$AB$10)^2)-(4*('Coupling Enzyme Parameters'!$AB$9)*(('Coupling Enzyme Parameters'!$AB$11)-(E321-$F$11)))))/(2*'Coupling Enzyme Parameters'!$AB$9))</f>
        <v>35.010935428475534</v>
      </c>
      <c r="G321" s="37">
        <v>18991.516</v>
      </c>
      <c r="H321" s="99">
        <f>((-'Coupling Enzyme Parameters'!$AB$10+SQRT((('Coupling Enzyme Parameters'!$AB$10)^2)-(4*('Coupling Enzyme Parameters'!$AB$9)*(('Coupling Enzyme Parameters'!$AB$11)-(G321-$F$11)))))/(2*'Coupling Enzyme Parameters'!$AB$9))</f>
        <v>32.934190778743748</v>
      </c>
      <c r="I321" s="102">
        <f t="shared" si="32"/>
        <v>-2.9278236237543283</v>
      </c>
      <c r="J321" s="37">
        <v>18734.312999999998</v>
      </c>
      <c r="K321" s="99">
        <f>((-'Coupling Enzyme Parameters'!$AB$10+SQRT((('Coupling Enzyme Parameters'!$AB$10)^2)-(4*('Coupling Enzyme Parameters'!$AB$9)*(('Coupling Enzyme Parameters'!$AB$11)-(J321-$F$11)))))/(2*'Coupling Enzyme Parameters'!$AB$9))</f>
        <v>31.608735297263024</v>
      </c>
      <c r="L321" s="102">
        <f t="shared" si="33"/>
        <v>-2.284296889321709</v>
      </c>
      <c r="M321" s="37">
        <v>18919.002</v>
      </c>
      <c r="N321" s="99">
        <f>((-'Coupling Enzyme Parameters'!$AB$10+SQRT((('Coupling Enzyme Parameters'!$AB$10)^2)-(4*('Coupling Enzyme Parameters'!$AB$9)*(('Coupling Enzyme Parameters'!$AB$11)-(M321-$F$11)))))/(2*'Coupling Enzyme Parameters'!$AB$9))</f>
        <v>32.55327345180195</v>
      </c>
      <c r="O321" s="102">
        <f t="shared" si="34"/>
        <v>-3.8237592199247246</v>
      </c>
      <c r="P321" s="37">
        <v>19031.050999999999</v>
      </c>
      <c r="Q321" s="99">
        <f>((-'Coupling Enzyme Parameters'!$AB$10+SQRT((('Coupling Enzyme Parameters'!$AB$10)^2)-(4*('Coupling Enzyme Parameters'!$AB$9)*(('Coupling Enzyme Parameters'!$AB$11)-(P321-$F$11)))))/(2*'Coupling Enzyme Parameters'!$AB$9))</f>
        <v>33.144413573173821</v>
      </c>
      <c r="R321" s="102">
        <f t="shared" si="35"/>
        <v>-4.3380884607924628</v>
      </c>
      <c r="S321" s="37">
        <v>19141.107</v>
      </c>
      <c r="T321" s="99">
        <f>((-'Coupling Enzyme Parameters'!$AB$10+SQRT((('Coupling Enzyme Parameters'!$AB$10)^2)-(4*('Coupling Enzyme Parameters'!$AB$9)*(('Coupling Enzyme Parameters'!$AB$11)-(S321-$F$11)))))/(2*'Coupling Enzyme Parameters'!$AB$9))</f>
        <v>33.739558906196805</v>
      </c>
      <c r="U321" s="102">
        <f t="shared" si="36"/>
        <v>-4.4523079114613111</v>
      </c>
      <c r="V321" s="37">
        <v>18982.703000000001</v>
      </c>
      <c r="W321" s="99">
        <f>((-'Coupling Enzyme Parameters'!$AB$10+SQRT((('Coupling Enzyme Parameters'!$AB$10)^2)-(4*('Coupling Enzyme Parameters'!$AB$9)*(('Coupling Enzyme Parameters'!$AB$11)-(V321-$F$11)))))/(2*'Coupling Enzyme Parameters'!$AB$9))</f>
        <v>32.887576831501555</v>
      </c>
      <c r="X321" s="102">
        <f t="shared" si="37"/>
        <v>-5.1158548521704432</v>
      </c>
      <c r="Y321" s="37">
        <v>18876.018</v>
      </c>
      <c r="Z321" s="99">
        <f>((-'Coupling Enzyme Parameters'!$AB$10+SQRT((('Coupling Enzyme Parameters'!$AB$10)^2)-(4*('Coupling Enzyme Parameters'!$AB$9)*(('Coupling Enzyme Parameters'!$AB$11)-(Y321-$F$11)))))/(2*'Coupling Enzyme Parameters'!$AB$9))</f>
        <v>32.330236123059002</v>
      </c>
      <c r="AA321" s="102">
        <f t="shared" si="38"/>
        <v>-4.6998861364342162</v>
      </c>
    </row>
    <row r="322" spans="3:27" s="39" customFormat="1" ht="15" x14ac:dyDescent="0.25">
      <c r="C322" s="24">
        <f t="shared" si="39"/>
        <v>20.666666666666615</v>
      </c>
      <c r="D322" s="37">
        <v>11550.235000000001</v>
      </c>
      <c r="E322" s="37">
        <v>19321.921999999999</v>
      </c>
      <c r="F322" s="100">
        <f>((-'Coupling Enzyme Parameters'!$AB$10+SQRT((('Coupling Enzyme Parameters'!$AB$10)^2)-(4*('Coupling Enzyme Parameters'!$AB$9)*(('Coupling Enzyme Parameters'!$AB$11)-(E322-$F$11)))))/(2*'Coupling Enzyme Parameters'!$AB$9))</f>
        <v>34.751634346421596</v>
      </c>
      <c r="G322" s="37">
        <v>19017.668000000001</v>
      </c>
      <c r="H322" s="99">
        <f>((-'Coupling Enzyme Parameters'!$AB$10+SQRT((('Coupling Enzyme Parameters'!$AB$10)^2)-(4*('Coupling Enzyme Parameters'!$AB$9)*(('Coupling Enzyme Parameters'!$AB$11)-(G322-$F$11)))))/(2*'Coupling Enzyme Parameters'!$AB$9))</f>
        <v>33.073045604690094</v>
      </c>
      <c r="I322" s="102">
        <f t="shared" si="32"/>
        <v>-2.5296677157540444</v>
      </c>
      <c r="J322" s="37">
        <v>18824.309000000001</v>
      </c>
      <c r="K322" s="99">
        <f>((-'Coupling Enzyme Parameters'!$AB$10+SQRT((('Coupling Enzyme Parameters'!$AB$10)^2)-(4*('Coupling Enzyme Parameters'!$AB$9)*(('Coupling Enzyme Parameters'!$AB$11)-(J322-$F$11)))))/(2*'Coupling Enzyme Parameters'!$AB$9))</f>
        <v>32.06455251663261</v>
      </c>
      <c r="L322" s="102">
        <f t="shared" si="33"/>
        <v>-1.5691785878981861</v>
      </c>
      <c r="M322" s="37">
        <v>18991.293000000001</v>
      </c>
      <c r="N322" s="99">
        <f>((-'Coupling Enzyme Parameters'!$AB$10+SQRT((('Coupling Enzyme Parameters'!$AB$10)^2)-(4*('Coupling Enzyme Parameters'!$AB$9)*(('Coupling Enzyme Parameters'!$AB$11)-(M322-$F$11)))))/(2*'Coupling Enzyme Parameters'!$AB$9))</f>
        <v>32.933010175435058</v>
      </c>
      <c r="O322" s="102">
        <f t="shared" si="34"/>
        <v>-3.1847214142376785</v>
      </c>
      <c r="P322" s="37">
        <v>19033.053</v>
      </c>
      <c r="Q322" s="99">
        <f>((-'Coupling Enzyme Parameters'!$AB$10+SQRT((('Coupling Enzyme Parameters'!$AB$10)^2)-(4*('Coupling Enzyme Parameters'!$AB$9)*(('Coupling Enzyme Parameters'!$AB$11)-(P322-$F$11)))))/(2*'Coupling Enzyme Parameters'!$AB$9))</f>
        <v>33.155107948767331</v>
      </c>
      <c r="R322" s="102">
        <f t="shared" si="35"/>
        <v>-4.068093003145016</v>
      </c>
      <c r="S322" s="37">
        <v>19095.195</v>
      </c>
      <c r="T322" s="99">
        <f>((-'Coupling Enzyme Parameters'!$AB$10+SQRT((('Coupling Enzyme Parameters'!$AB$10)^2)-(4*('Coupling Enzyme Parameters'!$AB$9)*(('Coupling Enzyme Parameters'!$AB$11)-(S322-$F$11)))))/(2*'Coupling Enzyme Parameters'!$AB$9))</f>
        <v>33.489463341108447</v>
      </c>
      <c r="U322" s="102">
        <f t="shared" si="36"/>
        <v>-4.4431023944957317</v>
      </c>
      <c r="V322" s="37">
        <v>19005.344000000001</v>
      </c>
      <c r="W322" s="99">
        <f>((-'Coupling Enzyme Parameters'!$AB$10+SQRT((('Coupling Enzyme Parameters'!$AB$10)^2)-(4*('Coupling Enzyme Parameters'!$AB$9)*(('Coupling Enzyme Parameters'!$AB$11)-(V322-$F$11)))))/(2*'Coupling Enzyme Parameters'!$AB$9))</f>
        <v>33.007511506027392</v>
      </c>
      <c r="X322" s="102">
        <f t="shared" si="37"/>
        <v>-4.7366190955906688</v>
      </c>
      <c r="Y322" s="37">
        <v>18912.953000000001</v>
      </c>
      <c r="Z322" s="99">
        <f>((-'Coupling Enzyme Parameters'!$AB$10+SQRT((('Coupling Enzyme Parameters'!$AB$10)^2)-(4*('Coupling Enzyme Parameters'!$AB$9)*(('Coupling Enzyme Parameters'!$AB$11)-(Y322-$F$11)))))/(2*'Coupling Enzyme Parameters'!$AB$9))</f>
        <v>32.521764056786424</v>
      </c>
      <c r="AA322" s="102">
        <f t="shared" si="38"/>
        <v>-4.2490571206528571</v>
      </c>
    </row>
    <row r="323" spans="3:27" s="39" customFormat="1" ht="15" x14ac:dyDescent="0.25">
      <c r="C323" s="24">
        <f t="shared" si="39"/>
        <v>20.733333333333281</v>
      </c>
      <c r="D323" s="37">
        <v>11506.989</v>
      </c>
      <c r="E323" s="37">
        <v>19391.266</v>
      </c>
      <c r="F323" s="100">
        <f>((-'Coupling Enzyme Parameters'!$AB$10+SQRT((('Coupling Enzyme Parameters'!$AB$10)^2)-(4*('Coupling Enzyme Parameters'!$AB$9)*(('Coupling Enzyme Parameters'!$AB$11)-(E323-$F$11)))))/(2*'Coupling Enzyme Parameters'!$AB$9))</f>
        <v>35.15211670484797</v>
      </c>
      <c r="G323" s="37">
        <v>19042.578000000001</v>
      </c>
      <c r="H323" s="99">
        <f>((-'Coupling Enzyme Parameters'!$AB$10+SQRT((('Coupling Enzyme Parameters'!$AB$10)^2)-(4*('Coupling Enzyme Parameters'!$AB$9)*(('Coupling Enzyme Parameters'!$AB$11)-(G323-$F$11)))))/(2*'Coupling Enzyme Parameters'!$AB$9))</f>
        <v>33.206054425503581</v>
      </c>
      <c r="I323" s="102">
        <f t="shared" si="32"/>
        <v>-2.7971412533669309</v>
      </c>
      <c r="J323" s="37">
        <v>18785.873</v>
      </c>
      <c r="K323" s="99">
        <f>((-'Coupling Enzyme Parameters'!$AB$10+SQRT((('Coupling Enzyme Parameters'!$AB$10)^2)-(4*('Coupling Enzyme Parameters'!$AB$9)*(('Coupling Enzyme Parameters'!$AB$11)-(J323-$F$11)))))/(2*'Coupling Enzyme Parameters'!$AB$9))</f>
        <v>31.868874492953033</v>
      </c>
      <c r="L323" s="102">
        <f t="shared" si="33"/>
        <v>-2.1653389700041359</v>
      </c>
      <c r="M323" s="37">
        <v>18926.884999999998</v>
      </c>
      <c r="N323" s="99">
        <f>((-'Coupling Enzyme Parameters'!$AB$10+SQRT((('Coupling Enzyme Parameters'!$AB$10)^2)-(4*('Coupling Enzyme Parameters'!$AB$9)*(('Coupling Enzyme Parameters'!$AB$11)-(M323-$F$11)))))/(2*'Coupling Enzyme Parameters'!$AB$9))</f>
        <v>32.594396851126795</v>
      </c>
      <c r="O323" s="102">
        <f t="shared" si="34"/>
        <v>-3.9238170969723143</v>
      </c>
      <c r="P323" s="37">
        <v>19025.940999999999</v>
      </c>
      <c r="Q323" s="99">
        <f>((-'Coupling Enzyme Parameters'!$AB$10+SQRT((('Coupling Enzyme Parameters'!$AB$10)^2)-(4*('Coupling Enzyme Parameters'!$AB$9)*(('Coupling Enzyme Parameters'!$AB$11)-(P323-$F$11)))))/(2*'Coupling Enzyme Parameters'!$AB$9))</f>
        <v>33.117138305938262</v>
      </c>
      <c r="R323" s="102">
        <f t="shared" si="35"/>
        <v>-4.5065450044004578</v>
      </c>
      <c r="S323" s="37">
        <v>19088.381000000001</v>
      </c>
      <c r="T323" s="99">
        <f>((-'Coupling Enzyme Parameters'!$AB$10+SQRT((('Coupling Enzyme Parameters'!$AB$10)^2)-(4*('Coupling Enzyme Parameters'!$AB$9)*(('Coupling Enzyme Parameters'!$AB$11)-(S323-$F$11)))))/(2*'Coupling Enzyme Parameters'!$AB$9))</f>
        <v>33.452570397084955</v>
      </c>
      <c r="U323" s="102">
        <f t="shared" si="36"/>
        <v>-4.8804776969455972</v>
      </c>
      <c r="V323" s="37">
        <v>19034.028999999999</v>
      </c>
      <c r="W323" s="99">
        <f>((-'Coupling Enzyme Parameters'!$AB$10+SQRT((('Coupling Enzyme Parameters'!$AB$10)^2)-(4*('Coupling Enzyme Parameters'!$AB$9)*(('Coupling Enzyme Parameters'!$AB$11)-(V323-$F$11)))))/(2*'Coupling Enzyme Parameters'!$AB$9))</f>
        <v>33.160323318256332</v>
      </c>
      <c r="X323" s="102">
        <f t="shared" si="37"/>
        <v>-4.9842896417881022</v>
      </c>
      <c r="Y323" s="37">
        <v>18854.361000000001</v>
      </c>
      <c r="Z323" s="99">
        <f>((-'Coupling Enzyme Parameters'!$AB$10+SQRT((('Coupling Enzyme Parameters'!$AB$10)^2)-(4*('Coupling Enzyme Parameters'!$AB$9)*(('Coupling Enzyme Parameters'!$AB$11)-(Y323-$F$11)))))/(2*'Coupling Enzyme Parameters'!$AB$9))</f>
        <v>32.218616866834303</v>
      </c>
      <c r="AA323" s="102">
        <f t="shared" si="38"/>
        <v>-4.9526866690313511</v>
      </c>
    </row>
    <row r="324" spans="3:27" s="39" customFormat="1" ht="15" x14ac:dyDescent="0.25">
      <c r="C324" s="24">
        <f t="shared" si="39"/>
        <v>20.799999999999947</v>
      </c>
      <c r="D324" s="37">
        <v>11441.334000000001</v>
      </c>
      <c r="E324" s="37">
        <v>19266.971000000001</v>
      </c>
      <c r="F324" s="100">
        <f>((-'Coupling Enzyme Parameters'!$AB$10+SQRT((('Coupling Enzyme Parameters'!$AB$10)^2)-(4*('Coupling Enzyme Parameters'!$AB$9)*(('Coupling Enzyme Parameters'!$AB$11)-(E324-$F$11)))))/(2*'Coupling Enzyme Parameters'!$AB$9))</f>
        <v>34.43928842912419</v>
      </c>
      <c r="G324" s="37">
        <v>19005.937999999998</v>
      </c>
      <c r="H324" s="99">
        <f>((-'Coupling Enzyme Parameters'!$AB$10+SQRT((('Coupling Enzyme Parameters'!$AB$10)^2)-(4*('Coupling Enzyme Parameters'!$AB$9)*(('Coupling Enzyme Parameters'!$AB$11)-(G324-$F$11)))))/(2*'Coupling Enzyme Parameters'!$AB$9))</f>
        <v>33.010666081162896</v>
      </c>
      <c r="I324" s="102">
        <f t="shared" si="32"/>
        <v>-2.2797013219838362</v>
      </c>
      <c r="J324" s="37">
        <v>18835.844000000001</v>
      </c>
      <c r="K324" s="99">
        <f>((-'Coupling Enzyme Parameters'!$AB$10+SQRT((('Coupling Enzyme Parameters'!$AB$10)^2)-(4*('Coupling Enzyme Parameters'!$AB$9)*(('Coupling Enzyme Parameters'!$AB$11)-(J324-$F$11)))))/(2*'Coupling Enzyme Parameters'!$AB$9))</f>
        <v>32.123575652640376</v>
      </c>
      <c r="L324" s="102">
        <f t="shared" si="33"/>
        <v>-1.1978095345930129</v>
      </c>
      <c r="M324" s="37">
        <v>18917.061000000002</v>
      </c>
      <c r="N324" s="99">
        <f>((-'Coupling Enzyme Parameters'!$AB$10+SQRT((('Coupling Enzyme Parameters'!$AB$10)^2)-(4*('Coupling Enzyme Parameters'!$AB$9)*(('Coupling Enzyme Parameters'!$AB$11)-(M324-$F$11)))))/(2*'Coupling Enzyme Parameters'!$AB$9))</f>
        <v>32.543158339088187</v>
      </c>
      <c r="O324" s="102">
        <f t="shared" si="34"/>
        <v>-3.262227333287143</v>
      </c>
      <c r="P324" s="37">
        <v>19026.386999999999</v>
      </c>
      <c r="Q324" s="99">
        <f>((-'Coupling Enzyme Parameters'!$AB$10+SQRT((('Coupling Enzyme Parameters'!$AB$10)^2)-(4*('Coupling Enzyme Parameters'!$AB$9)*(('Coupling Enzyme Parameters'!$AB$11)-(P324-$F$11)))))/(2*'Coupling Enzyme Parameters'!$AB$9))</f>
        <v>33.119517654459784</v>
      </c>
      <c r="R324" s="102">
        <f t="shared" si="35"/>
        <v>-3.7913373801551558</v>
      </c>
      <c r="S324" s="37">
        <v>19124.037</v>
      </c>
      <c r="T324" s="99">
        <f>((-'Coupling Enzyme Parameters'!$AB$10+SQRT((('Coupling Enzyme Parameters'!$AB$10)^2)-(4*('Coupling Enzyme Parameters'!$AB$9)*(('Coupling Enzyme Parameters'!$AB$11)-(S324-$F$11)))))/(2*'Coupling Enzyme Parameters'!$AB$9))</f>
        <v>33.646263183977894</v>
      </c>
      <c r="U324" s="102">
        <f t="shared" si="36"/>
        <v>-3.9739566343288786</v>
      </c>
      <c r="V324" s="37">
        <v>19033.990000000002</v>
      </c>
      <c r="W324" s="99">
        <f>((-'Coupling Enzyme Parameters'!$AB$10+SQRT((('Coupling Enzyme Parameters'!$AB$10)^2)-(4*('Coupling Enzyme Parameters'!$AB$9)*(('Coupling Enzyme Parameters'!$AB$11)-(V324-$F$11)))))/(2*'Coupling Enzyme Parameters'!$AB$9))</f>
        <v>33.160114895483538</v>
      </c>
      <c r="X324" s="102">
        <f t="shared" si="37"/>
        <v>-4.2716697888371158</v>
      </c>
      <c r="Y324" s="37">
        <v>18856.588</v>
      </c>
      <c r="Z324" s="99">
        <f>((-'Coupling Enzyme Parameters'!$AB$10+SQRT((('Coupling Enzyme Parameters'!$AB$10)^2)-(4*('Coupling Enzyme Parameters'!$AB$9)*(('Coupling Enzyme Parameters'!$AB$11)-(Y324-$F$11)))))/(2*'Coupling Enzyme Parameters'!$AB$9))</f>
        <v>32.230071678161131</v>
      </c>
      <c r="AA324" s="102">
        <f t="shared" si="38"/>
        <v>-4.2284035819807428</v>
      </c>
    </row>
    <row r="325" spans="3:27" s="39" customFormat="1" ht="15" x14ac:dyDescent="0.25">
      <c r="C325" s="24">
        <f t="shared" si="39"/>
        <v>20.866666666666614</v>
      </c>
      <c r="D325" s="37">
        <v>11465.800999999999</v>
      </c>
      <c r="E325" s="37">
        <v>19369.023000000001</v>
      </c>
      <c r="F325" s="100">
        <f>((-'Coupling Enzyme Parameters'!$AB$10+SQRT((('Coupling Enzyme Parameters'!$AB$10)^2)-(4*('Coupling Enzyme Parameters'!$AB$9)*(('Coupling Enzyme Parameters'!$AB$11)-(E325-$F$11)))))/(2*'Coupling Enzyme Parameters'!$AB$9))</f>
        <v>35.022867480916453</v>
      </c>
      <c r="G325" s="37">
        <v>19045.826000000001</v>
      </c>
      <c r="H325" s="99">
        <f>((-'Coupling Enzyme Parameters'!$AB$10+SQRT((('Coupling Enzyme Parameters'!$AB$10)^2)-(4*('Coupling Enzyme Parameters'!$AB$9)*(('Coupling Enzyme Parameters'!$AB$11)-(G325-$F$11)))))/(2*'Coupling Enzyme Parameters'!$AB$9))</f>
        <v>33.223451831546406</v>
      </c>
      <c r="I325" s="102">
        <f t="shared" si="32"/>
        <v>-2.6504946233925892</v>
      </c>
      <c r="J325" s="37">
        <v>18813.48</v>
      </c>
      <c r="K325" s="99">
        <f>((-'Coupling Enzyme Parameters'!$AB$10+SQRT((('Coupling Enzyme Parameters'!$AB$10)^2)-(4*('Coupling Enzyme Parameters'!$AB$9)*(('Coupling Enzyme Parameters'!$AB$11)-(J325-$F$11)))))/(2*'Coupling Enzyme Parameters'!$AB$9))</f>
        <v>32.009267944898653</v>
      </c>
      <c r="L325" s="102">
        <f t="shared" si="33"/>
        <v>-1.8956962941269992</v>
      </c>
      <c r="M325" s="37">
        <v>19011.303</v>
      </c>
      <c r="N325" s="99">
        <f>((-'Coupling Enzyme Parameters'!$AB$10+SQRT((('Coupling Enzyme Parameters'!$AB$10)^2)-(4*('Coupling Enzyme Parameters'!$AB$9)*(('Coupling Enzyme Parameters'!$AB$11)-(M325-$F$11)))))/(2*'Coupling Enzyme Parameters'!$AB$9))</f>
        <v>33.039176851405344</v>
      </c>
      <c r="O325" s="102">
        <f t="shared" si="34"/>
        <v>-3.3497878727622492</v>
      </c>
      <c r="P325" s="37">
        <v>18968.280999999999</v>
      </c>
      <c r="Q325" s="99">
        <f>((-'Coupling Enzyme Parameters'!$AB$10+SQRT((('Coupling Enzyme Parameters'!$AB$10)^2)-(4*('Coupling Enzyme Parameters'!$AB$9)*(('Coupling Enzyme Parameters'!$AB$11)-(P325-$F$11)))))/(2*'Coupling Enzyme Parameters'!$AB$9))</f>
        <v>32.811488116457305</v>
      </c>
      <c r="R325" s="102">
        <f t="shared" si="35"/>
        <v>-4.6829459699498983</v>
      </c>
      <c r="S325" s="37">
        <v>19115.811000000002</v>
      </c>
      <c r="T325" s="99">
        <f>((-'Coupling Enzyme Parameters'!$AB$10+SQRT((('Coupling Enzyme Parameters'!$AB$10)^2)-(4*('Coupling Enzyme Parameters'!$AB$9)*(('Coupling Enzyme Parameters'!$AB$11)-(S325-$F$11)))))/(2*'Coupling Enzyme Parameters'!$AB$9))</f>
        <v>33.601436072133254</v>
      </c>
      <c r="U325" s="102">
        <f t="shared" si="36"/>
        <v>-4.6023627979657817</v>
      </c>
      <c r="V325" s="37">
        <v>19032.724999999999</v>
      </c>
      <c r="W325" s="99">
        <f>((-'Coupling Enzyme Parameters'!$AB$10+SQRT((('Coupling Enzyme Parameters'!$AB$10)^2)-(4*('Coupling Enzyme Parameters'!$AB$9)*(('Coupling Enzyme Parameters'!$AB$11)-(V325-$F$11)))))/(2*'Coupling Enzyme Parameters'!$AB$9))</f>
        <v>33.153355496983856</v>
      </c>
      <c r="X325" s="102">
        <f t="shared" si="37"/>
        <v>-4.8620082391290609</v>
      </c>
      <c r="Y325" s="37">
        <v>18829.309000000001</v>
      </c>
      <c r="Z325" s="99">
        <f>((-'Coupling Enzyme Parameters'!$AB$10+SQRT((('Coupling Enzyme Parameters'!$AB$10)^2)-(4*('Coupling Enzyme Parameters'!$AB$9)*(('Coupling Enzyme Parameters'!$AB$11)-(Y325-$F$11)))))/(2*'Coupling Enzyme Parameters'!$AB$9))</f>
        <v>32.090119822384267</v>
      </c>
      <c r="AA325" s="102">
        <f t="shared" si="38"/>
        <v>-4.9519344895498705</v>
      </c>
    </row>
    <row r="326" spans="3:27" s="39" customFormat="1" ht="15" x14ac:dyDescent="0.25">
      <c r="C326" s="24">
        <f t="shared" si="39"/>
        <v>20.93333333333328</v>
      </c>
      <c r="D326" s="37">
        <v>11494.355</v>
      </c>
      <c r="E326" s="37">
        <v>19319.787</v>
      </c>
      <c r="F326" s="100">
        <f>((-'Coupling Enzyme Parameters'!$AB$10+SQRT((('Coupling Enzyme Parameters'!$AB$10)^2)-(4*('Coupling Enzyme Parameters'!$AB$9)*(('Coupling Enzyme Parameters'!$AB$11)-(E326-$F$11)))))/(2*'Coupling Enzyme Parameters'!$AB$9))</f>
        <v>34.739417590711028</v>
      </c>
      <c r="G326" s="37">
        <v>19046.991999999998</v>
      </c>
      <c r="H326" s="99">
        <f>((-'Coupling Enzyme Parameters'!$AB$10+SQRT((('Coupling Enzyme Parameters'!$AB$10)^2)-(4*('Coupling Enzyme Parameters'!$AB$9)*(('Coupling Enzyme Parameters'!$AB$11)-(G326-$F$11)))))/(2*'Coupling Enzyme Parameters'!$AB$9))</f>
        <v>33.229700414029331</v>
      </c>
      <c r="I326" s="102">
        <f t="shared" si="32"/>
        <v>-2.360796150704239</v>
      </c>
      <c r="J326" s="37">
        <v>18791.259999999998</v>
      </c>
      <c r="K326" s="99">
        <f>((-'Coupling Enzyme Parameters'!$AB$10+SQRT((('Coupling Enzyme Parameters'!$AB$10)^2)-(4*('Coupling Enzyme Parameters'!$AB$9)*(('Coupling Enzyme Parameters'!$AB$11)-(J326-$F$11)))))/(2*'Coupling Enzyme Parameters'!$AB$9))</f>
        <v>31.896208438209424</v>
      </c>
      <c r="L326" s="102">
        <f t="shared" si="33"/>
        <v>-1.7253059106108033</v>
      </c>
      <c r="M326" s="37">
        <v>18894.838</v>
      </c>
      <c r="N326" s="99">
        <f>((-'Coupling Enzyme Parameters'!$AB$10+SQRT((('Coupling Enzyme Parameters'!$AB$10)^2)-(4*('Coupling Enzyme Parameters'!$AB$9)*(('Coupling Enzyme Parameters'!$AB$11)-(M326-$F$11)))))/(2*'Coupling Enzyme Parameters'!$AB$9))</f>
        <v>32.42764266765117</v>
      </c>
      <c r="O326" s="102">
        <f t="shared" si="34"/>
        <v>-3.6778721663109977</v>
      </c>
      <c r="P326" s="37">
        <v>19026.178</v>
      </c>
      <c r="Q326" s="99">
        <f>((-'Coupling Enzyme Parameters'!$AB$10+SQRT((('Coupling Enzyme Parameters'!$AB$10)^2)-(4*('Coupling Enzyme Parameters'!$AB$9)*(('Coupling Enzyme Parameters'!$AB$11)-(P326-$F$11)))))/(2*'Coupling Enzyme Parameters'!$AB$9))</f>
        <v>33.118402638951522</v>
      </c>
      <c r="R326" s="102">
        <f t="shared" si="35"/>
        <v>-4.0925815572502557</v>
      </c>
      <c r="S326" s="37">
        <v>19042.548999999999</v>
      </c>
      <c r="T326" s="99">
        <f>((-'Coupling Enzyme Parameters'!$AB$10+SQRT((('Coupling Enzyme Parameters'!$AB$10)^2)-(4*('Coupling Enzyme Parameters'!$AB$9)*(('Coupling Enzyme Parameters'!$AB$11)-(S326-$F$11)))))/(2*'Coupling Enzyme Parameters'!$AB$9))</f>
        <v>33.205899148430369</v>
      </c>
      <c r="U326" s="102">
        <f t="shared" si="36"/>
        <v>-4.7144498314632415</v>
      </c>
      <c r="V326" s="37">
        <v>18955.396000000001</v>
      </c>
      <c r="W326" s="99">
        <f>((-'Coupling Enzyme Parameters'!$AB$10+SQRT((('Coupling Enzyme Parameters'!$AB$10)^2)-(4*('Coupling Enzyme Parameters'!$AB$9)*(('Coupling Enzyme Parameters'!$AB$11)-(V326-$F$11)))))/(2*'Coupling Enzyme Parameters'!$AB$9))</f>
        <v>32.743708974345502</v>
      </c>
      <c r="X326" s="102">
        <f t="shared" si="37"/>
        <v>-4.9882048715619902</v>
      </c>
      <c r="Y326" s="37">
        <v>18911.800999999999</v>
      </c>
      <c r="Z326" s="99">
        <f>((-'Coupling Enzyme Parameters'!$AB$10+SQRT((('Coupling Enzyme Parameters'!$AB$10)^2)-(4*('Coupling Enzyme Parameters'!$AB$9)*(('Coupling Enzyme Parameters'!$AB$11)-(Y326-$F$11)))))/(2*'Coupling Enzyme Parameters'!$AB$9))</f>
        <v>32.515767826079944</v>
      </c>
      <c r="AA326" s="102">
        <f t="shared" si="38"/>
        <v>-4.2428365956487681</v>
      </c>
    </row>
    <row r="327" spans="3:27" s="39" customFormat="1" ht="15" x14ac:dyDescent="0.25">
      <c r="C327" s="24">
        <f t="shared" si="39"/>
        <v>20.999999999999947</v>
      </c>
      <c r="D327" s="37">
        <v>11479.98</v>
      </c>
      <c r="E327" s="37">
        <v>19346.215</v>
      </c>
      <c r="F327" s="100">
        <f>((-'Coupling Enzyme Parameters'!$AB$10+SQRT((('Coupling Enzyme Parameters'!$AB$10)^2)-(4*('Coupling Enzyme Parameters'!$AB$9)*(('Coupling Enzyme Parameters'!$AB$11)-(E327-$F$11)))))/(2*'Coupling Enzyme Parameters'!$AB$9))</f>
        <v>34.891114107428749</v>
      </c>
      <c r="G327" s="37">
        <v>19036.73</v>
      </c>
      <c r="H327" s="99">
        <f>((-'Coupling Enzyme Parameters'!$AB$10+SQRT((('Coupling Enzyme Parameters'!$AB$10)^2)-(4*('Coupling Enzyme Parameters'!$AB$9)*(('Coupling Enzyme Parameters'!$AB$11)-(G327-$F$11)))))/(2*'Coupling Enzyme Parameters'!$AB$9))</f>
        <v>33.174762337313062</v>
      </c>
      <c r="I327" s="102">
        <f t="shared" si="32"/>
        <v>-2.5674307441382282</v>
      </c>
      <c r="J327" s="37">
        <v>18766.412</v>
      </c>
      <c r="K327" s="99">
        <f>((-'Coupling Enzyme Parameters'!$AB$10+SQRT((('Coupling Enzyme Parameters'!$AB$10)^2)-(4*('Coupling Enzyme Parameters'!$AB$9)*(('Coupling Enzyme Parameters'!$AB$11)-(J327-$F$11)))))/(2*'Coupling Enzyme Parameters'!$AB$9))</f>
        <v>31.770373435851127</v>
      </c>
      <c r="L327" s="102">
        <f t="shared" si="33"/>
        <v>-2.0028374296868208</v>
      </c>
      <c r="M327" s="37">
        <v>18877.945</v>
      </c>
      <c r="N327" s="99">
        <f>((-'Coupling Enzyme Parameters'!$AB$10+SQRT((('Coupling Enzyme Parameters'!$AB$10)^2)-(4*('Coupling Enzyme Parameters'!$AB$9)*(('Coupling Enzyme Parameters'!$AB$11)-(M327-$F$11)))))/(2*'Coupling Enzyme Parameters'!$AB$9))</f>
        <v>32.340192117427861</v>
      </c>
      <c r="O327" s="102">
        <f t="shared" si="34"/>
        <v>-3.9170192332520273</v>
      </c>
      <c r="P327" s="37">
        <v>19001.530999999999</v>
      </c>
      <c r="Q327" s="99">
        <f>((-'Coupling Enzyme Parameters'!$AB$10+SQRT((('Coupling Enzyme Parameters'!$AB$10)^2)-(4*('Coupling Enzyme Parameters'!$AB$9)*(('Coupling Enzyme Parameters'!$AB$11)-(P327-$F$11)))))/(2*'Coupling Enzyme Parameters'!$AB$9))</f>
        <v>32.987271485493899</v>
      </c>
      <c r="R327" s="102">
        <f t="shared" si="35"/>
        <v>-4.3754092274255996</v>
      </c>
      <c r="S327" s="37">
        <v>19041.734</v>
      </c>
      <c r="T327" s="99">
        <f>((-'Coupling Enzyme Parameters'!$AB$10+SQRT((('Coupling Enzyme Parameters'!$AB$10)^2)-(4*('Coupling Enzyme Parameters'!$AB$9)*(('Coupling Enzyme Parameters'!$AB$11)-(S327-$F$11)))))/(2*'Coupling Enzyme Parameters'!$AB$9))</f>
        <v>33.20153573877495</v>
      </c>
      <c r="U327" s="102">
        <f t="shared" si="36"/>
        <v>-4.8705097578363805</v>
      </c>
      <c r="V327" s="37">
        <v>18999.48</v>
      </c>
      <c r="W327" s="99">
        <f>((-'Coupling Enzyme Parameters'!$AB$10+SQRT((('Coupling Enzyme Parameters'!$AB$10)^2)-(4*('Coupling Enzyme Parameters'!$AB$9)*(('Coupling Enzyme Parameters'!$AB$11)-(V327-$F$11)))))/(2*'Coupling Enzyme Parameters'!$AB$9))</f>
        <v>32.976391452002993</v>
      </c>
      <c r="X327" s="102">
        <f t="shared" si="37"/>
        <v>-4.9072189106222197</v>
      </c>
      <c r="Y327" s="37">
        <v>18875.525000000001</v>
      </c>
      <c r="Z327" s="99">
        <f>((-'Coupling Enzyme Parameters'!$AB$10+SQRT((('Coupling Enzyme Parameters'!$AB$10)^2)-(4*('Coupling Enzyme Parameters'!$AB$9)*(('Coupling Enzyme Parameters'!$AB$11)-(Y327-$F$11)))))/(2*'Coupling Enzyme Parameters'!$AB$9))</f>
        <v>32.327689641687535</v>
      </c>
      <c r="AA327" s="102">
        <f t="shared" si="38"/>
        <v>-4.5826112967588983</v>
      </c>
    </row>
    <row r="328" spans="3:27" s="39" customFormat="1" ht="15" x14ac:dyDescent="0.25">
      <c r="C328" s="24">
        <f t="shared" si="39"/>
        <v>21.066666666666613</v>
      </c>
      <c r="D328" s="37">
        <v>11459.619000000001</v>
      </c>
      <c r="E328" s="37">
        <v>19400.478999999999</v>
      </c>
      <c r="F328" s="100">
        <f>((-'Coupling Enzyme Parameters'!$AB$10+SQRT((('Coupling Enzyme Parameters'!$AB$10)^2)-(4*('Coupling Enzyme Parameters'!$AB$9)*(('Coupling Enzyme Parameters'!$AB$11)-(E328-$F$11)))))/(2*'Coupling Enzyme Parameters'!$AB$9))</f>
        <v>35.205874285791786</v>
      </c>
      <c r="G328" s="37">
        <v>19049.344000000001</v>
      </c>
      <c r="H328" s="99">
        <f>((-'Coupling Enzyme Parameters'!$AB$10+SQRT((('Coupling Enzyme Parameters'!$AB$10)^2)-(4*('Coupling Enzyme Parameters'!$AB$9)*(('Coupling Enzyme Parameters'!$AB$11)-(G328-$F$11)))))/(2*'Coupling Enzyme Parameters'!$AB$9))</f>
        <v>33.242309726226758</v>
      </c>
      <c r="I328" s="102">
        <f t="shared" si="32"/>
        <v>-2.8146435335875708</v>
      </c>
      <c r="J328" s="37">
        <v>18803.208999999999</v>
      </c>
      <c r="K328" s="99">
        <f>((-'Coupling Enzyme Parameters'!$AB$10+SQRT((('Coupling Enzyme Parameters'!$AB$10)^2)-(4*('Coupling Enzyme Parameters'!$AB$9)*(('Coupling Enzyme Parameters'!$AB$11)-(J328-$F$11)))))/(2*'Coupling Enzyme Parameters'!$AB$9))</f>
        <v>31.956944146759994</v>
      </c>
      <c r="L328" s="102">
        <f t="shared" si="33"/>
        <v>-2.1310268971409911</v>
      </c>
      <c r="M328" s="37">
        <v>18873.623</v>
      </c>
      <c r="N328" s="99">
        <f>((-'Coupling Enzyme Parameters'!$AB$10+SQRT((('Coupling Enzyme Parameters'!$AB$10)^2)-(4*('Coupling Enzyme Parameters'!$AB$9)*(('Coupling Enzyme Parameters'!$AB$11)-(M328-$F$11)))))/(2*'Coupling Enzyme Parameters'!$AB$9))</f>
        <v>32.317867731623409</v>
      </c>
      <c r="O328" s="102">
        <f t="shared" si="34"/>
        <v>-4.2541037974195177</v>
      </c>
      <c r="P328" s="37">
        <v>19003.458999999999</v>
      </c>
      <c r="Q328" s="99">
        <f>((-'Coupling Enzyme Parameters'!$AB$10+SQRT((('Coupling Enzyme Parameters'!$AB$10)^2)-(4*('Coupling Enzyme Parameters'!$AB$9)*(('Coupling Enzyme Parameters'!$AB$11)-(P328-$F$11)))))/(2*'Coupling Enzyme Parameters'!$AB$9))</f>
        <v>32.997503502305292</v>
      </c>
      <c r="R328" s="102">
        <f t="shared" si="35"/>
        <v>-4.679937388977244</v>
      </c>
      <c r="S328" s="37">
        <v>19048.026999999998</v>
      </c>
      <c r="T328" s="99">
        <f>((-'Coupling Enzyme Parameters'!$AB$10+SQRT((('Coupling Enzyme Parameters'!$AB$10)^2)-(4*('Coupling Enzyme Parameters'!$AB$9)*(('Coupling Enzyme Parameters'!$AB$11)-(S328-$F$11)))))/(2*'Coupling Enzyme Parameters'!$AB$9))</f>
        <v>33.235248336002122</v>
      </c>
      <c r="U328" s="102">
        <f t="shared" si="36"/>
        <v>-5.1515573389722462</v>
      </c>
      <c r="V328" s="37">
        <v>18996.565999999999</v>
      </c>
      <c r="W328" s="99">
        <f>((-'Coupling Enzyme Parameters'!$AB$10+SQRT((('Coupling Enzyme Parameters'!$AB$10)^2)-(4*('Coupling Enzyme Parameters'!$AB$9)*(('Coupling Enzyme Parameters'!$AB$11)-(V328-$F$11)))))/(2*'Coupling Enzyme Parameters'!$AB$9))</f>
        <v>32.960941834797424</v>
      </c>
      <c r="X328" s="102">
        <f t="shared" si="37"/>
        <v>-5.2374287061908262</v>
      </c>
      <c r="Y328" s="37">
        <v>18897.998</v>
      </c>
      <c r="Z328" s="99">
        <f>((-'Coupling Enzyme Parameters'!$AB$10+SQRT((('Coupling Enzyme Parameters'!$AB$10)^2)-(4*('Coupling Enzyme Parameters'!$AB$9)*(('Coupling Enzyme Parameters'!$AB$11)-(Y328-$F$11)))))/(2*'Coupling Enzyme Parameters'!$AB$9))</f>
        <v>32.444035495910207</v>
      </c>
      <c r="AA328" s="102">
        <f t="shared" si="38"/>
        <v>-4.7810256208992641</v>
      </c>
    </row>
    <row r="329" spans="3:27" s="39" customFormat="1" ht="15" x14ac:dyDescent="0.25">
      <c r="C329" s="24">
        <f t="shared" si="39"/>
        <v>21.13333333333328</v>
      </c>
      <c r="D329" s="37">
        <v>11455.019</v>
      </c>
      <c r="E329" s="37">
        <v>19383.103999999999</v>
      </c>
      <c r="F329" s="100">
        <f>((-'Coupling Enzyme Parameters'!$AB$10+SQRT((('Coupling Enzyme Parameters'!$AB$10)^2)-(4*('Coupling Enzyme Parameters'!$AB$9)*(('Coupling Enzyme Parameters'!$AB$11)-(E329-$F$11)))))/(2*'Coupling Enzyme Parameters'!$AB$9))</f>
        <v>35.104601132000859</v>
      </c>
      <c r="G329" s="37">
        <v>19056.157999999999</v>
      </c>
      <c r="H329" s="99">
        <f>((-'Coupling Enzyme Parameters'!$AB$10+SQRT((('Coupling Enzyme Parameters'!$AB$10)^2)-(4*('Coupling Enzyme Parameters'!$AB$9)*(('Coupling Enzyme Parameters'!$AB$11)-(G329-$F$11)))))/(2*'Coupling Enzyme Parameters'!$AB$9))</f>
        <v>33.278877858714829</v>
      </c>
      <c r="I329" s="102">
        <f t="shared" si="32"/>
        <v>-2.6768022473085722</v>
      </c>
      <c r="J329" s="37">
        <v>18793.631000000001</v>
      </c>
      <c r="K329" s="99">
        <f>((-'Coupling Enzyme Parameters'!$AB$10+SQRT((('Coupling Enzyme Parameters'!$AB$10)^2)-(4*('Coupling Enzyme Parameters'!$AB$9)*(('Coupling Enzyme Parameters'!$AB$11)-(J329-$F$11)))))/(2*'Coupling Enzyme Parameters'!$AB$9))</f>
        <v>31.90824840421369</v>
      </c>
      <c r="L329" s="102">
        <f t="shared" si="33"/>
        <v>-2.0784494858963676</v>
      </c>
      <c r="M329" s="37">
        <v>18937.66</v>
      </c>
      <c r="N329" s="99">
        <f>((-'Coupling Enzyme Parameters'!$AB$10+SQRT((('Coupling Enzyme Parameters'!$AB$10)^2)-(4*('Coupling Enzyme Parameters'!$AB$9)*(('Coupling Enzyme Parameters'!$AB$11)-(M329-$F$11)))))/(2*'Coupling Enzyme Parameters'!$AB$9))</f>
        <v>32.650718611775723</v>
      </c>
      <c r="O329" s="102">
        <f t="shared" si="34"/>
        <v>-3.819979763476276</v>
      </c>
      <c r="P329" s="37">
        <v>18980.68</v>
      </c>
      <c r="Q329" s="99">
        <f>((-'Coupling Enzyme Parameters'!$AB$10+SQRT((('Coupling Enzyme Parameters'!$AB$10)^2)-(4*('Coupling Enzyme Parameters'!$AB$9)*(('Coupling Enzyme Parameters'!$AB$11)-(P329-$F$11)))))/(2*'Coupling Enzyme Parameters'!$AB$9))</f>
        <v>32.876889354549633</v>
      </c>
      <c r="R329" s="102">
        <f t="shared" si="35"/>
        <v>-4.6992783829419764</v>
      </c>
      <c r="S329" s="37">
        <v>19084.956999999999</v>
      </c>
      <c r="T329" s="99">
        <f>((-'Coupling Enzyme Parameters'!$AB$10+SQRT((('Coupling Enzyme Parameters'!$AB$10)^2)-(4*('Coupling Enzyme Parameters'!$AB$9)*(('Coupling Enzyme Parameters'!$AB$11)-(S329-$F$11)))))/(2*'Coupling Enzyme Parameters'!$AB$9))</f>
        <v>33.434053537266216</v>
      </c>
      <c r="U329" s="102">
        <f t="shared" si="36"/>
        <v>-4.8514789839172252</v>
      </c>
      <c r="V329" s="37">
        <v>18988.824000000001</v>
      </c>
      <c r="W329" s="99">
        <f>((-'Coupling Enzyme Parameters'!$AB$10+SQRT((('Coupling Enzyme Parameters'!$AB$10)^2)-(4*('Coupling Enzyme Parameters'!$AB$9)*(('Coupling Enzyme Parameters'!$AB$11)-(V329-$F$11)))))/(2*'Coupling Enzyme Parameters'!$AB$9))</f>
        <v>32.919942674566521</v>
      </c>
      <c r="X329" s="102">
        <f t="shared" si="37"/>
        <v>-5.1771547126308022</v>
      </c>
      <c r="Y329" s="37">
        <v>18831.291000000001</v>
      </c>
      <c r="Z329" s="99">
        <f>((-'Coupling Enzyme Parameters'!$AB$10+SQRT((('Coupling Enzyme Parameters'!$AB$10)^2)-(4*('Coupling Enzyme Parameters'!$AB$9)*(('Coupling Enzyme Parameters'!$AB$11)-(Y329-$F$11)))))/(2*'Coupling Enzyme Parameters'!$AB$9))</f>
        <v>32.100261921592072</v>
      </c>
      <c r="AA329" s="102">
        <f t="shared" si="38"/>
        <v>-5.0235260414264715</v>
      </c>
    </row>
    <row r="330" spans="3:27" s="39" customFormat="1" ht="15" x14ac:dyDescent="0.25">
      <c r="C330" s="24">
        <f t="shared" si="39"/>
        <v>21.199999999999946</v>
      </c>
      <c r="D330" s="37">
        <v>11542.477000000001</v>
      </c>
      <c r="E330" s="37">
        <v>19421.960999999999</v>
      </c>
      <c r="F330" s="100">
        <f>((-'Coupling Enzyme Parameters'!$AB$10+SQRT((('Coupling Enzyme Parameters'!$AB$10)^2)-(4*('Coupling Enzyme Parameters'!$AB$9)*(('Coupling Enzyme Parameters'!$AB$11)-(E330-$F$11)))))/(2*'Coupling Enzyme Parameters'!$AB$9))</f>
        <v>35.331735332645316</v>
      </c>
      <c r="G330" s="37">
        <v>18953.817999999999</v>
      </c>
      <c r="H330" s="99">
        <f>((-'Coupling Enzyme Parameters'!$AB$10+SQRT((('Coupling Enzyme Parameters'!$AB$10)^2)-(4*('Coupling Enzyme Parameters'!$AB$9)*(('Coupling Enzyme Parameters'!$AB$11)-(G330-$F$11)))))/(2*'Coupling Enzyme Parameters'!$AB$9))</f>
        <v>32.735421126792367</v>
      </c>
      <c r="I330" s="102">
        <f t="shared" si="32"/>
        <v>-3.4473931798754904</v>
      </c>
      <c r="J330" s="37">
        <v>18740.127</v>
      </c>
      <c r="K330" s="99">
        <f>((-'Coupling Enzyme Parameters'!$AB$10+SQRT((('Coupling Enzyme Parameters'!$AB$10)^2)-(4*('Coupling Enzyme Parameters'!$AB$9)*(('Coupling Enzyme Parameters'!$AB$11)-(J330-$F$11)))))/(2*'Coupling Enzyme Parameters'!$AB$9))</f>
        <v>31.637936436036746</v>
      </c>
      <c r="L330" s="102">
        <f t="shared" si="33"/>
        <v>-2.5758956547177689</v>
      </c>
      <c r="M330" s="37">
        <v>18915.259999999998</v>
      </c>
      <c r="N330" s="99">
        <f>((-'Coupling Enzyme Parameters'!$AB$10+SQRT((('Coupling Enzyme Parameters'!$AB$10)^2)-(4*('Coupling Enzyme Parameters'!$AB$9)*(('Coupling Enzyme Parameters'!$AB$11)-(M330-$F$11)))))/(2*'Coupling Enzyme Parameters'!$AB$9))</f>
        <v>32.533776522776087</v>
      </c>
      <c r="O330" s="102">
        <f t="shared" si="34"/>
        <v>-4.164056053120369</v>
      </c>
      <c r="P330" s="37">
        <v>19004.085999999999</v>
      </c>
      <c r="Q330" s="99">
        <f>((-'Coupling Enzyme Parameters'!$AB$10+SQRT((('Coupling Enzyme Parameters'!$AB$10)^2)-(4*('Coupling Enzyme Parameters'!$AB$9)*(('Coupling Enzyme Parameters'!$AB$11)-(P330-$F$11)))))/(2*'Coupling Enzyme Parameters'!$AB$9))</f>
        <v>33.000831964357737</v>
      </c>
      <c r="R330" s="102">
        <f t="shared" si="35"/>
        <v>-4.8024699737783294</v>
      </c>
      <c r="S330" s="37">
        <v>19084.081999999999</v>
      </c>
      <c r="T330" s="99">
        <f>((-'Coupling Enzyme Parameters'!$AB$10+SQRT((('Coupling Enzyme Parameters'!$AB$10)^2)-(4*('Coupling Enzyme Parameters'!$AB$9)*(('Coupling Enzyme Parameters'!$AB$11)-(S330-$F$11)))))/(2*'Coupling Enzyme Parameters'!$AB$9))</f>
        <v>33.429323888889442</v>
      </c>
      <c r="U330" s="102">
        <f t="shared" si="36"/>
        <v>-5.083342832938456</v>
      </c>
      <c r="V330" s="37">
        <v>18973.796999999999</v>
      </c>
      <c r="W330" s="99">
        <f>((-'Coupling Enzyme Parameters'!$AB$10+SQRT((('Coupling Enzyme Parameters'!$AB$10)^2)-(4*('Coupling Enzyme Parameters'!$AB$9)*(('Coupling Enzyme Parameters'!$AB$11)-(V330-$F$11)))))/(2*'Coupling Enzyme Parameters'!$AB$9))</f>
        <v>32.840561748237491</v>
      </c>
      <c r="X330" s="102">
        <f t="shared" si="37"/>
        <v>-5.4836698396042891</v>
      </c>
      <c r="Y330" s="37">
        <v>18823.138999999999</v>
      </c>
      <c r="Z330" s="99">
        <f>((-'Coupling Enzyme Parameters'!$AB$10+SQRT((('Coupling Enzyme Parameters'!$AB$10)^2)-(4*('Coupling Enzyme Parameters'!$AB$9)*(('Coupling Enzyme Parameters'!$AB$11)-(Y330-$F$11)))))/(2*'Coupling Enzyme Parameters'!$AB$9))</f>
        <v>32.058573526804622</v>
      </c>
      <c r="AA330" s="102">
        <f t="shared" si="38"/>
        <v>-5.2923486368583781</v>
      </c>
    </row>
    <row r="331" spans="3:27" s="39" customFormat="1" ht="15" x14ac:dyDescent="0.25">
      <c r="C331" s="24">
        <f t="shared" si="39"/>
        <v>21.266666666666612</v>
      </c>
      <c r="D331" s="37">
        <v>11505.37</v>
      </c>
      <c r="E331" s="37">
        <v>19354.743999999999</v>
      </c>
      <c r="F331" s="100">
        <f>((-'Coupling Enzyme Parameters'!$AB$10+SQRT((('Coupling Enzyme Parameters'!$AB$10)^2)-(4*('Coupling Enzyme Parameters'!$AB$9)*(('Coupling Enzyme Parameters'!$AB$11)-(E331-$F$11)))))/(2*'Coupling Enzyme Parameters'!$AB$9))</f>
        <v>34.940291538776599</v>
      </c>
      <c r="G331" s="37">
        <v>19046.384999999998</v>
      </c>
      <c r="H331" s="99">
        <f>((-'Coupling Enzyme Parameters'!$AB$10+SQRT((('Coupling Enzyme Parameters'!$AB$10)^2)-(4*('Coupling Enzyme Parameters'!$AB$9)*(('Coupling Enzyme Parameters'!$AB$11)-(G331-$F$11)))))/(2*'Coupling Enzyme Parameters'!$AB$9))</f>
        <v>33.226447303456148</v>
      </c>
      <c r="I331" s="102">
        <f t="shared" si="32"/>
        <v>-2.564923209342993</v>
      </c>
      <c r="J331" s="37">
        <v>18775.164000000001</v>
      </c>
      <c r="K331" s="99">
        <f>((-'Coupling Enzyme Parameters'!$AB$10+SQRT((('Coupling Enzyme Parameters'!$AB$10)^2)-(4*('Coupling Enzyme Parameters'!$AB$9)*(('Coupling Enzyme Parameters'!$AB$11)-(J331-$F$11)))))/(2*'Coupling Enzyme Parameters'!$AB$9))</f>
        <v>31.814623961077018</v>
      </c>
      <c r="L331" s="102">
        <f t="shared" si="33"/>
        <v>-2.0077643358087798</v>
      </c>
      <c r="M331" s="37">
        <v>18959.476999999999</v>
      </c>
      <c r="N331" s="99">
        <f>((-'Coupling Enzyme Parameters'!$AB$10+SQRT((('Coupling Enzyme Parameters'!$AB$10)^2)-(4*('Coupling Enzyme Parameters'!$AB$9)*(('Coupling Enzyme Parameters'!$AB$11)-(M331-$F$11)))))/(2*'Coupling Enzyme Parameters'!$AB$9))</f>
        <v>32.765155938330913</v>
      </c>
      <c r="O331" s="102">
        <f t="shared" si="34"/>
        <v>-3.5412328436968252</v>
      </c>
      <c r="P331" s="37">
        <v>18958.502</v>
      </c>
      <c r="Q331" s="99">
        <f>((-'Coupling Enzyme Parameters'!$AB$10+SQRT((('Coupling Enzyme Parameters'!$AB$10)^2)-(4*('Coupling Enzyme Parameters'!$AB$9)*(('Coupling Enzyme Parameters'!$AB$11)-(P331-$F$11)))))/(2*'Coupling Enzyme Parameters'!$AB$9))</f>
        <v>32.760030286769499</v>
      </c>
      <c r="R331" s="102">
        <f t="shared" si="35"/>
        <v>-4.6518278574978495</v>
      </c>
      <c r="S331" s="37">
        <v>19113.544999999998</v>
      </c>
      <c r="T331" s="99">
        <f>((-'Coupling Enzyme Parameters'!$AB$10+SQRT((('Coupling Enzyme Parameters'!$AB$10)^2)-(4*('Coupling Enzyme Parameters'!$AB$9)*(('Coupling Enzyme Parameters'!$AB$11)-(S331-$F$11)))))/(2*'Coupling Enzyme Parameters'!$AB$9))</f>
        <v>33.589102612086648</v>
      </c>
      <c r="U331" s="102">
        <f t="shared" si="36"/>
        <v>-4.5321203158725325</v>
      </c>
      <c r="V331" s="37">
        <v>19034.960999999999</v>
      </c>
      <c r="W331" s="99">
        <f>((-'Coupling Enzyme Parameters'!$AB$10+SQRT((('Coupling Enzyme Parameters'!$AB$10)^2)-(4*('Coupling Enzyme Parameters'!$AB$9)*(('Coupling Enzyme Parameters'!$AB$11)-(V331-$F$11)))))/(2*'Coupling Enzyme Parameters'!$AB$9))</f>
        <v>33.165304626667627</v>
      </c>
      <c r="X331" s="102">
        <f t="shared" si="37"/>
        <v>-4.7674831673054356</v>
      </c>
      <c r="Y331" s="37">
        <v>18806.039000000001</v>
      </c>
      <c r="Z331" s="99">
        <f>((-'Coupling Enzyme Parameters'!$AB$10+SQRT((('Coupling Enzyme Parameters'!$AB$10)^2)-(4*('Coupling Enzyme Parameters'!$AB$9)*(('Coupling Enzyme Parameters'!$AB$11)-(Y331-$F$11)))))/(2*'Coupling Enzyme Parameters'!$AB$9))</f>
        <v>31.971350234941298</v>
      </c>
      <c r="AA331" s="102">
        <f t="shared" si="38"/>
        <v>-4.9881281348529853</v>
      </c>
    </row>
    <row r="332" spans="3:27" s="39" customFormat="1" ht="15" x14ac:dyDescent="0.25">
      <c r="C332" s="24">
        <f t="shared" si="39"/>
        <v>21.333333333333279</v>
      </c>
      <c r="D332" s="37">
        <v>11479.855</v>
      </c>
      <c r="E332" s="37">
        <v>19362.115000000002</v>
      </c>
      <c r="F332" s="100">
        <f>((-'Coupling Enzyme Parameters'!$AB$10+SQRT((('Coupling Enzyme Parameters'!$AB$10)^2)-(4*('Coupling Enzyme Parameters'!$AB$9)*(('Coupling Enzyme Parameters'!$AB$11)-(E332-$F$11)))))/(2*'Coupling Enzyme Parameters'!$AB$9))</f>
        <v>34.982879890637022</v>
      </c>
      <c r="G332" s="37">
        <v>18989.896000000001</v>
      </c>
      <c r="H332" s="99">
        <f>((-'Coupling Enzyme Parameters'!$AB$10+SQRT((('Coupling Enzyme Parameters'!$AB$10)^2)-(4*('Coupling Enzyme Parameters'!$AB$9)*(('Coupling Enzyme Parameters'!$AB$11)-(G332-$F$11)))))/(2*'Coupling Enzyme Parameters'!$AB$9))</f>
        <v>32.92561550732259</v>
      </c>
      <c r="I332" s="102">
        <f t="shared" si="32"/>
        <v>-2.9083433573369746</v>
      </c>
      <c r="J332" s="37">
        <v>18797.039000000001</v>
      </c>
      <c r="K332" s="99">
        <f>((-'Coupling Enzyme Parameters'!$AB$10+SQRT((('Coupling Enzyme Parameters'!$AB$10)^2)-(4*('Coupling Enzyme Parameters'!$AB$9)*(('Coupling Enzyme Parameters'!$AB$11)-(J332-$F$11)))))/(2*'Coupling Enzyme Parameters'!$AB$9))</f>
        <v>31.925564330802924</v>
      </c>
      <c r="L332" s="102">
        <f t="shared" si="33"/>
        <v>-1.9394123179432974</v>
      </c>
      <c r="M332" s="37">
        <v>18928.344000000001</v>
      </c>
      <c r="N332" s="99">
        <f>((-'Coupling Enzyme Parameters'!$AB$10+SQRT((('Coupling Enzyme Parameters'!$AB$10)^2)-(4*('Coupling Enzyme Parameters'!$AB$9)*(('Coupling Enzyme Parameters'!$AB$11)-(M332-$F$11)))))/(2*'Coupling Enzyme Parameters'!$AB$9))</f>
        <v>32.602015596572308</v>
      </c>
      <c r="O332" s="102">
        <f t="shared" si="34"/>
        <v>-3.7469615373158547</v>
      </c>
      <c r="P332" s="37">
        <v>18959.646000000001</v>
      </c>
      <c r="Q332" s="99">
        <f>((-'Coupling Enzyme Parameters'!$AB$10+SQRT((('Coupling Enzyme Parameters'!$AB$10)^2)-(4*('Coupling Enzyme Parameters'!$AB$9)*(('Coupling Enzyme Parameters'!$AB$11)-(P332-$F$11)))))/(2*'Coupling Enzyme Parameters'!$AB$9))</f>
        <v>32.766044494116088</v>
      </c>
      <c r="R332" s="102">
        <f t="shared" si="35"/>
        <v>-4.688402002011685</v>
      </c>
      <c r="S332" s="37">
        <v>19099.471000000001</v>
      </c>
      <c r="T332" s="99">
        <f>((-'Coupling Enzyme Parameters'!$AB$10+SQRT((('Coupling Enzyme Parameters'!$AB$10)^2)-(4*('Coupling Enzyme Parameters'!$AB$9)*(('Coupling Enzyme Parameters'!$AB$11)-(S332-$F$11)))))/(2*'Coupling Enzyme Parameters'!$AB$9))</f>
        <v>33.512644218966081</v>
      </c>
      <c r="U332" s="102">
        <f t="shared" si="36"/>
        <v>-4.651167060853524</v>
      </c>
      <c r="V332" s="37">
        <v>19000.455000000002</v>
      </c>
      <c r="W332" s="99">
        <f>((-'Coupling Enzyme Parameters'!$AB$10+SQRT((('Coupling Enzyme Parameters'!$AB$10)^2)-(4*('Coupling Enzyme Parameters'!$AB$9)*(('Coupling Enzyme Parameters'!$AB$11)-(V332-$F$11)))))/(2*'Coupling Enzyme Parameters'!$AB$9))</f>
        <v>32.981562968611286</v>
      </c>
      <c r="X332" s="102">
        <f t="shared" si="37"/>
        <v>-4.9938131772222007</v>
      </c>
      <c r="Y332" s="37">
        <v>18826.52</v>
      </c>
      <c r="Z332" s="99">
        <f>((-'Coupling Enzyme Parameters'!$AB$10+SQRT((('Coupling Enzyme Parameters'!$AB$10)^2)-(4*('Coupling Enzyme Parameters'!$AB$9)*(('Coupling Enzyme Parameters'!$AB$11)-(Y332-$F$11)))))/(2*'Coupling Enzyme Parameters'!$AB$9))</f>
        <v>32.075855165422695</v>
      </c>
      <c r="AA332" s="102">
        <f t="shared" si="38"/>
        <v>-4.9262115562320119</v>
      </c>
    </row>
    <row r="333" spans="3:27" s="39" customFormat="1" ht="15" x14ac:dyDescent="0.25">
      <c r="C333" s="24">
        <f t="shared" si="39"/>
        <v>21.399999999999945</v>
      </c>
      <c r="D333" s="37">
        <v>11512.449000000001</v>
      </c>
      <c r="E333" s="37">
        <v>19344.508000000002</v>
      </c>
      <c r="F333" s="100">
        <f>((-'Coupling Enzyme Parameters'!$AB$10+SQRT((('Coupling Enzyme Parameters'!$AB$10)^2)-(4*('Coupling Enzyme Parameters'!$AB$9)*(('Coupling Enzyme Parameters'!$AB$11)-(E333-$F$11)))))/(2*'Coupling Enzyme Parameters'!$AB$9))</f>
        <v>34.881284738525302</v>
      </c>
      <c r="G333" s="37">
        <v>18972.199000000001</v>
      </c>
      <c r="H333" s="99">
        <f>((-'Coupling Enzyme Parameters'!$AB$10+SQRT((('Coupling Enzyme Parameters'!$AB$10)^2)-(4*('Coupling Enzyme Parameters'!$AB$9)*(('Coupling Enzyme Parameters'!$AB$11)-(G333-$F$11)))))/(2*'Coupling Enzyme Parameters'!$AB$9))</f>
        <v>32.832135464403997</v>
      </c>
      <c r="I333" s="102">
        <f t="shared" ref="I333:I396" si="40">(H333-F333)-$I$11</f>
        <v>-2.9002282481438471</v>
      </c>
      <c r="J333" s="37">
        <v>18741.366999999998</v>
      </c>
      <c r="K333" s="99">
        <f>((-'Coupling Enzyme Parameters'!$AB$10+SQRT((('Coupling Enzyme Parameters'!$AB$10)^2)-(4*('Coupling Enzyme Parameters'!$AB$9)*(('Coupling Enzyme Parameters'!$AB$11)-(J333-$F$11)))))/(2*'Coupling Enzyme Parameters'!$AB$9))</f>
        <v>31.644168728734677</v>
      </c>
      <c r="L333" s="102">
        <f t="shared" ref="L333:L396" si="41">(K333-F333)-$L$11</f>
        <v>-2.1192127678998247</v>
      </c>
      <c r="M333" s="37">
        <v>18892.254000000001</v>
      </c>
      <c r="N333" s="99">
        <f>((-'Coupling Enzyme Parameters'!$AB$10+SQRT((('Coupling Enzyme Parameters'!$AB$10)^2)-(4*('Coupling Enzyme Parameters'!$AB$9)*(('Coupling Enzyme Parameters'!$AB$11)-(M333-$F$11)))))/(2*'Coupling Enzyme Parameters'!$AB$9))</f>
        <v>32.414245969575227</v>
      </c>
      <c r="O333" s="102">
        <f t="shared" ref="O333:O396" si="42">(N333-F333)-$O$11</f>
        <v>-3.8331360122012157</v>
      </c>
      <c r="P333" s="37">
        <v>18920.815999999999</v>
      </c>
      <c r="Q333" s="99">
        <f>((-'Coupling Enzyme Parameters'!$AB$10+SQRT((('Coupling Enzyme Parameters'!$AB$10)^2)-(4*('Coupling Enzyme Parameters'!$AB$9)*(('Coupling Enzyme Parameters'!$AB$11)-(P333-$F$11)))))/(2*'Coupling Enzyme Parameters'!$AB$9))</f>
        <v>32.562730490894474</v>
      </c>
      <c r="R333" s="102">
        <f t="shared" ref="R333:R396" si="43">(Q333-F333)-$R$11</f>
        <v>-4.7901208531215786</v>
      </c>
      <c r="S333" s="37">
        <v>19135.873</v>
      </c>
      <c r="T333" s="99">
        <f>((-'Coupling Enzyme Parameters'!$AB$10+SQRT((('Coupling Enzyme Parameters'!$AB$10)^2)-(4*('Coupling Enzyme Parameters'!$AB$9)*(('Coupling Enzyme Parameters'!$AB$11)-(S333-$F$11)))))/(2*'Coupling Enzyme Parameters'!$AB$9))</f>
        <v>33.71091313370566</v>
      </c>
      <c r="U333" s="102">
        <f t="shared" ref="U333:U396" si="44">(T333-F333)-$U$11</f>
        <v>-4.351302994002225</v>
      </c>
      <c r="V333" s="37">
        <v>18968.609</v>
      </c>
      <c r="W333" s="99">
        <f>((-'Coupling Enzyme Parameters'!$AB$10+SQRT((('Coupling Enzyme Parameters'!$AB$10)^2)-(4*('Coupling Enzyme Parameters'!$AB$9)*(('Coupling Enzyme Parameters'!$AB$11)-(V333-$F$11)))))/(2*'Coupling Enzyme Parameters'!$AB$9))</f>
        <v>32.813215962039784</v>
      </c>
      <c r="X333" s="102">
        <f t="shared" ref="X333:X396" si="45">(W333-F333)-$X$11</f>
        <v>-5.0605650316819819</v>
      </c>
      <c r="Y333" s="37">
        <v>18869.296999999999</v>
      </c>
      <c r="Z333" s="99">
        <f>((-'Coupling Enzyme Parameters'!$AB$10+SQRT((('Coupling Enzyme Parameters'!$AB$10)^2)-(4*('Coupling Enzyme Parameters'!$AB$9)*(('Coupling Enzyme Parameters'!$AB$11)-(Y333-$F$11)))))/(2*'Coupling Enzyme Parameters'!$AB$9))</f>
        <v>32.295542755477555</v>
      </c>
      <c r="AA333" s="102">
        <f t="shared" ref="AA333:AA396" si="46">(Z333-F333)-$AA$11</f>
        <v>-4.6049288140654312</v>
      </c>
    </row>
    <row r="334" spans="3:27" s="39" customFormat="1" ht="15" x14ac:dyDescent="0.25">
      <c r="C334" s="24">
        <f t="shared" ref="C334:C397" si="47">C333+($A$12/60)</f>
        <v>21.466666666666612</v>
      </c>
      <c r="D334" s="37">
        <v>11456.874</v>
      </c>
      <c r="E334" s="37">
        <v>19422.465</v>
      </c>
      <c r="F334" s="100">
        <f>((-'Coupling Enzyme Parameters'!$AB$10+SQRT((('Coupling Enzyme Parameters'!$AB$10)^2)-(4*('Coupling Enzyme Parameters'!$AB$9)*(('Coupling Enzyme Parameters'!$AB$11)-(E334-$F$11)))))/(2*'Coupling Enzyme Parameters'!$AB$9))</f>
        <v>35.334696935573838</v>
      </c>
      <c r="G334" s="37">
        <v>19038.900000000001</v>
      </c>
      <c r="H334" s="99">
        <f>((-'Coupling Enzyme Parameters'!$AB$10+SQRT((('Coupling Enzyme Parameters'!$AB$10)^2)-(4*('Coupling Enzyme Parameters'!$AB$9)*(('Coupling Enzyme Parameters'!$AB$11)-(G334-$F$11)))))/(2*'Coupling Enzyme Parameters'!$AB$9))</f>
        <v>33.186369033696543</v>
      </c>
      <c r="I334" s="102">
        <f t="shared" si="40"/>
        <v>-2.9994068758998367</v>
      </c>
      <c r="J334" s="37">
        <v>18731.991999999998</v>
      </c>
      <c r="K334" s="99">
        <f>((-'Coupling Enzyme Parameters'!$AB$10+SQRT((('Coupling Enzyme Parameters'!$AB$10)^2)-(4*('Coupling Enzyme Parameters'!$AB$9)*(('Coupling Enzyme Parameters'!$AB$11)-(J334-$F$11)))))/(2*'Coupling Enzyme Parameters'!$AB$9))</f>
        <v>31.597087261410671</v>
      </c>
      <c r="L334" s="102">
        <f t="shared" si="41"/>
        <v>-2.6197064322723662</v>
      </c>
      <c r="M334" s="37">
        <v>18866.300999999999</v>
      </c>
      <c r="N334" s="99">
        <f>((-'Coupling Enzyme Parameters'!$AB$10+SQRT((('Coupling Enzyme Parameters'!$AB$10)^2)-(4*('Coupling Enzyme Parameters'!$AB$9)*(('Coupling Enzyme Parameters'!$AB$11)-(M334-$F$11)))))/(2*'Coupling Enzyme Parameters'!$AB$9))</f>
        <v>32.280093185573818</v>
      </c>
      <c r="O334" s="102">
        <f t="shared" si="42"/>
        <v>-4.4207009932511596</v>
      </c>
      <c r="P334" s="37">
        <v>19040.775000000001</v>
      </c>
      <c r="Q334" s="99">
        <f>((-'Coupling Enzyme Parameters'!$AB$10+SQRT((('Coupling Enzyme Parameters'!$AB$10)^2)-(4*('Coupling Enzyme Parameters'!$AB$9)*(('Coupling Enzyme Parameters'!$AB$11)-(P334-$F$11)))))/(2*'Coupling Enzyme Parameters'!$AB$9))</f>
        <v>33.196402388289293</v>
      </c>
      <c r="R334" s="102">
        <f t="shared" si="43"/>
        <v>-4.6098611527752951</v>
      </c>
      <c r="S334" s="37">
        <v>19076.456999999999</v>
      </c>
      <c r="T334" s="99">
        <f>((-'Coupling Enzyme Parameters'!$AB$10+SQRT((('Coupling Enzyme Parameters'!$AB$10)^2)-(4*('Coupling Enzyme Parameters'!$AB$9)*(('Coupling Enzyme Parameters'!$AB$11)-(S334-$F$11)))))/(2*'Coupling Enzyme Parameters'!$AB$9))</f>
        <v>33.388148209632128</v>
      </c>
      <c r="U334" s="102">
        <f t="shared" si="44"/>
        <v>-5.1274801151242926</v>
      </c>
      <c r="V334" s="37">
        <v>19001.613000000001</v>
      </c>
      <c r="W334" s="99">
        <f>((-'Coupling Enzyme Parameters'!$AB$10+SQRT((('Coupling Enzyme Parameters'!$AB$10)^2)-(4*('Coupling Enzyme Parameters'!$AB$9)*(('Coupling Enzyme Parameters'!$AB$11)-(V334-$F$11)))))/(2*'Coupling Enzyme Parameters'!$AB$9))</f>
        <v>32.987706576448481</v>
      </c>
      <c r="X334" s="102">
        <f t="shared" si="45"/>
        <v>-5.3394866143218209</v>
      </c>
      <c r="Y334" s="37">
        <v>18831.291000000001</v>
      </c>
      <c r="Z334" s="99">
        <f>((-'Coupling Enzyme Parameters'!$AB$10+SQRT((('Coupling Enzyme Parameters'!$AB$10)^2)-(4*('Coupling Enzyme Parameters'!$AB$9)*(('Coupling Enzyme Parameters'!$AB$11)-(Y334-$F$11)))))/(2*'Coupling Enzyme Parameters'!$AB$9))</f>
        <v>32.100261921592072</v>
      </c>
      <c r="AA334" s="102">
        <f t="shared" si="46"/>
        <v>-5.2536218449994507</v>
      </c>
    </row>
    <row r="335" spans="3:27" s="39" customFormat="1" ht="15" x14ac:dyDescent="0.25">
      <c r="C335" s="24">
        <f t="shared" si="47"/>
        <v>21.533333333333278</v>
      </c>
      <c r="D335" s="37">
        <v>11472.569</v>
      </c>
      <c r="E335" s="37">
        <v>19417.583999999999</v>
      </c>
      <c r="F335" s="100">
        <f>((-'Coupling Enzyme Parameters'!$AB$10+SQRT((('Coupling Enzyme Parameters'!$AB$10)^2)-(4*('Coupling Enzyme Parameters'!$AB$9)*(('Coupling Enzyme Parameters'!$AB$11)-(E335-$F$11)))))/(2*'Coupling Enzyme Parameters'!$AB$9))</f>
        <v>35.306032098591743</v>
      </c>
      <c r="G335" s="37">
        <v>18970.546999999999</v>
      </c>
      <c r="H335" s="99">
        <f>((-'Coupling Enzyme Parameters'!$AB$10+SQRT((('Coupling Enzyme Parameters'!$AB$10)^2)-(4*('Coupling Enzyme Parameters'!$AB$9)*(('Coupling Enzyme Parameters'!$AB$11)-(G335-$F$11)))))/(2*'Coupling Enzyme Parameters'!$AB$9))</f>
        <v>32.823427504498852</v>
      </c>
      <c r="I335" s="102">
        <f t="shared" si="40"/>
        <v>-3.3336835681154326</v>
      </c>
      <c r="J335" s="37">
        <v>18682.875</v>
      </c>
      <c r="K335" s="99">
        <f>((-'Coupling Enzyme Parameters'!$AB$10+SQRT((('Coupling Enzyme Parameters'!$AB$10)^2)-(4*('Coupling Enzyme Parameters'!$AB$9)*(('Coupling Enzyme Parameters'!$AB$11)-(J335-$F$11)))))/(2*'Coupling Enzyme Parameters'!$AB$9))</f>
        <v>31.351824234382324</v>
      </c>
      <c r="L335" s="102">
        <f t="shared" si="41"/>
        <v>-2.8363046223186181</v>
      </c>
      <c r="M335" s="37">
        <v>18961.465</v>
      </c>
      <c r="N335" s="99">
        <f>((-'Coupling Enzyme Parameters'!$AB$10+SQRT((('Coupling Enzyme Parameters'!$AB$10)^2)-(4*('Coupling Enzyme Parameters'!$AB$9)*(('Coupling Enzyme Parameters'!$AB$11)-(M335-$F$11)))))/(2*'Coupling Enzyme Parameters'!$AB$9))</f>
        <v>32.77561034836814</v>
      </c>
      <c r="O335" s="102">
        <f t="shared" si="42"/>
        <v>-3.8965189934747428</v>
      </c>
      <c r="P335" s="37">
        <v>18928.848000000002</v>
      </c>
      <c r="Q335" s="99">
        <f>((-'Coupling Enzyme Parameters'!$AB$10+SQRT((('Coupling Enzyme Parameters'!$AB$10)^2)-(4*('Coupling Enzyme Parameters'!$AB$9)*(('Coupling Enzyme Parameters'!$AB$11)-(P335-$F$11)))))/(2*'Coupling Enzyme Parameters'!$AB$9))</f>
        <v>32.604647981178353</v>
      </c>
      <c r="R335" s="102">
        <f t="shared" si="43"/>
        <v>-5.1729507229041403</v>
      </c>
      <c r="S335" s="37">
        <v>19047.228999999999</v>
      </c>
      <c r="T335" s="99">
        <f>((-'Coupling Enzyme Parameters'!$AB$10+SQRT((('Coupling Enzyme Parameters'!$AB$10)^2)-(4*('Coupling Enzyme Parameters'!$AB$9)*(('Coupling Enzyme Parameters'!$AB$11)-(S335-$F$11)))))/(2*'Coupling Enzyme Parameters'!$AB$9))</f>
        <v>33.230970694214044</v>
      </c>
      <c r="U335" s="102">
        <f t="shared" si="44"/>
        <v>-5.2559927935602815</v>
      </c>
      <c r="V335" s="37">
        <v>19009.313999999998</v>
      </c>
      <c r="W335" s="99">
        <f>((-'Coupling Enzyme Parameters'!$AB$10+SQRT((('Coupling Enzyme Parameters'!$AB$10)^2)-(4*('Coupling Enzyme Parameters'!$AB$9)*(('Coupling Enzyme Parameters'!$AB$11)-(V335-$F$11)))))/(2*'Coupling Enzyme Parameters'!$AB$9))</f>
        <v>33.028602946231857</v>
      </c>
      <c r="X335" s="102">
        <f t="shared" si="45"/>
        <v>-5.2699254075563502</v>
      </c>
      <c r="Y335" s="37">
        <v>18790.528999999999</v>
      </c>
      <c r="Z335" s="99">
        <f>((-'Coupling Enzyme Parameters'!$AB$10+SQRT((('Coupling Enzyme Parameters'!$AB$10)^2)-(4*('Coupling Enzyme Parameters'!$AB$9)*(('Coupling Enzyme Parameters'!$AB$11)-(Y335-$F$11)))))/(2*'Coupling Enzyme Parameters'!$AB$9))</f>
        <v>31.892497568585487</v>
      </c>
      <c r="AA335" s="102">
        <f t="shared" si="46"/>
        <v>-5.4327213610239404</v>
      </c>
    </row>
    <row r="336" spans="3:27" s="39" customFormat="1" ht="15" x14ac:dyDescent="0.25">
      <c r="C336" s="24">
        <f t="shared" si="47"/>
        <v>21.599999999999945</v>
      </c>
      <c r="D336" s="37">
        <v>11481.895</v>
      </c>
      <c r="E336" s="37">
        <v>19353.506000000001</v>
      </c>
      <c r="F336" s="100">
        <f>((-'Coupling Enzyme Parameters'!$AB$10+SQRT((('Coupling Enzyme Parameters'!$AB$10)^2)-(4*('Coupling Enzyme Parameters'!$AB$9)*(('Coupling Enzyme Parameters'!$AB$11)-(E336-$F$11)))))/(2*'Coupling Enzyme Parameters'!$AB$9))</f>
        <v>34.933146594193168</v>
      </c>
      <c r="G336" s="37">
        <v>18990.516</v>
      </c>
      <c r="H336" s="99">
        <f>((-'Coupling Enzyme Parameters'!$AB$10+SQRT((('Coupling Enzyme Parameters'!$AB$10)^2)-(4*('Coupling Enzyme Parameters'!$AB$9)*(('Coupling Enzyme Parameters'!$AB$11)-(G336-$F$11)))))/(2*'Coupling Enzyme Parameters'!$AB$9))</f>
        <v>32.928897042866872</v>
      </c>
      <c r="I336" s="102">
        <f t="shared" si="40"/>
        <v>-2.8553285253488383</v>
      </c>
      <c r="J336" s="37">
        <v>18747.599999999999</v>
      </c>
      <c r="K336" s="99">
        <f>((-'Coupling Enzyme Parameters'!$AB$10+SQRT((('Coupling Enzyme Parameters'!$AB$10)^2)-(4*('Coupling Enzyme Parameters'!$AB$9)*(('Coupling Enzyme Parameters'!$AB$11)-(J336-$F$11)))))/(2*'Coupling Enzyme Parameters'!$AB$9))</f>
        <v>31.675519136178401</v>
      </c>
      <c r="L336" s="102">
        <f t="shared" si="41"/>
        <v>-2.139724216123966</v>
      </c>
      <c r="M336" s="37">
        <v>18856.641</v>
      </c>
      <c r="N336" s="99">
        <f>((-'Coupling Enzyme Parameters'!$AB$10+SQRT((('Coupling Enzyme Parameters'!$AB$10)^2)-(4*('Coupling Enzyme Parameters'!$AB$9)*(('Coupling Enzyme Parameters'!$AB$11)-(M336-$F$11)))))/(2*'Coupling Enzyme Parameters'!$AB$9))</f>
        <v>32.230344353415703</v>
      </c>
      <c r="O336" s="102">
        <f t="shared" si="42"/>
        <v>-4.0688994840286057</v>
      </c>
      <c r="P336" s="37">
        <v>18968.706999999999</v>
      </c>
      <c r="Q336" s="99">
        <f>((-'Coupling Enzyme Parameters'!$AB$10+SQRT((('Coupling Enzyme Parameters'!$AB$10)^2)-(4*('Coupling Enzyme Parameters'!$AB$9)*(('Coupling Enzyme Parameters'!$AB$11)-(P336-$F$11)))))/(2*'Coupling Enzyme Parameters'!$AB$9))</f>
        <v>32.813732232377021</v>
      </c>
      <c r="R336" s="102">
        <f t="shared" si="43"/>
        <v>-4.5909809673068978</v>
      </c>
      <c r="S336" s="37">
        <v>19060.620999999999</v>
      </c>
      <c r="T336" s="99">
        <f>((-'Coupling Enzyme Parameters'!$AB$10+SQRT((('Coupling Enzyme Parameters'!$AB$10)^2)-(4*('Coupling Enzyme Parameters'!$AB$9)*(('Coupling Enzyme Parameters'!$AB$11)-(S336-$F$11)))))/(2*'Coupling Enzyme Parameters'!$AB$9))</f>
        <v>33.302859450874166</v>
      </c>
      <c r="U336" s="102">
        <f t="shared" si="44"/>
        <v>-4.8112185325015844</v>
      </c>
      <c r="V336" s="37">
        <v>18999.736000000001</v>
      </c>
      <c r="W336" s="99">
        <f>((-'Coupling Enzyme Parameters'!$AB$10+SQRT((('Coupling Enzyme Parameters'!$AB$10)^2)-(4*('Coupling Enzyme Parameters'!$AB$9)*(('Coupling Enzyme Parameters'!$AB$11)-(V336-$F$11)))))/(2*'Coupling Enzyme Parameters'!$AB$9))</f>
        <v>32.977749199554324</v>
      </c>
      <c r="X336" s="102">
        <f t="shared" si="45"/>
        <v>-4.9478936498353079</v>
      </c>
      <c r="Y336" s="37">
        <v>18861.923999999999</v>
      </c>
      <c r="Z336" s="99">
        <f>((-'Coupling Enzyme Parameters'!$AB$10+SQRT((('Coupling Enzyme Parameters'!$AB$10)^2)-(4*('Coupling Enzyme Parameters'!$AB$9)*(('Coupling Enzyme Parameters'!$AB$11)-(Y336-$F$11)))))/(2*'Coupling Enzyme Parameters'!$AB$9))</f>
        <v>32.257539398191213</v>
      </c>
      <c r="AA336" s="102">
        <f t="shared" si="46"/>
        <v>-4.6947940270196398</v>
      </c>
    </row>
    <row r="337" spans="3:27" s="39" customFormat="1" ht="15" x14ac:dyDescent="0.25">
      <c r="C337" s="24">
        <f t="shared" si="47"/>
        <v>21.666666666666611</v>
      </c>
      <c r="D337" s="37">
        <v>11477.959000000001</v>
      </c>
      <c r="E337" s="37">
        <v>19346.826000000001</v>
      </c>
      <c r="F337" s="100">
        <f>((-'Coupling Enzyme Parameters'!$AB$10+SQRT((('Coupling Enzyme Parameters'!$AB$10)^2)-(4*('Coupling Enzyme Parameters'!$AB$9)*(('Coupling Enzyme Parameters'!$AB$11)-(E337-$F$11)))))/(2*'Coupling Enzyme Parameters'!$AB$9))</f>
        <v>34.894633465650955</v>
      </c>
      <c r="G337" s="37">
        <v>19081.936000000002</v>
      </c>
      <c r="H337" s="99">
        <f>((-'Coupling Enzyme Parameters'!$AB$10+SQRT((('Coupling Enzyme Parameters'!$AB$10)^2)-(4*('Coupling Enzyme Parameters'!$AB$9)*(('Coupling Enzyme Parameters'!$AB$11)-(G337-$F$11)))))/(2*'Coupling Enzyme Parameters'!$AB$9))</f>
        <v>33.417728077298193</v>
      </c>
      <c r="I337" s="102">
        <f t="shared" si="40"/>
        <v>-2.3279843623753038</v>
      </c>
      <c r="J337" s="37">
        <v>18787.848000000002</v>
      </c>
      <c r="K337" s="99">
        <f>((-'Coupling Enzyme Parameters'!$AB$10+SQRT((('Coupling Enzyme Parameters'!$AB$10)^2)-(4*('Coupling Enzyme Parameters'!$AB$9)*(('Coupling Enzyme Parameters'!$AB$11)-(J337-$F$11)))))/(2*'Coupling Enzyme Parameters'!$AB$9))</f>
        <v>31.878892324419521</v>
      </c>
      <c r="L337" s="102">
        <f t="shared" si="41"/>
        <v>-1.8978378993406331</v>
      </c>
      <c r="M337" s="37">
        <v>18876.400000000001</v>
      </c>
      <c r="N337" s="99">
        <f>((-'Coupling Enzyme Parameters'!$AB$10+SQRT((('Coupling Enzyme Parameters'!$AB$10)^2)-(4*('Coupling Enzyme Parameters'!$AB$9)*(('Coupling Enzyme Parameters'!$AB$11)-(M337-$F$11)))))/(2*'Coupling Enzyme Parameters'!$AB$9))</f>
        <v>32.332209438312404</v>
      </c>
      <c r="O337" s="102">
        <f t="shared" si="42"/>
        <v>-3.928521270589691</v>
      </c>
      <c r="P337" s="37">
        <v>19013.491999999998</v>
      </c>
      <c r="Q337" s="99">
        <f>((-'Coupling Enzyme Parameters'!$AB$10+SQRT((('Coupling Enzyme Parameters'!$AB$10)^2)-(4*('Coupling Enzyme Parameters'!$AB$9)*(('Coupling Enzyme Parameters'!$AB$11)-(P337-$F$11)))))/(2*'Coupling Enzyme Parameters'!$AB$9))</f>
        <v>33.050819355156321</v>
      </c>
      <c r="R337" s="102">
        <f t="shared" si="43"/>
        <v>-4.3153807159853841</v>
      </c>
      <c r="S337" s="37">
        <v>19090.812999999998</v>
      </c>
      <c r="T337" s="99">
        <f>((-'Coupling Enzyme Parameters'!$AB$10+SQRT((('Coupling Enzyme Parameters'!$AB$10)^2)-(4*('Coupling Enzyme Parameters'!$AB$9)*(('Coupling Enzyme Parameters'!$AB$11)-(S337-$F$11)))))/(2*'Coupling Enzyme Parameters'!$AB$9))</f>
        <v>33.465731348212842</v>
      </c>
      <c r="U337" s="102">
        <f t="shared" si="44"/>
        <v>-4.6098335066206957</v>
      </c>
      <c r="V337" s="37">
        <v>18948.324000000001</v>
      </c>
      <c r="W337" s="99">
        <f>((-'Coupling Enzyme Parameters'!$AB$10+SQRT((('Coupling Enzyme Parameters'!$AB$10)^2)-(4*('Coupling Enzyme Parameters'!$AB$9)*(('Coupling Enzyme Parameters'!$AB$11)-(V337-$F$11)))))/(2*'Coupling Enzyme Parameters'!$AB$9))</f>
        <v>32.706587885442232</v>
      </c>
      <c r="X337" s="102">
        <f t="shared" si="45"/>
        <v>-5.1805418354051866</v>
      </c>
      <c r="Y337" s="37">
        <v>18786.098000000002</v>
      </c>
      <c r="Z337" s="99">
        <f>((-'Coupling Enzyme Parameters'!$AB$10+SQRT((('Coupling Enzyme Parameters'!$AB$10)^2)-(4*('Coupling Enzyme Parameters'!$AB$9)*(('Coupling Enzyme Parameters'!$AB$11)-(Y337-$F$11)))))/(2*'Coupling Enzyme Parameters'!$AB$9))</f>
        <v>31.870015564612007</v>
      </c>
      <c r="AA337" s="102">
        <f t="shared" si="46"/>
        <v>-5.0438047320566319</v>
      </c>
    </row>
    <row r="338" spans="3:27" s="39" customFormat="1" ht="15" x14ac:dyDescent="0.25">
      <c r="C338" s="24">
        <f t="shared" si="47"/>
        <v>21.733333333333277</v>
      </c>
      <c r="D338" s="37">
        <v>11436.573</v>
      </c>
      <c r="E338" s="37">
        <v>19404.206999999999</v>
      </c>
      <c r="F338" s="100">
        <f>((-'Coupling Enzyme Parameters'!$AB$10+SQRT((('Coupling Enzyme Parameters'!$AB$10)^2)-(4*('Coupling Enzyme Parameters'!$AB$9)*(('Coupling Enzyme Parameters'!$AB$11)-(E338-$F$11)))))/(2*'Coupling Enzyme Parameters'!$AB$9))</f>
        <v>35.227664499223827</v>
      </c>
      <c r="G338" s="37">
        <v>19013.838</v>
      </c>
      <c r="H338" s="99">
        <f>((-'Coupling Enzyme Parameters'!$AB$10+SQRT((('Coupling Enzyme Parameters'!$AB$10)^2)-(4*('Coupling Enzyme Parameters'!$AB$9)*(('Coupling Enzyme Parameters'!$AB$11)-(G338-$F$11)))))/(2*'Coupling Enzyme Parameters'!$AB$9))</f>
        <v>33.05266011930744</v>
      </c>
      <c r="I338" s="102">
        <f t="shared" si="40"/>
        <v>-3.0260833539389296</v>
      </c>
      <c r="J338" s="37">
        <v>18764.118999999999</v>
      </c>
      <c r="K338" s="99">
        <f>((-'Coupling Enzyme Parameters'!$AB$10+SQRT((('Coupling Enzyme Parameters'!$AB$10)^2)-(4*('Coupling Enzyme Parameters'!$AB$9)*(('Coupling Enzyme Parameters'!$AB$11)-(J338-$F$11)))))/(2*'Coupling Enzyme Parameters'!$AB$9))</f>
        <v>31.758792663139207</v>
      </c>
      <c r="L338" s="102">
        <f t="shared" si="41"/>
        <v>-2.3509685941938194</v>
      </c>
      <c r="M338" s="37">
        <v>18896.609</v>
      </c>
      <c r="N338" s="99">
        <f>((-'Coupling Enzyme Parameters'!$AB$10+SQRT((('Coupling Enzyme Parameters'!$AB$10)^2)-(4*('Coupling Enzyme Parameters'!$AB$9)*(('Coupling Enzyme Parameters'!$AB$11)-(M338-$F$11)))))/(2*'Coupling Enzyme Parameters'!$AB$9))</f>
        <v>32.436828575361645</v>
      </c>
      <c r="O338" s="102">
        <f t="shared" si="42"/>
        <v>-4.1569331671133227</v>
      </c>
      <c r="P338" s="37">
        <v>18992.615000000002</v>
      </c>
      <c r="Q338" s="99">
        <f>((-'Coupling Enzyme Parameters'!$AB$10+SQRT((('Coupling Enzyme Parameters'!$AB$10)^2)-(4*('Coupling Enzyme Parameters'!$AB$9)*(('Coupling Enzyme Parameters'!$AB$11)-(P338-$F$11)))))/(2*'Coupling Enzyme Parameters'!$AB$9))</f>
        <v>32.940009928954758</v>
      </c>
      <c r="R338" s="102">
        <f t="shared" si="43"/>
        <v>-4.7592211757598193</v>
      </c>
      <c r="S338" s="37">
        <v>19022.455000000002</v>
      </c>
      <c r="T338" s="99">
        <f>((-'Coupling Enzyme Parameters'!$AB$10+SQRT((('Coupling Enzyme Parameters'!$AB$10)^2)-(4*('Coupling Enzyme Parameters'!$AB$9)*(('Coupling Enzyme Parameters'!$AB$11)-(S338-$F$11)))))/(2*'Coupling Enzyme Parameters'!$AB$9))</f>
        <v>33.098549082664768</v>
      </c>
      <c r="U338" s="102">
        <f t="shared" si="44"/>
        <v>-5.3100468057416421</v>
      </c>
      <c r="V338" s="37">
        <v>18916.02</v>
      </c>
      <c r="W338" s="99">
        <f>((-'Coupling Enzyme Parameters'!$AB$10+SQRT((('Coupling Enzyme Parameters'!$AB$10)^2)-(4*('Coupling Enzyme Parameters'!$AB$9)*(('Coupling Enzyme Parameters'!$AB$11)-(V338-$F$11)))))/(2*'Coupling Enzyme Parameters'!$AB$9))</f>
        <v>32.537735098708346</v>
      </c>
      <c r="X338" s="102">
        <f t="shared" si="45"/>
        <v>-5.6824256557119455</v>
      </c>
      <c r="Y338" s="37">
        <v>18824.476999999999</v>
      </c>
      <c r="Z338" s="99">
        <f>((-'Coupling Enzyme Parameters'!$AB$10+SQRT((('Coupling Enzyme Parameters'!$AB$10)^2)-(4*('Coupling Enzyme Parameters'!$AB$9)*(('Coupling Enzyme Parameters'!$AB$11)-(Y338-$F$11)))))/(2*'Coupling Enzyme Parameters'!$AB$9))</f>
        <v>32.065411155204785</v>
      </c>
      <c r="AA338" s="102">
        <f t="shared" si="46"/>
        <v>-5.1814401750367267</v>
      </c>
    </row>
    <row r="339" spans="3:27" s="39" customFormat="1" ht="15" x14ac:dyDescent="0.25">
      <c r="C339" s="24">
        <f t="shared" si="47"/>
        <v>21.799999999999944</v>
      </c>
      <c r="D339" s="37">
        <v>11483.466</v>
      </c>
      <c r="E339" s="37">
        <v>19331.526999999998</v>
      </c>
      <c r="F339" s="100">
        <f>((-'Coupling Enzyme Parameters'!$AB$10+SQRT((('Coupling Enzyme Parameters'!$AB$10)^2)-(4*('Coupling Enzyme Parameters'!$AB$9)*(('Coupling Enzyme Parameters'!$AB$11)-(E339-$F$11)))))/(2*'Coupling Enzyme Parameters'!$AB$9))</f>
        <v>34.80667802451508</v>
      </c>
      <c r="G339" s="37">
        <v>19004.359</v>
      </c>
      <c r="H339" s="99">
        <f>((-'Coupling Enzyme Parameters'!$AB$10+SQRT((('Coupling Enzyme Parameters'!$AB$10)^2)-(4*('Coupling Enzyme Parameters'!$AB$9)*(('Coupling Enzyme Parameters'!$AB$11)-(G339-$F$11)))))/(2*'Coupling Enzyme Parameters'!$AB$9))</f>
        <v>33.002281342333681</v>
      </c>
      <c r="I339" s="102">
        <f t="shared" si="40"/>
        <v>-2.6554756562039401</v>
      </c>
      <c r="J339" s="37">
        <v>18779.072</v>
      </c>
      <c r="K339" s="99">
        <f>((-'Coupling Enzyme Parameters'!$AB$10+SQRT((('Coupling Enzyme Parameters'!$AB$10)^2)-(4*('Coupling Enzyme Parameters'!$AB$9)*(('Coupling Enzyme Parameters'!$AB$11)-(J339-$F$11)))))/(2*'Coupling Enzyme Parameters'!$AB$9))</f>
        <v>31.834407962733227</v>
      </c>
      <c r="L339" s="102">
        <f t="shared" si="41"/>
        <v>-1.8543668198910517</v>
      </c>
      <c r="M339" s="37">
        <v>18808.578000000001</v>
      </c>
      <c r="N339" s="99">
        <f>((-'Coupling Enzyme Parameters'!$AB$10+SQRT((('Coupling Enzyme Parameters'!$AB$10)^2)-(4*('Coupling Enzyme Parameters'!$AB$9)*(('Coupling Enzyme Parameters'!$AB$11)-(M339-$F$11)))))/(2*'Coupling Enzyme Parameters'!$AB$9))</f>
        <v>31.984282005680225</v>
      </c>
      <c r="O339" s="102">
        <f t="shared" si="42"/>
        <v>-4.1884932620859949</v>
      </c>
      <c r="P339" s="37">
        <v>18964.611000000001</v>
      </c>
      <c r="Q339" s="99">
        <f>((-'Coupling Enzyme Parameters'!$AB$10+SQRT((('Coupling Enzyme Parameters'!$AB$10)^2)-(4*('Coupling Enzyme Parameters'!$AB$9)*(('Coupling Enzyme Parameters'!$AB$11)-(P339-$F$11)))))/(2*'Coupling Enzyme Parameters'!$AB$9))</f>
        <v>32.792163564318145</v>
      </c>
      <c r="R339" s="102">
        <f t="shared" si="43"/>
        <v>-4.4860810656876851</v>
      </c>
      <c r="S339" s="37">
        <v>19076.838</v>
      </c>
      <c r="T339" s="99">
        <f>((-'Coupling Enzyme Parameters'!$AB$10+SQRT((('Coupling Enzyme Parameters'!$AB$10)^2)-(4*('Coupling Enzyme Parameters'!$AB$9)*(('Coupling Enzyme Parameters'!$AB$11)-(S339-$F$11)))))/(2*'Coupling Enzyme Parameters'!$AB$9))</f>
        <v>33.390203950671548</v>
      </c>
      <c r="U339" s="102">
        <f t="shared" si="44"/>
        <v>-4.5974054630261136</v>
      </c>
      <c r="V339" s="37">
        <v>18999.5</v>
      </c>
      <c r="W339" s="99">
        <f>((-'Coupling Enzyme Parameters'!$AB$10+SQRT((('Coupling Enzyme Parameters'!$AB$10)^2)-(4*('Coupling Enzyme Parameters'!$AB$9)*(('Coupling Enzyme Parameters'!$AB$11)-(V339-$F$11)))))/(2*'Coupling Enzyme Parameters'!$AB$9))</f>
        <v>32.976497523285495</v>
      </c>
      <c r="X339" s="102">
        <f t="shared" si="45"/>
        <v>-4.8226767564260484</v>
      </c>
      <c r="Y339" s="37">
        <v>18876.273000000001</v>
      </c>
      <c r="Z339" s="99">
        <f>((-'Coupling Enzyme Parameters'!$AB$10+SQRT((('Coupling Enzyme Parameters'!$AB$10)^2)-(4*('Coupling Enzyme Parameters'!$AB$9)*(('Coupling Enzyme Parameters'!$AB$11)-(Y339-$F$11)))))/(2*'Coupling Enzyme Parameters'!$AB$9))</f>
        <v>32.331553371074293</v>
      </c>
      <c r="AA339" s="102">
        <f t="shared" si="46"/>
        <v>-4.4943114844584713</v>
      </c>
    </row>
    <row r="340" spans="3:27" s="39" customFormat="1" ht="15" x14ac:dyDescent="0.25">
      <c r="C340" s="24">
        <f t="shared" si="47"/>
        <v>21.86666666666661</v>
      </c>
      <c r="D340" s="37">
        <v>11516.062</v>
      </c>
      <c r="E340" s="37">
        <v>19386.620999999999</v>
      </c>
      <c r="F340" s="100">
        <f>((-'Coupling Enzyme Parameters'!$AB$10+SQRT((('Coupling Enzyme Parameters'!$AB$10)^2)-(4*('Coupling Enzyme Parameters'!$AB$9)*(('Coupling Enzyme Parameters'!$AB$11)-(E340-$F$11)))))/(2*'Coupling Enzyme Parameters'!$AB$9))</f>
        <v>35.125062996092197</v>
      </c>
      <c r="G340" s="37">
        <v>18942.951000000001</v>
      </c>
      <c r="H340" s="99">
        <f>((-'Coupling Enzyme Parameters'!$AB$10+SQRT((('Coupling Enzyme Parameters'!$AB$10)^2)-(4*('Coupling Enzyme Parameters'!$AB$9)*(('Coupling Enzyme Parameters'!$AB$11)-(G340-$F$11)))))/(2*'Coupling Enzyme Parameters'!$AB$9))</f>
        <v>32.678422511604033</v>
      </c>
      <c r="I340" s="102">
        <f t="shared" si="40"/>
        <v>-3.2977194585107057</v>
      </c>
      <c r="J340" s="37">
        <v>18848.490000000002</v>
      </c>
      <c r="K340" s="99">
        <f>((-'Coupling Enzyme Parameters'!$AB$10+SQRT((('Coupling Enzyme Parameters'!$AB$10)^2)-(4*('Coupling Enzyme Parameters'!$AB$9)*(('Coupling Enzyme Parameters'!$AB$11)-(J340-$F$11)))))/(2*'Coupling Enzyme Parameters'!$AB$9))</f>
        <v>32.188443938422431</v>
      </c>
      <c r="L340" s="102">
        <f t="shared" si="41"/>
        <v>-1.8187158157789654</v>
      </c>
      <c r="M340" s="37">
        <v>18958.357</v>
      </c>
      <c r="N340" s="99">
        <f>((-'Coupling Enzyme Parameters'!$AB$10+SQRT((('Coupling Enzyme Parameters'!$AB$10)^2)-(4*('Coupling Enzyme Parameters'!$AB$9)*(('Coupling Enzyme Parameters'!$AB$11)-(M340-$F$11)))))/(2*'Coupling Enzyme Parameters'!$AB$9))</f>
        <v>32.759268102348805</v>
      </c>
      <c r="O340" s="102">
        <f t="shared" si="42"/>
        <v>-3.7318921369945315</v>
      </c>
      <c r="P340" s="37">
        <v>18952.395</v>
      </c>
      <c r="Q340" s="99">
        <f>((-'Coupling Enzyme Parameters'!$AB$10+SQRT((('Coupling Enzyme Parameters'!$AB$10)^2)-(4*('Coupling Enzyme Parameters'!$AB$9)*(('Coupling Enzyme Parameters'!$AB$11)-(P340-$F$11)))))/(2*'Coupling Enzyme Parameters'!$AB$9))</f>
        <v>32.727949768696817</v>
      </c>
      <c r="R340" s="102">
        <f t="shared" si="43"/>
        <v>-4.86867983288613</v>
      </c>
      <c r="S340" s="37">
        <v>19028.363000000001</v>
      </c>
      <c r="T340" s="99">
        <f>((-'Coupling Enzyme Parameters'!$AB$10+SQRT((('Coupling Enzyme Parameters'!$AB$10)^2)-(4*('Coupling Enzyme Parameters'!$AB$9)*(('Coupling Enzyme Parameters'!$AB$11)-(S340-$F$11)))))/(2*'Coupling Enzyme Parameters'!$AB$9))</f>
        <v>33.130062176125122</v>
      </c>
      <c r="U340" s="102">
        <f t="shared" si="44"/>
        <v>-5.1759322091496571</v>
      </c>
      <c r="V340" s="37">
        <v>18981.75</v>
      </c>
      <c r="W340" s="99">
        <f>((-'Coupling Enzyme Parameters'!$AB$10+SQRT((('Coupling Enzyme Parameters'!$AB$10)^2)-(4*('Coupling Enzyme Parameters'!$AB$9)*(('Coupling Enzyme Parameters'!$AB$11)-(V340-$F$11)))))/(2*'Coupling Enzyme Parameters'!$AB$9))</f>
        <v>32.882541561481936</v>
      </c>
      <c r="X340" s="102">
        <f t="shared" si="45"/>
        <v>-5.2350176898067247</v>
      </c>
      <c r="Y340" s="37">
        <v>18830.666000000001</v>
      </c>
      <c r="Z340" s="99">
        <f>((-'Coupling Enzyme Parameters'!$AB$10+SQRT((('Coupling Enzyme Parameters'!$AB$10)^2)-(4*('Coupling Enzyme Parameters'!$AB$9)*(('Coupling Enzyme Parameters'!$AB$11)-(Y340-$F$11)))))/(2*'Coupling Enzyme Parameters'!$AB$9))</f>
        <v>32.097063288856418</v>
      </c>
      <c r="AA340" s="102">
        <f t="shared" si="46"/>
        <v>-5.0471865382534631</v>
      </c>
    </row>
    <row r="341" spans="3:27" s="39" customFormat="1" ht="15" x14ac:dyDescent="0.25">
      <c r="C341" s="24">
        <f t="shared" si="47"/>
        <v>21.933333333333277</v>
      </c>
      <c r="D341" s="37">
        <v>11504.009</v>
      </c>
      <c r="E341" s="37">
        <v>19368.967000000001</v>
      </c>
      <c r="F341" s="100">
        <f>((-'Coupling Enzyme Parameters'!$AB$10+SQRT((('Coupling Enzyme Parameters'!$AB$10)^2)-(4*('Coupling Enzyme Parameters'!$AB$9)*(('Coupling Enzyme Parameters'!$AB$11)-(E341-$F$11)))))/(2*'Coupling Enzyme Parameters'!$AB$9))</f>
        <v>35.022543029406037</v>
      </c>
      <c r="G341" s="37">
        <v>18920.437999999998</v>
      </c>
      <c r="H341" s="99">
        <f>((-'Coupling Enzyme Parameters'!$AB$10+SQRT((('Coupling Enzyme Parameters'!$AB$10)^2)-(4*('Coupling Enzyme Parameters'!$AB$9)*(('Coupling Enzyme Parameters'!$AB$11)-(G341-$F$11)))))/(2*'Coupling Enzyme Parameters'!$AB$9))</f>
        <v>32.56075954011402</v>
      </c>
      <c r="I341" s="102">
        <f t="shared" si="40"/>
        <v>-3.3128624633145591</v>
      </c>
      <c r="J341" s="37">
        <v>18761.171999999999</v>
      </c>
      <c r="K341" s="99">
        <f>((-'Coupling Enzyme Parameters'!$AB$10+SQRT((('Coupling Enzyme Parameters'!$AB$10)^2)-(4*('Coupling Enzyme Parameters'!$AB$9)*(('Coupling Enzyme Parameters'!$AB$11)-(J341-$F$11)))))/(2*'Coupling Enzyme Parameters'!$AB$9))</f>
        <v>31.743916618801638</v>
      </c>
      <c r="L341" s="102">
        <f t="shared" si="41"/>
        <v>-2.1607231687135986</v>
      </c>
      <c r="M341" s="37">
        <v>18937.916000000001</v>
      </c>
      <c r="N341" s="99">
        <f>((-'Coupling Enzyme Parameters'!$AB$10+SQRT((('Coupling Enzyme Parameters'!$AB$10)^2)-(4*('Coupling Enzyme Parameters'!$AB$9)*(('Coupling Enzyme Parameters'!$AB$11)-(M341-$F$11)))))/(2*'Coupling Enzyme Parameters'!$AB$9))</f>
        <v>32.652058317678545</v>
      </c>
      <c r="O341" s="102">
        <f t="shared" si="42"/>
        <v>-3.7365819549786323</v>
      </c>
      <c r="P341" s="37">
        <v>19013.039000000001</v>
      </c>
      <c r="Q341" s="99">
        <f>((-'Coupling Enzyme Parameters'!$AB$10+SQRT((('Coupling Enzyme Parameters'!$AB$10)^2)-(4*('Coupling Enzyme Parameters'!$AB$9)*(('Coupling Enzyme Parameters'!$AB$11)-(P341-$F$11)))))/(2*'Coupling Enzyme Parameters'!$AB$9))</f>
        <v>33.04840954978124</v>
      </c>
      <c r="R341" s="102">
        <f t="shared" si="43"/>
        <v>-4.445700085115547</v>
      </c>
      <c r="S341" s="37">
        <v>19017.498</v>
      </c>
      <c r="T341" s="99">
        <f>((-'Coupling Enzyme Parameters'!$AB$10+SQRT((('Coupling Enzyme Parameters'!$AB$10)^2)-(4*('Coupling Enzyme Parameters'!$AB$9)*(('Coupling Enzyme Parameters'!$AB$11)-(S341-$F$11)))))/(2*'Coupling Enzyme Parameters'!$AB$9))</f>
        <v>33.072140400041974</v>
      </c>
      <c r="U341" s="102">
        <f t="shared" si="44"/>
        <v>-5.1313340185466458</v>
      </c>
      <c r="V341" s="37">
        <v>18908.578000000001</v>
      </c>
      <c r="W341" s="99">
        <f>((-'Coupling Enzyme Parameters'!$AB$10+SQRT((('Coupling Enzyme Parameters'!$AB$10)^2)-(4*('Coupling Enzyme Parameters'!$AB$9)*(('Coupling Enzyme Parameters'!$AB$11)-(V341-$F$11)))))/(2*'Coupling Enzyme Parameters'!$AB$9))</f>
        <v>32.498999658445697</v>
      </c>
      <c r="X341" s="102">
        <f t="shared" si="45"/>
        <v>-5.5160396261568039</v>
      </c>
      <c r="Y341" s="37">
        <v>18864.324000000001</v>
      </c>
      <c r="Z341" s="99">
        <f>((-'Coupling Enzyme Parameters'!$AB$10+SQRT((('Coupling Enzyme Parameters'!$AB$10)^2)-(4*('Coupling Enzyme Parameters'!$AB$9)*(('Coupling Enzyme Parameters'!$AB$11)-(Y341-$F$11)))))/(2*'Coupling Enzyme Parameters'!$AB$9))</f>
        <v>32.269903577565394</v>
      </c>
      <c r="AA341" s="102">
        <f t="shared" si="46"/>
        <v>-4.7718262828583278</v>
      </c>
    </row>
    <row r="342" spans="3:27" s="39" customFormat="1" ht="15" x14ac:dyDescent="0.25">
      <c r="C342" s="24">
        <f t="shared" si="47"/>
        <v>21.999999999999943</v>
      </c>
      <c r="D342" s="37">
        <v>11460.505999999999</v>
      </c>
      <c r="E342" s="37">
        <v>19372.469000000001</v>
      </c>
      <c r="F342" s="100">
        <f>((-'Coupling Enzyme Parameters'!$AB$10+SQRT((('Coupling Enzyme Parameters'!$AB$10)^2)-(4*('Coupling Enzyme Parameters'!$AB$9)*(('Coupling Enzyme Parameters'!$AB$11)-(E342-$F$11)))))/(2*'Coupling Enzyme Parameters'!$AB$9))</f>
        <v>35.04284199384076</v>
      </c>
      <c r="G342" s="37">
        <v>18964.502</v>
      </c>
      <c r="H342" s="99">
        <f>((-'Coupling Enzyme Parameters'!$AB$10+SQRT((('Coupling Enzyme Parameters'!$AB$10)^2)-(4*('Coupling Enzyme Parameters'!$AB$9)*(('Coupling Enzyme Parameters'!$AB$11)-(G342-$F$11)))))/(2*'Coupling Enzyme Parameters'!$AB$9))</f>
        <v>32.791589854177197</v>
      </c>
      <c r="I342" s="102">
        <f t="shared" si="40"/>
        <v>-3.1023311136861054</v>
      </c>
      <c r="J342" s="37">
        <v>18745.241999999998</v>
      </c>
      <c r="K342" s="99">
        <f>((-'Coupling Enzyme Parameters'!$AB$10+SQRT((('Coupling Enzyme Parameters'!$AB$10)^2)-(4*('Coupling Enzyme Parameters'!$AB$9)*(('Coupling Enzyme Parameters'!$AB$11)-(J342-$F$11)))))/(2*'Coupling Enzyme Parameters'!$AB$9))</f>
        <v>31.663654461904667</v>
      </c>
      <c r="L342" s="102">
        <f t="shared" si="41"/>
        <v>-2.2612842900452925</v>
      </c>
      <c r="M342" s="37">
        <v>18860.150000000001</v>
      </c>
      <c r="N342" s="99">
        <f>((-'Coupling Enzyme Parameters'!$AB$10+SQRT((('Coupling Enzyme Parameters'!$AB$10)^2)-(4*('Coupling Enzyme Parameters'!$AB$9)*(('Coupling Enzyme Parameters'!$AB$11)-(M342-$F$11)))))/(2*'Coupling Enzyme Parameters'!$AB$9))</f>
        <v>32.24840415319413</v>
      </c>
      <c r="O342" s="102">
        <f t="shared" si="42"/>
        <v>-4.1605350838977699</v>
      </c>
      <c r="P342" s="37">
        <v>19013.511999999999</v>
      </c>
      <c r="Q342" s="99">
        <f>((-'Coupling Enzyme Parameters'!$AB$10+SQRT((('Coupling Enzyme Parameters'!$AB$10)^2)-(4*('Coupling Enzyme Parameters'!$AB$9)*(('Coupling Enzyme Parameters'!$AB$11)-(P342-$F$11)))))/(2*'Coupling Enzyme Parameters'!$AB$9))</f>
        <v>33.050925753881351</v>
      </c>
      <c r="R342" s="102">
        <f t="shared" si="43"/>
        <v>-4.4634828454501587</v>
      </c>
      <c r="S342" s="37">
        <v>19044.724999999999</v>
      </c>
      <c r="T342" s="99">
        <f>((-'Coupling Enzyme Parameters'!$AB$10+SQRT((('Coupling Enzyme Parameters'!$AB$10)^2)-(4*('Coupling Enzyme Parameters'!$AB$9)*(('Coupling Enzyme Parameters'!$AB$11)-(S342-$F$11)))))/(2*'Coupling Enzyme Parameters'!$AB$9))</f>
        <v>33.217553080305343</v>
      </c>
      <c r="U342" s="102">
        <f t="shared" si="44"/>
        <v>-5.006220302717999</v>
      </c>
      <c r="V342" s="37">
        <v>18993.451000000001</v>
      </c>
      <c r="W342" s="99">
        <f>((-'Coupling Enzyme Parameters'!$AB$10+SQRT((('Coupling Enzyme Parameters'!$AB$10)^2)-(4*('Coupling Enzyme Parameters'!$AB$9)*(('Coupling Enzyme Parameters'!$AB$11)-(V342-$F$11)))))/(2*'Coupling Enzyme Parameters'!$AB$9))</f>
        <v>32.944437443692621</v>
      </c>
      <c r="X342" s="102">
        <f t="shared" si="45"/>
        <v>-5.090900805344603</v>
      </c>
      <c r="Y342" s="37">
        <v>18809.752</v>
      </c>
      <c r="Z342" s="99">
        <f>((-'Coupling Enzyme Parameters'!$AB$10+SQRT((('Coupling Enzyme Parameters'!$AB$10)^2)-(4*('Coupling Enzyme Parameters'!$AB$9)*(('Coupling Enzyme Parameters'!$AB$11)-(Y342-$F$11)))))/(2*'Coupling Enzyme Parameters'!$AB$9))</f>
        <v>31.990263731584815</v>
      </c>
      <c r="AA342" s="102">
        <f t="shared" si="46"/>
        <v>-5.0717650932736298</v>
      </c>
    </row>
    <row r="343" spans="3:27" s="39" customFormat="1" ht="15" x14ac:dyDescent="0.25">
      <c r="C343" s="24">
        <f t="shared" si="47"/>
        <v>22.06666666666661</v>
      </c>
      <c r="D343" s="37">
        <v>11417.679</v>
      </c>
      <c r="E343" s="37">
        <v>19333.865000000002</v>
      </c>
      <c r="F343" s="100">
        <f>((-'Coupling Enzyme Parameters'!$AB$10+SQRT((('Coupling Enzyme Parameters'!$AB$10)^2)-(4*('Coupling Enzyme Parameters'!$AB$9)*(('Coupling Enzyme Parameters'!$AB$11)-(E343-$F$11)))))/(2*'Coupling Enzyme Parameters'!$AB$9))</f>
        <v>34.820096998559244</v>
      </c>
      <c r="G343" s="37">
        <v>18938.719000000001</v>
      </c>
      <c r="H343" s="99">
        <f>((-'Coupling Enzyme Parameters'!$AB$10+SQRT((('Coupling Enzyme Parameters'!$AB$10)^2)-(4*('Coupling Enzyme Parameters'!$AB$9)*(('Coupling Enzyme Parameters'!$AB$11)-(G343-$F$11)))))/(2*'Coupling Enzyme Parameters'!$AB$9))</f>
        <v>32.656261073496886</v>
      </c>
      <c r="I343" s="102">
        <f t="shared" si="40"/>
        <v>-3.0149148990849</v>
      </c>
      <c r="J343" s="37">
        <v>18757.445</v>
      </c>
      <c r="K343" s="99">
        <f>((-'Coupling Enzyme Parameters'!$AB$10+SQRT((('Coupling Enzyme Parameters'!$AB$10)^2)-(4*('Coupling Enzyme Parameters'!$AB$9)*(('Coupling Enzyme Parameters'!$AB$11)-(J343-$F$11)))))/(2*'Coupling Enzyme Parameters'!$AB$9))</f>
        <v>31.725115702426024</v>
      </c>
      <c r="L343" s="102">
        <f t="shared" si="41"/>
        <v>-1.9770780542424191</v>
      </c>
      <c r="M343" s="37">
        <v>18838.039000000001</v>
      </c>
      <c r="N343" s="99">
        <f>((-'Coupling Enzyme Parameters'!$AB$10+SQRT((('Coupling Enzyme Parameters'!$AB$10)^2)-(4*('Coupling Enzyme Parameters'!$AB$9)*(('Coupling Enzyme Parameters'!$AB$11)-(M343-$F$11)))))/(2*'Coupling Enzyme Parameters'!$AB$9))</f>
        <v>32.134822954857498</v>
      </c>
      <c r="O343" s="102">
        <f t="shared" si="42"/>
        <v>-4.051371286952886</v>
      </c>
      <c r="P343" s="37">
        <v>18935.226999999999</v>
      </c>
      <c r="Q343" s="99">
        <f>((-'Coupling Enzyme Parameters'!$AB$10+SQRT((('Coupling Enzyme Parameters'!$AB$10)^2)-(4*('Coupling Enzyme Parameters'!$AB$9)*(('Coupling Enzyme Parameters'!$AB$11)-(P343-$F$11)))))/(2*'Coupling Enzyme Parameters'!$AB$9))</f>
        <v>32.63798982562831</v>
      </c>
      <c r="R343" s="102">
        <f t="shared" si="43"/>
        <v>-4.6536737784216839</v>
      </c>
      <c r="S343" s="37">
        <v>19105.550999999999</v>
      </c>
      <c r="T343" s="99">
        <f>((-'Coupling Enzyme Parameters'!$AB$10+SQRT((('Coupling Enzyme Parameters'!$AB$10)^2)-(4*('Coupling Enzyme Parameters'!$AB$9)*(('Coupling Enzyme Parameters'!$AB$11)-(S343-$F$11)))))/(2*'Coupling Enzyme Parameters'!$AB$9))</f>
        <v>33.545644047657838</v>
      </c>
      <c r="U343" s="102">
        <f t="shared" si="44"/>
        <v>-4.4553843400839881</v>
      </c>
      <c r="V343" s="37">
        <v>18933.101999999999</v>
      </c>
      <c r="W343" s="99">
        <f>((-'Coupling Enzyme Parameters'!$AB$10+SQRT((('Coupling Enzyme Parameters'!$AB$10)^2)-(4*('Coupling Enzyme Parameters'!$AB$9)*(('Coupling Enzyme Parameters'!$AB$11)-(V343-$F$11)))))/(2*'Coupling Enzyme Parameters'!$AB$9))</f>
        <v>32.626877813527301</v>
      </c>
      <c r="X343" s="102">
        <f t="shared" si="45"/>
        <v>-5.1857154402284067</v>
      </c>
      <c r="Y343" s="37">
        <v>18802.77</v>
      </c>
      <c r="Z343" s="99">
        <f>((-'Coupling Enzyme Parameters'!$AB$10+SQRT((('Coupling Enzyme Parameters'!$AB$10)^2)-(4*('Coupling Enzyme Parameters'!$AB$9)*(('Coupling Enzyme Parameters'!$AB$11)-(Y343-$F$11)))))/(2*'Coupling Enzyme Parameters'!$AB$9))</f>
        <v>31.954710159086321</v>
      </c>
      <c r="AA343" s="102">
        <f t="shared" si="46"/>
        <v>-4.8845736704906066</v>
      </c>
    </row>
    <row r="344" spans="3:27" s="39" customFormat="1" ht="15" x14ac:dyDescent="0.25">
      <c r="C344" s="24">
        <f t="shared" si="47"/>
        <v>22.133333333333276</v>
      </c>
      <c r="D344" s="37">
        <v>11447.201999999999</v>
      </c>
      <c r="E344" s="37">
        <v>19333.105</v>
      </c>
      <c r="F344" s="100">
        <f>((-'Coupling Enzyme Parameters'!$AB$10+SQRT((('Coupling Enzyme Parameters'!$AB$10)^2)-(4*('Coupling Enzyme Parameters'!$AB$9)*(('Coupling Enzyme Parameters'!$AB$11)-(E344-$F$11)))))/(2*'Coupling Enzyme Parameters'!$AB$9))</f>
        <v>34.815734087063362</v>
      </c>
      <c r="G344" s="37">
        <v>19047.717000000001</v>
      </c>
      <c r="H344" s="99">
        <f>((-'Coupling Enzyme Parameters'!$AB$10+SQRT((('Coupling Enzyme Parameters'!$AB$10)^2)-(4*('Coupling Enzyme Parameters'!$AB$9)*(('Coupling Enzyme Parameters'!$AB$11)-(G344-$F$11)))))/(2*'Coupling Enzyme Parameters'!$AB$9))</f>
        <v>33.233586504621712</v>
      </c>
      <c r="I344" s="102">
        <f t="shared" si="40"/>
        <v>-2.4332265564641915</v>
      </c>
      <c r="J344" s="37">
        <v>18735.638999999999</v>
      </c>
      <c r="K344" s="99">
        <f>((-'Coupling Enzyme Parameters'!$AB$10+SQRT((('Coupling Enzyme Parameters'!$AB$10)^2)-(4*('Coupling Enzyme Parameters'!$AB$9)*(('Coupling Enzyme Parameters'!$AB$11)-(J344-$F$11)))))/(2*'Coupling Enzyme Parameters'!$AB$9))</f>
        <v>31.61539226778185</v>
      </c>
      <c r="L344" s="102">
        <f t="shared" si="41"/>
        <v>-2.082438577390711</v>
      </c>
      <c r="M344" s="37">
        <v>18941.669999999998</v>
      </c>
      <c r="N344" s="99">
        <f>((-'Coupling Enzyme Parameters'!$AB$10+SQRT((('Coupling Enzyme Parameters'!$AB$10)^2)-(4*('Coupling Enzyme Parameters'!$AB$9)*(('Coupling Enzyme Parameters'!$AB$11)-(M344-$F$11)))))/(2*'Coupling Enzyme Parameters'!$AB$9))</f>
        <v>32.671712266043244</v>
      </c>
      <c r="O344" s="102">
        <f t="shared" si="42"/>
        <v>-3.5101190642712581</v>
      </c>
      <c r="P344" s="37">
        <v>18928.493999999999</v>
      </c>
      <c r="Q344" s="99">
        <f>((-'Coupling Enzyme Parameters'!$AB$10+SQRT((('Coupling Enzyme Parameters'!$AB$10)^2)-(4*('Coupling Enzyme Parameters'!$AB$9)*(('Coupling Enzyme Parameters'!$AB$11)-(P344-$F$11)))))/(2*'Coupling Enzyme Parameters'!$AB$9))</f>
        <v>32.602799014879622</v>
      </c>
      <c r="R344" s="102">
        <f t="shared" si="43"/>
        <v>-4.6845016776744899</v>
      </c>
      <c r="S344" s="37">
        <v>19005.028999999999</v>
      </c>
      <c r="T344" s="99">
        <f>((-'Coupling Enzyme Parameters'!$AB$10+SQRT((('Coupling Enzyme Parameters'!$AB$10)^2)-(4*('Coupling Enzyme Parameters'!$AB$9)*(('Coupling Enzyme Parameters'!$AB$11)-(S344-$F$11)))))/(2*'Coupling Enzyme Parameters'!$AB$9))</f>
        <v>33.005838792437956</v>
      </c>
      <c r="U344" s="102">
        <f t="shared" si="44"/>
        <v>-4.9908266838079882</v>
      </c>
      <c r="V344" s="37">
        <v>18921.053</v>
      </c>
      <c r="W344" s="99">
        <f>((-'Coupling Enzyme Parameters'!$AB$10+SQRT((('Coupling Enzyme Parameters'!$AB$10)^2)-(4*('Coupling Enzyme Parameters'!$AB$9)*(('Coupling Enzyme Parameters'!$AB$11)-(V344-$F$11)))))/(2*'Coupling Enzyme Parameters'!$AB$9))</f>
        <v>32.563966326301347</v>
      </c>
      <c r="X344" s="102">
        <f t="shared" si="45"/>
        <v>-5.2442640159584784</v>
      </c>
      <c r="Y344" s="37">
        <v>18768.754000000001</v>
      </c>
      <c r="Z344" s="99">
        <f>((-'Coupling Enzyme Parameters'!$AB$10+SQRT((('Coupling Enzyme Parameters'!$AB$10)^2)-(4*('Coupling Enzyme Parameters'!$AB$9)*(('Coupling Enzyme Parameters'!$AB$11)-(Y344-$F$11)))))/(2*'Coupling Enzyme Parameters'!$AB$9))</f>
        <v>31.7822071376537</v>
      </c>
      <c r="AA344" s="102">
        <f t="shared" si="46"/>
        <v>-5.0527137804273465</v>
      </c>
    </row>
    <row r="345" spans="3:27" s="39" customFormat="1" ht="15" x14ac:dyDescent="0.25">
      <c r="C345" s="24">
        <f t="shared" si="47"/>
        <v>22.199999999999942</v>
      </c>
      <c r="D345" s="37">
        <v>11484.508</v>
      </c>
      <c r="E345" s="37">
        <v>19332.254000000001</v>
      </c>
      <c r="F345" s="100">
        <f>((-'Coupling Enzyme Parameters'!$AB$10+SQRT((('Coupling Enzyme Parameters'!$AB$10)^2)-(4*('Coupling Enzyme Parameters'!$AB$9)*(('Coupling Enzyme Parameters'!$AB$11)-(E345-$F$11)))))/(2*'Coupling Enzyme Parameters'!$AB$9))</f>
        <v>34.81084978506464</v>
      </c>
      <c r="G345" s="37">
        <v>18991.921999999999</v>
      </c>
      <c r="H345" s="99">
        <f>((-'Coupling Enzyme Parameters'!$AB$10+SQRT((('Coupling Enzyme Parameters'!$AB$10)^2)-(4*('Coupling Enzyme Parameters'!$AB$9)*(('Coupling Enzyme Parameters'!$AB$11)-(G345-$F$11)))))/(2*'Coupling Enzyme Parameters'!$AB$9))</f>
        <v>32.936340365687855</v>
      </c>
      <c r="I345" s="102">
        <f t="shared" si="40"/>
        <v>-2.7255883933993275</v>
      </c>
      <c r="J345" s="37">
        <v>18743.504000000001</v>
      </c>
      <c r="K345" s="99">
        <f>((-'Coupling Enzyme Parameters'!$AB$10+SQRT((('Coupling Enzyme Parameters'!$AB$10)^2)-(4*('Coupling Enzyme Parameters'!$AB$9)*(('Coupling Enzyme Parameters'!$AB$11)-(J345-$F$11)))))/(2*'Coupling Enzyme Parameters'!$AB$9))</f>
        <v>31.654912955220606</v>
      </c>
      <c r="L345" s="102">
        <f t="shared" si="41"/>
        <v>-2.0380335879532332</v>
      </c>
      <c r="M345" s="37">
        <v>18890.32</v>
      </c>
      <c r="N345" s="99">
        <f>((-'Coupling Enzyme Parameters'!$AB$10+SQRT((('Coupling Enzyme Parameters'!$AB$10)^2)-(4*('Coupling Enzyme Parameters'!$AB$9)*(('Coupling Enzyme Parameters'!$AB$11)-(M345-$F$11)))))/(2*'Coupling Enzyme Parameters'!$AB$9))</f>
        <v>32.404223927334307</v>
      </c>
      <c r="O345" s="102">
        <f t="shared" si="42"/>
        <v>-3.772723100981473</v>
      </c>
      <c r="P345" s="37">
        <v>18948.937000000002</v>
      </c>
      <c r="Q345" s="99">
        <f>((-'Coupling Enzyme Parameters'!$AB$10+SQRT((('Coupling Enzyme Parameters'!$AB$10)^2)-(4*('Coupling Enzyme Parameters'!$AB$9)*(('Coupling Enzyme Parameters'!$AB$11)-(P345-$F$11)))))/(2*'Coupling Enzyme Parameters'!$AB$9))</f>
        <v>32.70980330563048</v>
      </c>
      <c r="R345" s="102">
        <f t="shared" si="43"/>
        <v>-4.5726130849249103</v>
      </c>
      <c r="S345" s="37">
        <v>19032.018</v>
      </c>
      <c r="T345" s="99">
        <f>((-'Coupling Enzyme Parameters'!$AB$10+SQRT((('Coupling Enzyme Parameters'!$AB$10)^2)-(4*('Coupling Enzyme Parameters'!$AB$9)*(('Coupling Enzyme Parameters'!$AB$11)-(S345-$F$11)))))/(2*'Coupling Enzyme Parameters'!$AB$9))</f>
        <v>33.149578543503061</v>
      </c>
      <c r="U345" s="102">
        <f t="shared" si="44"/>
        <v>-4.8422026307441612</v>
      </c>
      <c r="V345" s="37">
        <v>18898.675999999999</v>
      </c>
      <c r="W345" s="99">
        <f>((-'Coupling Enzyme Parameters'!$AB$10+SQRT((('Coupling Enzyme Parameters'!$AB$10)^2)-(4*('Coupling Enzyme Parameters'!$AB$9)*(('Coupling Enzyme Parameters'!$AB$11)-(V345-$F$11)))))/(2*'Coupling Enzyme Parameters'!$AB$9))</f>
        <v>32.447554108128919</v>
      </c>
      <c r="X345" s="102">
        <f t="shared" si="45"/>
        <v>-5.3557919321321847</v>
      </c>
      <c r="Y345" s="37">
        <v>18753.245999999999</v>
      </c>
      <c r="Z345" s="99">
        <f>((-'Coupling Enzyme Parameters'!$AB$10+SQRT((('Coupling Enzyme Parameters'!$AB$10)^2)-(4*('Coupling Enzyme Parameters'!$AB$9)*(('Coupling Enzyme Parameters'!$AB$11)-(Y345-$F$11)))))/(2*'Coupling Enzyme Parameters'!$AB$9))</f>
        <v>31.70395040800032</v>
      </c>
      <c r="AA345" s="102">
        <f t="shared" si="46"/>
        <v>-5.126086208082004</v>
      </c>
    </row>
    <row r="346" spans="3:27" s="39" customFormat="1" ht="15" x14ac:dyDescent="0.25">
      <c r="C346" s="24">
        <f t="shared" si="47"/>
        <v>22.266666666666609</v>
      </c>
      <c r="D346" s="37">
        <v>11456.091</v>
      </c>
      <c r="E346" s="37">
        <v>19293.646000000001</v>
      </c>
      <c r="F346" s="100">
        <f>((-'Coupling Enzyme Parameters'!$AB$10+SQRT((('Coupling Enzyme Parameters'!$AB$10)^2)-(4*('Coupling Enzyme Parameters'!$AB$9)*(('Coupling Enzyme Parameters'!$AB$11)-(E346-$F$11)))))/(2*'Coupling Enzyme Parameters'!$AB$9))</f>
        <v>34.59037142950401</v>
      </c>
      <c r="G346" s="37">
        <v>18939.669999999998</v>
      </c>
      <c r="H346" s="99">
        <f>((-'Coupling Enzyme Parameters'!$AB$10+SQRT((('Coupling Enzyme Parameters'!$AB$10)^2)-(4*('Coupling Enzyme Parameters'!$AB$9)*(('Coupling Enzyme Parameters'!$AB$11)-(G346-$F$11)))))/(2*'Coupling Enzyme Parameters'!$AB$9))</f>
        <v>32.661239366887003</v>
      </c>
      <c r="I346" s="102">
        <f t="shared" si="40"/>
        <v>-2.7802110366395496</v>
      </c>
      <c r="J346" s="37">
        <v>18726.721000000001</v>
      </c>
      <c r="K346" s="99">
        <f>((-'Coupling Enzyme Parameters'!$AB$10+SQRT((('Coupling Enzyme Parameters'!$AB$10)^2)-(4*('Coupling Enzyme Parameters'!$AB$9)*(('Coupling Enzyme Parameters'!$AB$11)-(J346-$F$11)))))/(2*'Coupling Enzyme Parameters'!$AB$9))</f>
        <v>31.570654219196385</v>
      </c>
      <c r="L346" s="102">
        <f t="shared" si="41"/>
        <v>-1.9018139684168247</v>
      </c>
      <c r="M346" s="37">
        <v>18816.638999999999</v>
      </c>
      <c r="N346" s="99">
        <f>((-'Coupling Enzyme Parameters'!$AB$10+SQRT((('Coupling Enzyme Parameters'!$AB$10)^2)-(4*('Coupling Enzyme Parameters'!$AB$9)*(('Coupling Enzyme Parameters'!$AB$11)-(M346-$F$11)))))/(2*'Coupling Enzyme Parameters'!$AB$9))</f>
        <v>32.025382815047031</v>
      </c>
      <c r="O346" s="102">
        <f t="shared" si="42"/>
        <v>-3.9310858577081191</v>
      </c>
      <c r="P346" s="37">
        <v>18947.803</v>
      </c>
      <c r="Q346" s="99">
        <f>((-'Coupling Enzyme Parameters'!$AB$10+SQRT((('Coupling Enzyme Parameters'!$AB$10)^2)-(4*('Coupling Enzyme Parameters'!$AB$9)*(('Coupling Enzyme Parameters'!$AB$11)-(P346-$F$11)))))/(2*'Coupling Enzyme Parameters'!$AB$9))</f>
        <v>32.703855372881435</v>
      </c>
      <c r="R346" s="102">
        <f t="shared" si="43"/>
        <v>-4.3580826621133255</v>
      </c>
      <c r="S346" s="37">
        <v>19068.023000000001</v>
      </c>
      <c r="T346" s="99">
        <f>((-'Coupling Enzyme Parameters'!$AB$10+SQRT((('Coupling Enzyme Parameters'!$AB$10)^2)-(4*('Coupling Enzyme Parameters'!$AB$9)*(('Coupling Enzyme Parameters'!$AB$11)-(S346-$F$11)))))/(2*'Coupling Enzyme Parameters'!$AB$9))</f>
        <v>33.342686769322754</v>
      </c>
      <c r="U346" s="102">
        <f t="shared" si="44"/>
        <v>-4.4286160493638391</v>
      </c>
      <c r="V346" s="37">
        <v>18918.942999999999</v>
      </c>
      <c r="W346" s="99">
        <f>((-'Coupling Enzyme Parameters'!$AB$10+SQRT((('Coupling Enzyme Parameters'!$AB$10)^2)-(4*('Coupling Enzyme Parameters'!$AB$9)*(('Coupling Enzyme Parameters'!$AB$11)-(V346-$F$11)))))/(2*'Coupling Enzyme Parameters'!$AB$9))</f>
        <v>32.552965924456672</v>
      </c>
      <c r="X346" s="102">
        <f t="shared" si="45"/>
        <v>-5.0299017602438028</v>
      </c>
      <c r="Y346" s="37">
        <v>18741.127</v>
      </c>
      <c r="Z346" s="99">
        <f>((-'Coupling Enzyme Parameters'!$AB$10+SQRT((('Coupling Enzyme Parameters'!$AB$10)^2)-(4*('Coupling Enzyme Parameters'!$AB$9)*(('Coupling Enzyme Parameters'!$AB$11)-(Y346-$F$11)))))/(2*'Coupling Enzyme Parameters'!$AB$9))</f>
        <v>31.642962359743322</v>
      </c>
      <c r="AA346" s="102">
        <f t="shared" si="46"/>
        <v>-4.9665959007783727</v>
      </c>
    </row>
    <row r="347" spans="3:27" s="39" customFormat="1" ht="15" x14ac:dyDescent="0.25">
      <c r="C347" s="24">
        <f t="shared" si="47"/>
        <v>22.333333333333275</v>
      </c>
      <c r="D347" s="37">
        <v>11436.478999999999</v>
      </c>
      <c r="E347" s="37">
        <v>19325.355</v>
      </c>
      <c r="F347" s="100">
        <f>((-'Coupling Enzyme Parameters'!$AB$10+SQRT((('Coupling Enzyme Parameters'!$AB$10)^2)-(4*('Coupling Enzyme Parameters'!$AB$9)*(('Coupling Enzyme Parameters'!$AB$11)-(E347-$F$11)))))/(2*'Coupling Enzyme Parameters'!$AB$9))</f>
        <v>34.771292408723546</v>
      </c>
      <c r="G347" s="37">
        <v>19018.210999999999</v>
      </c>
      <c r="H347" s="99">
        <f>((-'Coupling Enzyme Parameters'!$AB$10+SQRT((('Coupling Enzyme Parameters'!$AB$10)^2)-(4*('Coupling Enzyme Parameters'!$AB$9)*(('Coupling Enzyme Parameters'!$AB$11)-(G347-$F$11)))))/(2*'Coupling Enzyme Parameters'!$AB$9))</f>
        <v>33.075937162711412</v>
      </c>
      <c r="I347" s="102">
        <f t="shared" si="40"/>
        <v>-2.5464342200346763</v>
      </c>
      <c r="J347" s="37">
        <v>18757.085999999999</v>
      </c>
      <c r="K347" s="99">
        <f>((-'Coupling Enzyme Parameters'!$AB$10+SQRT((('Coupling Enzyme Parameters'!$AB$10)^2)-(4*('Coupling Enzyme Parameters'!$AB$9)*(('Coupling Enzyme Parameters'!$AB$11)-(J347-$F$11)))))/(2*'Coupling Enzyme Parameters'!$AB$9))</f>
        <v>31.723305454386793</v>
      </c>
      <c r="L347" s="102">
        <f t="shared" si="41"/>
        <v>-1.9300837124459527</v>
      </c>
      <c r="M347" s="37">
        <v>18824.23</v>
      </c>
      <c r="N347" s="99">
        <f>((-'Coupling Enzyme Parameters'!$AB$10+SQRT((('Coupling Enzyme Parameters'!$AB$10)^2)-(4*('Coupling Enzyme Parameters'!$AB$9)*(('Coupling Enzyme Parameters'!$AB$11)-(M347-$F$11)))))/(2*'Coupling Enzyme Parameters'!$AB$9))</f>
        <v>32.06414876222086</v>
      </c>
      <c r="O347" s="102">
        <f t="shared" si="42"/>
        <v>-4.0732408897538264</v>
      </c>
      <c r="P347" s="37">
        <v>18928.342000000001</v>
      </c>
      <c r="Q347" s="99">
        <f>((-'Coupling Enzyme Parameters'!$AB$10+SQRT((('Coupling Enzyme Parameters'!$AB$10)^2)-(4*('Coupling Enzyme Parameters'!$AB$9)*(('Coupling Enzyme Parameters'!$AB$11)-(P347-$F$11)))))/(2*'Coupling Enzyme Parameters'!$AB$9))</f>
        <v>32.602005151163702</v>
      </c>
      <c r="R347" s="102">
        <f t="shared" si="43"/>
        <v>-4.6408538630505944</v>
      </c>
      <c r="S347" s="37">
        <v>19020.518</v>
      </c>
      <c r="T347" s="99">
        <f>((-'Coupling Enzyme Parameters'!$AB$10+SQRT((('Coupling Enzyme Parameters'!$AB$10)^2)-(4*('Coupling Enzyme Parameters'!$AB$9)*(('Coupling Enzyme Parameters'!$AB$11)-(S347-$F$11)))))/(2*'Coupling Enzyme Parameters'!$AB$9))</f>
        <v>33.088226163018248</v>
      </c>
      <c r="U347" s="102">
        <f t="shared" si="44"/>
        <v>-4.8639976348878804</v>
      </c>
      <c r="V347" s="37">
        <v>18846.059000000001</v>
      </c>
      <c r="W347" s="99">
        <f>((-'Coupling Enzyme Parameters'!$AB$10+SQRT((('Coupling Enzyme Parameters'!$AB$10)^2)-(4*('Coupling Enzyme Parameters'!$AB$9)*(('Coupling Enzyme Parameters'!$AB$11)-(V347-$F$11)))))/(2*'Coupling Enzyme Parameters'!$AB$9))</f>
        <v>32.175960927137929</v>
      </c>
      <c r="X347" s="102">
        <f t="shared" si="45"/>
        <v>-5.5878277367820814</v>
      </c>
      <c r="Y347" s="37">
        <v>18776.203000000001</v>
      </c>
      <c r="Z347" s="99">
        <f>((-'Coupling Enzyme Parameters'!$AB$10+SQRT((('Coupling Enzyme Parameters'!$AB$10)^2)-(4*('Coupling Enzyme Parameters'!$AB$9)*(('Coupling Enzyme Parameters'!$AB$11)-(Y347-$F$11)))))/(2*'Coupling Enzyme Parameters'!$AB$9))</f>
        <v>31.819882325216895</v>
      </c>
      <c r="AA347" s="102">
        <f t="shared" si="46"/>
        <v>-4.9705969145243358</v>
      </c>
    </row>
    <row r="348" spans="3:27" s="39" customFormat="1" ht="15" x14ac:dyDescent="0.25">
      <c r="C348" s="24">
        <f t="shared" si="47"/>
        <v>22.399999999999942</v>
      </c>
      <c r="D348" s="37">
        <v>11506.334000000001</v>
      </c>
      <c r="E348" s="37">
        <v>19330.098000000002</v>
      </c>
      <c r="F348" s="100">
        <f>((-'Coupling Enzyme Parameters'!$AB$10+SQRT((('Coupling Enzyme Parameters'!$AB$10)^2)-(4*('Coupling Enzyme Parameters'!$AB$9)*(('Coupling Enzyme Parameters'!$AB$11)-(E348-$F$11)))))/(2*'Coupling Enzyme Parameters'!$AB$9))</f>
        <v>34.798480229780196</v>
      </c>
      <c r="G348" s="37">
        <v>19009.092000000001</v>
      </c>
      <c r="H348" s="99">
        <f>((-'Coupling Enzyme Parameters'!$AB$10+SQRT((('Coupling Enzyme Parameters'!$AB$10)^2)-(4*('Coupling Enzyme Parameters'!$AB$9)*(('Coupling Enzyme Parameters'!$AB$11)-(G348-$F$11)))))/(2*'Coupling Enzyme Parameters'!$AB$9))</f>
        <v>33.027423039090642</v>
      </c>
      <c r="I348" s="102">
        <f t="shared" si="40"/>
        <v>-2.6221361647120958</v>
      </c>
      <c r="J348" s="37">
        <v>18832.544999999998</v>
      </c>
      <c r="K348" s="99">
        <f>((-'Coupling Enzyme Parameters'!$AB$10+SQRT((('Coupling Enzyme Parameters'!$AB$10)^2)-(4*('Coupling Enzyme Parameters'!$AB$9)*(('Coupling Enzyme Parameters'!$AB$11)-(J348-$F$11)))))/(2*'Coupling Enzyme Parameters'!$AB$9))</f>
        <v>32.106680889943462</v>
      </c>
      <c r="L348" s="102">
        <f t="shared" si="41"/>
        <v>-1.5738960979459335</v>
      </c>
      <c r="M348" s="37">
        <v>18884.275000000001</v>
      </c>
      <c r="N348" s="99">
        <f>((-'Coupling Enzyme Parameters'!$AB$10+SQRT((('Coupling Enzyme Parameters'!$AB$10)^2)-(4*('Coupling Enzyme Parameters'!$AB$9)*(('Coupling Enzyme Parameters'!$AB$11)-(M348-$F$11)))))/(2*'Coupling Enzyme Parameters'!$AB$9))</f>
        <v>32.372924693698934</v>
      </c>
      <c r="O348" s="102">
        <f t="shared" si="42"/>
        <v>-3.7916527793324022</v>
      </c>
      <c r="P348" s="37">
        <v>18991.675999999999</v>
      </c>
      <c r="Q348" s="99">
        <f>((-'Coupling Enzyme Parameters'!$AB$10+SQRT((('Coupling Enzyme Parameters'!$AB$10)^2)-(4*('Coupling Enzyme Parameters'!$AB$9)*(('Coupling Enzyme Parameters'!$AB$11)-(P348-$F$11)))))/(2*'Coupling Enzyme Parameters'!$AB$9))</f>
        <v>32.935037883831448</v>
      </c>
      <c r="R348" s="102">
        <f t="shared" si="43"/>
        <v>-4.335008951439498</v>
      </c>
      <c r="S348" s="37">
        <v>18978.037</v>
      </c>
      <c r="T348" s="99">
        <f>((-'Coupling Enzyme Parameters'!$AB$10+SQRT((('Coupling Enzyme Parameters'!$AB$10)^2)-(4*('Coupling Enzyme Parameters'!$AB$9)*(('Coupling Enzyme Parameters'!$AB$11)-(S348-$F$11)))))/(2*'Coupling Enzyme Parameters'!$AB$9))</f>
        <v>32.862933510118673</v>
      </c>
      <c r="U348" s="102">
        <f t="shared" si="44"/>
        <v>-5.116478108844106</v>
      </c>
      <c r="V348" s="37">
        <v>18946.098000000002</v>
      </c>
      <c r="W348" s="99">
        <f>((-'Coupling Enzyme Parameters'!$AB$10+SQRT((('Coupling Enzyme Parameters'!$AB$10)^2)-(4*('Coupling Enzyme Parameters'!$AB$9)*(('Coupling Enzyme Parameters'!$AB$11)-(V348-$F$11)))))/(2*'Coupling Enzyme Parameters'!$AB$9))</f>
        <v>32.694915214851463</v>
      </c>
      <c r="X348" s="102">
        <f t="shared" si="45"/>
        <v>-5.0960612701251975</v>
      </c>
      <c r="Y348" s="37">
        <v>18754.828000000001</v>
      </c>
      <c r="Z348" s="99">
        <f>((-'Coupling Enzyme Parameters'!$AB$10+SQRT((('Coupling Enzyme Parameters'!$AB$10)^2)-(4*('Coupling Enzyme Parameters'!$AB$9)*(('Coupling Enzyme Parameters'!$AB$11)-(Y348-$F$11)))))/(2*'Coupling Enzyme Parameters'!$AB$9))</f>
        <v>31.711922500868781</v>
      </c>
      <c r="AA348" s="102">
        <f t="shared" si="46"/>
        <v>-5.1057445599291</v>
      </c>
    </row>
    <row r="349" spans="3:27" s="39" customFormat="1" ht="15" x14ac:dyDescent="0.25">
      <c r="C349" s="24">
        <f t="shared" si="47"/>
        <v>22.466666666666608</v>
      </c>
      <c r="D349" s="37">
        <v>11441.130999999999</v>
      </c>
      <c r="E349" s="37">
        <v>19403.006000000001</v>
      </c>
      <c r="F349" s="100">
        <f>((-'Coupling Enzyme Parameters'!$AB$10+SQRT((('Coupling Enzyme Parameters'!$AB$10)^2)-(4*('Coupling Enzyme Parameters'!$AB$9)*(('Coupling Enzyme Parameters'!$AB$11)-(E349-$F$11)))))/(2*'Coupling Enzyme Parameters'!$AB$9))</f>
        <v>35.220642274107945</v>
      </c>
      <c r="G349" s="37">
        <v>19054.978999999999</v>
      </c>
      <c r="H349" s="99">
        <f>((-'Coupling Enzyme Parameters'!$AB$10+SQRT((('Coupling Enzyme Parameters'!$AB$10)^2)-(4*('Coupling Enzyme Parameters'!$AB$9)*(('Coupling Enzyme Parameters'!$AB$11)-(G349-$F$11)))))/(2*'Coupling Enzyme Parameters'!$AB$9))</f>
        <v>33.272546611641907</v>
      </c>
      <c r="I349" s="102">
        <f t="shared" si="40"/>
        <v>-2.7991746364885799</v>
      </c>
      <c r="J349" s="37">
        <v>18729.509999999998</v>
      </c>
      <c r="K349" s="99">
        <f>((-'Coupling Enzyme Parameters'!$AB$10+SQRT((('Coupling Enzyme Parameters'!$AB$10)^2)-(4*('Coupling Enzyme Parameters'!$AB$9)*(('Coupling Enzyme Parameters'!$AB$11)-(J349-$F$11)))))/(2*'Coupling Enzyme Parameters'!$AB$9))</f>
        <v>31.584637109799719</v>
      </c>
      <c r="L349" s="102">
        <f t="shared" si="41"/>
        <v>-2.5181019224174257</v>
      </c>
      <c r="M349" s="37">
        <v>18840.125</v>
      </c>
      <c r="N349" s="99">
        <f>((-'Coupling Enzyme Parameters'!$AB$10+SQRT((('Coupling Enzyme Parameters'!$AB$10)^2)-(4*('Coupling Enzyme Parameters'!$AB$9)*(('Coupling Enzyme Parameters'!$AB$11)-(M349-$F$11)))))/(2*'Coupling Enzyme Parameters'!$AB$9))</f>
        <v>32.145516421502272</v>
      </c>
      <c r="O349" s="102">
        <f t="shared" si="42"/>
        <v>-4.4412230958568131</v>
      </c>
      <c r="P349" s="37">
        <v>19027.451000000001</v>
      </c>
      <c r="Q349" s="99">
        <f>((-'Coupling Enzyme Parameters'!$AB$10+SQRT((('Coupling Enzyme Parameters'!$AB$10)^2)-(4*('Coupling Enzyme Parameters'!$AB$9)*(('Coupling Enzyme Parameters'!$AB$11)-(P349-$F$11)))))/(2*'Coupling Enzyme Parameters'!$AB$9))</f>
        <v>33.125194899003517</v>
      </c>
      <c r="R349" s="102">
        <f t="shared" si="43"/>
        <v>-4.5670139805951777</v>
      </c>
      <c r="S349" s="37">
        <v>19006.057000000001</v>
      </c>
      <c r="T349" s="99">
        <f>((-'Coupling Enzyme Parameters'!$AB$10+SQRT((('Coupling Enzyme Parameters'!$AB$10)^2)-(4*('Coupling Enzyme Parameters'!$AB$9)*(('Coupling Enzyme Parameters'!$AB$11)-(S349-$F$11)))))/(2*'Coupling Enzyme Parameters'!$AB$9))</f>
        <v>33.011298107881942</v>
      </c>
      <c r="U349" s="102">
        <f t="shared" si="44"/>
        <v>-5.3902755554085857</v>
      </c>
      <c r="V349" s="37">
        <v>18954.111000000001</v>
      </c>
      <c r="W349" s="99">
        <f>((-'Coupling Enzyme Parameters'!$AB$10+SQRT((('Coupling Enzyme Parameters'!$AB$10)^2)-(4*('Coupling Enzyme Parameters'!$AB$9)*(('Coupling Enzyme Parameters'!$AB$11)-(V349-$F$11)))))/(2*'Coupling Enzyme Parameters'!$AB$9))</f>
        <v>32.736959785745128</v>
      </c>
      <c r="X349" s="102">
        <f t="shared" si="45"/>
        <v>-5.4761787435592808</v>
      </c>
      <c r="Y349" s="37">
        <v>18744.381000000001</v>
      </c>
      <c r="Z349" s="99">
        <f>((-'Coupling Enzyme Parameters'!$AB$10+SQRT((('Coupling Enzyme Parameters'!$AB$10)^2)-(4*('Coupling Enzyme Parameters'!$AB$9)*(('Coupling Enzyme Parameters'!$AB$11)-(Y349-$F$11)))))/(2*'Coupling Enzyme Parameters'!$AB$9))</f>
        <v>31.659323571125693</v>
      </c>
      <c r="AA349" s="102">
        <f t="shared" si="46"/>
        <v>-5.5805055339999363</v>
      </c>
    </row>
    <row r="350" spans="3:27" s="39" customFormat="1" ht="15" x14ac:dyDescent="0.25">
      <c r="C350" s="24">
        <f t="shared" si="47"/>
        <v>22.533333333333275</v>
      </c>
      <c r="D350" s="37">
        <v>11453.3</v>
      </c>
      <c r="E350" s="37">
        <v>19402.705000000002</v>
      </c>
      <c r="F350" s="100">
        <f>((-'Coupling Enzyme Parameters'!$AB$10+SQRT((('Coupling Enzyme Parameters'!$AB$10)^2)-(4*('Coupling Enzyme Parameters'!$AB$9)*(('Coupling Enzyme Parameters'!$AB$11)-(E350-$F$11)))))/(2*'Coupling Enzyme Parameters'!$AB$9))</f>
        <v>35.218882684794316</v>
      </c>
      <c r="G350" s="37">
        <v>18905.407999999999</v>
      </c>
      <c r="H350" s="99">
        <f>((-'Coupling Enzyme Parameters'!$AB$10+SQRT((('Coupling Enzyme Parameters'!$AB$10)^2)-(4*('Coupling Enzyme Parameters'!$AB$9)*(('Coupling Enzyme Parameters'!$AB$11)-(G350-$F$11)))))/(2*'Coupling Enzyme Parameters'!$AB$9))</f>
        <v>32.482518345590023</v>
      </c>
      <c r="I350" s="102">
        <f t="shared" si="40"/>
        <v>-3.5874433132268351</v>
      </c>
      <c r="J350" s="37">
        <v>18762.776999999998</v>
      </c>
      <c r="K350" s="99">
        <f>((-'Coupling Enzyme Parameters'!$AB$10+SQRT((('Coupling Enzyme Parameters'!$AB$10)^2)-(4*('Coupling Enzyme Parameters'!$AB$9)*(('Coupling Enzyme Parameters'!$AB$11)-(J350-$F$11)))))/(2*'Coupling Enzyme Parameters'!$AB$9))</f>
        <v>31.752017354598291</v>
      </c>
      <c r="L350" s="102">
        <f t="shared" si="41"/>
        <v>-2.3489620883052247</v>
      </c>
      <c r="M350" s="37">
        <v>18889.690999999999</v>
      </c>
      <c r="N350" s="99">
        <f>((-'Coupling Enzyme Parameters'!$AB$10+SQRT((('Coupling Enzyme Parameters'!$AB$10)^2)-(4*('Coupling Enzyme Parameters'!$AB$9)*(('Coupling Enzyme Parameters'!$AB$11)-(M350-$F$11)))))/(2*'Coupling Enzyme Parameters'!$AB$9))</f>
        <v>32.400965305906986</v>
      </c>
      <c r="O350" s="102">
        <f t="shared" si="42"/>
        <v>-4.18401462213847</v>
      </c>
      <c r="P350" s="37">
        <v>18924.338</v>
      </c>
      <c r="Q350" s="99">
        <f>((-'Coupling Enzyme Parameters'!$AB$10+SQRT((('Coupling Enzyme Parameters'!$AB$10)^2)-(4*('Coupling Enzyme Parameters'!$AB$9)*(('Coupling Enzyme Parameters'!$AB$11)-(P350-$F$11)))))/(2*'Coupling Enzyme Parameters'!$AB$9))</f>
        <v>32.581102343049196</v>
      </c>
      <c r="R350" s="102">
        <f t="shared" si="43"/>
        <v>-5.1093469472358706</v>
      </c>
      <c r="S350" s="37">
        <v>19003.381000000001</v>
      </c>
      <c r="T350" s="99">
        <f>((-'Coupling Enzyme Parameters'!$AB$10+SQRT((('Coupling Enzyme Parameters'!$AB$10)^2)-(4*('Coupling Enzyme Parameters'!$AB$9)*(('Coupling Enzyme Parameters'!$AB$11)-(S350-$F$11)))))/(2*'Coupling Enzyme Parameters'!$AB$9))</f>
        <v>32.997089467321281</v>
      </c>
      <c r="U350" s="102">
        <f t="shared" si="44"/>
        <v>-5.4027246066556174</v>
      </c>
      <c r="V350" s="37">
        <v>18936.188999999998</v>
      </c>
      <c r="W350" s="99">
        <f>((-'Coupling Enzyme Parameters'!$AB$10+SQRT((('Coupling Enzyme Parameters'!$AB$10)^2)-(4*('Coupling Enzyme Parameters'!$AB$9)*(('Coupling Enzyme Parameters'!$AB$11)-(V350-$F$11)))))/(2*'Coupling Enzyme Parameters'!$AB$9))</f>
        <v>32.64302195488758</v>
      </c>
      <c r="X350" s="102">
        <f t="shared" si="45"/>
        <v>-5.5683569851032004</v>
      </c>
      <c r="Y350" s="37">
        <v>18747.460999999999</v>
      </c>
      <c r="Z350" s="99">
        <f>((-'Coupling Enzyme Parameters'!$AB$10+SQRT((('Coupling Enzyme Parameters'!$AB$10)^2)-(4*('Coupling Enzyme Parameters'!$AB$9)*(('Coupling Enzyme Parameters'!$AB$11)-(Y350-$F$11)))))/(2*'Coupling Enzyme Parameters'!$AB$9))</f>
        <v>31.674819581058873</v>
      </c>
      <c r="AA350" s="102">
        <f t="shared" si="46"/>
        <v>-5.5632499347531272</v>
      </c>
    </row>
    <row r="351" spans="3:27" s="39" customFormat="1" ht="15" x14ac:dyDescent="0.25">
      <c r="C351" s="24">
        <f t="shared" si="47"/>
        <v>22.599999999999941</v>
      </c>
      <c r="D351" s="37">
        <v>11447.911</v>
      </c>
      <c r="E351" s="37">
        <v>19370.259999999998</v>
      </c>
      <c r="F351" s="100">
        <f>((-'Coupling Enzyme Parameters'!$AB$10+SQRT((('Coupling Enzyme Parameters'!$AB$10)^2)-(4*('Coupling Enzyme Parameters'!$AB$9)*(('Coupling Enzyme Parameters'!$AB$11)-(E351-$F$11)))))/(2*'Coupling Enzyme Parameters'!$AB$9))</f>
        <v>35.030035596032313</v>
      </c>
      <c r="G351" s="37">
        <v>18965.213</v>
      </c>
      <c r="H351" s="99">
        <f>((-'Coupling Enzyme Parameters'!$AB$10+SQRT((('Coupling Enzyme Parameters'!$AB$10)^2)-(4*('Coupling Enzyme Parameters'!$AB$9)*(('Coupling Enzyme Parameters'!$AB$11)-(G351-$F$11)))))/(2*'Coupling Enzyme Parameters'!$AB$9))</f>
        <v>32.795332371909574</v>
      </c>
      <c r="I351" s="102">
        <f t="shared" si="40"/>
        <v>-3.0857821981452815</v>
      </c>
      <c r="J351" s="37">
        <v>18722.305</v>
      </c>
      <c r="K351" s="99">
        <f>((-'Coupling Enzyme Parameters'!$AB$10+SQRT((('Coupling Enzyme Parameters'!$AB$10)^2)-(4*('Coupling Enzyme Parameters'!$AB$9)*(('Coupling Enzyme Parameters'!$AB$11)-(J351-$F$11)))))/(2*'Coupling Enzyme Parameters'!$AB$9))</f>
        <v>31.548529837322487</v>
      </c>
      <c r="L351" s="102">
        <f t="shared" si="41"/>
        <v>-2.3636025168190251</v>
      </c>
      <c r="M351" s="37">
        <v>18849.991999999998</v>
      </c>
      <c r="N351" s="99">
        <f>((-'Coupling Enzyme Parameters'!$AB$10+SQRT((('Coupling Enzyme Parameters'!$AB$10)^2)-(4*('Coupling Enzyme Parameters'!$AB$9)*(('Coupling Enzyme Parameters'!$AB$11)-(M351-$F$11)))))/(2*'Coupling Enzyme Parameters'!$AB$9))</f>
        <v>32.196159720727778</v>
      </c>
      <c r="O351" s="102">
        <f t="shared" si="42"/>
        <v>-4.1999731185556755</v>
      </c>
      <c r="P351" s="37">
        <v>18926.157999999999</v>
      </c>
      <c r="Q351" s="99">
        <f>((-'Coupling Enzyme Parameters'!$AB$10+SQRT((('Coupling Enzyme Parameters'!$AB$10)^2)-(4*('Coupling Enzyme Parameters'!$AB$9)*(('Coupling Enzyme Parameters'!$AB$11)-(P351-$F$11)))))/(2*'Coupling Enzyme Parameters'!$AB$9))</f>
        <v>32.590601415000833</v>
      </c>
      <c r="R351" s="102">
        <f t="shared" si="43"/>
        <v>-4.91100078652223</v>
      </c>
      <c r="S351" s="37">
        <v>19073.210999999999</v>
      </c>
      <c r="T351" s="99">
        <f>((-'Coupling Enzyme Parameters'!$AB$10+SQRT((('Coupling Enzyme Parameters'!$AB$10)^2)-(4*('Coupling Enzyme Parameters'!$AB$9)*(('Coupling Enzyme Parameters'!$AB$11)-(S351-$F$11)))))/(2*'Coupling Enzyme Parameters'!$AB$9))</f>
        <v>33.370641147092549</v>
      </c>
      <c r="U351" s="102">
        <f t="shared" si="44"/>
        <v>-4.8403258381223466</v>
      </c>
      <c r="V351" s="37">
        <v>18945.026999999998</v>
      </c>
      <c r="W351" s="99">
        <f>((-'Coupling Enzyme Parameters'!$AB$10+SQRT((('Coupling Enzyme Parameters'!$AB$10)^2)-(4*('Coupling Enzyme Parameters'!$AB$9)*(('Coupling Enzyme Parameters'!$AB$11)-(V351-$F$11)))))/(2*'Coupling Enzyme Parameters'!$AB$9))</f>
        <v>32.689301102453882</v>
      </c>
      <c r="X351" s="102">
        <f t="shared" si="45"/>
        <v>-5.3332307487748949</v>
      </c>
      <c r="Y351" s="37">
        <v>18755.344000000001</v>
      </c>
      <c r="Z351" s="99">
        <f>((-'Coupling Enzyme Parameters'!$AB$10+SQRT((('Coupling Enzyme Parameters'!$AB$10)^2)-(4*('Coupling Enzyme Parameters'!$AB$9)*(('Coupling Enzyme Parameters'!$AB$11)-(Y351-$F$11)))))/(2*'Coupling Enzyme Parameters'!$AB$9))</f>
        <v>31.714523293831363</v>
      </c>
      <c r="AA351" s="102">
        <f t="shared" si="46"/>
        <v>-5.3346991332186349</v>
      </c>
    </row>
    <row r="352" spans="3:27" s="39" customFormat="1" ht="15" x14ac:dyDescent="0.25">
      <c r="C352" s="24">
        <f t="shared" si="47"/>
        <v>22.666666666666607</v>
      </c>
      <c r="D352" s="37">
        <v>11472.562</v>
      </c>
      <c r="E352" s="37">
        <v>19375.988000000001</v>
      </c>
      <c r="F352" s="100">
        <f>((-'Coupling Enzyme Parameters'!$AB$10+SQRT((('Coupling Enzyme Parameters'!$AB$10)^2)-(4*('Coupling Enzyme Parameters'!$AB$9)*(('Coupling Enzyme Parameters'!$AB$11)-(E352-$F$11)))))/(2*'Coupling Enzyme Parameters'!$AB$9))</f>
        <v>35.063258279537344</v>
      </c>
      <c r="G352" s="37">
        <v>19002.5</v>
      </c>
      <c r="H352" s="99">
        <f>((-'Coupling Enzyme Parameters'!$AB$10+SQRT((('Coupling Enzyme Parameters'!$AB$10)^2)-(4*('Coupling Enzyme Parameters'!$AB$9)*(('Coupling Enzyme Parameters'!$AB$11)-(G352-$F$11)))))/(2*'Coupling Enzyme Parameters'!$AB$9))</f>
        <v>32.992413487748877</v>
      </c>
      <c r="I352" s="102">
        <f t="shared" si="40"/>
        <v>-2.9219237658110089</v>
      </c>
      <c r="J352" s="37">
        <v>18736.775000000001</v>
      </c>
      <c r="K352" s="99">
        <f>((-'Coupling Enzyme Parameters'!$AB$10+SQRT((('Coupling Enzyme Parameters'!$AB$10)^2)-(4*('Coupling Enzyme Parameters'!$AB$9)*(('Coupling Enzyme Parameters'!$AB$11)-(J352-$F$11)))))/(2*'Coupling Enzyme Parameters'!$AB$9))</f>
        <v>31.621096753760362</v>
      </c>
      <c r="L352" s="102">
        <f t="shared" si="41"/>
        <v>-2.3242582838861807</v>
      </c>
      <c r="M352" s="37">
        <v>18894.559000000001</v>
      </c>
      <c r="N352" s="99">
        <f>((-'Coupling Enzyme Parameters'!$AB$10+SQRT((('Coupling Enzyme Parameters'!$AB$10)^2)-(4*('Coupling Enzyme Parameters'!$AB$9)*(('Coupling Enzyme Parameters'!$AB$11)-(M352-$F$11)))))/(2*'Coupling Enzyme Parameters'!$AB$9))</f>
        <v>32.426195848122006</v>
      </c>
      <c r="O352" s="102">
        <f t="shared" si="42"/>
        <v>-4.0031596746664775</v>
      </c>
      <c r="P352" s="37">
        <v>18991.006000000001</v>
      </c>
      <c r="Q352" s="99">
        <f>((-'Coupling Enzyme Parameters'!$AB$10+SQRT((('Coupling Enzyme Parameters'!$AB$10)^2)-(4*('Coupling Enzyme Parameters'!$AB$9)*(('Coupling Enzyme Parameters'!$AB$11)-(P352-$F$11)))))/(2*'Coupling Enzyme Parameters'!$AB$9))</f>
        <v>32.93149082893045</v>
      </c>
      <c r="R352" s="102">
        <f t="shared" si="43"/>
        <v>-4.6033340560976441</v>
      </c>
      <c r="S352" s="37">
        <v>19089.883000000002</v>
      </c>
      <c r="T352" s="99">
        <f>((-'Coupling Enzyme Parameters'!$AB$10+SQRT((('Coupling Enzyme Parameters'!$AB$10)^2)-(4*('Coupling Enzyme Parameters'!$AB$9)*(('Coupling Enzyme Parameters'!$AB$11)-(S352-$F$11)))))/(2*'Coupling Enzyme Parameters'!$AB$9))</f>
        <v>33.460697720173236</v>
      </c>
      <c r="U352" s="102">
        <f t="shared" si="44"/>
        <v>-4.7834919485466898</v>
      </c>
      <c r="V352" s="37">
        <v>18922.945</v>
      </c>
      <c r="W352" s="99">
        <f>((-'Coupling Enzyme Parameters'!$AB$10+SQRT((('Coupling Enzyme Parameters'!$AB$10)^2)-(4*('Coupling Enzyme Parameters'!$AB$9)*(('Coupling Enzyme Parameters'!$AB$11)-(V352-$F$11)))))/(2*'Coupling Enzyme Parameters'!$AB$9))</f>
        <v>32.573834378896343</v>
      </c>
      <c r="X352" s="102">
        <f t="shared" si="45"/>
        <v>-5.4819201558374644</v>
      </c>
      <c r="Y352" s="37">
        <v>18692.201000000001</v>
      </c>
      <c r="Z352" s="99">
        <f>((-'Coupling Enzyme Parameters'!$AB$10+SQRT((('Coupling Enzyme Parameters'!$AB$10)^2)-(4*('Coupling Enzyme Parameters'!$AB$9)*(('Coupling Enzyme Parameters'!$AB$11)-(Y352-$F$11)))))/(2*'Coupling Enzyme Parameters'!$AB$9))</f>
        <v>31.398213519724987</v>
      </c>
      <c r="AA352" s="102">
        <f t="shared" si="46"/>
        <v>-5.6842315908300414</v>
      </c>
    </row>
    <row r="353" spans="3:27" s="39" customFormat="1" ht="15" x14ac:dyDescent="0.25">
      <c r="C353" s="24">
        <f t="shared" si="47"/>
        <v>22.733333333333274</v>
      </c>
      <c r="D353" s="37">
        <v>11492.396000000001</v>
      </c>
      <c r="E353" s="37">
        <v>19327.543000000001</v>
      </c>
      <c r="F353" s="100">
        <f>((-'Coupling Enzyme Parameters'!$AB$10+SQRT((('Coupling Enzyme Parameters'!$AB$10)^2)-(4*('Coupling Enzyme Parameters'!$AB$9)*(('Coupling Enzyme Parameters'!$AB$11)-(E353-$F$11)))))/(2*'Coupling Enzyme Parameters'!$AB$9))</f>
        <v>34.783830356326391</v>
      </c>
      <c r="G353" s="37">
        <v>18988.282999999999</v>
      </c>
      <c r="H353" s="99">
        <f>((-'Coupling Enzyme Parameters'!$AB$10+SQRT((('Coupling Enzyme Parameters'!$AB$10)^2)-(4*('Coupling Enzyme Parameters'!$AB$9)*(('Coupling Enzyme Parameters'!$AB$11)-(G353-$F$11)))))/(2*'Coupling Enzyme Parameters'!$AB$9))</f>
        <v>32.917080303055748</v>
      </c>
      <c r="I353" s="102">
        <f t="shared" si="40"/>
        <v>-2.7178290272931847</v>
      </c>
      <c r="J353" s="37">
        <v>18753.248</v>
      </c>
      <c r="K353" s="99">
        <f>((-'Coupling Enzyme Parameters'!$AB$10+SQRT((('Coupling Enzyme Parameters'!$AB$10)^2)-(4*('Coupling Enzyme Parameters'!$AB$9)*(('Coupling Enzyme Parameters'!$AB$11)-(J353-$F$11)))))/(2*'Coupling Enzyme Parameters'!$AB$9))</f>
        <v>31.703960484923435</v>
      </c>
      <c r="L353" s="102">
        <f t="shared" si="41"/>
        <v>-1.9619666295121547</v>
      </c>
      <c r="M353" s="37">
        <v>18889.365000000002</v>
      </c>
      <c r="N353" s="99">
        <f>((-'Coupling Enzyme Parameters'!$AB$10+SQRT((('Coupling Enzyme Parameters'!$AB$10)^2)-(4*('Coupling Enzyme Parameters'!$AB$9)*(('Coupling Enzyme Parameters'!$AB$11)-(M353-$F$11)))))/(2*'Coupling Enzyme Parameters'!$AB$9))</f>
        <v>32.399276586577983</v>
      </c>
      <c r="O353" s="102">
        <f t="shared" si="42"/>
        <v>-3.7506510129995476</v>
      </c>
      <c r="P353" s="37">
        <v>18960.258000000002</v>
      </c>
      <c r="Q353" s="99">
        <f>((-'Coupling Enzyme Parameters'!$AB$10+SQRT((('Coupling Enzyme Parameters'!$AB$10)^2)-(4*('Coupling Enzyme Parameters'!$AB$9)*(('Coupling Enzyme Parameters'!$AB$11)-(P353-$F$11)))))/(2*'Coupling Enzyme Parameters'!$AB$9))</f>
        <v>32.769262493606277</v>
      </c>
      <c r="R353" s="102">
        <f t="shared" si="43"/>
        <v>-4.4861344682108637</v>
      </c>
      <c r="S353" s="37">
        <v>19034.741999999998</v>
      </c>
      <c r="T353" s="99">
        <f>((-'Coupling Enzyme Parameters'!$AB$10+SQRT((('Coupling Enzyme Parameters'!$AB$10)^2)-(4*('Coupling Enzyme Parameters'!$AB$9)*(('Coupling Enzyme Parameters'!$AB$11)-(S353-$F$11)))))/(2*'Coupling Enzyme Parameters'!$AB$9))</f>
        <v>33.164134033145658</v>
      </c>
      <c r="U353" s="102">
        <f t="shared" si="44"/>
        <v>-4.8006277123633154</v>
      </c>
      <c r="V353" s="37">
        <v>18923.822</v>
      </c>
      <c r="W353" s="99">
        <f>((-'Coupling Enzyme Parameters'!$AB$10+SQRT((('Coupling Enzyme Parameters'!$AB$10)^2)-(4*('Coupling Enzyme Parameters'!$AB$9)*(('Coupling Enzyme Parameters'!$AB$11)-(V353-$F$11)))))/(2*'Coupling Enzyme Parameters'!$AB$9))</f>
        <v>32.578409867431397</v>
      </c>
      <c r="X353" s="102">
        <f t="shared" si="45"/>
        <v>-5.197916744091458</v>
      </c>
      <c r="Y353" s="37">
        <v>18740.187999999998</v>
      </c>
      <c r="Z353" s="99">
        <f>((-'Coupling Enzyme Parameters'!$AB$10+SQRT((('Coupling Enzyme Parameters'!$AB$10)^2)-(4*('Coupling Enzyme Parameters'!$AB$9)*(('Coupling Enzyme Parameters'!$AB$11)-(Y353-$F$11)))))/(2*'Coupling Enzyme Parameters'!$AB$9))</f>
        <v>31.638242989038272</v>
      </c>
      <c r="AA353" s="102">
        <f t="shared" si="46"/>
        <v>-5.1647741983058033</v>
      </c>
    </row>
    <row r="354" spans="3:27" s="39" customFormat="1" ht="15" x14ac:dyDescent="0.25">
      <c r="C354" s="24">
        <f t="shared" si="47"/>
        <v>22.79999999999994</v>
      </c>
      <c r="D354" s="37">
        <v>11500.138999999999</v>
      </c>
      <c r="E354" s="37">
        <v>19348.050999999999</v>
      </c>
      <c r="F354" s="100">
        <f>((-'Coupling Enzyme Parameters'!$AB$10+SQRT((('Coupling Enzyme Parameters'!$AB$10)^2)-(4*('Coupling Enzyme Parameters'!$AB$9)*(('Coupling Enzyme Parameters'!$AB$11)-(E354-$F$11)))))/(2*'Coupling Enzyme Parameters'!$AB$9))</f>
        <v>34.90169113823189</v>
      </c>
      <c r="G354" s="37">
        <v>18991.236000000001</v>
      </c>
      <c r="H354" s="99">
        <f>((-'Coupling Enzyme Parameters'!$AB$10+SQRT((('Coupling Enzyme Parameters'!$AB$10)^2)-(4*('Coupling Enzyme Parameters'!$AB$9)*(('Coupling Enzyme Parameters'!$AB$11)-(G354-$F$11)))))/(2*'Coupling Enzyme Parameters'!$AB$9))</f>
        <v>32.932708416107957</v>
      </c>
      <c r="I354" s="102">
        <f t="shared" si="40"/>
        <v>-2.8200616961464746</v>
      </c>
      <c r="J354" s="37">
        <v>18694.668000000001</v>
      </c>
      <c r="K354" s="99">
        <f>((-'Coupling Enzyme Parameters'!$AB$10+SQRT((('Coupling Enzyme Parameters'!$AB$10)^2)-(4*('Coupling Enzyme Parameters'!$AB$9)*(('Coupling Enzyme Parameters'!$AB$11)-(J354-$F$11)))))/(2*'Coupling Enzyme Parameters'!$AB$9))</f>
        <v>31.410498820917802</v>
      </c>
      <c r="L354" s="102">
        <f t="shared" si="41"/>
        <v>-2.3732890754232869</v>
      </c>
      <c r="M354" s="37">
        <v>18917.541000000001</v>
      </c>
      <c r="N354" s="99">
        <f>((-'Coupling Enzyme Parameters'!$AB$10+SQRT((('Coupling Enzyme Parameters'!$AB$10)^2)-(4*('Coupling Enzyme Parameters'!$AB$9)*(('Coupling Enzyme Parameters'!$AB$11)-(M354-$F$11)))))/(2*'Coupling Enzyme Parameters'!$AB$9))</f>
        <v>32.545659371144239</v>
      </c>
      <c r="O354" s="102">
        <f t="shared" si="42"/>
        <v>-3.7221290103387901</v>
      </c>
      <c r="P354" s="37">
        <v>18899.559000000001</v>
      </c>
      <c r="Q354" s="99">
        <f>((-'Coupling Enzyme Parameters'!$AB$10+SQRT((('Coupling Enzyme Parameters'!$AB$10)^2)-(4*('Coupling Enzyme Parameters'!$AB$9)*(('Coupling Enzyme Parameters'!$AB$11)-(P354-$F$11)))))/(2*'Coupling Enzyme Parameters'!$AB$9))</f>
        <v>32.452137358738049</v>
      </c>
      <c r="R354" s="102">
        <f t="shared" si="43"/>
        <v>-4.9211203849845901</v>
      </c>
      <c r="S354" s="37">
        <v>19071.598000000002</v>
      </c>
      <c r="T354" s="99">
        <f>((-'Coupling Enzyme Parameters'!$AB$10+SQRT((('Coupling Enzyme Parameters'!$AB$10)^2)-(4*('Coupling Enzyme Parameters'!$AB$9)*(('Coupling Enzyme Parameters'!$AB$11)-(S354-$F$11)))))/(2*'Coupling Enzyme Parameters'!$AB$9))</f>
        <v>33.361946339929396</v>
      </c>
      <c r="U354" s="102">
        <f t="shared" si="44"/>
        <v>-4.7206761874850756</v>
      </c>
      <c r="V354" s="37">
        <v>18855.813999999998</v>
      </c>
      <c r="W354" s="99">
        <f>((-'Coupling Enzyme Parameters'!$AB$10+SQRT((('Coupling Enzyme Parameters'!$AB$10)^2)-(4*('Coupling Enzyme Parameters'!$AB$9)*(('Coupling Enzyme Parameters'!$AB$11)-(V354-$F$11)))))/(2*'Coupling Enzyme Parameters'!$AB$9))</f>
        <v>32.226089930222422</v>
      </c>
      <c r="X354" s="102">
        <f t="shared" si="45"/>
        <v>-5.6680974632059318</v>
      </c>
      <c r="Y354" s="37">
        <v>18722.916000000001</v>
      </c>
      <c r="Z354" s="99">
        <f>((-'Coupling Enzyme Parameters'!$AB$10+SQRT((('Coupling Enzyme Parameters'!$AB$10)^2)-(4*('Coupling Enzyme Parameters'!$AB$9)*(('Coupling Enzyme Parameters'!$AB$11)-(Y354-$F$11)))))/(2*'Coupling Enzyme Parameters'!$AB$9))</f>
        <v>31.551589838688496</v>
      </c>
      <c r="AA354" s="102">
        <f t="shared" si="46"/>
        <v>-5.3692881305610776</v>
      </c>
    </row>
    <row r="355" spans="3:27" s="39" customFormat="1" ht="15" x14ac:dyDescent="0.25">
      <c r="C355" s="24">
        <f t="shared" si="47"/>
        <v>22.866666666666607</v>
      </c>
      <c r="D355" s="37">
        <v>11447.184999999999</v>
      </c>
      <c r="E355" s="37">
        <v>19310.440999999999</v>
      </c>
      <c r="F355" s="100">
        <f>((-'Coupling Enzyme Parameters'!$AB$10+SQRT((('Coupling Enzyme Parameters'!$AB$10)^2)-(4*('Coupling Enzyme Parameters'!$AB$9)*(('Coupling Enzyme Parameters'!$AB$11)-(E355-$F$11)))))/(2*'Coupling Enzyme Parameters'!$AB$9))</f>
        <v>34.686016689247126</v>
      </c>
      <c r="G355" s="37">
        <v>18945.184000000001</v>
      </c>
      <c r="H355" s="99">
        <f>((-'Coupling Enzyme Parameters'!$AB$10+SQRT((('Coupling Enzyme Parameters'!$AB$10)^2)-(4*('Coupling Enzyme Parameters'!$AB$9)*(('Coupling Enzyme Parameters'!$AB$11)-(G355-$F$11)))))/(2*'Coupling Enzyme Parameters'!$AB$9))</f>
        <v>32.690124005685142</v>
      </c>
      <c r="I355" s="102">
        <f t="shared" si="40"/>
        <v>-2.8469716575845254</v>
      </c>
      <c r="J355" s="37">
        <v>18699.620999999999</v>
      </c>
      <c r="K355" s="99">
        <f>((-'Coupling Enzyme Parameters'!$AB$10+SQRT((('Coupling Enzyme Parameters'!$AB$10)^2)-(4*('Coupling Enzyme Parameters'!$AB$9)*(('Coupling Enzyme Parameters'!$AB$11)-(J355-$F$11)))))/(2*'Coupling Enzyme Parameters'!$AB$9))</f>
        <v>31.435181754116353</v>
      </c>
      <c r="L355" s="102">
        <f t="shared" si="41"/>
        <v>-2.1329316932399713</v>
      </c>
      <c r="M355" s="37">
        <v>18875.771000000001</v>
      </c>
      <c r="N355" s="99">
        <f>((-'Coupling Enzyme Parameters'!$AB$10+SQRT((('Coupling Enzyme Parameters'!$AB$10)^2)-(4*('Coupling Enzyme Parameters'!$AB$9)*(('Coupling Enzyme Parameters'!$AB$11)-(M355-$F$11)))))/(2*'Coupling Enzyme Parameters'!$AB$9))</f>
        <v>32.328960267092945</v>
      </c>
      <c r="O355" s="102">
        <f t="shared" si="42"/>
        <v>-3.7231536654053201</v>
      </c>
      <c r="P355" s="37">
        <v>18939.697</v>
      </c>
      <c r="Q355" s="99">
        <f>((-'Coupling Enzyme Parameters'!$AB$10+SQRT((('Coupling Enzyme Parameters'!$AB$10)^2)-(4*('Coupling Enzyme Parameters'!$AB$9)*(('Coupling Enzyme Parameters'!$AB$11)-(P355-$F$11)))))/(2*'Coupling Enzyme Parameters'!$AB$9))</f>
        <v>32.661380721214712</v>
      </c>
      <c r="R355" s="102">
        <f t="shared" si="43"/>
        <v>-4.4962025735231634</v>
      </c>
      <c r="S355" s="37">
        <v>19063.178</v>
      </c>
      <c r="T355" s="99">
        <f>((-'Coupling Enzyme Parameters'!$AB$10+SQRT((('Coupling Enzyme Parameters'!$AB$10)^2)-(4*('Coupling Enzyme Parameters'!$AB$9)*(('Coupling Enzyme Parameters'!$AB$11)-(S355-$F$11)))))/(2*'Coupling Enzyme Parameters'!$AB$9))</f>
        <v>33.316610164632792</v>
      </c>
      <c r="U355" s="102">
        <f t="shared" si="44"/>
        <v>-4.5503379137969162</v>
      </c>
      <c r="V355" s="37">
        <v>18877.187000000002</v>
      </c>
      <c r="W355" s="99">
        <f>((-'Coupling Enzyme Parameters'!$AB$10+SQRT((('Coupling Enzyme Parameters'!$AB$10)^2)-(4*('Coupling Enzyme Parameters'!$AB$9)*(('Coupling Enzyme Parameters'!$AB$11)-(V355-$F$11)))))/(2*'Coupling Enzyme Parameters'!$AB$9))</f>
        <v>32.336275375465412</v>
      </c>
      <c r="X355" s="102">
        <f t="shared" si="45"/>
        <v>-5.3422375689781774</v>
      </c>
      <c r="Y355" s="37">
        <v>18700.625</v>
      </c>
      <c r="Z355" s="99">
        <f>((-'Coupling Enzyme Parameters'!$AB$10+SQRT((('Coupling Enzyme Parameters'!$AB$10)^2)-(4*('Coupling Enzyme Parameters'!$AB$9)*(('Coupling Enzyme Parameters'!$AB$11)-(Y355-$F$11)))))/(2*'Coupling Enzyme Parameters'!$AB$9))</f>
        <v>31.440188006107324</v>
      </c>
      <c r="AA355" s="102">
        <f t="shared" si="46"/>
        <v>-5.2650155141574864</v>
      </c>
    </row>
    <row r="356" spans="3:27" s="39" customFormat="1" ht="15" x14ac:dyDescent="0.25">
      <c r="C356" s="24">
        <f t="shared" si="47"/>
        <v>22.933333333333273</v>
      </c>
      <c r="D356" s="37">
        <v>11406.218000000001</v>
      </c>
      <c r="E356" s="37">
        <v>19347.338</v>
      </c>
      <c r="F356" s="100">
        <f>((-'Coupling Enzyme Parameters'!$AB$10+SQRT((('Coupling Enzyme Parameters'!$AB$10)^2)-(4*('Coupling Enzyme Parameters'!$AB$9)*(('Coupling Enzyme Parameters'!$AB$11)-(E356-$F$11)))))/(2*'Coupling Enzyme Parameters'!$AB$9))</f>
        <v>34.897583012583908</v>
      </c>
      <c r="G356" s="37">
        <v>18972.580000000002</v>
      </c>
      <c r="H356" s="99">
        <f>((-'Coupling Enzyme Parameters'!$AB$10+SQRT((('Coupling Enzyme Parameters'!$AB$10)^2)-(4*('Coupling Enzyme Parameters'!$AB$9)*(('Coupling Enzyme Parameters'!$AB$11)-(G356-$F$11)))))/(2*'Coupling Enzyme Parameters'!$AB$9))</f>
        <v>32.834144219533847</v>
      </c>
      <c r="I356" s="102">
        <f t="shared" si="40"/>
        <v>-2.9145177670726028</v>
      </c>
      <c r="J356" s="37">
        <v>18749.440999999999</v>
      </c>
      <c r="K356" s="99">
        <f>((-'Coupling Enzyme Parameters'!$AB$10+SQRT((('Coupling Enzyme Parameters'!$AB$10)^2)-(4*('Coupling Enzyme Parameters'!$AB$9)*(('Coupling Enzyme Parameters'!$AB$11)-(J356-$F$11)))))/(2*'Coupling Enzyme Parameters'!$AB$9))</f>
        <v>31.684786278976922</v>
      </c>
      <c r="L356" s="102">
        <f t="shared" si="41"/>
        <v>-2.094893491716185</v>
      </c>
      <c r="M356" s="37">
        <v>18840.812000000002</v>
      </c>
      <c r="N356" s="99">
        <f>((-'Coupling Enzyme Parameters'!$AB$10+SQRT((('Coupling Enzyme Parameters'!$AB$10)^2)-(4*('Coupling Enzyme Parameters'!$AB$9)*(('Coupling Enzyme Parameters'!$AB$11)-(M356-$F$11)))))/(2*'Coupling Enzyme Parameters'!$AB$9))</f>
        <v>32.149039191974893</v>
      </c>
      <c r="O356" s="102">
        <f t="shared" si="42"/>
        <v>-4.1146410638601552</v>
      </c>
      <c r="P356" s="37">
        <v>18938.775000000001</v>
      </c>
      <c r="Q356" s="99">
        <f>((-'Coupling Enzyme Parameters'!$AB$10+SQRT((('Coupling Enzyme Parameters'!$AB$10)^2)-(4*('Coupling Enzyme Parameters'!$AB$9)*(('Coupling Enzyme Parameters'!$AB$11)-(P356-$F$11)))))/(2*'Coupling Enzyme Parameters'!$AB$9))</f>
        <v>32.656554194189475</v>
      </c>
      <c r="R356" s="102">
        <f t="shared" si="43"/>
        <v>-4.7125954238851833</v>
      </c>
      <c r="S356" s="37">
        <v>18995.766</v>
      </c>
      <c r="T356" s="99">
        <f>((-'Coupling Enzyme Parameters'!$AB$10+SQRT((('Coupling Enzyme Parameters'!$AB$10)^2)-(4*('Coupling Enzyme Parameters'!$AB$9)*(('Coupling Enzyme Parameters'!$AB$11)-(S356-$F$11)))))/(2*'Coupling Enzyme Parameters'!$AB$9))</f>
        <v>32.956702072880212</v>
      </c>
      <c r="U356" s="102">
        <f t="shared" si="44"/>
        <v>-5.1218123288862785</v>
      </c>
      <c r="V356" s="37">
        <v>18916.934000000001</v>
      </c>
      <c r="W356" s="99">
        <f>((-'Coupling Enzyme Parameters'!$AB$10+SQRT((('Coupling Enzyme Parameters'!$AB$10)^2)-(4*('Coupling Enzyme Parameters'!$AB$9)*(('Coupling Enzyme Parameters'!$AB$11)-(V356-$F$11)))))/(2*'Coupling Enzyme Parameters'!$AB$9))</f>
        <v>32.542496650196654</v>
      </c>
      <c r="X356" s="102">
        <f t="shared" si="45"/>
        <v>-5.3475826175837184</v>
      </c>
      <c r="Y356" s="37">
        <v>18688.113000000001</v>
      </c>
      <c r="Z356" s="99">
        <f>((-'Coupling Enzyme Parameters'!$AB$10+SQRT((('Coupling Enzyme Parameters'!$AB$10)^2)-(4*('Coupling Enzyme Parameters'!$AB$9)*(('Coupling Enzyme Parameters'!$AB$11)-(Y356-$F$11)))))/(2*'Coupling Enzyme Parameters'!$AB$9))</f>
        <v>31.377868761275604</v>
      </c>
      <c r="AA356" s="102">
        <f t="shared" si="46"/>
        <v>-5.5389010823259888</v>
      </c>
    </row>
    <row r="357" spans="3:27" s="39" customFormat="1" ht="15" x14ac:dyDescent="0.25">
      <c r="C357" s="24">
        <f t="shared" si="47"/>
        <v>22.99999999999994</v>
      </c>
      <c r="D357" s="37">
        <v>11506.557000000001</v>
      </c>
      <c r="E357" s="37">
        <v>19351.851999999999</v>
      </c>
      <c r="F357" s="100">
        <f>((-'Coupling Enzyme Parameters'!$AB$10+SQRT((('Coupling Enzyme Parameters'!$AB$10)^2)-(4*('Coupling Enzyme Parameters'!$AB$9)*(('Coupling Enzyme Parameters'!$AB$11)-(E357-$F$11)))))/(2*'Coupling Enzyme Parameters'!$AB$9))</f>
        <v>34.923604345964755</v>
      </c>
      <c r="G357" s="37">
        <v>18953.072</v>
      </c>
      <c r="H357" s="99">
        <f>((-'Coupling Enzyme Parameters'!$AB$10+SQRT((('Coupling Enzyme Parameters'!$AB$10)^2)-(4*('Coupling Enzyme Parameters'!$AB$9)*(('Coupling Enzyme Parameters'!$AB$11)-(G357-$F$11)))))/(2*'Coupling Enzyme Parameters'!$AB$9))</f>
        <v>32.731504023049169</v>
      </c>
      <c r="I357" s="102">
        <f t="shared" si="40"/>
        <v>-3.0431792969381277</v>
      </c>
      <c r="J357" s="37">
        <v>18676.495999999999</v>
      </c>
      <c r="K357" s="99">
        <f>((-'Coupling Enzyme Parameters'!$AB$10+SQRT((('Coupling Enzyme Parameters'!$AB$10)^2)-(4*('Coupling Enzyme Parameters'!$AB$9)*(('Coupling Enzyme Parameters'!$AB$11)-(J357-$F$11)))))/(2*'Coupling Enzyme Parameters'!$AB$9))</f>
        <v>31.320141845677568</v>
      </c>
      <c r="L357" s="102">
        <f t="shared" si="41"/>
        <v>-2.4855592583963855</v>
      </c>
      <c r="M357" s="37">
        <v>18834.960999999999</v>
      </c>
      <c r="N357" s="99">
        <f>((-'Coupling Enzyme Parameters'!$AB$10+SQRT((('Coupling Enzyme Parameters'!$AB$10)^2)-(4*('Coupling Enzyme Parameters'!$AB$9)*(('Coupling Enzyme Parameters'!$AB$11)-(M357-$F$11)))))/(2*'Coupling Enzyme Parameters'!$AB$9))</f>
        <v>32.119052536291619</v>
      </c>
      <c r="O357" s="102">
        <f t="shared" si="42"/>
        <v>-4.1706490529242757</v>
      </c>
      <c r="P357" s="37">
        <v>18955.719000000001</v>
      </c>
      <c r="Q357" s="99">
        <f>((-'Coupling Enzyme Parameters'!$AB$10+SQRT((('Coupling Enzyme Parameters'!$AB$10)^2)-(4*('Coupling Enzyme Parameters'!$AB$9)*(('Coupling Enzyme Parameters'!$AB$11)-(P357-$F$11)))))/(2*'Coupling Enzyme Parameters'!$AB$9))</f>
        <v>32.745405756416559</v>
      </c>
      <c r="R357" s="102">
        <f t="shared" si="43"/>
        <v>-4.6497651950389454</v>
      </c>
      <c r="S357" s="37">
        <v>19051.506000000001</v>
      </c>
      <c r="T357" s="99">
        <f>((-'Coupling Enzyme Parameters'!$AB$10+SQRT((('Coupling Enzyme Parameters'!$AB$10)^2)-(4*('Coupling Enzyme Parameters'!$AB$9)*(('Coupling Enzyme Parameters'!$AB$11)-(S357-$F$11)))))/(2*'Coupling Enzyme Parameters'!$AB$9))</f>
        <v>33.253906295379238</v>
      </c>
      <c r="U357" s="102">
        <f t="shared" si="44"/>
        <v>-4.8506294397680989</v>
      </c>
      <c r="V357" s="37">
        <v>18885.701000000001</v>
      </c>
      <c r="W357" s="99">
        <f>((-'Coupling Enzyme Parameters'!$AB$10+SQRT((('Coupling Enzyme Parameters'!$AB$10)^2)-(4*('Coupling Enzyme Parameters'!$AB$9)*(('Coupling Enzyme Parameters'!$AB$11)-(V357-$F$11)))))/(2*'Coupling Enzyme Parameters'!$AB$9))</f>
        <v>32.380304539798097</v>
      </c>
      <c r="X357" s="102">
        <f t="shared" si="45"/>
        <v>-5.5357960613631221</v>
      </c>
      <c r="Y357" s="37">
        <v>18719.893</v>
      </c>
      <c r="Z357" s="99">
        <f>((-'Coupling Enzyme Parameters'!$AB$10+SQRT((('Coupling Enzyme Parameters'!$AB$10)^2)-(4*('Coupling Enzyme Parameters'!$AB$9)*(('Coupling Enzyme Parameters'!$AB$11)-(Y357-$F$11)))))/(2*'Coupling Enzyme Parameters'!$AB$9))</f>
        <v>31.536453662331983</v>
      </c>
      <c r="AA357" s="102">
        <f t="shared" si="46"/>
        <v>-5.4063375146504562</v>
      </c>
    </row>
    <row r="358" spans="3:27" s="39" customFormat="1" ht="15" x14ac:dyDescent="0.25">
      <c r="C358" s="24">
        <f t="shared" si="47"/>
        <v>23.066666666666606</v>
      </c>
      <c r="D358" s="37">
        <v>11482.462</v>
      </c>
      <c r="E358" s="37">
        <v>19410.322</v>
      </c>
      <c r="F358" s="100">
        <f>((-'Coupling Enzyme Parameters'!$AB$10+SQRT((('Coupling Enzyme Parameters'!$AB$10)^2)-(4*('Coupling Enzyme Parameters'!$AB$9)*(('Coupling Enzyme Parameters'!$AB$11)-(E358-$F$11)))))/(2*'Coupling Enzyme Parameters'!$AB$9))</f>
        <v>35.263453715505619</v>
      </c>
      <c r="G358" s="37">
        <v>18947.998</v>
      </c>
      <c r="H358" s="99">
        <f>((-'Coupling Enzyme Parameters'!$AB$10+SQRT((('Coupling Enzyme Parameters'!$AB$10)^2)-(4*('Coupling Enzyme Parameters'!$AB$9)*(('Coupling Enzyme Parameters'!$AB$11)-(G358-$F$11)))))/(2*'Coupling Enzyme Parameters'!$AB$9))</f>
        <v>32.704878062561441</v>
      </c>
      <c r="I358" s="102">
        <f t="shared" si="40"/>
        <v>-3.4096546269667201</v>
      </c>
      <c r="J358" s="37">
        <v>18759.09</v>
      </c>
      <c r="K358" s="99">
        <f>((-'Coupling Enzyme Parameters'!$AB$10+SQRT((('Coupling Enzyme Parameters'!$AB$10)^2)-(4*('Coupling Enzyme Parameters'!$AB$9)*(('Coupling Enzyme Parameters'!$AB$11)-(J358-$F$11)))))/(2*'Coupling Enzyme Parameters'!$AB$9))</f>
        <v>31.733412219797351</v>
      </c>
      <c r="L358" s="102">
        <f t="shared" si="41"/>
        <v>-2.4121382538174672</v>
      </c>
      <c r="M358" s="37">
        <v>18813.224999999999</v>
      </c>
      <c r="N358" s="99">
        <f>((-'Coupling Enzyme Parameters'!$AB$10+SQRT((('Coupling Enzyme Parameters'!$AB$10)^2)-(4*('Coupling Enzyme Parameters'!$AB$9)*(('Coupling Enzyme Parameters'!$AB$11)-(M358-$F$11)))))/(2*'Coupling Enzyme Parameters'!$AB$9))</f>
        <v>32.007967574758467</v>
      </c>
      <c r="O358" s="102">
        <f t="shared" si="42"/>
        <v>-4.621583383998292</v>
      </c>
      <c r="P358" s="37">
        <v>18949.951000000001</v>
      </c>
      <c r="Q358" s="99">
        <f>((-'Coupling Enzyme Parameters'!$AB$10+SQRT((('Coupling Enzyme Parameters'!$AB$10)^2)-(4*('Coupling Enzyme Parameters'!$AB$9)*(('Coupling Enzyme Parameters'!$AB$11)-(P358-$F$11)))))/(2*'Coupling Enzyme Parameters'!$AB$9))</f>
        <v>32.71512305308935</v>
      </c>
      <c r="R358" s="102">
        <f t="shared" si="43"/>
        <v>-5.0198972679070195</v>
      </c>
      <c r="S358" s="37">
        <v>18990.717000000001</v>
      </c>
      <c r="T358" s="99">
        <f>((-'Coupling Enzyme Parameters'!$AB$10+SQRT((('Coupling Enzyme Parameters'!$AB$10)^2)-(4*('Coupling Enzyme Parameters'!$AB$9)*(('Coupling Enzyme Parameters'!$AB$11)-(S358-$F$11)))))/(2*'Coupling Enzyme Parameters'!$AB$9))</f>
        <v>32.929960990910274</v>
      </c>
      <c r="U358" s="102">
        <f t="shared" si="44"/>
        <v>-5.5144241137779275</v>
      </c>
      <c r="V358" s="37">
        <v>18889.5</v>
      </c>
      <c r="W358" s="99">
        <f>((-'Coupling Enzyme Parameters'!$AB$10+SQRT((('Coupling Enzyme Parameters'!$AB$10)^2)-(4*('Coupling Enzyme Parameters'!$AB$9)*(('Coupling Enzyme Parameters'!$AB$11)-(V358-$F$11)))))/(2*'Coupling Enzyme Parameters'!$AB$9))</f>
        <v>32.399975888892861</v>
      </c>
      <c r="X358" s="102">
        <f t="shared" si="45"/>
        <v>-5.8559740818092223</v>
      </c>
      <c r="Y358" s="37">
        <v>18787.023000000001</v>
      </c>
      <c r="Z358" s="99">
        <f>((-'Coupling Enzyme Parameters'!$AB$10+SQRT((('Coupling Enzyme Parameters'!$AB$10)^2)-(4*('Coupling Enzyme Parameters'!$AB$9)*(('Coupling Enzyme Parameters'!$AB$11)-(Y358-$F$11)))))/(2*'Coupling Enzyme Parameters'!$AB$9))</f>
        <v>31.874707177972812</v>
      </c>
      <c r="AA358" s="102">
        <f t="shared" si="46"/>
        <v>-5.4079333685504913</v>
      </c>
    </row>
    <row r="359" spans="3:27" s="39" customFormat="1" ht="15" x14ac:dyDescent="0.25">
      <c r="C359" s="24">
        <f t="shared" si="47"/>
        <v>23.133333333333272</v>
      </c>
      <c r="D359" s="37">
        <v>11453.705</v>
      </c>
      <c r="E359" s="37">
        <v>19345.240000000002</v>
      </c>
      <c r="F359" s="100">
        <f>((-'Coupling Enzyme Parameters'!$AB$10+SQRT((('Coupling Enzyme Parameters'!$AB$10)^2)-(4*('Coupling Enzyme Parameters'!$AB$9)*(('Coupling Enzyme Parameters'!$AB$11)-(E359-$F$11)))))/(2*'Coupling Enzyme Parameters'!$AB$9))</f>
        <v>34.885499261847748</v>
      </c>
      <c r="G359" s="37">
        <v>18972.474999999999</v>
      </c>
      <c r="H359" s="99">
        <f>((-'Coupling Enzyme Parameters'!$AB$10+SQRT((('Coupling Enzyme Parameters'!$AB$10)^2)-(4*('Coupling Enzyme Parameters'!$AB$9)*(('Coupling Enzyme Parameters'!$AB$11)-(G359-$F$11)))))/(2*'Coupling Enzyme Parameters'!$AB$9))</f>
        <v>32.833590609043604</v>
      </c>
      <c r="I359" s="102">
        <f t="shared" si="40"/>
        <v>-2.9029876268266861</v>
      </c>
      <c r="J359" s="37">
        <v>18731.990000000002</v>
      </c>
      <c r="K359" s="99">
        <f>((-'Coupling Enzyme Parameters'!$AB$10+SQRT((('Coupling Enzyme Parameters'!$AB$10)^2)-(4*('Coupling Enzyme Parameters'!$AB$9)*(('Coupling Enzyme Parameters'!$AB$11)-(J359-$F$11)))))/(2*'Coupling Enzyme Parameters'!$AB$9))</f>
        <v>31.597077226615436</v>
      </c>
      <c r="L359" s="102">
        <f t="shared" si="41"/>
        <v>-2.1705187933415111</v>
      </c>
      <c r="M359" s="37">
        <v>18839.268</v>
      </c>
      <c r="N359" s="99">
        <f>((-'Coupling Enzyme Parameters'!$AB$10+SQRT((('Coupling Enzyme Parameters'!$AB$10)^2)-(4*('Coupling Enzyme Parameters'!$AB$9)*(('Coupling Enzyme Parameters'!$AB$11)-(M359-$F$11)))))/(2*'Coupling Enzyme Parameters'!$AB$9))</f>
        <v>32.141122627283401</v>
      </c>
      <c r="O359" s="102">
        <f t="shared" si="42"/>
        <v>-4.1104738778154868</v>
      </c>
      <c r="P359" s="37">
        <v>18945.998</v>
      </c>
      <c r="Q359" s="99">
        <f>((-'Coupling Enzyme Parameters'!$AB$10+SQRT((('Coupling Enzyme Parameters'!$AB$10)^2)-(4*('Coupling Enzyme Parameters'!$AB$9)*(('Coupling Enzyme Parameters'!$AB$11)-(P359-$F$11)))))/(2*'Coupling Enzyme Parameters'!$AB$9))</f>
        <v>32.694390966824891</v>
      </c>
      <c r="R359" s="102">
        <f t="shared" si="43"/>
        <v>-4.6626749005136077</v>
      </c>
      <c r="S359" s="37">
        <v>19032.386999999999</v>
      </c>
      <c r="T359" s="99">
        <f>((-'Coupling Enzyme Parameters'!$AB$10+SQRT((('Coupling Enzyme Parameters'!$AB$10)^2)-(4*('Coupling Enzyme Parameters'!$AB$9)*(('Coupling Enzyme Parameters'!$AB$11)-(S359-$F$11)))))/(2*'Coupling Enzyme Parameters'!$AB$9))</f>
        <v>33.151549750613036</v>
      </c>
      <c r="U359" s="102">
        <f t="shared" si="44"/>
        <v>-4.9148809004172946</v>
      </c>
      <c r="V359" s="37">
        <v>18848.006000000001</v>
      </c>
      <c r="W359" s="99">
        <f>((-'Coupling Enzyme Parameters'!$AB$10+SQRT((('Coupling Enzyme Parameters'!$AB$10)^2)-(4*('Coupling Enzyme Parameters'!$AB$9)*(('Coupling Enzyme Parameters'!$AB$11)-(V359-$F$11)))))/(2*'Coupling Enzyme Parameters'!$AB$9))</f>
        <v>32.185958135564597</v>
      </c>
      <c r="X359" s="102">
        <f t="shared" si="45"/>
        <v>-5.692037381479615</v>
      </c>
      <c r="Y359" s="37">
        <v>18711.748</v>
      </c>
      <c r="Z359" s="99">
        <f>((-'Coupling Enzyme Parameters'!$AB$10+SQRT((('Coupling Enzyme Parameters'!$AB$10)^2)-(4*('Coupling Enzyme Parameters'!$AB$9)*(('Coupling Enzyme Parameters'!$AB$11)-(Y359-$F$11)))))/(2*'Coupling Enzyme Parameters'!$AB$9))</f>
        <v>31.495716032871279</v>
      </c>
      <c r="AA359" s="102">
        <f t="shared" si="46"/>
        <v>-5.4089700599941537</v>
      </c>
    </row>
    <row r="360" spans="3:27" s="39" customFormat="1" ht="15" x14ac:dyDescent="0.25">
      <c r="C360" s="24">
        <f t="shared" si="47"/>
        <v>23.199999999999939</v>
      </c>
      <c r="D360" s="37">
        <v>11496.01</v>
      </c>
      <c r="E360" s="37">
        <v>19360.84</v>
      </c>
      <c r="F360" s="100">
        <f>((-'Coupling Enzyme Parameters'!$AB$10+SQRT((('Coupling Enzyme Parameters'!$AB$10)^2)-(4*('Coupling Enzyme Parameters'!$AB$9)*(('Coupling Enzyme Parameters'!$AB$11)-(E360-$F$11)))))/(2*'Coupling Enzyme Parameters'!$AB$9))</f>
        <v>34.975507315408059</v>
      </c>
      <c r="G360" s="37">
        <v>19028.447</v>
      </c>
      <c r="H360" s="99">
        <f>((-'Coupling Enzyme Parameters'!$AB$10+SQRT((('Coupling Enzyme Parameters'!$AB$10)^2)-(4*('Coupling Enzyme Parameters'!$AB$9)*(('Coupling Enzyme Parameters'!$AB$11)-(G360-$F$11)))))/(2*'Coupling Enzyme Parameters'!$AB$9))</f>
        <v>33.13051052754777</v>
      </c>
      <c r="I360" s="102">
        <f t="shared" si="40"/>
        <v>-2.696075761882831</v>
      </c>
      <c r="J360" s="37">
        <v>18771.224999999999</v>
      </c>
      <c r="K360" s="99">
        <f>((-'Coupling Enzyme Parameters'!$AB$10+SQRT((('Coupling Enzyme Parameters'!$AB$10)^2)-(4*('Coupling Enzyme Parameters'!$AB$9)*(('Coupling Enzyme Parameters'!$AB$11)-(J360-$F$11)))))/(2*'Coupling Enzyme Parameters'!$AB$9))</f>
        <v>31.794698638156639</v>
      </c>
      <c r="L360" s="102">
        <f t="shared" si="41"/>
        <v>-2.0629054353606193</v>
      </c>
      <c r="M360" s="37">
        <v>18828.153999999999</v>
      </c>
      <c r="N360" s="99">
        <f>((-'Coupling Enzyme Parameters'!$AB$10+SQRT((('Coupling Enzyme Parameters'!$AB$10)^2)-(4*('Coupling Enzyme Parameters'!$AB$9)*(('Coupling Enzyme Parameters'!$AB$11)-(M360-$F$11)))))/(2*'Coupling Enzyme Parameters'!$AB$9))</f>
        <v>32.084211459460256</v>
      </c>
      <c r="O360" s="102">
        <f t="shared" si="42"/>
        <v>-4.2573930991989428</v>
      </c>
      <c r="P360" s="37">
        <v>18886.442999999999</v>
      </c>
      <c r="Q360" s="99">
        <f>((-'Coupling Enzyme Parameters'!$AB$10+SQRT((('Coupling Enzyme Parameters'!$AB$10)^2)-(4*('Coupling Enzyme Parameters'!$AB$9)*(('Coupling Enzyme Parameters'!$AB$11)-(P360-$F$11)))))/(2*'Coupling Enzyme Parameters'!$AB$9))</f>
        <v>32.384145413315316</v>
      </c>
      <c r="R360" s="102">
        <f t="shared" si="43"/>
        <v>-5.0629285075834929</v>
      </c>
      <c r="S360" s="37">
        <v>19027.293000000001</v>
      </c>
      <c r="T360" s="99">
        <f>((-'Coupling Enzyme Parameters'!$AB$10+SQRT((('Coupling Enzyme Parameters'!$AB$10)^2)-(4*('Coupling Enzyme Parameters'!$AB$9)*(('Coupling Enzyme Parameters'!$AB$11)-(S360-$F$11)))))/(2*'Coupling Enzyme Parameters'!$AB$9))</f>
        <v>33.124351764755723</v>
      </c>
      <c r="U360" s="102">
        <f t="shared" si="44"/>
        <v>-5.0320869398349188</v>
      </c>
      <c r="V360" s="37">
        <v>18849.518</v>
      </c>
      <c r="W360" s="99">
        <f>((-'Coupling Enzyme Parameters'!$AB$10+SQRT((('Coupling Enzyme Parameters'!$AB$10)^2)-(4*('Coupling Enzyme Parameters'!$AB$9)*(('Coupling Enzyme Parameters'!$AB$11)-(V360-$F$11)))))/(2*'Coupling Enzyme Parameters'!$AB$9))</f>
        <v>32.193724522598956</v>
      </c>
      <c r="X360" s="102">
        <f t="shared" si="45"/>
        <v>-5.7742790480055675</v>
      </c>
      <c r="Y360" s="37">
        <v>18723.752</v>
      </c>
      <c r="Z360" s="99">
        <f>((-'Coupling Enzyme Parameters'!$AB$10+SQRT((('Coupling Enzyme Parameters'!$AB$10)^2)-(4*('Coupling Enzyme Parameters'!$AB$9)*(('Coupling Enzyme Parameters'!$AB$11)-(Y360-$F$11)))))/(2*'Coupling Enzyme Parameters'!$AB$9))</f>
        <v>31.555777274286061</v>
      </c>
      <c r="AA360" s="102">
        <f t="shared" si="46"/>
        <v>-5.4389168721396821</v>
      </c>
    </row>
    <row r="361" spans="3:27" s="39" customFormat="1" ht="15" x14ac:dyDescent="0.25">
      <c r="C361" s="24">
        <f t="shared" si="47"/>
        <v>23.266666666666605</v>
      </c>
      <c r="D361" s="37">
        <v>11448.61</v>
      </c>
      <c r="E361" s="37">
        <v>19335.623</v>
      </c>
      <c r="F361" s="100">
        <f>((-'Coupling Enzyme Parameters'!$AB$10+SQRT((('Coupling Enzyme Parameters'!$AB$10)^2)-(4*('Coupling Enzyme Parameters'!$AB$9)*(('Coupling Enzyme Parameters'!$AB$11)-(E361-$F$11)))))/(2*'Coupling Enzyme Parameters'!$AB$9))</f>
        <v>34.83019236810317</v>
      </c>
      <c r="G361" s="37">
        <v>18979.982</v>
      </c>
      <c r="H361" s="99">
        <f>((-'Coupling Enzyme Parameters'!$AB$10+SQRT((('Coupling Enzyme Parameters'!$AB$10)^2)-(4*('Coupling Enzyme Parameters'!$AB$9)*(('Coupling Enzyme Parameters'!$AB$11)-(G361-$F$11)))))/(2*'Coupling Enzyme Parameters'!$AB$9))</f>
        <v>32.873202922857857</v>
      </c>
      <c r="I361" s="102">
        <f t="shared" si="40"/>
        <v>-2.8080684192678547</v>
      </c>
      <c r="J361" s="37">
        <v>18647.826000000001</v>
      </c>
      <c r="K361" s="99">
        <f>((-'Coupling Enzyme Parameters'!$AB$10+SQRT((('Coupling Enzyme Parameters'!$AB$10)^2)-(4*('Coupling Enzyme Parameters'!$AB$9)*(('Coupling Enzyme Parameters'!$AB$11)-(J361-$F$11)))))/(2*'Coupling Enzyme Parameters'!$AB$9))</f>
        <v>31.178224409007825</v>
      </c>
      <c r="L361" s="102">
        <f t="shared" si="41"/>
        <v>-2.5340647172045436</v>
      </c>
      <c r="M361" s="37">
        <v>18823.383000000002</v>
      </c>
      <c r="N361" s="99">
        <f>((-'Coupling Enzyme Parameters'!$AB$10+SQRT((('Coupling Enzyme Parameters'!$AB$10)^2)-(4*('Coupling Enzyme Parameters'!$AB$9)*(('Coupling Enzyme Parameters'!$AB$11)-(M361-$F$11)))))/(2*'Coupling Enzyme Parameters'!$AB$9))</f>
        <v>32.059820309714176</v>
      </c>
      <c r="O361" s="102">
        <f t="shared" si="42"/>
        <v>-4.1364693016401333</v>
      </c>
      <c r="P361" s="37">
        <v>18953.226999999999</v>
      </c>
      <c r="Q361" s="99">
        <f>((-'Coupling Enzyme Parameters'!$AB$10+SQRT((('Coupling Enzyme Parameters'!$AB$10)^2)-(4*('Coupling Enzyme Parameters'!$AB$9)*(('Coupling Enzyme Parameters'!$AB$11)-(P361-$F$11)))))/(2*'Coupling Enzyme Parameters'!$AB$9))</f>
        <v>32.732317846797592</v>
      </c>
      <c r="R361" s="102">
        <f t="shared" si="43"/>
        <v>-4.5694411267963275</v>
      </c>
      <c r="S361" s="37">
        <v>19009.062999999998</v>
      </c>
      <c r="T361" s="99">
        <f>((-'Coupling Enzyme Parameters'!$AB$10+SQRT((('Coupling Enzyme Parameters'!$AB$10)^2)-(4*('Coupling Enzyme Parameters'!$AB$9)*(('Coupling Enzyme Parameters'!$AB$11)-(S361-$F$11)))))/(2*'Coupling Enzyme Parameters'!$AB$9))</f>
        <v>33.027268911336662</v>
      </c>
      <c r="U361" s="102">
        <f t="shared" si="44"/>
        <v>-4.9838548459490895</v>
      </c>
      <c r="V361" s="37">
        <v>18800.300999999999</v>
      </c>
      <c r="W361" s="99">
        <f>((-'Coupling Enzyme Parameters'!$AB$10+SQRT((('Coupling Enzyme Parameters'!$AB$10)^2)-(4*('Coupling Enzyme Parameters'!$AB$9)*(('Coupling Enzyme Parameters'!$AB$11)-(V361-$F$11)))))/(2*'Coupling Enzyme Parameters'!$AB$9))</f>
        <v>31.942149573043082</v>
      </c>
      <c r="X361" s="102">
        <f t="shared" si="45"/>
        <v>-5.8805390502565515</v>
      </c>
      <c r="Y361" s="37">
        <v>18767.613000000001</v>
      </c>
      <c r="Z361" s="99">
        <f>((-'Coupling Enzyme Parameters'!$AB$10+SQRT((('Coupling Enzyme Parameters'!$AB$10)^2)-(4*('Coupling Enzyme Parameters'!$AB$9)*(('Coupling Enzyme Parameters'!$AB$11)-(Y361-$F$11)))))/(2*'Coupling Enzyme Parameters'!$AB$9))</f>
        <v>31.776441182195946</v>
      </c>
      <c r="AA361" s="102">
        <f t="shared" si="46"/>
        <v>-5.0729380169249083</v>
      </c>
    </row>
    <row r="362" spans="3:27" s="39" customFormat="1" ht="15" x14ac:dyDescent="0.25">
      <c r="C362" s="24">
        <f t="shared" si="47"/>
        <v>23.333333333333272</v>
      </c>
      <c r="D362" s="37">
        <v>11461.825999999999</v>
      </c>
      <c r="E362" s="37">
        <v>19324.328000000001</v>
      </c>
      <c r="F362" s="100">
        <f>((-'Coupling Enzyme Parameters'!$AB$10+SQRT((('Coupling Enzyme Parameters'!$AB$10)^2)-(4*('Coupling Enzyme Parameters'!$AB$9)*(('Coupling Enzyme Parameters'!$AB$11)-(E362-$F$11)))))/(2*'Coupling Enzyme Parameters'!$AB$9))</f>
        <v>34.765409787157608</v>
      </c>
      <c r="G362" s="37">
        <v>19040.125</v>
      </c>
      <c r="H362" s="99">
        <f>((-'Coupling Enzyme Parameters'!$AB$10+SQRT((('Coupling Enzyme Parameters'!$AB$10)^2)-(4*('Coupling Enzyme Parameters'!$AB$9)*(('Coupling Enzyme Parameters'!$AB$11)-(G362-$F$11)))))/(2*'Coupling Enzyme Parameters'!$AB$9))</f>
        <v>33.192923683059625</v>
      </c>
      <c r="I362" s="102">
        <f t="shared" si="40"/>
        <v>-2.4235650781205251</v>
      </c>
      <c r="J362" s="37">
        <v>18667.934000000001</v>
      </c>
      <c r="K362" s="99">
        <f>((-'Coupling Enzyme Parameters'!$AB$10+SQRT((('Coupling Enzyme Parameters'!$AB$10)^2)-(4*('Coupling Enzyme Parameters'!$AB$9)*(('Coupling Enzyme Parameters'!$AB$11)-(J362-$F$11)))))/(2*'Coupling Enzyme Parameters'!$AB$9))</f>
        <v>31.277678174706281</v>
      </c>
      <c r="L362" s="102">
        <f t="shared" si="41"/>
        <v>-2.3698283705605263</v>
      </c>
      <c r="M362" s="37">
        <v>18835.955000000002</v>
      </c>
      <c r="N362" s="99">
        <f>((-'Coupling Enzyme Parameters'!$AB$10+SQRT((('Coupling Enzyme Parameters'!$AB$10)^2)-(4*('Coupling Enzyme Parameters'!$AB$9)*(('Coupling Enzyme Parameters'!$AB$11)-(M362-$F$11)))))/(2*'Coupling Enzyme Parameters'!$AB$9))</f>
        <v>32.124144301527018</v>
      </c>
      <c r="O362" s="102">
        <f t="shared" si="42"/>
        <v>-4.0073627288817306</v>
      </c>
      <c r="P362" s="37">
        <v>18952.081999999999</v>
      </c>
      <c r="Q362" s="99">
        <f>((-'Coupling Enzyme Parameters'!$AB$10+SQRT((('Coupling Enzyme Parameters'!$AB$10)^2)-(4*('Coupling Enzyme Parameters'!$AB$9)*(('Coupling Enzyme Parameters'!$AB$11)-(P362-$F$11)))))/(2*'Coupling Enzyme Parameters'!$AB$9))</f>
        <v>32.726306691452741</v>
      </c>
      <c r="R362" s="102">
        <f t="shared" si="43"/>
        <v>-4.5106697011956172</v>
      </c>
      <c r="S362" s="37">
        <v>19004.381000000001</v>
      </c>
      <c r="T362" s="99">
        <f>((-'Coupling Enzyme Parameters'!$AB$10+SQRT((('Coupling Enzyme Parameters'!$AB$10)^2)-(4*('Coupling Enzyme Parameters'!$AB$9)*(('Coupling Enzyme Parameters'!$AB$11)-(S362-$F$11)))))/(2*'Coupling Enzyme Parameters'!$AB$9))</f>
        <v>33.002398145810062</v>
      </c>
      <c r="U362" s="102">
        <f t="shared" si="44"/>
        <v>-4.9439430305301286</v>
      </c>
      <c r="V362" s="37">
        <v>18816.008000000002</v>
      </c>
      <c r="W362" s="99">
        <f>((-'Coupling Enzyme Parameters'!$AB$10+SQRT((('Coupling Enzyme Parameters'!$AB$10)^2)-(4*('Coupling Enzyme Parameters'!$AB$9)*(('Coupling Enzyme Parameters'!$AB$11)-(V362-$F$11)))))/(2*'Coupling Enzyme Parameters'!$AB$9))</f>
        <v>32.02216309639239</v>
      </c>
      <c r="X362" s="102">
        <f t="shared" si="45"/>
        <v>-5.7357429459616824</v>
      </c>
      <c r="Y362" s="37">
        <v>18699.131000000001</v>
      </c>
      <c r="Z362" s="99">
        <f>((-'Coupling Enzyme Parameters'!$AB$10+SQRT((('Coupling Enzyme Parameters'!$AB$10)^2)-(4*('Coupling Enzyme Parameters'!$AB$9)*(('Coupling Enzyme Parameters'!$AB$11)-(Y362-$F$11)))))/(2*'Coupling Enzyme Parameters'!$AB$9))</f>
        <v>31.432738817525841</v>
      </c>
      <c r="AA362" s="102">
        <f t="shared" si="46"/>
        <v>-5.3518578006494515</v>
      </c>
    </row>
    <row r="363" spans="3:27" s="39" customFormat="1" ht="15" x14ac:dyDescent="0.25">
      <c r="C363" s="24">
        <f t="shared" si="47"/>
        <v>23.399999999999938</v>
      </c>
      <c r="D363" s="37">
        <v>11430.553</v>
      </c>
      <c r="E363" s="37">
        <v>19330.471000000001</v>
      </c>
      <c r="F363" s="100">
        <f>((-'Coupling Enzyme Parameters'!$AB$10+SQRT((('Coupling Enzyme Parameters'!$AB$10)^2)-(4*('Coupling Enzyme Parameters'!$AB$9)*(('Coupling Enzyme Parameters'!$AB$11)-(E363-$F$11)))))/(2*'Coupling Enzyme Parameters'!$AB$9))</f>
        <v>34.800619742181489</v>
      </c>
      <c r="G363" s="37">
        <v>19019.028999999999</v>
      </c>
      <c r="H363" s="99">
        <f>((-'Coupling Enzyme Parameters'!$AB$10+SQRT((('Coupling Enzyme Parameters'!$AB$10)^2)-(4*('Coupling Enzyme Parameters'!$AB$9)*(('Coupling Enzyme Parameters'!$AB$11)-(G363-$F$11)))))/(2*'Coupling Enzyme Parameters'!$AB$9))</f>
        <v>33.080293793284142</v>
      </c>
      <c r="I363" s="102">
        <f t="shared" si="40"/>
        <v>-2.5714049229198892</v>
      </c>
      <c r="J363" s="37">
        <v>18640.669999999998</v>
      </c>
      <c r="K363" s="99">
        <f>((-'Coupling Enzyme Parameters'!$AB$10+SQRT((('Coupling Enzyme Parameters'!$AB$10)^2)-(4*('Coupling Enzyme Parameters'!$AB$9)*(('Coupling Enzyme Parameters'!$AB$11)-(J363-$F$11)))))/(2*'Coupling Enzyme Parameters'!$AB$9))</f>
        <v>31.142922695048785</v>
      </c>
      <c r="L363" s="102">
        <f t="shared" si="41"/>
        <v>-2.5397938052419029</v>
      </c>
      <c r="M363" s="37">
        <v>18812.812000000002</v>
      </c>
      <c r="N363" s="99">
        <f>((-'Coupling Enzyme Parameters'!$AB$10+SQRT((('Coupling Enzyme Parameters'!$AB$10)^2)-(4*('Coupling Enzyme Parameters'!$AB$9)*(('Coupling Enzyme Parameters'!$AB$11)-(M363-$F$11)))))/(2*'Coupling Enzyme Parameters'!$AB$9))</f>
        <v>32.005861627681767</v>
      </c>
      <c r="O363" s="102">
        <f t="shared" si="42"/>
        <v>-4.1608553577508616</v>
      </c>
      <c r="P363" s="37">
        <v>18919.228999999999</v>
      </c>
      <c r="Q363" s="99">
        <f>((-'Coupling Enzyme Parameters'!$AB$10+SQRT((('Coupling Enzyme Parameters'!$AB$10)^2)-(4*('Coupling Enzyme Parameters'!$AB$9)*(('Coupling Enzyme Parameters'!$AB$11)-(P363-$F$11)))))/(2*'Coupling Enzyme Parameters'!$AB$9))</f>
        <v>32.554456686072619</v>
      </c>
      <c r="R363" s="102">
        <f t="shared" si="43"/>
        <v>-4.7177296615996198</v>
      </c>
      <c r="S363" s="37">
        <v>18973.805</v>
      </c>
      <c r="T363" s="99">
        <f>((-'Coupling Enzyme Parameters'!$AB$10+SQRT((('Coupling Enzyme Parameters'!$AB$10)^2)-(4*('Coupling Enzyme Parameters'!$AB$9)*(('Coupling Enzyme Parameters'!$AB$11)-(S363-$F$11)))))/(2*'Coupling Enzyme Parameters'!$AB$9))</f>
        <v>32.840603939731217</v>
      </c>
      <c r="U363" s="102">
        <f t="shared" si="44"/>
        <v>-5.1409471916328542</v>
      </c>
      <c r="V363" s="37">
        <v>18827.309000000001</v>
      </c>
      <c r="W363" s="99">
        <f>((-'Coupling Enzyme Parameters'!$AB$10+SQRT((('Coupling Enzyme Parameters'!$AB$10)^2)-(4*('Coupling Enzyme Parameters'!$AB$9)*(('Coupling Enzyme Parameters'!$AB$11)-(V363-$F$11)))))/(2*'Coupling Enzyme Parameters'!$AB$9))</f>
        <v>32.079889772531949</v>
      </c>
      <c r="X363" s="102">
        <f t="shared" si="45"/>
        <v>-5.7132262248460037</v>
      </c>
      <c r="Y363" s="37">
        <v>18677.508000000002</v>
      </c>
      <c r="Z363" s="99">
        <f>((-'Coupling Enzyme Parameters'!$AB$10+SQRT((('Coupling Enzyme Parameters'!$AB$10)^2)-(4*('Coupling Enzyme Parameters'!$AB$9)*(('Coupling Enzyme Parameters'!$AB$11)-(Y363-$F$11)))))/(2*'Coupling Enzyme Parameters'!$AB$9))</f>
        <v>31.325165522913334</v>
      </c>
      <c r="AA363" s="102">
        <f t="shared" si="46"/>
        <v>-5.4946410502858392</v>
      </c>
    </row>
    <row r="364" spans="3:27" s="39" customFormat="1" ht="15" x14ac:dyDescent="0.25">
      <c r="C364" s="24">
        <f t="shared" si="47"/>
        <v>23.466666666666605</v>
      </c>
      <c r="D364" s="37">
        <v>11470.724</v>
      </c>
      <c r="E364" s="37">
        <v>19460.057000000001</v>
      </c>
      <c r="F364" s="100">
        <f>((-'Coupling Enzyme Parameters'!$AB$10+SQRT((('Coupling Enzyme Parameters'!$AB$10)^2)-(4*('Coupling Enzyme Parameters'!$AB$9)*(('Coupling Enzyme Parameters'!$AB$11)-(E364-$F$11)))))/(2*'Coupling Enzyme Parameters'!$AB$9))</f>
        <v>35.556739329298992</v>
      </c>
      <c r="G364" s="37">
        <v>18960.713</v>
      </c>
      <c r="H364" s="99">
        <f>((-'Coupling Enzyme Parameters'!$AB$10+SQRT((('Coupling Enzyme Parameters'!$AB$10)^2)-(4*('Coupling Enzyme Parameters'!$AB$9)*(('Coupling Enzyme Parameters'!$AB$11)-(G364-$F$11)))))/(2*'Coupling Enzyme Parameters'!$AB$9))</f>
        <v>32.771655235726222</v>
      </c>
      <c r="I364" s="102">
        <f t="shared" si="40"/>
        <v>-3.6361630675953123</v>
      </c>
      <c r="J364" s="37">
        <v>18690.541000000001</v>
      </c>
      <c r="K364" s="99">
        <f>((-'Coupling Enzyme Parameters'!$AB$10+SQRT((('Coupling Enzyme Parameters'!$AB$10)^2)-(4*('Coupling Enzyme Parameters'!$AB$9)*(('Coupling Enzyme Parameters'!$AB$11)-(J364-$F$11)))))/(2*'Coupling Enzyme Parameters'!$AB$9))</f>
        <v>31.389950257361647</v>
      </c>
      <c r="L364" s="102">
        <f t="shared" si="41"/>
        <v>-3.0488858300465438</v>
      </c>
      <c r="M364" s="37">
        <v>18860.289000000001</v>
      </c>
      <c r="N364" s="99">
        <f>((-'Coupling Enzyme Parameters'!$AB$10+SQRT((('Coupling Enzyme Parameters'!$AB$10)^2)-(4*('Coupling Enzyme Parameters'!$AB$9)*(('Coupling Enzyme Parameters'!$AB$11)-(M364-$F$11)))))/(2*'Coupling Enzyme Parameters'!$AB$9))</f>
        <v>32.249119815244718</v>
      </c>
      <c r="O364" s="102">
        <f t="shared" si="42"/>
        <v>-4.6737167573054137</v>
      </c>
      <c r="P364" s="37">
        <v>18978.259999999998</v>
      </c>
      <c r="Q364" s="99">
        <f>((-'Coupling Enzyme Parameters'!$AB$10+SQRT((('Coupling Enzyme Parameters'!$AB$10)^2)-(4*('Coupling Enzyme Parameters'!$AB$9)*(('Coupling Enzyme Parameters'!$AB$11)-(P364-$F$11)))))/(2*'Coupling Enzyme Parameters'!$AB$9))</f>
        <v>32.864110708351248</v>
      </c>
      <c r="R364" s="102">
        <f t="shared" si="43"/>
        <v>-5.164195226438494</v>
      </c>
      <c r="S364" s="37">
        <v>18969.940999999999</v>
      </c>
      <c r="T364" s="99">
        <f>((-'Coupling Enzyme Parameters'!$AB$10+SQRT((('Coupling Enzyme Parameters'!$AB$10)^2)-(4*('Coupling Enzyme Parameters'!$AB$9)*(('Coupling Enzyme Parameters'!$AB$11)-(S364-$F$11)))))/(2*'Coupling Enzyme Parameters'!$AB$9))</f>
        <v>32.820233961213084</v>
      </c>
      <c r="U364" s="102">
        <f t="shared" si="44"/>
        <v>-5.9174367572684901</v>
      </c>
      <c r="V364" s="37">
        <v>18885.651999999998</v>
      </c>
      <c r="W364" s="99">
        <f>((-'Coupling Enzyme Parameters'!$AB$10+SQRT((('Coupling Enzyme Parameters'!$AB$10)^2)-(4*('Coupling Enzyme Parameters'!$AB$9)*(('Coupling Enzyme Parameters'!$AB$11)-(V364-$F$11)))))/(2*'Coupling Enzyme Parameters'!$AB$9))</f>
        <v>32.380050918161807</v>
      </c>
      <c r="X364" s="102">
        <f t="shared" si="45"/>
        <v>-6.1691846663336491</v>
      </c>
      <c r="Y364" s="37">
        <v>18702.629000000001</v>
      </c>
      <c r="Z364" s="99">
        <f>((-'Coupling Enzyme Parameters'!$AB$10+SQRT((('Coupling Enzyme Parameters'!$AB$10)^2)-(4*('Coupling Enzyme Parameters'!$AB$9)*(('Coupling Enzyme Parameters'!$AB$11)-(Y364-$F$11)))))/(2*'Coupling Enzyme Parameters'!$AB$9))</f>
        <v>31.450183479520792</v>
      </c>
      <c r="AA364" s="102">
        <f t="shared" si="46"/>
        <v>-6.1257426807958844</v>
      </c>
    </row>
    <row r="365" spans="3:27" s="39" customFormat="1" ht="15" x14ac:dyDescent="0.25">
      <c r="C365" s="24">
        <f t="shared" si="47"/>
        <v>23.533333333333271</v>
      </c>
      <c r="D365" s="37">
        <v>11431.057000000001</v>
      </c>
      <c r="E365" s="37">
        <v>19336.800999999999</v>
      </c>
      <c r="F365" s="100">
        <f>((-'Coupling Enzyme Parameters'!$AB$10+SQRT((('Coupling Enzyme Parameters'!$AB$10)^2)-(4*('Coupling Enzyme Parameters'!$AB$9)*(('Coupling Enzyme Parameters'!$AB$11)-(E365-$F$11)))))/(2*'Coupling Enzyme Parameters'!$AB$9))</f>
        <v>34.836959624148221</v>
      </c>
      <c r="G365" s="37">
        <v>19035.955000000002</v>
      </c>
      <c r="H365" s="99">
        <f>((-'Coupling Enzyme Parameters'!$AB$10+SQRT((('Coupling Enzyme Parameters'!$AB$10)^2)-(4*('Coupling Enzyme Parameters'!$AB$9)*(('Coupling Enzyme Parameters'!$AB$11)-(G365-$F$11)))))/(2*'Coupling Enzyme Parameters'!$AB$9))</f>
        <v>33.170618449477914</v>
      </c>
      <c r="I365" s="102">
        <f t="shared" si="40"/>
        <v>-2.5174201486928496</v>
      </c>
      <c r="J365" s="37">
        <v>18713.271000000001</v>
      </c>
      <c r="K365" s="99">
        <f>((-'Coupling Enzyme Parameters'!$AB$10+SQRT((('Coupling Enzyme Parameters'!$AB$10)^2)-(4*('Coupling Enzyme Parameters'!$AB$9)*(('Coupling Enzyme Parameters'!$AB$11)-(J365-$F$11)))))/(2*'Coupling Enzyme Parameters'!$AB$9))</f>
        <v>31.503328477956277</v>
      </c>
      <c r="L365" s="102">
        <f t="shared" si="41"/>
        <v>-2.2157279043011435</v>
      </c>
      <c r="M365" s="37">
        <v>18903.521000000001</v>
      </c>
      <c r="N365" s="99">
        <f>((-'Coupling Enzyme Parameters'!$AB$10+SQRT((('Coupling Enzyme Parameters'!$AB$10)^2)-(4*('Coupling Enzyme Parameters'!$AB$9)*(('Coupling Enzyme Parameters'!$AB$11)-(M365-$F$11)))))/(2*'Coupling Enzyme Parameters'!$AB$9))</f>
        <v>32.47271276923135</v>
      </c>
      <c r="O365" s="102">
        <f t="shared" si="42"/>
        <v>-3.7303440981680112</v>
      </c>
      <c r="P365" s="37">
        <v>18936.631000000001</v>
      </c>
      <c r="Q365" s="99">
        <f>((-'Coupling Enzyme Parameters'!$AB$10+SQRT((('Coupling Enzyme Parameters'!$AB$10)^2)-(4*('Coupling Enzyme Parameters'!$AB$9)*(('Coupling Enzyme Parameters'!$AB$11)-(P365-$F$11)))))/(2*'Coupling Enzyme Parameters'!$AB$9))</f>
        <v>32.64533436059029</v>
      </c>
      <c r="R365" s="102">
        <f t="shared" si="43"/>
        <v>-4.6631918690486813</v>
      </c>
      <c r="S365" s="37">
        <v>18932.690999999999</v>
      </c>
      <c r="T365" s="99">
        <f>((-'Coupling Enzyme Parameters'!$AB$10+SQRT((('Coupling Enzyme Parameters'!$AB$10)^2)-(4*('Coupling Enzyme Parameters'!$AB$9)*(('Coupling Enzyme Parameters'!$AB$11)-(S365-$F$11)))))/(2*'Coupling Enzyme Parameters'!$AB$9))</f>
        <v>32.624729200448726</v>
      </c>
      <c r="U365" s="102">
        <f t="shared" si="44"/>
        <v>-5.3931618128820773</v>
      </c>
      <c r="V365" s="37">
        <v>18896.928</v>
      </c>
      <c r="W365" s="99">
        <f>((-'Coupling Enzyme Parameters'!$AB$10+SQRT((('Coupling Enzyme Parameters'!$AB$10)^2)-(4*('Coupling Enzyme Parameters'!$AB$9)*(('Coupling Enzyme Parameters'!$AB$11)-(V365-$F$11)))))/(2*'Coupling Enzyme Parameters'!$AB$9))</f>
        <v>32.438483542617725</v>
      </c>
      <c r="X365" s="102">
        <f t="shared" si="45"/>
        <v>-5.3909723367269606</v>
      </c>
      <c r="Y365" s="37">
        <v>18686.901999999998</v>
      </c>
      <c r="Z365" s="99">
        <f>((-'Coupling Enzyme Parameters'!$AB$10+SQRT((('Coupling Enzyme Parameters'!$AB$10)^2)-(4*('Coupling Enzyme Parameters'!$AB$9)*(('Coupling Enzyme Parameters'!$AB$11)-(Y365-$F$11)))))/(2*'Coupling Enzyme Parameters'!$AB$9))</f>
        <v>31.371845056398087</v>
      </c>
      <c r="AA365" s="102">
        <f t="shared" si="46"/>
        <v>-5.4843013987678191</v>
      </c>
    </row>
    <row r="366" spans="3:27" s="39" customFormat="1" ht="15" x14ac:dyDescent="0.25">
      <c r="C366" s="24">
        <f t="shared" si="47"/>
        <v>23.599999999999937</v>
      </c>
      <c r="D366" s="37">
        <v>11518.716</v>
      </c>
      <c r="E366" s="37">
        <v>19346.41</v>
      </c>
      <c r="F366" s="100">
        <f>((-'Coupling Enzyme Parameters'!$AB$10+SQRT((('Coupling Enzyme Parameters'!$AB$10)^2)-(4*('Coupling Enzyme Parameters'!$AB$9)*(('Coupling Enzyme Parameters'!$AB$11)-(E366-$F$11)))))/(2*'Coupling Enzyme Parameters'!$AB$9))</f>
        <v>34.892237246432231</v>
      </c>
      <c r="G366" s="37">
        <v>18936.863000000001</v>
      </c>
      <c r="H366" s="99">
        <f>((-'Coupling Enzyme Parameters'!$AB$10+SQRT((('Coupling Enzyme Parameters'!$AB$10)^2)-(4*('Coupling Enzyme Parameters'!$AB$9)*(('Coupling Enzyme Parameters'!$AB$11)-(G366-$F$11)))))/(2*'Coupling Enzyme Parameters'!$AB$9))</f>
        <v>32.646548199292816</v>
      </c>
      <c r="I366" s="102">
        <f t="shared" si="40"/>
        <v>-3.0967680211619566</v>
      </c>
      <c r="J366" s="37">
        <v>18713.66</v>
      </c>
      <c r="K366" s="99">
        <f>((-'Coupling Enzyme Parameters'!$AB$10+SQRT((('Coupling Enzyme Parameters'!$AB$10)^2)-(4*('Coupling Enzyme Parameters'!$AB$9)*(('Coupling Enzyme Parameters'!$AB$11)-(J366-$F$11)))))/(2*'Coupling Enzyme Parameters'!$AB$9))</f>
        <v>31.505273187523748</v>
      </c>
      <c r="L366" s="102">
        <f t="shared" si="41"/>
        <v>-2.2690608170176816</v>
      </c>
      <c r="M366" s="37">
        <v>18815.543000000001</v>
      </c>
      <c r="N366" s="99">
        <f>((-'Coupling Enzyme Parameters'!$AB$10+SQRT((('Coupling Enzyme Parameters'!$AB$10)^2)-(4*('Coupling Enzyme Parameters'!$AB$9)*(('Coupling Enzyme Parameters'!$AB$11)-(M366-$F$11)))))/(2*'Coupling Enzyme Parameters'!$AB$9))</f>
        <v>32.019790667455439</v>
      </c>
      <c r="O366" s="102">
        <f t="shared" si="42"/>
        <v>-4.2385438222279319</v>
      </c>
      <c r="P366" s="37">
        <v>18967.150000000001</v>
      </c>
      <c r="Q366" s="99">
        <f>((-'Coupling Enzyme Parameters'!$AB$10+SQRT((('Coupling Enzyme Parameters'!$AB$10)^2)-(4*('Coupling Enzyme Parameters'!$AB$9)*(('Coupling Enzyme Parameters'!$AB$11)-(P366-$F$11)))))/(2*'Coupling Enzyme Parameters'!$AB$9))</f>
        <v>32.805531149946674</v>
      </c>
      <c r="R366" s="102">
        <f t="shared" si="43"/>
        <v>-4.558272701976307</v>
      </c>
      <c r="S366" s="37">
        <v>19010.598000000002</v>
      </c>
      <c r="T366" s="99">
        <f>((-'Coupling Enzyme Parameters'!$AB$10+SQRT((('Coupling Enzyme Parameters'!$AB$10)^2)-(4*('Coupling Enzyme Parameters'!$AB$9)*(('Coupling Enzyme Parameters'!$AB$11)-(S366-$F$11)))))/(2*'Coupling Enzyme Parameters'!$AB$9))</f>
        <v>33.035428406088705</v>
      </c>
      <c r="U366" s="102">
        <f t="shared" si="44"/>
        <v>-5.0377402295261078</v>
      </c>
      <c r="V366" s="37">
        <v>18874.828000000001</v>
      </c>
      <c r="W366" s="99">
        <f>((-'Coupling Enzyme Parameters'!$AB$10+SQRT((('Coupling Enzyme Parameters'!$AB$10)^2)-(4*('Coupling Enzyme Parameters'!$AB$9)*(('Coupling Enzyme Parameters'!$AB$11)-(V366-$F$11)))))/(2*'Coupling Enzyme Parameters'!$AB$9))</f>
        <v>32.324089889377937</v>
      </c>
      <c r="X366" s="102">
        <f t="shared" si="45"/>
        <v>-5.5606436122507574</v>
      </c>
      <c r="Y366" s="37">
        <v>18718.631000000001</v>
      </c>
      <c r="Z366" s="99">
        <f>((-'Coupling Enzyme Parameters'!$AB$10+SQRT((('Coupling Enzyme Parameters'!$AB$10)^2)-(4*('Coupling Enzyme Parameters'!$AB$9)*(('Coupling Enzyme Parameters'!$AB$11)-(Y366-$F$11)))))/(2*'Coupling Enzyme Parameters'!$AB$9))</f>
        <v>31.530137466600678</v>
      </c>
      <c r="AA366" s="102">
        <f t="shared" si="46"/>
        <v>-5.3812866108492372</v>
      </c>
    </row>
    <row r="367" spans="3:27" s="39" customFormat="1" ht="15" x14ac:dyDescent="0.25">
      <c r="C367" s="24">
        <f t="shared" si="47"/>
        <v>23.666666666666604</v>
      </c>
      <c r="D367" s="37">
        <v>11485.832</v>
      </c>
      <c r="E367" s="37">
        <v>19336.184000000001</v>
      </c>
      <c r="F367" s="100">
        <f>((-'Coupling Enzyme Parameters'!$AB$10+SQRT((('Coupling Enzyme Parameters'!$AB$10)^2)-(4*('Coupling Enzyme Parameters'!$AB$9)*(('Coupling Enzyme Parameters'!$AB$11)-(E367-$F$11)))))/(2*'Coupling Enzyme Parameters'!$AB$9))</f>
        <v>34.833414888732754</v>
      </c>
      <c r="G367" s="37">
        <v>18973.669999999998</v>
      </c>
      <c r="H367" s="99">
        <f>((-'Coupling Enzyme Parameters'!$AB$10+SQRT((('Coupling Enzyme Parameters'!$AB$10)^2)-(4*('Coupling Enzyme Parameters'!$AB$9)*(('Coupling Enzyme Parameters'!$AB$11)-(G367-$F$11)))))/(2*'Coupling Enzyme Parameters'!$AB$9))</f>
        <v>32.839891968078675</v>
      </c>
      <c r="I367" s="102">
        <f t="shared" si="40"/>
        <v>-2.8446018946766216</v>
      </c>
      <c r="J367" s="37">
        <v>18643.585999999999</v>
      </c>
      <c r="K367" s="99">
        <f>((-'Coupling Enzyme Parameters'!$AB$10+SQRT((('Coupling Enzyme Parameters'!$AB$10)^2)-(4*('Coupling Enzyme Parameters'!$AB$9)*(('Coupling Enzyme Parameters'!$AB$11)-(J367-$F$11)))))/(2*'Coupling Enzyme Parameters'!$AB$9))</f>
        <v>31.157302012687257</v>
      </c>
      <c r="L367" s="102">
        <f t="shared" si="41"/>
        <v>-2.5582096341546965</v>
      </c>
      <c r="M367" s="37">
        <v>18807.548999999999</v>
      </c>
      <c r="N367" s="99">
        <f>((-'Coupling Enzyme Parameters'!$AB$10+SQRT((('Coupling Enzyme Parameters'!$AB$10)^2)-(4*('Coupling Enzyme Parameters'!$AB$9)*(('Coupling Enzyme Parameters'!$AB$11)-(M367-$F$11)))))/(2*'Coupling Enzyme Parameters'!$AB$9))</f>
        <v>31.979040247467619</v>
      </c>
      <c r="O367" s="102">
        <f t="shared" si="42"/>
        <v>-4.2204718845162752</v>
      </c>
      <c r="P367" s="37">
        <v>18945.275000000001</v>
      </c>
      <c r="Q367" s="99">
        <f>((-'Coupling Enzyme Parameters'!$AB$10+SQRT((('Coupling Enzyme Parameters'!$AB$10)^2)-(4*('Coupling Enzyme Parameters'!$AB$9)*(('Coupling Enzyme Parameters'!$AB$11)-(P367-$F$11)))))/(2*'Coupling Enzyme Parameters'!$AB$9))</f>
        <v>32.690600987742307</v>
      </c>
      <c r="R367" s="102">
        <f t="shared" si="43"/>
        <v>-4.6143805064811971</v>
      </c>
      <c r="S367" s="37">
        <v>18987.873</v>
      </c>
      <c r="T367" s="99">
        <f>((-'Coupling Enzyme Parameters'!$AB$10+SQRT((('Coupling Enzyme Parameters'!$AB$10)^2)-(4*('Coupling Enzyme Parameters'!$AB$9)*(('Coupling Enzyme Parameters'!$AB$11)-(S367-$F$11)))))/(2*'Coupling Enzyme Parameters'!$AB$9))</f>
        <v>32.914911263226905</v>
      </c>
      <c r="U367" s="102">
        <f t="shared" si="44"/>
        <v>-5.0994350146884315</v>
      </c>
      <c r="V367" s="37">
        <v>18822.006000000001</v>
      </c>
      <c r="W367" s="99">
        <f>((-'Coupling Enzyme Parameters'!$AB$10+SQRT((('Coupling Enzyme Parameters'!$AB$10)^2)-(4*('Coupling Enzyme Parameters'!$AB$9)*(('Coupling Enzyme Parameters'!$AB$11)-(V367-$F$11)))))/(2*'Coupling Enzyme Parameters'!$AB$9))</f>
        <v>32.052784973086233</v>
      </c>
      <c r="X367" s="102">
        <f t="shared" si="45"/>
        <v>-5.7731261708429855</v>
      </c>
      <c r="Y367" s="37">
        <v>18694.671999999999</v>
      </c>
      <c r="Z367" s="99">
        <f>((-'Coupling Enzyme Parameters'!$AB$10+SQRT((('Coupling Enzyme Parameters'!$AB$10)^2)-(4*('Coupling Enzyme Parameters'!$AB$9)*(('Coupling Enzyme Parameters'!$AB$11)-(Y367-$F$11)))))/(2*'Coupling Enzyme Parameters'!$AB$9))</f>
        <v>31.410518745095413</v>
      </c>
      <c r="AA367" s="102">
        <f t="shared" si="46"/>
        <v>-5.4420829746550261</v>
      </c>
    </row>
    <row r="368" spans="3:27" s="39" customFormat="1" ht="15" x14ac:dyDescent="0.25">
      <c r="C368" s="24">
        <f t="shared" si="47"/>
        <v>23.73333333333327</v>
      </c>
      <c r="D368" s="37">
        <v>11453.782999999999</v>
      </c>
      <c r="E368" s="37">
        <v>19360.671999999999</v>
      </c>
      <c r="F368" s="100">
        <f>((-'Coupling Enzyme Parameters'!$AB$10+SQRT((('Coupling Enzyme Parameters'!$AB$10)^2)-(4*('Coupling Enzyme Parameters'!$AB$9)*(('Coupling Enzyme Parameters'!$AB$11)-(E368-$F$11)))))/(2*'Coupling Enzyme Parameters'!$AB$9))</f>
        <v>34.974536052874953</v>
      </c>
      <c r="G368" s="37">
        <v>18949.838</v>
      </c>
      <c r="H368" s="99">
        <f>((-'Coupling Enzyme Parameters'!$AB$10+SQRT((('Coupling Enzyme Parameters'!$AB$10)^2)-(4*('Coupling Enzyme Parameters'!$AB$9)*(('Coupling Enzyme Parameters'!$AB$11)-(G368-$F$11)))))/(2*'Coupling Enzyme Parameters'!$AB$9))</f>
        <v>32.714530163957598</v>
      </c>
      <c r="I368" s="102">
        <f t="shared" si="40"/>
        <v>-3.1110848629398973</v>
      </c>
      <c r="J368" s="37">
        <v>18684.434000000001</v>
      </c>
      <c r="K368" s="99">
        <f>((-'Coupling Enzyme Parameters'!$AB$10+SQRT((('Coupling Enzyme Parameters'!$AB$10)^2)-(4*('Coupling Enzyme Parameters'!$AB$9)*(('Coupling Enzyme Parameters'!$AB$11)-(J368-$F$11)))))/(2*'Coupling Enzyme Parameters'!$AB$9))</f>
        <v>31.359573188910304</v>
      </c>
      <c r="L368" s="102">
        <f t="shared" si="41"/>
        <v>-2.4970596220738486</v>
      </c>
      <c r="M368" s="37">
        <v>18801.138999999999</v>
      </c>
      <c r="N368" s="99">
        <f>((-'Coupling Enzyme Parameters'!$AB$10+SQRT((('Coupling Enzyme Parameters'!$AB$10)^2)-(4*('Coupling Enzyme Parameters'!$AB$9)*(('Coupling Enzyme Parameters'!$AB$11)-(M368-$F$11)))))/(2*'Coupling Enzyme Parameters'!$AB$9))</f>
        <v>31.946412043369481</v>
      </c>
      <c r="O368" s="102">
        <f t="shared" si="42"/>
        <v>-4.394221252756612</v>
      </c>
      <c r="P368" s="37">
        <v>18888.440999999999</v>
      </c>
      <c r="Q368" s="99">
        <f>((-'Coupling Enzyme Parameters'!$AB$10+SQRT((('Coupling Enzyme Parameters'!$AB$10)^2)-(4*('Coupling Enzyme Parameters'!$AB$9)*(('Coupling Enzyme Parameters'!$AB$11)-(P368-$F$11)))))/(2*'Coupling Enzyme Parameters'!$AB$9))</f>
        <v>32.39449078080672</v>
      </c>
      <c r="R368" s="102">
        <f t="shared" si="43"/>
        <v>-5.0516118775589831</v>
      </c>
      <c r="S368" s="37">
        <v>18966.953000000001</v>
      </c>
      <c r="T368" s="99">
        <f>((-'Coupling Enzyme Parameters'!$AB$10+SQRT((('Coupling Enzyme Parameters'!$AB$10)^2)-(4*('Coupling Enzyme Parameters'!$AB$9)*(('Coupling Enzyme Parameters'!$AB$11)-(S368-$F$11)))))/(2*'Coupling Enzyme Parameters'!$AB$9))</f>
        <v>32.804493701759391</v>
      </c>
      <c r="U368" s="102">
        <f t="shared" si="44"/>
        <v>-5.3509737402981443</v>
      </c>
      <c r="V368" s="37">
        <v>18913.396000000001</v>
      </c>
      <c r="W368" s="99">
        <f>((-'Coupling Enzyme Parameters'!$AB$10+SQRT((('Coupling Enzyme Parameters'!$AB$10)^2)-(4*('Coupling Enzyme Parameters'!$AB$9)*(('Coupling Enzyme Parameters'!$AB$11)-(V368-$F$11)))))/(2*'Coupling Enzyme Parameters'!$AB$9))</f>
        <v>32.524070287484157</v>
      </c>
      <c r="X368" s="102">
        <f t="shared" si="45"/>
        <v>-5.4429620205872595</v>
      </c>
      <c r="Y368" s="37">
        <v>18748.451000000001</v>
      </c>
      <c r="Z368" s="99">
        <f>((-'Coupling Enzyme Parameters'!$AB$10+SQRT((('Coupling Enzyme Parameters'!$AB$10)^2)-(4*('Coupling Enzyme Parameters'!$AB$9)*(('Coupling Enzyme Parameters'!$AB$11)-(Y368-$F$11)))))/(2*'Coupling Enzyme Parameters'!$AB$9))</f>
        <v>31.67980244272194</v>
      </c>
      <c r="AA368" s="102">
        <f t="shared" si="46"/>
        <v>-5.3139204411706977</v>
      </c>
    </row>
    <row r="369" spans="3:27" s="39" customFormat="1" ht="15" x14ac:dyDescent="0.25">
      <c r="C369" s="24">
        <f t="shared" si="47"/>
        <v>23.799999999999937</v>
      </c>
      <c r="D369" s="37">
        <v>11462.334000000001</v>
      </c>
      <c r="E369" s="37">
        <v>19378.574000000001</v>
      </c>
      <c r="F369" s="100">
        <f>((-'Coupling Enzyme Parameters'!$AB$10+SQRT((('Coupling Enzyme Parameters'!$AB$10)^2)-(4*('Coupling Enzyme Parameters'!$AB$9)*(('Coupling Enzyme Parameters'!$AB$11)-(E369-$F$11)))))/(2*'Coupling Enzyme Parameters'!$AB$9))</f>
        <v>35.07827358395695</v>
      </c>
      <c r="G369" s="37">
        <v>18902.373</v>
      </c>
      <c r="H369" s="99">
        <f>((-'Coupling Enzyme Parameters'!$AB$10+SQRT((('Coupling Enzyme Parameters'!$AB$10)^2)-(4*('Coupling Enzyme Parameters'!$AB$9)*(('Coupling Enzyme Parameters'!$AB$11)-(G369-$F$11)))))/(2*'Coupling Enzyme Parameters'!$AB$9))</f>
        <v>32.466749225473094</v>
      </c>
      <c r="I369" s="102">
        <f t="shared" si="40"/>
        <v>-3.4626033325063972</v>
      </c>
      <c r="J369" s="37">
        <v>18779.669999999998</v>
      </c>
      <c r="K369" s="99">
        <f>((-'Coupling Enzyme Parameters'!$AB$10+SQRT((('Coupling Enzyme Parameters'!$AB$10)^2)-(4*('Coupling Enzyme Parameters'!$AB$9)*(('Coupling Enzyme Parameters'!$AB$11)-(J369-$F$11)))))/(2*'Coupling Enzyme Parameters'!$AB$9))</f>
        <v>31.837436663236879</v>
      </c>
      <c r="L369" s="102">
        <f t="shared" si="41"/>
        <v>-2.1229336788292699</v>
      </c>
      <c r="M369" s="37">
        <v>18885.881000000001</v>
      </c>
      <c r="N369" s="99">
        <f>((-'Coupling Enzyme Parameters'!$AB$10+SQRT((('Coupling Enzyme Parameters'!$AB$10)^2)-(4*('Coupling Enzyme Parameters'!$AB$9)*(('Coupling Enzyme Parameters'!$AB$11)-(M369-$F$11)))))/(2*'Coupling Enzyme Parameters'!$AB$9))</f>
        <v>32.381236233397424</v>
      </c>
      <c r="O369" s="102">
        <f t="shared" si="42"/>
        <v>-4.0631345938106662</v>
      </c>
      <c r="P369" s="37">
        <v>18968.094000000001</v>
      </c>
      <c r="Q369" s="99">
        <f>((-'Coupling Enzyme Parameters'!$AB$10+SQRT((('Coupling Enzyme Parameters'!$AB$10)^2)-(4*('Coupling Enzyme Parameters'!$AB$9)*(('Coupling Enzyme Parameters'!$AB$11)-(P369-$F$11)))))/(2*'Coupling Enzyme Parameters'!$AB$9))</f>
        <v>32.810503088637255</v>
      </c>
      <c r="R369" s="102">
        <f t="shared" si="43"/>
        <v>-4.7393371008104452</v>
      </c>
      <c r="S369" s="37">
        <v>18999.645</v>
      </c>
      <c r="T369" s="99">
        <f>((-'Coupling Enzyme Parameters'!$AB$10+SQRT((('Coupling Enzyme Parameters'!$AB$10)^2)-(4*('Coupling Enzyme Parameters'!$AB$9)*(('Coupling Enzyme Parameters'!$AB$11)-(S369-$F$11)))))/(2*'Coupling Enzyme Parameters'!$AB$9))</f>
        <v>32.977266553997097</v>
      </c>
      <c r="U369" s="102">
        <f t="shared" si="44"/>
        <v>-5.2819384191424348</v>
      </c>
      <c r="V369" s="37">
        <v>18882.134999999998</v>
      </c>
      <c r="W369" s="99">
        <f>((-'Coupling Enzyme Parameters'!$AB$10+SQRT((('Coupling Enzyme Parameters'!$AB$10)^2)-(4*('Coupling Enzyme Parameters'!$AB$9)*(('Coupling Enzyme Parameters'!$AB$11)-(V369-$F$11)))))/(2*'Coupling Enzyme Parameters'!$AB$9))</f>
        <v>32.361853870165504</v>
      </c>
      <c r="X369" s="102">
        <f t="shared" si="45"/>
        <v>-5.7089159689879097</v>
      </c>
      <c r="Y369" s="37">
        <v>18636.901999999998</v>
      </c>
      <c r="Z369" s="99">
        <f>((-'Coupling Enzyme Parameters'!$AB$10+SQRT((('Coupling Enzyme Parameters'!$AB$10)^2)-(4*('Coupling Enzyme Parameters'!$AB$9)*(('Coupling Enzyme Parameters'!$AB$11)-(Y369-$F$11)))))/(2*'Coupling Enzyme Parameters'!$AB$9))</f>
        <v>31.124353773713313</v>
      </c>
      <c r="AA369" s="102">
        <f t="shared" si="46"/>
        <v>-5.973106641261321</v>
      </c>
    </row>
    <row r="370" spans="3:27" s="39" customFormat="1" ht="15" x14ac:dyDescent="0.25">
      <c r="C370" s="24">
        <f t="shared" si="47"/>
        <v>23.866666666666603</v>
      </c>
      <c r="D370" s="37">
        <v>11451.42</v>
      </c>
      <c r="E370" s="37">
        <v>19376.912</v>
      </c>
      <c r="F370" s="100">
        <f>((-'Coupling Enzyme Parameters'!$AB$10+SQRT((('Coupling Enzyme Parameters'!$AB$10)^2)-(4*('Coupling Enzyme Parameters'!$AB$9)*(('Coupling Enzyme Parameters'!$AB$11)-(E370-$F$11)))))/(2*'Coupling Enzyme Parameters'!$AB$9))</f>
        <v>35.068622204939594</v>
      </c>
      <c r="G370" s="37">
        <v>18915.256000000001</v>
      </c>
      <c r="H370" s="99">
        <f>((-'Coupling Enzyme Parameters'!$AB$10+SQRT((('Coupling Enzyme Parameters'!$AB$10)^2)-(4*('Coupling Enzyme Parameters'!$AB$9)*(('Coupling Enzyme Parameters'!$AB$11)-(G370-$F$11)))))/(2*'Coupling Enzyme Parameters'!$AB$9))</f>
        <v>32.533755689849222</v>
      </c>
      <c r="I370" s="102">
        <f t="shared" si="40"/>
        <v>-3.3859454891129133</v>
      </c>
      <c r="J370" s="37">
        <v>18612.467000000001</v>
      </c>
      <c r="K370" s="99">
        <f>((-'Coupling Enzyme Parameters'!$AB$10+SQRT((('Coupling Enzyme Parameters'!$AB$10)^2)-(4*('Coupling Enzyme Parameters'!$AB$9)*(('Coupling Enzyme Parameters'!$AB$11)-(J370-$F$11)))))/(2*'Coupling Enzyme Parameters'!$AB$9))</f>
        <v>31.00425660545805</v>
      </c>
      <c r="L370" s="102">
        <f t="shared" si="41"/>
        <v>-2.9464623575907432</v>
      </c>
      <c r="M370" s="37">
        <v>18767.846000000001</v>
      </c>
      <c r="N370" s="99">
        <f>((-'Coupling Enzyme Parameters'!$AB$10+SQRT((('Coupling Enzyme Parameters'!$AB$10)^2)-(4*('Coupling Enzyme Parameters'!$AB$9)*(('Coupling Enzyme Parameters'!$AB$11)-(M370-$F$11)))))/(2*'Coupling Enzyme Parameters'!$AB$9))</f>
        <v>31.777618523294578</v>
      </c>
      <c r="O370" s="102">
        <f t="shared" si="42"/>
        <v>-4.6571009248961559</v>
      </c>
      <c r="P370" s="37">
        <v>18886.416000000001</v>
      </c>
      <c r="Q370" s="99">
        <f>((-'Coupling Enzyme Parameters'!$AB$10+SQRT((('Coupling Enzyme Parameters'!$AB$10)^2)-(4*('Coupling Enzyme Parameters'!$AB$9)*(('Coupling Enzyme Parameters'!$AB$11)-(P370-$F$11)))))/(2*'Coupling Enzyme Parameters'!$AB$9))</f>
        <v>32.384005640632822</v>
      </c>
      <c r="R370" s="102">
        <f t="shared" si="43"/>
        <v>-5.1561831697975222</v>
      </c>
      <c r="S370" s="37">
        <v>18929.315999999999</v>
      </c>
      <c r="T370" s="99">
        <f>((-'Coupling Enzyme Parameters'!$AB$10+SQRT((('Coupling Enzyme Parameters'!$AB$10)^2)-(4*('Coupling Enzyme Parameters'!$AB$9)*(('Coupling Enzyme Parameters'!$AB$11)-(S370-$F$11)))))/(2*'Coupling Enzyme Parameters'!$AB$9))</f>
        <v>32.607092591008971</v>
      </c>
      <c r="U370" s="102">
        <f t="shared" si="44"/>
        <v>-5.6424610031132048</v>
      </c>
      <c r="V370" s="37">
        <v>18811.546999999999</v>
      </c>
      <c r="W370" s="99">
        <f>((-'Coupling Enzyme Parameters'!$AB$10+SQRT((('Coupling Enzyme Parameters'!$AB$10)^2)-(4*('Coupling Enzyme Parameters'!$AB$9)*(('Coupling Enzyme Parameters'!$AB$11)-(V370-$F$11)))))/(2*'Coupling Enzyme Parameters'!$AB$9))</f>
        <v>31.999412305423654</v>
      </c>
      <c r="X370" s="102">
        <f t="shared" si="45"/>
        <v>-6.0617061547124038</v>
      </c>
      <c r="Y370" s="37">
        <v>18706.258000000002</v>
      </c>
      <c r="Z370" s="99">
        <f>((-'Coupling Enzyme Parameters'!$AB$10+SQRT((('Coupling Enzyme Parameters'!$AB$10)^2)-(4*('Coupling Enzyme Parameters'!$AB$9)*(('Coupling Enzyme Parameters'!$AB$11)-(Y370-$F$11)))))/(2*'Coupling Enzyme Parameters'!$AB$9))</f>
        <v>31.468293961735071</v>
      </c>
      <c r="AA370" s="102">
        <f t="shared" si="46"/>
        <v>-5.6195150742222069</v>
      </c>
    </row>
    <row r="371" spans="3:27" s="39" customFormat="1" ht="15" x14ac:dyDescent="0.25">
      <c r="C371" s="24">
        <f t="shared" si="47"/>
        <v>23.93333333333327</v>
      </c>
      <c r="D371" s="37">
        <v>11480.207</v>
      </c>
      <c r="E371" s="37">
        <v>19410.695</v>
      </c>
      <c r="F371" s="100">
        <f>((-'Coupling Enzyme Parameters'!$AB$10+SQRT((('Coupling Enzyme Parameters'!$AB$10)^2)-(4*('Coupling Enzyme Parameters'!$AB$9)*(('Coupling Enzyme Parameters'!$AB$11)-(E371-$F$11)))))/(2*'Coupling Enzyme Parameters'!$AB$9))</f>
        <v>35.265638662901587</v>
      </c>
      <c r="G371" s="37">
        <v>19000.076000000001</v>
      </c>
      <c r="H371" s="99">
        <f>((-'Coupling Enzyme Parameters'!$AB$10+SQRT((('Coupling Enzyme Parameters'!$AB$10)^2)-(4*('Coupling Enzyme Parameters'!$AB$9)*(('Coupling Enzyme Parameters'!$AB$11)-(G371-$F$11)))))/(2*'Coupling Enzyme Parameters'!$AB$9))</f>
        <v>32.979552575882188</v>
      </c>
      <c r="I371" s="102">
        <f t="shared" si="40"/>
        <v>-3.1371650610419408</v>
      </c>
      <c r="J371" s="37">
        <v>18628.776999999998</v>
      </c>
      <c r="K371" s="99">
        <f>((-'Coupling Enzyme Parameters'!$AB$10+SQRT((('Coupling Enzyme Parameters'!$AB$10)^2)-(4*('Coupling Enzyme Parameters'!$AB$9)*(('Coupling Enzyme Parameters'!$AB$11)-(J371-$F$11)))))/(2*'Coupling Enzyme Parameters'!$AB$9))</f>
        <v>31.084358302152882</v>
      </c>
      <c r="L371" s="102">
        <f t="shared" si="41"/>
        <v>-3.063377118857904</v>
      </c>
      <c r="M371" s="37">
        <v>18757.021000000001</v>
      </c>
      <c r="N371" s="99">
        <f>((-'Coupling Enzyme Parameters'!$AB$10+SQRT((('Coupling Enzyme Parameters'!$AB$10)^2)-(4*('Coupling Enzyme Parameters'!$AB$9)*(('Coupling Enzyme Parameters'!$AB$11)-(M371-$F$11)))))/(2*'Coupling Enzyme Parameters'!$AB$9))</f>
        <v>31.722977707373531</v>
      </c>
      <c r="O371" s="102">
        <f t="shared" si="42"/>
        <v>-4.9087581987791964</v>
      </c>
      <c r="P371" s="37">
        <v>18942.425999999999</v>
      </c>
      <c r="Q371" s="99">
        <f>((-'Coupling Enzyme Parameters'!$AB$10+SQRT((('Coupling Enzyme Parameters'!$AB$10)^2)-(4*('Coupling Enzyme Parameters'!$AB$9)*(('Coupling Enzyme Parameters'!$AB$11)-(P371-$F$11)))))/(2*'Coupling Enzyme Parameters'!$AB$9))</f>
        <v>32.675672188569983</v>
      </c>
      <c r="R371" s="102">
        <f t="shared" si="43"/>
        <v>-5.0615330798223539</v>
      </c>
      <c r="S371" s="37">
        <v>18983.280999999999</v>
      </c>
      <c r="T371" s="99">
        <f>((-'Coupling Enzyme Parameters'!$AB$10+SQRT((('Coupling Enzyme Parameters'!$AB$10)^2)-(4*('Coupling Enzyme Parameters'!$AB$9)*(('Coupling Enzyme Parameters'!$AB$11)-(S371-$F$11)))))/(2*'Coupling Enzyme Parameters'!$AB$9))</f>
        <v>32.890631260756329</v>
      </c>
      <c r="U371" s="102">
        <f t="shared" si="44"/>
        <v>-5.55593879132784</v>
      </c>
      <c r="V371" s="37">
        <v>18808.48</v>
      </c>
      <c r="W371" s="99">
        <f>((-'Coupling Enzyme Parameters'!$AB$10+SQRT((('Coupling Enzyme Parameters'!$AB$10)^2)-(4*('Coupling Enzyme Parameters'!$AB$9)*(('Coupling Enzyme Parameters'!$AB$11)-(V371-$F$11)))))/(2*'Coupling Enzyme Parameters'!$AB$9))</f>
        <v>31.983782743594656</v>
      </c>
      <c r="X371" s="102">
        <f t="shared" si="45"/>
        <v>-6.2743521745033952</v>
      </c>
      <c r="Y371" s="37">
        <v>18665.688999999998</v>
      </c>
      <c r="Z371" s="99">
        <f>((-'Coupling Enzyme Parameters'!$AB$10+SQRT((('Coupling Enzyme Parameters'!$AB$10)^2)-(4*('Coupling Enzyme Parameters'!$AB$9)*(('Coupling Enzyme Parameters'!$AB$11)-(Y371-$F$11)))))/(2*'Coupling Enzyme Parameters'!$AB$9))</f>
        <v>31.266555507045023</v>
      </c>
      <c r="AA371" s="102">
        <f t="shared" si="46"/>
        <v>-6.0182699868742482</v>
      </c>
    </row>
    <row r="372" spans="3:27" s="39" customFormat="1" ht="15" x14ac:dyDescent="0.25">
      <c r="C372" s="24">
        <f t="shared" si="47"/>
        <v>23.999999999999936</v>
      </c>
      <c r="D372" s="37">
        <v>11475.424999999999</v>
      </c>
      <c r="E372" s="37">
        <v>19385.234</v>
      </c>
      <c r="F372" s="100">
        <f>((-'Coupling Enzyme Parameters'!$AB$10+SQRT((('Coupling Enzyme Parameters'!$AB$10)^2)-(4*('Coupling Enzyme Parameters'!$AB$9)*(('Coupling Enzyme Parameters'!$AB$11)-(E372-$F$11)))))/(2*'Coupling Enzyme Parameters'!$AB$9))</f>
        <v>35.116991178420378</v>
      </c>
      <c r="G372" s="37">
        <v>18957.633000000002</v>
      </c>
      <c r="H372" s="99">
        <f>((-'Coupling Enzyme Parameters'!$AB$10+SQRT((('Coupling Enzyme Parameters'!$AB$10)^2)-(4*('Coupling Enzyme Parameters'!$AB$9)*(('Coupling Enzyme Parameters'!$AB$11)-(G372-$F$11)))))/(2*'Coupling Enzyme Parameters'!$AB$9))</f>
        <v>32.755462792832468</v>
      </c>
      <c r="I372" s="102">
        <f t="shared" si="40"/>
        <v>-3.2126073596104519</v>
      </c>
      <c r="J372" s="37">
        <v>18628.643</v>
      </c>
      <c r="K372" s="99">
        <f>((-'Coupling Enzyme Parameters'!$AB$10+SQRT((('Coupling Enzyme Parameters'!$AB$10)^2)-(4*('Coupling Enzyme Parameters'!$AB$9)*(('Coupling Enzyme Parameters'!$AB$11)-(J372-$F$11)))))/(2*'Coupling Enzyme Parameters'!$AB$9))</f>
        <v>31.083699198708899</v>
      </c>
      <c r="L372" s="102">
        <f t="shared" si="41"/>
        <v>-2.9153887378206775</v>
      </c>
      <c r="M372" s="37">
        <v>18836.298999999999</v>
      </c>
      <c r="N372" s="99">
        <f>((-'Coupling Enzyme Parameters'!$AB$10+SQRT((('Coupling Enzyme Parameters'!$AB$10)^2)-(4*('Coupling Enzyme Parameters'!$AB$9)*(('Coupling Enzyme Parameters'!$AB$11)-(M372-$F$11)))))/(2*'Coupling Enzyme Parameters'!$AB$9))</f>
        <v>32.125906682820727</v>
      </c>
      <c r="O372" s="102">
        <f t="shared" si="42"/>
        <v>-4.357181738850791</v>
      </c>
      <c r="P372" s="37">
        <v>18907.530999999999</v>
      </c>
      <c r="Q372" s="99">
        <f>((-'Coupling Enzyme Parameters'!$AB$10+SQRT((('Coupling Enzyme Parameters'!$AB$10)^2)-(4*('Coupling Enzyme Parameters'!$AB$9)*(('Coupling Enzyme Parameters'!$AB$11)-(P372-$F$11)))))/(2*'Coupling Enzyme Parameters'!$AB$9))</f>
        <v>32.493554928077394</v>
      </c>
      <c r="R372" s="102">
        <f t="shared" si="43"/>
        <v>-5.0950028558337337</v>
      </c>
      <c r="S372" s="37">
        <v>18958.228999999999</v>
      </c>
      <c r="T372" s="99">
        <f>((-'Coupling Enzyme Parameters'!$AB$10+SQRT((('Coupling Enzyme Parameters'!$AB$10)^2)-(4*('Coupling Enzyme Parameters'!$AB$9)*(('Coupling Enzyme Parameters'!$AB$11)-(S372-$F$11)))))/(2*'Coupling Enzyme Parameters'!$AB$9))</f>
        <v>32.75859529726398</v>
      </c>
      <c r="U372" s="102">
        <f t="shared" si="44"/>
        <v>-5.5393272703389798</v>
      </c>
      <c r="V372" s="37">
        <v>18866.809000000001</v>
      </c>
      <c r="W372" s="99">
        <f>((-'Coupling Enzyme Parameters'!$AB$10+SQRT((('Coupling Enzyme Parameters'!$AB$10)^2)-(4*('Coupling Enzyme Parameters'!$AB$9)*(('Coupling Enzyme Parameters'!$AB$11)-(V372-$F$11)))))/(2*'Coupling Enzyme Parameters'!$AB$9))</f>
        <v>32.282712130090346</v>
      </c>
      <c r="X372" s="102">
        <f t="shared" si="45"/>
        <v>-5.826775303526496</v>
      </c>
      <c r="Y372" s="37">
        <v>18683.580000000002</v>
      </c>
      <c r="Z372" s="99">
        <f>((-'Coupling Enzyme Parameters'!$AB$10+SQRT((('Coupling Enzyme Parameters'!$AB$10)^2)-(4*('Coupling Enzyme Parameters'!$AB$9)*(('Coupling Enzyme Parameters'!$AB$11)-(Y372-$F$11)))))/(2*'Coupling Enzyme Parameters'!$AB$9))</f>
        <v>31.355328123822019</v>
      </c>
      <c r="AA372" s="102">
        <f t="shared" si="46"/>
        <v>-5.7808498856160426</v>
      </c>
    </row>
    <row r="373" spans="3:27" s="39" customFormat="1" ht="15" x14ac:dyDescent="0.25">
      <c r="C373" s="24">
        <f t="shared" si="47"/>
        <v>24.066666666666602</v>
      </c>
      <c r="D373" s="37">
        <v>11472.294</v>
      </c>
      <c r="E373" s="37">
        <v>19329.708999999999</v>
      </c>
      <c r="F373" s="100">
        <f>((-'Coupling Enzyme Parameters'!$AB$10+SQRT((('Coupling Enzyme Parameters'!$AB$10)^2)-(4*('Coupling Enzyme Parameters'!$AB$9)*(('Coupling Enzyme Parameters'!$AB$11)-(E373-$F$11)))))/(2*'Coupling Enzyme Parameters'!$AB$9))</f>
        <v>34.796249160081132</v>
      </c>
      <c r="G373" s="37">
        <v>19045.853999999999</v>
      </c>
      <c r="H373" s="99">
        <f>((-'Coupling Enzyme Parameters'!$AB$10+SQRT((('Coupling Enzyme Parameters'!$AB$10)^2)-(4*('Coupling Enzyme Parameters'!$AB$9)*(('Coupling Enzyme Parameters'!$AB$11)-(G373-$F$11)))))/(2*'Coupling Enzyme Parameters'!$AB$9))</f>
        <v>33.223601864155491</v>
      </c>
      <c r="I373" s="102">
        <f t="shared" si="40"/>
        <v>-2.4237262699481832</v>
      </c>
      <c r="J373" s="37">
        <v>18723.062999999998</v>
      </c>
      <c r="K373" s="99">
        <f>((-'Coupling Enzyme Parameters'!$AB$10+SQRT((('Coupling Enzyme Parameters'!$AB$10)^2)-(4*('Coupling Enzyme Parameters'!$AB$9)*(('Coupling Enzyme Parameters'!$AB$11)-(J373-$F$11)))))/(2*'Coupling Enzyme Parameters'!$AB$9))</f>
        <v>31.552326096530148</v>
      </c>
      <c r="L373" s="102">
        <f t="shared" si="41"/>
        <v>-2.1260198216601829</v>
      </c>
      <c r="M373" s="37">
        <v>18820.437999999998</v>
      </c>
      <c r="N373" s="99">
        <f>((-'Coupling Enzyme Parameters'!$AB$10+SQRT((('Coupling Enzyme Parameters'!$AB$10)^2)-(4*('Coupling Enzyme Parameters'!$AB$9)*(('Coupling Enzyme Parameters'!$AB$11)-(M373-$F$11)))))/(2*'Coupling Enzyme Parameters'!$AB$9))</f>
        <v>32.044776183320955</v>
      </c>
      <c r="O373" s="102">
        <f t="shared" si="42"/>
        <v>-4.1175702200113165</v>
      </c>
      <c r="P373" s="37">
        <v>18936.309000000001</v>
      </c>
      <c r="Q373" s="99">
        <f>((-'Coupling Enzyme Parameters'!$AB$10+SQRT((('Coupling Enzyme Parameters'!$AB$10)^2)-(4*('Coupling Enzyme Parameters'!$AB$9)*(('Coupling Enzyme Parameters'!$AB$11)-(P373-$F$11)))))/(2*'Coupling Enzyme Parameters'!$AB$9))</f>
        <v>32.643649735772456</v>
      </c>
      <c r="R373" s="102">
        <f t="shared" si="43"/>
        <v>-4.6241660297994258</v>
      </c>
      <c r="S373" s="37">
        <v>18878.491999999998</v>
      </c>
      <c r="T373" s="99">
        <f>((-'Coupling Enzyme Parameters'!$AB$10+SQRT((('Coupling Enzyme Parameters'!$AB$10)^2)-(4*('Coupling Enzyme Parameters'!$AB$9)*(('Coupling Enzyme Parameters'!$AB$11)-(S373-$F$11)))))/(2*'Coupling Enzyme Parameters'!$AB$9))</f>
        <v>32.343018962959796</v>
      </c>
      <c r="U373" s="102">
        <f t="shared" si="44"/>
        <v>-5.6341615863039181</v>
      </c>
      <c r="V373" s="37">
        <v>18840.875</v>
      </c>
      <c r="W373" s="99">
        <f>((-'Coupling Enzyme Parameters'!$AB$10+SQRT((('Coupling Enzyme Parameters'!$AB$10)^2)-(4*('Coupling Enzyme Parameters'!$AB$9)*(('Coupling Enzyme Parameters'!$AB$11)-(V373-$F$11)))))/(2*'Coupling Enzyme Parameters'!$AB$9))</f>
        <v>32.149362265631709</v>
      </c>
      <c r="X373" s="102">
        <f t="shared" si="45"/>
        <v>-5.6393831496458873</v>
      </c>
      <c r="Y373" s="37">
        <v>18639.195</v>
      </c>
      <c r="Z373" s="99">
        <f>((-'Coupling Enzyme Parameters'!$AB$10+SQRT((('Coupling Enzyme Parameters'!$AB$10)^2)-(4*('Coupling Enzyme Parameters'!$AB$9)*(('Coupling Enzyme Parameters'!$AB$11)-(Y373-$F$11)))))/(2*'Coupling Enzyme Parameters'!$AB$9))</f>
        <v>31.135652231920421</v>
      </c>
      <c r="AA373" s="102">
        <f t="shared" si="46"/>
        <v>-5.6797837591783953</v>
      </c>
    </row>
    <row r="374" spans="3:27" s="39" customFormat="1" ht="15" x14ac:dyDescent="0.25">
      <c r="C374" s="24">
        <f t="shared" si="47"/>
        <v>24.133333333333269</v>
      </c>
      <c r="D374" s="37">
        <v>11514.705</v>
      </c>
      <c r="E374" s="37">
        <v>19313.146000000001</v>
      </c>
      <c r="F374" s="100">
        <f>((-'Coupling Enzyme Parameters'!$AB$10+SQRT((('Coupling Enzyme Parameters'!$AB$10)^2)-(4*('Coupling Enzyme Parameters'!$AB$9)*(('Coupling Enzyme Parameters'!$AB$11)-(E374-$F$11)))))/(2*'Coupling Enzyme Parameters'!$AB$9))</f>
        <v>34.701459382969169</v>
      </c>
      <c r="G374" s="37">
        <v>19007.791000000001</v>
      </c>
      <c r="H374" s="99">
        <f>((-'Coupling Enzyme Parameters'!$AB$10+SQRT((('Coupling Enzyme Parameters'!$AB$10)^2)-(4*('Coupling Enzyme Parameters'!$AB$9)*(('Coupling Enzyme Parameters'!$AB$11)-(G374-$F$11)))))/(2*'Coupling Enzyme Parameters'!$AB$9))</f>
        <v>33.020509517337999</v>
      </c>
      <c r="I374" s="102">
        <f t="shared" si="40"/>
        <v>-2.5320288396537123</v>
      </c>
      <c r="J374" s="37">
        <v>18666.535</v>
      </c>
      <c r="K374" s="99">
        <f>((-'Coupling Enzyme Parameters'!$AB$10+SQRT((('Coupling Enzyme Parameters'!$AB$10)^2)-(4*('Coupling Enzyme Parameters'!$AB$9)*(('Coupling Enzyme Parameters'!$AB$11)-(J374-$F$11)))))/(2*'Coupling Enzyme Parameters'!$AB$9))</f>
        <v>31.270746383333783</v>
      </c>
      <c r="L374" s="102">
        <f t="shared" si="41"/>
        <v>-2.312809757744585</v>
      </c>
      <c r="M374" s="37">
        <v>18872.355</v>
      </c>
      <c r="N374" s="99">
        <f>((-'Coupling Enzyme Parameters'!$AB$10+SQRT((('Coupling Enzyme Parameters'!$AB$10)^2)-(4*('Coupling Enzyme Parameters'!$AB$9)*(('Coupling Enzyme Parameters'!$AB$11)-(M374-$F$11)))))/(2*'Coupling Enzyme Parameters'!$AB$9))</f>
        <v>32.311321948324974</v>
      </c>
      <c r="O374" s="102">
        <f t="shared" si="42"/>
        <v>-3.7562346778953355</v>
      </c>
      <c r="P374" s="37">
        <v>19015.153999999999</v>
      </c>
      <c r="Q374" s="99">
        <f>((-'Coupling Enzyme Parameters'!$AB$10+SQRT((('Coupling Enzyme Parameters'!$AB$10)^2)-(4*('Coupling Enzyme Parameters'!$AB$9)*(('Coupling Enzyme Parameters'!$AB$11)-(P374-$F$11)))))/(2*'Coupling Enzyme Parameters'!$AB$9))</f>
        <v>33.059662691515399</v>
      </c>
      <c r="R374" s="102">
        <f t="shared" si="43"/>
        <v>-4.1133632969445202</v>
      </c>
      <c r="S374" s="37">
        <v>18963.07</v>
      </c>
      <c r="T374" s="99">
        <f>((-'Coupling Enzyme Parameters'!$AB$10+SQRT((('Coupling Enzyme Parameters'!$AB$10)^2)-(4*('Coupling Enzyme Parameters'!$AB$9)*(('Coupling Enzyme Parameters'!$AB$11)-(S374-$F$11)))))/(2*'Coupling Enzyme Parameters'!$AB$9))</f>
        <v>32.78405392532413</v>
      </c>
      <c r="U374" s="102">
        <f t="shared" si="44"/>
        <v>-5.0983368468276211</v>
      </c>
      <c r="V374" s="37">
        <v>18820.133000000002</v>
      </c>
      <c r="W374" s="99">
        <f>((-'Coupling Enzyme Parameters'!$AB$10+SQRT((('Coupling Enzyme Parameters'!$AB$10)^2)-(4*('Coupling Enzyme Parameters'!$AB$9)*(('Coupling Enzyme Parameters'!$AB$11)-(V374-$F$11)))))/(2*'Coupling Enzyme Parameters'!$AB$9))</f>
        <v>32.043218647794305</v>
      </c>
      <c r="X374" s="102">
        <f t="shared" si="45"/>
        <v>-5.6507369903713283</v>
      </c>
      <c r="Y374" s="37">
        <v>18704.386999999999</v>
      </c>
      <c r="Z374" s="99">
        <f>((-'Coupling Enzyme Parameters'!$AB$10+SQRT((('Coupling Enzyme Parameters'!$AB$10)^2)-(4*('Coupling Enzyme Parameters'!$AB$9)*(('Coupling Enzyme Parameters'!$AB$11)-(Y374-$F$11)))))/(2*'Coupling Enzyme Parameters'!$AB$9))</f>
        <v>31.458955164429607</v>
      </c>
      <c r="AA374" s="102">
        <f t="shared" si="46"/>
        <v>-5.2616910495572462</v>
      </c>
    </row>
    <row r="375" spans="3:27" s="39" customFormat="1" ht="15" x14ac:dyDescent="0.25">
      <c r="C375" s="24">
        <f t="shared" si="47"/>
        <v>24.199999999999935</v>
      </c>
      <c r="D375" s="37">
        <v>11488.173000000001</v>
      </c>
      <c r="E375" s="37">
        <v>19364.506000000001</v>
      </c>
      <c r="F375" s="100">
        <f>((-'Coupling Enzyme Parameters'!$AB$10+SQRT((('Coupling Enzyme Parameters'!$AB$10)^2)-(4*('Coupling Enzyme Parameters'!$AB$9)*(('Coupling Enzyme Parameters'!$AB$11)-(E375-$F$11)))))/(2*'Coupling Enzyme Parameters'!$AB$9))</f>
        <v>34.996712249191724</v>
      </c>
      <c r="G375" s="37">
        <v>18986.044999999998</v>
      </c>
      <c r="H375" s="99">
        <f>((-'Coupling Enzyme Parameters'!$AB$10+SQRT((('Coupling Enzyme Parameters'!$AB$10)^2)-(4*('Coupling Enzyme Parameters'!$AB$9)*(('Coupling Enzyme Parameters'!$AB$11)-(G375-$F$11)))))/(2*'Coupling Enzyme Parameters'!$AB$9))</f>
        <v>32.905242880049236</v>
      </c>
      <c r="I375" s="102">
        <f t="shared" si="40"/>
        <v>-2.9425483431650292</v>
      </c>
      <c r="J375" s="37">
        <v>18685.855</v>
      </c>
      <c r="K375" s="99">
        <f>((-'Coupling Enzyme Parameters'!$AB$10+SQRT((('Coupling Enzyme Parameters'!$AB$10)^2)-(4*('Coupling Enzyme Parameters'!$AB$9)*(('Coupling Enzyme Parameters'!$AB$11)-(J375-$F$11)))))/(2*'Coupling Enzyme Parameters'!$AB$9))</f>
        <v>31.366638247218532</v>
      </c>
      <c r="L375" s="102">
        <f t="shared" si="41"/>
        <v>-2.512170760082391</v>
      </c>
      <c r="M375" s="37">
        <v>18790.213</v>
      </c>
      <c r="N375" s="99">
        <f>((-'Coupling Enzyme Parameters'!$AB$10+SQRT((('Coupling Enzyme Parameters'!$AB$10)^2)-(4*('Coupling Enzyme Parameters'!$AB$9)*(('Coupling Enzyme Parameters'!$AB$11)-(M375-$F$11)))))/(2*'Coupling Enzyme Parameters'!$AB$9))</f>
        <v>31.890893585710046</v>
      </c>
      <c r="O375" s="102">
        <f t="shared" si="42"/>
        <v>-4.4719159067328178</v>
      </c>
      <c r="P375" s="37">
        <v>18940.898000000001</v>
      </c>
      <c r="Q375" s="99">
        <f>((-'Coupling Enzyme Parameters'!$AB$10+SQRT((('Coupling Enzyme Parameters'!$AB$10)^2)-(4*('Coupling Enzyme Parameters'!$AB$9)*(('Coupling Enzyme Parameters'!$AB$11)-(P375-$F$11)))))/(2*'Coupling Enzyme Parameters'!$AB$9))</f>
        <v>32.667669196314598</v>
      </c>
      <c r="R375" s="102">
        <f t="shared" si="43"/>
        <v>-4.8006096583678755</v>
      </c>
      <c r="S375" s="37">
        <v>18909.331999999999</v>
      </c>
      <c r="T375" s="99">
        <f>((-'Coupling Enzyme Parameters'!$AB$10+SQRT((('Coupling Enzyme Parameters'!$AB$10)^2)-(4*('Coupling Enzyme Parameters'!$AB$9)*(('Coupling Enzyme Parameters'!$AB$11)-(S375-$F$11)))))/(2*'Coupling Enzyme Parameters'!$AB$9))</f>
        <v>32.502921441016603</v>
      </c>
      <c r="U375" s="102">
        <f t="shared" si="44"/>
        <v>-5.6747221973577027</v>
      </c>
      <c r="V375" s="37">
        <v>18847.311000000002</v>
      </c>
      <c r="W375" s="99">
        <f>((-'Coupling Enzyme Parameters'!$AB$10+SQRT((('Coupling Enzyme Parameters'!$AB$10)^2)-(4*('Coupling Enzyme Parameters'!$AB$9)*(('Coupling Enzyme Parameters'!$AB$11)-(V375-$F$11)))))/(2*'Coupling Enzyme Parameters'!$AB$9))</f>
        <v>32.182389078580002</v>
      </c>
      <c r="X375" s="102">
        <f t="shared" si="45"/>
        <v>-5.806819425808186</v>
      </c>
      <c r="Y375" s="37">
        <v>18639.303</v>
      </c>
      <c r="Z375" s="99">
        <f>((-'Coupling Enzyme Parameters'!$AB$10+SQRT((('Coupling Enzyme Parameters'!$AB$10)^2)-(4*('Coupling Enzyme Parameters'!$AB$9)*(('Coupling Enzyme Parameters'!$AB$11)-(Y375-$F$11)))))/(2*'Coupling Enzyme Parameters'!$AB$9))</f>
        <v>31.136184508780083</v>
      </c>
      <c r="AA375" s="102">
        <f t="shared" si="46"/>
        <v>-5.8797145714293251</v>
      </c>
    </row>
    <row r="376" spans="3:27" s="39" customFormat="1" ht="15" x14ac:dyDescent="0.25">
      <c r="C376" s="24">
        <f t="shared" si="47"/>
        <v>24.266666666666602</v>
      </c>
      <c r="D376" s="37">
        <v>11542.948</v>
      </c>
      <c r="E376" s="37">
        <v>19309.973000000002</v>
      </c>
      <c r="F376" s="100">
        <f>((-'Coupling Enzyme Parameters'!$AB$10+SQRT((('Coupling Enzyme Parameters'!$AB$10)^2)-(4*('Coupling Enzyme Parameters'!$AB$9)*(('Coupling Enzyme Parameters'!$AB$11)-(E376-$F$11)))))/(2*'Coupling Enzyme Parameters'!$AB$9))</f>
        <v>34.683345980000816</v>
      </c>
      <c r="G376" s="37">
        <v>19005.763999999999</v>
      </c>
      <c r="H376" s="99">
        <f>((-'Coupling Enzyme Parameters'!$AB$10+SQRT((('Coupling Enzyme Parameters'!$AB$10)^2)-(4*('Coupling Enzyme Parameters'!$AB$9)*(('Coupling Enzyme Parameters'!$AB$11)-(G376-$F$11)))))/(2*'Coupling Enzyme Parameters'!$AB$9))</f>
        <v>33.009741971027474</v>
      </c>
      <c r="I376" s="102">
        <f t="shared" si="40"/>
        <v>-2.5246829829958841</v>
      </c>
      <c r="J376" s="37">
        <v>18708.541000000001</v>
      </c>
      <c r="K376" s="99">
        <f>((-'Coupling Enzyme Parameters'!$AB$10+SQRT((('Coupling Enzyme Parameters'!$AB$10)^2)-(4*('Coupling Enzyme Parameters'!$AB$9)*(('Coupling Enzyme Parameters'!$AB$11)-(J376-$F$11)))))/(2*'Coupling Enzyme Parameters'!$AB$9))</f>
        <v>31.479693791175968</v>
      </c>
      <c r="L376" s="102">
        <f t="shared" si="41"/>
        <v>-2.0857489469340464</v>
      </c>
      <c r="M376" s="37">
        <v>18804.650000000001</v>
      </c>
      <c r="N376" s="99">
        <f>((-'Coupling Enzyme Parameters'!$AB$10+SQRT((('Coupling Enzyme Parameters'!$AB$10)^2)-(4*('Coupling Enzyme Parameters'!$AB$9)*(('Coupling Enzyme Parameters'!$AB$11)-(M376-$F$11)))))/(2*'Coupling Enzyme Parameters'!$AB$9))</f>
        <v>31.964278514376442</v>
      </c>
      <c r="O376" s="102">
        <f t="shared" si="42"/>
        <v>-4.0851647088755136</v>
      </c>
      <c r="P376" s="37">
        <v>18868.285</v>
      </c>
      <c r="Q376" s="99">
        <f>((-'Coupling Enzyme Parameters'!$AB$10+SQRT((('Coupling Enzyme Parameters'!$AB$10)^2)-(4*('Coupling Enzyme Parameters'!$AB$9)*(('Coupling Enzyme Parameters'!$AB$11)-(P376-$F$11)))))/(2*'Coupling Enzyme Parameters'!$AB$9))</f>
        <v>32.290323069031864</v>
      </c>
      <c r="R376" s="102">
        <f t="shared" si="43"/>
        <v>-4.8645895164597022</v>
      </c>
      <c r="S376" s="37">
        <v>18980.881000000001</v>
      </c>
      <c r="T376" s="99">
        <f>((-'Coupling Enzyme Parameters'!$AB$10+SQRT((('Coupling Enzyme Parameters'!$AB$10)^2)-(4*('Coupling Enzyme Parameters'!$AB$9)*(('Coupling Enzyme Parameters'!$AB$11)-(S376-$F$11)))))/(2*'Coupling Enzyme Parameters'!$AB$9))</f>
        <v>32.877951023905268</v>
      </c>
      <c r="U376" s="102">
        <f t="shared" si="44"/>
        <v>-4.9863263452781297</v>
      </c>
      <c r="V376" s="37">
        <v>18836.055</v>
      </c>
      <c r="W376" s="99">
        <f>((-'Coupling Enzyme Parameters'!$AB$10+SQRT((('Coupling Enzyme Parameters'!$AB$10)^2)-(4*('Coupling Enzyme Parameters'!$AB$9)*(('Coupling Enzyme Parameters'!$AB$11)-(V376-$F$11)))))/(2*'Coupling Enzyme Parameters'!$AB$9))</f>
        <v>32.1246566088805</v>
      </c>
      <c r="X376" s="102">
        <f t="shared" si="45"/>
        <v>-5.55118562631678</v>
      </c>
      <c r="Y376" s="37">
        <v>18623.039000000001</v>
      </c>
      <c r="Z376" s="99">
        <f>((-'Coupling Enzyme Parameters'!$AB$10+SQRT((('Coupling Enzyme Parameters'!$AB$10)^2)-(4*('Coupling Enzyme Parameters'!$AB$9)*(('Coupling Enzyme Parameters'!$AB$11)-(Y376-$F$11)))))/(2*'Coupling Enzyme Parameters'!$AB$9))</f>
        <v>31.05614980308048</v>
      </c>
      <c r="AA376" s="102">
        <f t="shared" si="46"/>
        <v>-5.6463830079380202</v>
      </c>
    </row>
    <row r="377" spans="3:27" s="39" customFormat="1" ht="15" x14ac:dyDescent="0.25">
      <c r="C377" s="24">
        <f t="shared" si="47"/>
        <v>24.333333333333268</v>
      </c>
      <c r="D377" s="37">
        <v>11454.766</v>
      </c>
      <c r="E377" s="37">
        <v>19337.633000000002</v>
      </c>
      <c r="F377" s="100">
        <f>((-'Coupling Enzyme Parameters'!$AB$10+SQRT((('Coupling Enzyme Parameters'!$AB$10)^2)-(4*('Coupling Enzyme Parameters'!$AB$9)*(('Coupling Enzyme Parameters'!$AB$11)-(E377-$F$11)))))/(2*'Coupling Enzyme Parameters'!$AB$9))</f>
        <v>34.841740450514401</v>
      </c>
      <c r="G377" s="37">
        <v>18963.344000000001</v>
      </c>
      <c r="H377" s="99">
        <f>((-'Coupling Enzyme Parameters'!$AB$10+SQRT((('Coupling Enzyme Parameters'!$AB$10)^2)-(4*('Coupling Enzyme Parameters'!$AB$9)*(('Coupling Enzyme Parameters'!$AB$11)-(G377-$F$11)))))/(2*'Coupling Enzyme Parameters'!$AB$9))</f>
        <v>32.785495675599954</v>
      </c>
      <c r="I377" s="102">
        <f t="shared" si="40"/>
        <v>-2.9073237489369887</v>
      </c>
      <c r="J377" s="37">
        <v>18676.028999999999</v>
      </c>
      <c r="K377" s="99">
        <f>((-'Coupling Enzyme Parameters'!$AB$10+SQRT((('Coupling Enzyme Parameters'!$AB$10)^2)-(4*('Coupling Enzyme Parameters'!$AB$9)*(('Coupling Enzyme Parameters'!$AB$11)-(J377-$F$11)))))/(2*'Coupling Enzyme Parameters'!$AB$9))</f>
        <v>31.317823936569308</v>
      </c>
      <c r="L377" s="102">
        <f t="shared" si="41"/>
        <v>-2.4060132720542917</v>
      </c>
      <c r="M377" s="37">
        <v>18742.205000000002</v>
      </c>
      <c r="N377" s="99">
        <f>((-'Coupling Enzyme Parameters'!$AB$10+SQRT((('Coupling Enzyme Parameters'!$AB$10)^2)-(4*('Coupling Enzyme Parameters'!$AB$9)*(('Coupling Enzyme Parameters'!$AB$11)-(M377-$F$11)))))/(2*'Coupling Enzyme Parameters'!$AB$9))</f>
        <v>31.648381414446785</v>
      </c>
      <c r="O377" s="102">
        <f t="shared" si="42"/>
        <v>-4.5594562793187556</v>
      </c>
      <c r="P377" s="37">
        <v>18887.498</v>
      </c>
      <c r="Q377" s="99">
        <f>((-'Coupling Enzyme Parameters'!$AB$10+SQRT((('Coupling Enzyme Parameters'!$AB$10)^2)-(4*('Coupling Enzyme Parameters'!$AB$9)*(('Coupling Enzyme Parameters'!$AB$11)-(P377-$F$11)))))/(2*'Coupling Enzyme Parameters'!$AB$9))</f>
        <v>32.389607518936316</v>
      </c>
      <c r="R377" s="102">
        <f t="shared" si="43"/>
        <v>-4.9236995370688348</v>
      </c>
      <c r="S377" s="37">
        <v>18889.303</v>
      </c>
      <c r="T377" s="99">
        <f>((-'Coupling Enzyme Parameters'!$AB$10+SQRT((('Coupling Enzyme Parameters'!$AB$10)^2)-(4*('Coupling Enzyme Parameters'!$AB$9)*(('Coupling Enzyme Parameters'!$AB$11)-(S377-$F$11)))))/(2*'Coupling Enzyme Parameters'!$AB$9))</f>
        <v>32.398955432132489</v>
      </c>
      <c r="U377" s="102">
        <f t="shared" si="44"/>
        <v>-5.6237164075644941</v>
      </c>
      <c r="V377" s="37">
        <v>18820.32</v>
      </c>
      <c r="W377" s="99">
        <f>((-'Coupling Enzyme Parameters'!$AB$10+SQRT((('Coupling Enzyme Parameters'!$AB$10)^2)-(4*('Coupling Enzyme Parameters'!$AB$9)*(('Coupling Enzyme Parameters'!$AB$11)-(V377-$F$11)))))/(2*'Coupling Enzyme Parameters'!$AB$9))</f>
        <v>32.04417358435046</v>
      </c>
      <c r="X377" s="102">
        <f t="shared" si="45"/>
        <v>-5.7900631213604044</v>
      </c>
      <c r="Y377" s="37">
        <v>18695.278999999999</v>
      </c>
      <c r="Z377" s="99">
        <f>((-'Coupling Enzyme Parameters'!$AB$10+SQRT((('Coupling Enzyme Parameters'!$AB$10)^2)-(4*('Coupling Enzyme Parameters'!$AB$9)*(('Coupling Enzyme Parameters'!$AB$11)-(Y377-$F$11)))))/(2*'Coupling Enzyme Parameters'!$AB$9))</f>
        <v>31.41354241774075</v>
      </c>
      <c r="AA377" s="102">
        <f t="shared" si="46"/>
        <v>-5.4473848637913349</v>
      </c>
    </row>
    <row r="378" spans="3:27" s="39" customFormat="1" ht="15" x14ac:dyDescent="0.25">
      <c r="C378" s="24">
        <f t="shared" si="47"/>
        <v>24.399999999999935</v>
      </c>
      <c r="D378" s="37">
        <v>11445.034</v>
      </c>
      <c r="E378" s="37">
        <v>19375.958999999999</v>
      </c>
      <c r="F378" s="100">
        <f>((-'Coupling Enzyme Parameters'!$AB$10+SQRT((('Coupling Enzyme Parameters'!$AB$10)^2)-(4*('Coupling Enzyme Parameters'!$AB$9)*(('Coupling Enzyme Parameters'!$AB$11)-(E378-$F$11)))))/(2*'Coupling Enzyme Parameters'!$AB$9))</f>
        <v>35.063089952302484</v>
      </c>
      <c r="G378" s="37">
        <v>18912.951000000001</v>
      </c>
      <c r="H378" s="99">
        <f>((-'Coupling Enzyme Parameters'!$AB$10+SQRT((('Coupling Enzyme Parameters'!$AB$10)^2)-(4*('Coupling Enzyme Parameters'!$AB$9)*(('Coupling Enzyme Parameters'!$AB$11)-(G378-$F$11)))))/(2*'Coupling Enzyme Parameters'!$AB$9))</f>
        <v>32.521753645399158</v>
      </c>
      <c r="I378" s="102">
        <f t="shared" si="40"/>
        <v>-3.3924152809258672</v>
      </c>
      <c r="J378" s="37">
        <v>18665.75</v>
      </c>
      <c r="K378" s="99">
        <f>((-'Coupling Enzyme Parameters'!$AB$10+SQRT((('Coupling Enzyme Parameters'!$AB$10)^2)-(4*('Coupling Enzyme Parameters'!$AB$9)*(('Coupling Enzyme Parameters'!$AB$11)-(J378-$F$11)))))/(2*'Coupling Enzyme Parameters'!$AB$9))</f>
        <v>31.266857663378087</v>
      </c>
      <c r="L378" s="102">
        <f t="shared" si="41"/>
        <v>-2.6783290470335963</v>
      </c>
      <c r="M378" s="37">
        <v>18840.998</v>
      </c>
      <c r="N378" s="99">
        <f>((-'Coupling Enzyme Parameters'!$AB$10+SQRT((('Coupling Enzyme Parameters'!$AB$10)^2)-(4*('Coupling Enzyme Parameters'!$AB$9)*(('Coupling Enzyme Parameters'!$AB$11)-(M378-$F$11)))))/(2*'Coupling Enzyme Parameters'!$AB$9))</f>
        <v>32.149993040513102</v>
      </c>
      <c r="O378" s="102">
        <f t="shared" si="42"/>
        <v>-4.2791941550405213</v>
      </c>
      <c r="P378" s="37">
        <v>18847.771000000001</v>
      </c>
      <c r="Q378" s="99">
        <f>((-'Coupling Enzyme Parameters'!$AB$10+SQRT((('Coupling Enzyme Parameters'!$AB$10)^2)-(4*('Coupling Enzyme Parameters'!$AB$9)*(('Coupling Enzyme Parameters'!$AB$11)-(P378-$F$11)))))/(2*'Coupling Enzyme Parameters'!$AB$9))</f>
        <v>32.184751275054019</v>
      </c>
      <c r="R378" s="102">
        <f t="shared" si="43"/>
        <v>-5.3499052827392148</v>
      </c>
      <c r="S378" s="37">
        <v>19013.287</v>
      </c>
      <c r="T378" s="99">
        <f>((-'Coupling Enzyme Parameters'!$AB$10+SQRT((('Coupling Enzyme Parameters'!$AB$10)^2)-(4*('Coupling Enzyme Parameters'!$AB$9)*(('Coupling Enzyme Parameters'!$AB$11)-(S378-$F$11)))))/(2*'Coupling Enzyme Parameters'!$AB$9))</f>
        <v>33.04972879529528</v>
      </c>
      <c r="U378" s="102">
        <f t="shared" si="44"/>
        <v>-5.1942925461897858</v>
      </c>
      <c r="V378" s="37">
        <v>18819.817999999999</v>
      </c>
      <c r="W378" s="99">
        <f>((-'Coupling Enzyme Parameters'!$AB$10+SQRT((('Coupling Enzyme Parameters'!$AB$10)^2)-(4*('Coupling Enzyme Parameters'!$AB$9)*(('Coupling Enzyme Parameters'!$AB$11)-(V378-$F$11)))))/(2*'Coupling Enzyme Parameters'!$AB$9))</f>
        <v>32.041610146906052</v>
      </c>
      <c r="X378" s="102">
        <f t="shared" si="45"/>
        <v>-6.0139760605928956</v>
      </c>
      <c r="Y378" s="37">
        <v>18603.313999999998</v>
      </c>
      <c r="Z378" s="99">
        <f>((-'Coupling Enzyme Parameters'!$AB$10+SQRT((('Coupling Enzyme Parameters'!$AB$10)^2)-(4*('Coupling Enzyme Parameters'!$AB$9)*(('Coupling Enzyme Parameters'!$AB$11)-(Y378-$F$11)))))/(2*'Coupling Enzyme Parameters'!$AB$9))</f>
        <v>30.959411650914113</v>
      </c>
      <c r="AA378" s="102">
        <f t="shared" si="46"/>
        <v>-6.122865132406055</v>
      </c>
    </row>
    <row r="379" spans="3:27" s="39" customFormat="1" ht="15" x14ac:dyDescent="0.25">
      <c r="C379" s="24">
        <f t="shared" si="47"/>
        <v>24.466666666666601</v>
      </c>
      <c r="D379" s="37">
        <v>11482.842000000001</v>
      </c>
      <c r="E379" s="37">
        <v>19301.418000000001</v>
      </c>
      <c r="F379" s="100">
        <f>((-'Coupling Enzyme Parameters'!$AB$10+SQRT((('Coupling Enzyme Parameters'!$AB$10)^2)-(4*('Coupling Enzyme Parameters'!$AB$9)*(('Coupling Enzyme Parameters'!$AB$11)-(E379-$F$11)))))/(2*'Coupling Enzyme Parameters'!$AB$9))</f>
        <v>34.634581440115831</v>
      </c>
      <c r="G379" s="37">
        <v>18967.006000000001</v>
      </c>
      <c r="H379" s="99">
        <f>((-'Coupling Enzyme Parameters'!$AB$10+SQRT((('Coupling Enzyme Parameters'!$AB$10)^2)-(4*('Coupling Enzyme Parameters'!$AB$9)*(('Coupling Enzyme Parameters'!$AB$11)-(G379-$F$11)))))/(2*'Coupling Enzyme Parameters'!$AB$9))</f>
        <v>32.804772807840322</v>
      </c>
      <c r="I379" s="102">
        <f t="shared" si="40"/>
        <v>-2.6808876062980502</v>
      </c>
      <c r="J379" s="37">
        <v>18676.662</v>
      </c>
      <c r="K379" s="99">
        <f>((-'Coupling Enzyme Parameters'!$AB$10+SQRT((('Coupling Enzyme Parameters'!$AB$10)^2)-(4*('Coupling Enzyme Parameters'!$AB$9)*(('Coupling Enzyme Parameters'!$AB$11)-(J379-$F$11)))))/(2*'Coupling Enzyme Parameters'!$AB$9))</f>
        <v>31.320965820632239</v>
      </c>
      <c r="L379" s="102">
        <f t="shared" si="41"/>
        <v>-2.1957123775927911</v>
      </c>
      <c r="M379" s="37">
        <v>18868.550999999999</v>
      </c>
      <c r="N379" s="99">
        <f>((-'Coupling Enzyme Parameters'!$AB$10+SQRT((('Coupling Enzyme Parameters'!$AB$10)^2)-(4*('Coupling Enzyme Parameters'!$AB$9)*(('Coupling Enzyme Parameters'!$AB$11)-(M379-$F$11)))))/(2*'Coupling Enzyme Parameters'!$AB$9))</f>
        <v>32.29169493581734</v>
      </c>
      <c r="O379" s="102">
        <f t="shared" si="42"/>
        <v>-3.708983747549631</v>
      </c>
      <c r="P379" s="37">
        <v>18864.509999999998</v>
      </c>
      <c r="Q379" s="99">
        <f>((-'Coupling Enzyme Parameters'!$AB$10+SQRT((('Coupling Enzyme Parameters'!$AB$10)^2)-(4*('Coupling Enzyme Parameters'!$AB$9)*(('Coupling Enzyme Parameters'!$AB$11)-(P379-$F$11)))))/(2*'Coupling Enzyme Parameters'!$AB$9))</f>
        <v>32.270862057910755</v>
      </c>
      <c r="R379" s="102">
        <f t="shared" si="43"/>
        <v>-4.8352859876958263</v>
      </c>
      <c r="S379" s="37">
        <v>18923.228999999999</v>
      </c>
      <c r="T379" s="99">
        <f>((-'Coupling Enzyme Parameters'!$AB$10+SQRT((('Coupling Enzyme Parameters'!$AB$10)^2)-(4*('Coupling Enzyme Parameters'!$AB$9)*(('Coupling Enzyme Parameters'!$AB$11)-(S379-$F$11)))))/(2*'Coupling Enzyme Parameters'!$AB$9))</f>
        <v>32.575315971809509</v>
      </c>
      <c r="U379" s="102">
        <f t="shared" si="44"/>
        <v>-5.240196857488904</v>
      </c>
      <c r="V379" s="37">
        <v>18768.153999999999</v>
      </c>
      <c r="W379" s="99">
        <f>((-'Coupling Enzyme Parameters'!$AB$10+SQRT((('Coupling Enzyme Parameters'!$AB$10)^2)-(4*('Coupling Enzyme Parameters'!$AB$9)*(('Coupling Enzyme Parameters'!$AB$11)-(V379-$F$11)))))/(2*'Coupling Enzyme Parameters'!$AB$9))</f>
        <v>31.77917492065831</v>
      </c>
      <c r="X379" s="102">
        <f t="shared" si="45"/>
        <v>-5.8479027746539849</v>
      </c>
      <c r="Y379" s="37">
        <v>18668.315999999999</v>
      </c>
      <c r="Z379" s="99">
        <f>((-'Coupling Enzyme Parameters'!$AB$10+SQRT((('Coupling Enzyme Parameters'!$AB$10)^2)-(4*('Coupling Enzyme Parameters'!$AB$9)*(('Coupling Enzyme Parameters'!$AB$11)-(Y379-$F$11)))))/(2*'Coupling Enzyme Parameters'!$AB$9))</f>
        <v>31.279571238127208</v>
      </c>
      <c r="AA379" s="102">
        <f t="shared" si="46"/>
        <v>-5.3741970330063076</v>
      </c>
    </row>
    <row r="380" spans="3:27" s="39" customFormat="1" ht="15" x14ac:dyDescent="0.25">
      <c r="C380" s="24">
        <f t="shared" si="47"/>
        <v>24.533333333333267</v>
      </c>
      <c r="D380" s="37">
        <v>11514.67</v>
      </c>
      <c r="E380" s="37">
        <v>19380.02</v>
      </c>
      <c r="F380" s="100">
        <f>((-'Coupling Enzyme Parameters'!$AB$10+SQRT((('Coupling Enzyme Parameters'!$AB$10)^2)-(4*('Coupling Enzyme Parameters'!$AB$9)*(('Coupling Enzyme Parameters'!$AB$11)-(E380-$F$11)))))/(2*'Coupling Enzyme Parameters'!$AB$9))</f>
        <v>35.086674064927863</v>
      </c>
      <c r="G380" s="37">
        <v>19030.775000000001</v>
      </c>
      <c r="H380" s="99">
        <f>((-'Coupling Enzyme Parameters'!$AB$10+SQRT((('Coupling Enzyme Parameters'!$AB$10)^2)-(4*('Coupling Enzyme Parameters'!$AB$9)*(('Coupling Enzyme Parameters'!$AB$11)-(G380-$F$11)))))/(2*'Coupling Enzyme Parameters'!$AB$9))</f>
        <v>33.142939597180259</v>
      </c>
      <c r="I380" s="102">
        <f t="shared" si="40"/>
        <v>-2.7948134417701453</v>
      </c>
      <c r="J380" s="37">
        <v>18694.687999999998</v>
      </c>
      <c r="K380" s="99">
        <f>((-'Coupling Enzyme Parameters'!$AB$10+SQRT((('Coupling Enzyme Parameters'!$AB$10)^2)-(4*('Coupling Enzyme Parameters'!$AB$9)*(('Coupling Enzyme Parameters'!$AB$11)-(J380-$F$11)))))/(2*'Coupling Enzyme Parameters'!$AB$9))</f>
        <v>31.410598441960019</v>
      </c>
      <c r="L380" s="102">
        <f t="shared" si="41"/>
        <v>-2.5581723810770427</v>
      </c>
      <c r="M380" s="37">
        <v>18780.793000000001</v>
      </c>
      <c r="N380" s="99">
        <f>((-'Coupling Enzyme Parameters'!$AB$10+SQRT((('Coupling Enzyme Parameters'!$AB$10)^2)-(4*('Coupling Enzyme Parameters'!$AB$9)*(('Coupling Enzyme Parameters'!$AB$11)-(M380-$F$11)))))/(2*'Coupling Enzyme Parameters'!$AB$9))</f>
        <v>31.843125319005168</v>
      </c>
      <c r="O380" s="102">
        <f t="shared" si="42"/>
        <v>-4.6096459891738348</v>
      </c>
      <c r="P380" s="37">
        <v>18884.572</v>
      </c>
      <c r="Q380" s="99">
        <f>((-'Coupling Enzyme Parameters'!$AB$10+SQRT((('Coupling Enzyme Parameters'!$AB$10)^2)-(4*('Coupling Enzyme Parameters'!$AB$9)*(('Coupling Enzyme Parameters'!$AB$11)-(P380-$F$11)))))/(2*'Coupling Enzyme Parameters'!$AB$9))</f>
        <v>32.374461549209876</v>
      </c>
      <c r="R380" s="102">
        <f t="shared" si="43"/>
        <v>-5.1837791212087367</v>
      </c>
      <c r="S380" s="37">
        <v>19011.478999999999</v>
      </c>
      <c r="T380" s="99">
        <f>((-'Coupling Enzyme Parameters'!$AB$10+SQRT((('Coupling Enzyme Parameters'!$AB$10)^2)-(4*('Coupling Enzyme Parameters'!$AB$9)*(('Coupling Enzyme Parameters'!$AB$11)-(S380-$F$11)))))/(2*'Coupling Enzyme Parameters'!$AB$9))</f>
        <v>33.040112724362075</v>
      </c>
      <c r="U380" s="102">
        <f t="shared" si="44"/>
        <v>-5.22749272974837</v>
      </c>
      <c r="V380" s="37">
        <v>18823.662</v>
      </c>
      <c r="W380" s="99">
        <f>((-'Coupling Enzyme Parameters'!$AB$10+SQRT((('Coupling Enzyme Parameters'!$AB$10)^2)-(4*('Coupling Enzyme Parameters'!$AB$9)*(('Coupling Enzyme Parameters'!$AB$11)-(V380-$F$11)))))/(2*'Coupling Enzyme Parameters'!$AB$9))</f>
        <v>32.061246010328681</v>
      </c>
      <c r="X380" s="102">
        <f t="shared" si="45"/>
        <v>-6.0179243097956459</v>
      </c>
      <c r="Y380" s="37">
        <v>18656.671999999999</v>
      </c>
      <c r="Z380" s="99">
        <f>((-'Coupling Enzyme Parameters'!$AB$10+SQRT((('Coupling Enzyme Parameters'!$AB$10)^2)-(4*('Coupling Enzyme Parameters'!$AB$9)*(('Coupling Enzyme Parameters'!$AB$11)-(Y380-$F$11)))))/(2*'Coupling Enzyme Parameters'!$AB$9))</f>
        <v>31.221929571250236</v>
      </c>
      <c r="AA380" s="102">
        <f t="shared" si="46"/>
        <v>-5.8839313246953111</v>
      </c>
    </row>
    <row r="381" spans="3:27" s="39" customFormat="1" ht="15" x14ac:dyDescent="0.25">
      <c r="C381" s="24">
        <f t="shared" si="47"/>
        <v>24.599999999999934</v>
      </c>
      <c r="D381" s="37">
        <v>11508.168</v>
      </c>
      <c r="E381" s="37">
        <v>19343.169999999998</v>
      </c>
      <c r="F381" s="100">
        <f>((-'Coupling Enzyme Parameters'!$AB$10+SQRT((('Coupling Enzyme Parameters'!$AB$10)^2)-(4*('Coupling Enzyme Parameters'!$AB$9)*(('Coupling Enzyme Parameters'!$AB$11)-(E381-$F$11)))))/(2*'Coupling Enzyme Parameters'!$AB$9))</f>
        <v>34.873583202352052</v>
      </c>
      <c r="G381" s="37">
        <v>18971.82</v>
      </c>
      <c r="H381" s="99">
        <f>((-'Coupling Enzyme Parameters'!$AB$10+SQRT((('Coupling Enzyme Parameters'!$AB$10)^2)-(4*('Coupling Enzyme Parameters'!$AB$9)*(('Coupling Enzyme Parameters'!$AB$11)-(G381-$F$11)))))/(2*'Coupling Enzyme Parameters'!$AB$9))</f>
        <v>32.830137418459692</v>
      </c>
      <c r="I381" s="102">
        <f t="shared" si="40"/>
        <v>-2.8945247579149012</v>
      </c>
      <c r="J381" s="37">
        <v>18692.344000000001</v>
      </c>
      <c r="K381" s="99">
        <f>((-'Coupling Enzyme Parameters'!$AB$10+SQRT((('Coupling Enzyme Parameters'!$AB$10)^2)-(4*('Coupling Enzyme Parameters'!$AB$9)*(('Coupling Enzyme Parameters'!$AB$11)-(J381-$F$11)))))/(2*'Coupling Enzyme Parameters'!$AB$9))</f>
        <v>31.398925478972831</v>
      </c>
      <c r="L381" s="102">
        <f t="shared" si="41"/>
        <v>-2.3567544814884194</v>
      </c>
      <c r="M381" s="37">
        <v>18818.766</v>
      </c>
      <c r="N381" s="99">
        <f>((-'Coupling Enzyme Parameters'!$AB$10+SQRT((('Coupling Enzyme Parameters'!$AB$10)^2)-(4*('Coupling Enzyme Parameters'!$AB$9)*(('Coupling Enzyme Parameters'!$AB$11)-(M381-$F$11)))))/(2*'Coupling Enzyme Parameters'!$AB$9))</f>
        <v>32.036239010806504</v>
      </c>
      <c r="O381" s="102">
        <f t="shared" si="42"/>
        <v>-4.2034414347966873</v>
      </c>
      <c r="P381" s="37">
        <v>18889.928</v>
      </c>
      <c r="Q381" s="99">
        <f>((-'Coupling Enzyme Parameters'!$AB$10+SQRT((('Coupling Enzyme Parameters'!$AB$10)^2)-(4*('Coupling Enzyme Parameters'!$AB$9)*(('Coupling Enzyme Parameters'!$AB$11)-(P381-$F$11)))))/(2*'Coupling Enzyme Parameters'!$AB$9))</f>
        <v>32.40219306680536</v>
      </c>
      <c r="R381" s="102">
        <f t="shared" si="43"/>
        <v>-4.9429567410374418</v>
      </c>
      <c r="S381" s="37">
        <v>18938.383000000002</v>
      </c>
      <c r="T381" s="99">
        <f>((-'Coupling Enzyme Parameters'!$AB$10+SQRT((('Coupling Enzyme Parameters'!$AB$10)^2)-(4*('Coupling Enzyme Parameters'!$AB$9)*(('Coupling Enzyme Parameters'!$AB$11)-(S381-$F$11)))))/(2*'Coupling Enzyme Parameters'!$AB$9))</f>
        <v>32.654502422967326</v>
      </c>
      <c r="U381" s="102">
        <f t="shared" si="44"/>
        <v>-5.4000121685673079</v>
      </c>
      <c r="V381" s="37">
        <v>18836.375</v>
      </c>
      <c r="W381" s="99">
        <f>((-'Coupling Enzyme Parameters'!$AB$10+SQRT((('Coupling Enzyme Parameters'!$AB$10)^2)-(4*('Coupling Enzyme Parameters'!$AB$9)*(('Coupling Enzyme Parameters'!$AB$11)-(V381-$F$11)))))/(2*'Coupling Enzyme Parameters'!$AB$9))</f>
        <v>32.126296062862785</v>
      </c>
      <c r="X381" s="102">
        <f t="shared" si="45"/>
        <v>-5.7397833946857304</v>
      </c>
      <c r="Y381" s="37">
        <v>18579.039000000001</v>
      </c>
      <c r="Z381" s="99">
        <f>((-'Coupling Enzyme Parameters'!$AB$10+SQRT((('Coupling Enzyme Parameters'!$AB$10)^2)-(4*('Coupling Enzyme Parameters'!$AB$9)*(('Coupling Enzyme Parameters'!$AB$11)-(Y381-$F$11)))))/(2*'Coupling Enzyme Parameters'!$AB$9))</f>
        <v>30.840846776332029</v>
      </c>
      <c r="AA381" s="102">
        <f t="shared" si="46"/>
        <v>-6.0519232570377071</v>
      </c>
    </row>
    <row r="382" spans="3:27" s="39" customFormat="1" ht="15" x14ac:dyDescent="0.25">
      <c r="C382" s="24">
        <f t="shared" si="47"/>
        <v>24.6666666666666</v>
      </c>
      <c r="D382" s="37">
        <v>11484.626</v>
      </c>
      <c r="E382" s="37">
        <v>19369.414000000001</v>
      </c>
      <c r="F382" s="100">
        <f>((-'Coupling Enzyme Parameters'!$AB$10+SQRT((('Coupling Enzyme Parameters'!$AB$10)^2)-(4*('Coupling Enzyme Parameters'!$AB$9)*(('Coupling Enzyme Parameters'!$AB$11)-(E382-$F$11)))))/(2*'Coupling Enzyme Parameters'!$AB$9))</f>
        <v>35.025132980232364</v>
      </c>
      <c r="G382" s="37">
        <v>18909.916000000001</v>
      </c>
      <c r="H382" s="99">
        <f>((-'Coupling Enzyme Parameters'!$AB$10+SQRT((('Coupling Enzyme Parameters'!$AB$10)^2)-(4*('Coupling Enzyme Parameters'!$AB$9)*(('Coupling Enzyme Parameters'!$AB$11)-(G382-$F$11)))))/(2*'Coupling Enzyme Parameters'!$AB$9))</f>
        <v>32.505959430757052</v>
      </c>
      <c r="I382" s="102">
        <f t="shared" si="40"/>
        <v>-3.3702525234978538</v>
      </c>
      <c r="J382" s="37">
        <v>18660.425999999999</v>
      </c>
      <c r="K382" s="99">
        <f>((-'Coupling Enzyme Parameters'!$AB$10+SQRT((('Coupling Enzyme Parameters'!$AB$10)^2)-(4*('Coupling Enzyme Parameters'!$AB$9)*(('Coupling Enzyme Parameters'!$AB$11)-(J382-$F$11)))))/(2*'Coupling Enzyme Parameters'!$AB$9))</f>
        <v>31.240499116675899</v>
      </c>
      <c r="L382" s="102">
        <f t="shared" si="41"/>
        <v>-2.6667306216656641</v>
      </c>
      <c r="M382" s="37">
        <v>18760.188999999998</v>
      </c>
      <c r="N382" s="99">
        <f>((-'Coupling Enzyme Parameters'!$AB$10+SQRT((('Coupling Enzyme Parameters'!$AB$10)^2)-(4*('Coupling Enzyme Parameters'!$AB$9)*(('Coupling Enzyme Parameters'!$AB$11)-(M382-$F$11)))))/(2*'Coupling Enzyme Parameters'!$AB$9))</f>
        <v>31.738956508182206</v>
      </c>
      <c r="O382" s="102">
        <f t="shared" si="42"/>
        <v>-4.6522737153012983</v>
      </c>
      <c r="P382" s="37">
        <v>18814.203000000001</v>
      </c>
      <c r="Q382" s="99">
        <f>((-'Coupling Enzyme Parameters'!$AB$10+SQRT((('Coupling Enzyme Parameters'!$AB$10)^2)-(4*('Coupling Enzyme Parameters'!$AB$9)*(('Coupling Enzyme Parameters'!$AB$11)-(P382-$F$11)))))/(2*'Coupling Enzyme Parameters'!$AB$9))</f>
        <v>32.012955242299796</v>
      </c>
      <c r="R382" s="102">
        <f t="shared" si="43"/>
        <v>-5.483744343423318</v>
      </c>
      <c r="S382" s="37">
        <v>18922.217000000001</v>
      </c>
      <c r="T382" s="99">
        <f>((-'Coupling Enzyme Parameters'!$AB$10+SQRT((('Coupling Enzyme Parameters'!$AB$10)^2)-(4*('Coupling Enzyme Parameters'!$AB$9)*(('Coupling Enzyme Parameters'!$AB$11)-(S382-$F$11)))))/(2*'Coupling Enzyme Parameters'!$AB$9))</f>
        <v>32.57003690052484</v>
      </c>
      <c r="U382" s="102">
        <f t="shared" si="44"/>
        <v>-5.6360274688901058</v>
      </c>
      <c r="V382" s="37">
        <v>18777.48</v>
      </c>
      <c r="W382" s="99">
        <f>((-'Coupling Enzyme Parameters'!$AB$10+SQRT((('Coupling Enzyme Parameters'!$AB$10)^2)-(4*('Coupling Enzyme Parameters'!$AB$9)*(('Coupling Enzyme Parameters'!$AB$11)-(V382-$F$11)))))/(2*'Coupling Enzyme Parameters'!$AB$9))</f>
        <v>31.826346698999451</v>
      </c>
      <c r="X382" s="102">
        <f t="shared" si="45"/>
        <v>-6.1912825364293766</v>
      </c>
      <c r="Y382" s="37">
        <v>18636.59</v>
      </c>
      <c r="Z382" s="99">
        <f>((-'Coupling Enzyme Parameters'!$AB$10+SQRT((('Coupling Enzyme Parameters'!$AB$10)^2)-(4*('Coupling Enzyme Parameters'!$AB$9)*(('Coupling Enzyme Parameters'!$AB$11)-(Y382-$F$11)))))/(2*'Coupling Enzyme Parameters'!$AB$9))</f>
        <v>31.122816813360856</v>
      </c>
      <c r="AA382" s="102">
        <f t="shared" si="46"/>
        <v>-5.921502997889192</v>
      </c>
    </row>
    <row r="383" spans="3:27" s="39" customFormat="1" ht="15" x14ac:dyDescent="0.25">
      <c r="C383" s="24">
        <f t="shared" si="47"/>
        <v>24.733333333333267</v>
      </c>
      <c r="D383" s="37">
        <v>11462.112999999999</v>
      </c>
      <c r="E383" s="37">
        <v>19470.199000000001</v>
      </c>
      <c r="F383" s="100">
        <f>((-'Coupling Enzyme Parameters'!$AB$10+SQRT((('Coupling Enzyme Parameters'!$AB$10)^2)-(4*('Coupling Enzyme Parameters'!$AB$9)*(('Coupling Enzyme Parameters'!$AB$11)-(E383-$F$11)))))/(2*'Coupling Enzyme Parameters'!$AB$9))</f>
        <v>35.617036455641646</v>
      </c>
      <c r="G383" s="37">
        <v>18944.879000000001</v>
      </c>
      <c r="H383" s="99">
        <f>((-'Coupling Enzyme Parameters'!$AB$10+SQRT((('Coupling Enzyme Parameters'!$AB$10)^2)-(4*('Coupling Enzyme Parameters'!$AB$9)*(('Coupling Enzyme Parameters'!$AB$11)-(G383-$F$11)))))/(2*'Coupling Enzyme Parameters'!$AB$9))</f>
        <v>32.688525397356159</v>
      </c>
      <c r="I383" s="102">
        <f t="shared" si="40"/>
        <v>-3.7795900323080289</v>
      </c>
      <c r="J383" s="37">
        <v>18732.208999999999</v>
      </c>
      <c r="K383" s="99">
        <f>((-'Coupling Enzyme Parameters'!$AB$10+SQRT((('Coupling Enzyme Parameters'!$AB$10)^2)-(4*('Coupling Enzyme Parameters'!$AB$9)*(('Coupling Enzyme Parameters'!$AB$11)-(J383-$F$11)))))/(2*'Coupling Enzyme Parameters'!$AB$9))</f>
        <v>31.598176060095792</v>
      </c>
      <c r="L383" s="102">
        <f t="shared" si="41"/>
        <v>-2.9009571536550531</v>
      </c>
      <c r="M383" s="37">
        <v>18827.268</v>
      </c>
      <c r="N383" s="99">
        <f>((-'Coupling Enzyme Parameters'!$AB$10+SQRT((('Coupling Enzyme Parameters'!$AB$10)^2)-(4*('Coupling Enzyme Parameters'!$AB$9)*(('Coupling Enzyme Parameters'!$AB$11)-(M383-$F$11)))))/(2*'Coupling Enzyme Parameters'!$AB$9))</f>
        <v>32.079680100155727</v>
      </c>
      <c r="O383" s="102">
        <f t="shared" si="42"/>
        <v>-4.9034535987370589</v>
      </c>
      <c r="P383" s="37">
        <v>18854.925999999999</v>
      </c>
      <c r="Q383" s="99">
        <f>((-'Coupling Enzyme Parameters'!$AB$10+SQRT((('Coupling Enzyme Parameters'!$AB$10)^2)-(4*('Coupling Enzyme Parameters'!$AB$9)*(('Coupling Enzyme Parameters'!$AB$11)-(P383-$F$11)))))/(2*'Coupling Enzyme Parameters'!$AB$9))</f>
        <v>32.221522506340037</v>
      </c>
      <c r="R383" s="102">
        <f t="shared" si="43"/>
        <v>-5.8670805547923592</v>
      </c>
      <c r="S383" s="37">
        <v>18927.471000000001</v>
      </c>
      <c r="T383" s="99">
        <f>((-'Coupling Enzyme Parameters'!$AB$10+SQRT((('Coupling Enzyme Parameters'!$AB$10)^2)-(4*('Coupling Enzyme Parameters'!$AB$9)*(('Coupling Enzyme Parameters'!$AB$11)-(S383-$F$11)))))/(2*'Coupling Enzyme Parameters'!$AB$9))</f>
        <v>32.597456597900553</v>
      </c>
      <c r="U383" s="102">
        <f t="shared" si="44"/>
        <v>-6.2005112469236749</v>
      </c>
      <c r="V383" s="37">
        <v>18798.150000000001</v>
      </c>
      <c r="W383" s="99">
        <f>((-'Coupling Enzyme Parameters'!$AB$10+SQRT((('Coupling Enzyme Parameters'!$AB$10)^2)-(4*('Coupling Enzyme Parameters'!$AB$9)*(('Coupling Enzyme Parameters'!$AB$11)-(V383-$F$11)))))/(2*'Coupling Enzyme Parameters'!$AB$9))</f>
        <v>31.931211850874433</v>
      </c>
      <c r="X383" s="102">
        <f t="shared" si="45"/>
        <v>-6.6783208599636765</v>
      </c>
      <c r="Y383" s="37">
        <v>18613.68</v>
      </c>
      <c r="Z383" s="99">
        <f>((-'Coupling Enzyme Parameters'!$AB$10+SQRT((('Coupling Enzyme Parameters'!$AB$10)^2)-(4*('Coupling Enzyme Parameters'!$AB$9)*(('Coupling Enzyme Parameters'!$AB$11)-(Y383-$F$11)))))/(2*'Coupling Enzyme Parameters'!$AB$9))</f>
        <v>31.010205447650794</v>
      </c>
      <c r="AA383" s="102">
        <f t="shared" si="46"/>
        <v>-6.6260178390085365</v>
      </c>
    </row>
    <row r="384" spans="3:27" s="39" customFormat="1" ht="15" x14ac:dyDescent="0.25">
      <c r="C384" s="24">
        <f t="shared" si="47"/>
        <v>24.799999999999933</v>
      </c>
      <c r="D384" s="37">
        <v>11448.123</v>
      </c>
      <c r="E384" s="37">
        <v>19351.870999999999</v>
      </c>
      <c r="F384" s="100">
        <f>((-'Coupling Enzyme Parameters'!$AB$10+SQRT((('Coupling Enzyme Parameters'!$AB$10)^2)-(4*('Coupling Enzyme Parameters'!$AB$9)*(('Coupling Enzyme Parameters'!$AB$11)-(E384-$F$11)))))/(2*'Coupling Enzyme Parameters'!$AB$9))</f>
        <v>34.92371393741805</v>
      </c>
      <c r="G384" s="37">
        <v>18950.421999999999</v>
      </c>
      <c r="H384" s="99">
        <f>((-'Coupling Enzyme Parameters'!$AB$10+SQRT((('Coupling Enzyme Parameters'!$AB$10)^2)-(4*('Coupling Enzyme Parameters'!$AB$9)*(('Coupling Enzyme Parameters'!$AB$11)-(G384-$F$11)))))/(2*'Coupling Enzyme Parameters'!$AB$9))</f>
        <v>32.717594453832476</v>
      </c>
      <c r="I384" s="102">
        <f t="shared" si="40"/>
        <v>-3.0571984576081164</v>
      </c>
      <c r="J384" s="37">
        <v>18703.646000000001</v>
      </c>
      <c r="K384" s="99">
        <f>((-'Coupling Enzyme Parameters'!$AB$10+SQRT((('Coupling Enzyme Parameters'!$AB$10)^2)-(4*('Coupling Enzyme Parameters'!$AB$9)*(('Coupling Enzyme Parameters'!$AB$11)-(J384-$F$11)))))/(2*'Coupling Enzyme Parameters'!$AB$9))</f>
        <v>31.455257519343657</v>
      </c>
      <c r="L384" s="102">
        <f t="shared" si="41"/>
        <v>-2.3505531761835918</v>
      </c>
      <c r="M384" s="37">
        <v>18759.598000000002</v>
      </c>
      <c r="N384" s="99">
        <f>((-'Coupling Enzyme Parameters'!$AB$10+SQRT((('Coupling Enzyme Parameters'!$AB$10)^2)-(4*('Coupling Enzyme Parameters'!$AB$9)*(('Coupling Enzyme Parameters'!$AB$11)-(M384-$F$11)))))/(2*'Coupling Enzyme Parameters'!$AB$9))</f>
        <v>31.735974852517053</v>
      </c>
      <c r="O384" s="102">
        <f t="shared" si="42"/>
        <v>-4.553836328152137</v>
      </c>
      <c r="P384" s="37">
        <v>18826.111000000001</v>
      </c>
      <c r="Q384" s="99">
        <f>((-'Coupling Enzyme Parameters'!$AB$10+SQRT((('Coupling Enzyme Parameters'!$AB$10)^2)-(4*('Coupling Enzyme Parameters'!$AB$9)*(('Coupling Enzyme Parameters'!$AB$11)-(P384-$F$11)))))/(2*'Coupling Enzyme Parameters'!$AB$9))</f>
        <v>32.073763970451978</v>
      </c>
      <c r="R384" s="102">
        <f t="shared" si="43"/>
        <v>-5.3215165724568223</v>
      </c>
      <c r="S384" s="37">
        <v>18961.025000000001</v>
      </c>
      <c r="T384" s="99">
        <f>((-'Coupling Enzyme Parameters'!$AB$10+SQRT((('Coupling Enzyme Parameters'!$AB$10)^2)-(4*('Coupling Enzyme Parameters'!$AB$9)*(('Coupling Enzyme Parameters'!$AB$11)-(S384-$F$11)))))/(2*'Coupling Enzyme Parameters'!$AB$9))</f>
        <v>32.773296108860606</v>
      </c>
      <c r="U384" s="102">
        <f t="shared" si="44"/>
        <v>-5.3313492177400263</v>
      </c>
      <c r="V384" s="37">
        <v>18823.509999999998</v>
      </c>
      <c r="W384" s="99">
        <f>((-'Coupling Enzyme Parameters'!$AB$10+SQRT((('Coupling Enzyme Parameters'!$AB$10)^2)-(4*('Coupling Enzyme Parameters'!$AB$9)*(('Coupling Enzyme Parameters'!$AB$11)-(V384-$F$11)))))/(2*'Coupling Enzyme Parameters'!$AB$9))</f>
        <v>32.060469274504719</v>
      </c>
      <c r="X384" s="102">
        <f t="shared" si="45"/>
        <v>-5.8557409181097952</v>
      </c>
      <c r="Y384" s="37">
        <v>18643.938999999998</v>
      </c>
      <c r="Z384" s="99">
        <f>((-'Coupling Enzyme Parameters'!$AB$10+SQRT((('Coupling Enzyme Parameters'!$AB$10)^2)-(4*('Coupling Enzyme Parameters'!$AB$9)*(('Coupling Enzyme Parameters'!$AB$11)-(Y384-$F$11)))))/(2*'Coupling Enzyme Parameters'!$AB$9))</f>
        <v>31.159043258413991</v>
      </c>
      <c r="AA384" s="102">
        <f t="shared" si="46"/>
        <v>-5.7838575100217433</v>
      </c>
    </row>
    <row r="385" spans="3:27" s="39" customFormat="1" ht="15" x14ac:dyDescent="0.25">
      <c r="C385" s="24">
        <f t="shared" si="47"/>
        <v>24.8666666666666</v>
      </c>
      <c r="D385" s="37">
        <v>11475.893</v>
      </c>
      <c r="E385" s="37">
        <v>19316.650000000001</v>
      </c>
      <c r="F385" s="100">
        <f>((-'Coupling Enzyme Parameters'!$AB$10+SQRT((('Coupling Enzyme Parameters'!$AB$10)^2)-(4*('Coupling Enzyme Parameters'!$AB$9)*(('Coupling Enzyme Parameters'!$AB$11)-(E385-$F$11)))))/(2*'Coupling Enzyme Parameters'!$AB$9))</f>
        <v>34.721479322882253</v>
      </c>
      <c r="G385" s="37">
        <v>18972.912</v>
      </c>
      <c r="H385" s="99">
        <f>((-'Coupling Enzyme Parameters'!$AB$10+SQRT((('Coupling Enzyme Parameters'!$AB$10)^2)-(4*('Coupling Enzyme Parameters'!$AB$9)*(('Coupling Enzyme Parameters'!$AB$11)-(G385-$F$11)))))/(2*'Coupling Enzyme Parameters'!$AB$9))</f>
        <v>32.835894766081125</v>
      </c>
      <c r="I385" s="102">
        <f t="shared" si="40"/>
        <v>-2.7366635308236695</v>
      </c>
      <c r="J385" s="37">
        <v>18669.254000000001</v>
      </c>
      <c r="K385" s="99">
        <f>((-'Coupling Enzyme Parameters'!$AB$10+SQRT((('Coupling Enzyme Parameters'!$AB$10)^2)-(4*('Coupling Enzyme Parameters'!$AB$9)*(('Coupling Enzyme Parameters'!$AB$11)-(J385-$F$11)))))/(2*'Coupling Enzyme Parameters'!$AB$9))</f>
        <v>31.284220237945391</v>
      </c>
      <c r="L385" s="102">
        <f t="shared" si="41"/>
        <v>-2.3193558430460612</v>
      </c>
      <c r="M385" s="37">
        <v>18802.476999999999</v>
      </c>
      <c r="N385" s="99">
        <f>((-'Coupling Enzyme Parameters'!$AB$10+SQRT((('Coupling Enzyme Parameters'!$AB$10)^2)-(4*('Coupling Enzyme Parameters'!$AB$9)*(('Coupling Enzyme Parameters'!$AB$11)-(M385-$F$11)))))/(2*'Coupling Enzyme Parameters'!$AB$9))</f>
        <v>31.953219247866215</v>
      </c>
      <c r="O385" s="102">
        <f t="shared" si="42"/>
        <v>-4.1343573182671776</v>
      </c>
      <c r="P385" s="37">
        <v>18860.333999999999</v>
      </c>
      <c r="Q385" s="99">
        <f>((-'Coupling Enzyme Parameters'!$AB$10+SQRT((('Coupling Enzyme Parameters'!$AB$10)^2)-(4*('Coupling Enzyme Parameters'!$AB$9)*(('Coupling Enzyme Parameters'!$AB$11)-(P385-$F$11)))))/(2*'Coupling Enzyme Parameters'!$AB$9))</f>
        <v>32.249351508803159</v>
      </c>
      <c r="R385" s="102">
        <f t="shared" si="43"/>
        <v>-4.9436944195698445</v>
      </c>
      <c r="S385" s="37">
        <v>18965.125</v>
      </c>
      <c r="T385" s="99">
        <f>((-'Coupling Enzyme Parameters'!$AB$10+SQRT((('Coupling Enzyme Parameters'!$AB$10)^2)-(4*('Coupling Enzyme Parameters'!$AB$9)*(('Coupling Enzyme Parameters'!$AB$11)-(S385-$F$11)))))/(2*'Coupling Enzyme Parameters'!$AB$9))</f>
        <v>32.794869131793362</v>
      </c>
      <c r="U385" s="102">
        <f t="shared" si="44"/>
        <v>-5.107541580271473</v>
      </c>
      <c r="V385" s="37">
        <v>18748.705000000002</v>
      </c>
      <c r="W385" s="99">
        <f>((-'Coupling Enzyme Parameters'!$AB$10+SQRT((('Coupling Enzyme Parameters'!$AB$10)^2)-(4*('Coupling Enzyme Parameters'!$AB$9)*(('Coupling Enzyme Parameters'!$AB$11)-(V385-$F$11)))))/(2*'Coupling Enzyme Parameters'!$AB$9))</f>
        <v>31.681081030973377</v>
      </c>
      <c r="X385" s="102">
        <f t="shared" si="45"/>
        <v>-6.0328945471053395</v>
      </c>
      <c r="Y385" s="37">
        <v>18594.353999999999</v>
      </c>
      <c r="Z385" s="99">
        <f>((-'Coupling Enzyme Parameters'!$AB$10+SQRT((('Coupling Enzyme Parameters'!$AB$10)^2)-(4*('Coupling Enzyme Parameters'!$AB$9)*(('Coupling Enzyme Parameters'!$AB$11)-(Y385-$F$11)))))/(2*'Coupling Enzyme Parameters'!$AB$9))</f>
        <v>30.915586515233105</v>
      </c>
      <c r="AA385" s="102">
        <f t="shared" si="46"/>
        <v>-5.825079638666832</v>
      </c>
    </row>
    <row r="386" spans="3:27" s="39" customFormat="1" ht="15" x14ac:dyDescent="0.25">
      <c r="C386" s="24">
        <f t="shared" si="47"/>
        <v>24.933333333333266</v>
      </c>
      <c r="D386" s="37">
        <v>11440.977000000001</v>
      </c>
      <c r="E386" s="37">
        <v>19296.771000000001</v>
      </c>
      <c r="F386" s="100">
        <f>((-'Coupling Enzyme Parameters'!$AB$10+SQRT((('Coupling Enzyme Parameters'!$AB$10)^2)-(4*('Coupling Enzyme Parameters'!$AB$9)*(('Coupling Enzyme Parameters'!$AB$11)-(E386-$F$11)))))/(2*'Coupling Enzyme Parameters'!$AB$9))</f>
        <v>34.608137167761051</v>
      </c>
      <c r="G386" s="37">
        <v>18908.849999999999</v>
      </c>
      <c r="H386" s="99">
        <f>((-'Coupling Enzyme Parameters'!$AB$10+SQRT((('Coupling Enzyme Parameters'!$AB$10)^2)-(4*('Coupling Enzyme Parameters'!$AB$9)*(('Coupling Enzyme Parameters'!$AB$11)-(G386-$F$11)))))/(2*'Coupling Enzyme Parameters'!$AB$9))</f>
        <v>32.500414340988051</v>
      </c>
      <c r="I386" s="102">
        <f t="shared" si="40"/>
        <v>-2.9588018007955412</v>
      </c>
      <c r="J386" s="37">
        <v>18633.576000000001</v>
      </c>
      <c r="K386" s="99">
        <f>((-'Coupling Enzyme Parameters'!$AB$10+SQRT((('Coupling Enzyme Parameters'!$AB$10)^2)-(4*('Coupling Enzyme Parameters'!$AB$9)*(('Coupling Enzyme Parameters'!$AB$11)-(J386-$F$11)))))/(2*'Coupling Enzyme Parameters'!$AB$9))</f>
        <v>31.10797405093674</v>
      </c>
      <c r="L386" s="102">
        <f t="shared" si="41"/>
        <v>-2.38225987493351</v>
      </c>
      <c r="M386" s="37">
        <v>18750.609</v>
      </c>
      <c r="N386" s="99">
        <f>((-'Coupling Enzyme Parameters'!$AB$10+SQRT((('Coupling Enzyme Parameters'!$AB$10)^2)-(4*('Coupling Enzyme Parameters'!$AB$9)*(('Coupling Enzyme Parameters'!$AB$11)-(M386-$F$11)))))/(2*'Coupling Enzyme Parameters'!$AB$9))</f>
        <v>31.690667452891354</v>
      </c>
      <c r="O386" s="102">
        <f t="shared" si="42"/>
        <v>-4.2835669581208364</v>
      </c>
      <c r="P386" s="37">
        <v>18868.495999999999</v>
      </c>
      <c r="Q386" s="99">
        <f>((-'Coupling Enzyme Parameters'!$AB$10+SQRT((('Coupling Enzyme Parameters'!$AB$10)^2)-(4*('Coupling Enzyme Parameters'!$AB$9)*(('Coupling Enzyme Parameters'!$AB$11)-(P386-$F$11)))))/(2*'Coupling Enzyme Parameters'!$AB$9))</f>
        <v>32.29141127294524</v>
      </c>
      <c r="R386" s="102">
        <f t="shared" si="43"/>
        <v>-4.7882925003065608</v>
      </c>
      <c r="S386" s="37">
        <v>18900.651999999998</v>
      </c>
      <c r="T386" s="99">
        <f>((-'Coupling Enzyme Parameters'!$AB$10+SQRT((('Coupling Enzyme Parameters'!$AB$10)^2)-(4*('Coupling Enzyme Parameters'!$AB$9)*(('Coupling Enzyme Parameters'!$AB$11)-(S386-$F$11)))))/(2*'Coupling Enzyme Parameters'!$AB$9))</f>
        <v>32.457811801389681</v>
      </c>
      <c r="U386" s="102">
        <f t="shared" si="44"/>
        <v>-5.3312567555539516</v>
      </c>
      <c r="V386" s="37">
        <v>18770.217000000001</v>
      </c>
      <c r="W386" s="99">
        <f>((-'Coupling Enzyme Parameters'!$AB$10+SQRT((('Coupling Enzyme Parameters'!$AB$10)^2)-(4*('Coupling Enzyme Parameters'!$AB$9)*(('Coupling Enzyme Parameters'!$AB$11)-(V386-$F$11)))))/(2*'Coupling Enzyme Parameters'!$AB$9))</f>
        <v>31.789602212530525</v>
      </c>
      <c r="X386" s="102">
        <f t="shared" si="45"/>
        <v>-5.8110312104269894</v>
      </c>
      <c r="Y386" s="37">
        <v>18601.383000000002</v>
      </c>
      <c r="Z386" s="99">
        <f>((-'Coupling Enzyme Parameters'!$AB$10+SQRT((('Coupling Enzyme Parameters'!$AB$10)^2)-(4*('Coupling Enzyme Parameters'!$AB$9)*(('Coupling Enzyme Parameters'!$AB$11)-(Y386-$F$11)))))/(2*'Coupling Enzyme Parameters'!$AB$9))</f>
        <v>30.949960552931714</v>
      </c>
      <c r="AA386" s="102">
        <f t="shared" si="46"/>
        <v>-5.6773634458470212</v>
      </c>
    </row>
    <row r="387" spans="3:27" s="39" customFormat="1" ht="15" x14ac:dyDescent="0.25">
      <c r="C387" s="24">
        <f t="shared" si="47"/>
        <v>24.999999999999932</v>
      </c>
      <c r="D387" s="37">
        <v>11463.108</v>
      </c>
      <c r="E387" s="37">
        <v>19401.870999999999</v>
      </c>
      <c r="F387" s="100">
        <f>((-'Coupling Enzyme Parameters'!$AB$10+SQRT((('Coupling Enzyme Parameters'!$AB$10)^2)-(4*('Coupling Enzyme Parameters'!$AB$9)*(('Coupling Enzyme Parameters'!$AB$11)-(E387-$F$11)))))/(2*'Coupling Enzyme Parameters'!$AB$9))</f>
        <v>35.214008014823428</v>
      </c>
      <c r="G387" s="37">
        <v>18994.859</v>
      </c>
      <c r="H387" s="99">
        <f>((-'Coupling Enzyme Parameters'!$AB$10+SQRT((('Coupling Enzyme Parameters'!$AB$10)^2)-(4*('Coupling Enzyme Parameters'!$AB$9)*(('Coupling Enzyme Parameters'!$AB$11)-(G387-$F$11)))))/(2*'Coupling Enzyme Parameters'!$AB$9))</f>
        <v>32.951896140928078</v>
      </c>
      <c r="I387" s="102">
        <f t="shared" si="40"/>
        <v>-3.1131908479178918</v>
      </c>
      <c r="J387" s="37">
        <v>18606.009999999998</v>
      </c>
      <c r="K387" s="99">
        <f>((-'Coupling Enzyme Parameters'!$AB$10+SQRT((('Coupling Enzyme Parameters'!$AB$10)^2)-(4*('Coupling Enzyme Parameters'!$AB$9)*(('Coupling Enzyme Parameters'!$AB$11)-(J387-$F$11)))))/(2*'Coupling Enzyme Parameters'!$AB$9))</f>
        <v>30.972612674813099</v>
      </c>
      <c r="L387" s="102">
        <f t="shared" si="41"/>
        <v>-3.1234920981195273</v>
      </c>
      <c r="M387" s="37">
        <v>18772.938999999998</v>
      </c>
      <c r="N387" s="99">
        <f>((-'Coupling Enzyme Parameters'!$AB$10+SQRT((('Coupling Enzyme Parameters'!$AB$10)^2)-(4*('Coupling Enzyme Parameters'!$AB$9)*(('Coupling Enzyme Parameters'!$AB$11)-(M387-$F$11)))))/(2*'Coupling Enzyme Parameters'!$AB$9))</f>
        <v>31.803366935750731</v>
      </c>
      <c r="O387" s="102">
        <f t="shared" si="42"/>
        <v>-4.7767383223238369</v>
      </c>
      <c r="P387" s="37">
        <v>18987.032999999999</v>
      </c>
      <c r="Q387" s="99">
        <f>((-'Coupling Enzyme Parameters'!$AB$10+SQRT((('Coupling Enzyme Parameters'!$AB$10)^2)-(4*('Coupling Enzyme Parameters'!$AB$9)*(('Coupling Enzyme Parameters'!$AB$11)-(P387-$F$11)))))/(2*'Coupling Enzyme Parameters'!$AB$9))</f>
        <v>32.910467982654524</v>
      </c>
      <c r="R387" s="102">
        <f t="shared" si="43"/>
        <v>-4.775106637659654</v>
      </c>
      <c r="S387" s="37">
        <v>18845.317999999999</v>
      </c>
      <c r="T387" s="99">
        <f>((-'Coupling Enzyme Parameters'!$AB$10+SQRT((('Coupling Enzyme Parameters'!$AB$10)^2)-(4*('Coupling Enzyme Parameters'!$AB$9)*(('Coupling Enzyme Parameters'!$AB$11)-(S387-$F$11)))))/(2*'Coupling Enzyme Parameters'!$AB$9))</f>
        <v>32.172157185152606</v>
      </c>
      <c r="U387" s="102">
        <f t="shared" si="44"/>
        <v>-6.2227822188534034</v>
      </c>
      <c r="V387" s="37">
        <v>18852.041000000001</v>
      </c>
      <c r="W387" s="99">
        <f>((-'Coupling Enzyme Parameters'!$AB$10+SQRT((('Coupling Enzyme Parameters'!$AB$10)^2)-(4*('Coupling Enzyme Parameters'!$AB$9)*(('Coupling Enzyme Parameters'!$AB$11)-(V387-$F$11)))))/(2*'Coupling Enzyme Parameters'!$AB$9))</f>
        <v>32.206689292190227</v>
      </c>
      <c r="X387" s="102">
        <f t="shared" si="45"/>
        <v>-5.999814977829665</v>
      </c>
      <c r="Y387" s="37">
        <v>18645.855</v>
      </c>
      <c r="Z387" s="99">
        <f>((-'Coupling Enzyme Parameters'!$AB$10+SQRT((('Coupling Enzyme Parameters'!$AB$10)^2)-(4*('Coupling Enzyme Parameters'!$AB$9)*(('Coupling Enzyme Parameters'!$AB$11)-(Y387-$F$11)))))/(2*'Coupling Enzyme Parameters'!$AB$9))</f>
        <v>31.168496360675533</v>
      </c>
      <c r="AA387" s="102">
        <f t="shared" si="46"/>
        <v>-6.0646984851655787</v>
      </c>
    </row>
    <row r="388" spans="3:27" s="39" customFormat="1" ht="15" x14ac:dyDescent="0.25">
      <c r="C388" s="24">
        <f t="shared" si="47"/>
        <v>25.066666666666599</v>
      </c>
      <c r="D388" s="37">
        <v>11449.834000000001</v>
      </c>
      <c r="E388" s="37">
        <v>19346.145</v>
      </c>
      <c r="F388" s="100">
        <f>((-'Coupling Enzyme Parameters'!$AB$10+SQRT((('Coupling Enzyme Parameters'!$AB$10)^2)-(4*('Coupling Enzyme Parameters'!$AB$9)*(('Coupling Enzyme Parameters'!$AB$11)-(E388-$F$11)))))/(2*'Coupling Enzyme Parameters'!$AB$9))</f>
        <v>34.890710943141066</v>
      </c>
      <c r="G388" s="37">
        <v>19012.357</v>
      </c>
      <c r="H388" s="99">
        <f>((-'Coupling Enzyme Parameters'!$AB$10+SQRT((('Coupling Enzyme Parameters'!$AB$10)^2)-(4*('Coupling Enzyme Parameters'!$AB$9)*(('Coupling Enzyme Parameters'!$AB$11)-(G388-$F$11)))))/(2*'Coupling Enzyme Parameters'!$AB$9))</f>
        <v>33.044781996731665</v>
      </c>
      <c r="I388" s="102">
        <f t="shared" si="40"/>
        <v>-2.6970079204319433</v>
      </c>
      <c r="J388" s="37">
        <v>18663.278999999999</v>
      </c>
      <c r="K388" s="99">
        <f>((-'Coupling Enzyme Parameters'!$AB$10+SQRT((('Coupling Enzyme Parameters'!$AB$10)^2)-(4*('Coupling Enzyme Parameters'!$AB$9)*(('Coupling Enzyme Parameters'!$AB$11)-(J388-$F$11)))))/(2*'Coupling Enzyme Parameters'!$AB$9))</f>
        <v>31.254620675248198</v>
      </c>
      <c r="L388" s="102">
        <f t="shared" si="41"/>
        <v>-2.5181870260020673</v>
      </c>
      <c r="M388" s="37">
        <v>18831.203000000001</v>
      </c>
      <c r="N388" s="99">
        <f>((-'Coupling Enzyme Parameters'!$AB$10+SQRT((('Coupling Enzyme Parameters'!$AB$10)^2)-(4*('Coupling Enzyme Parameters'!$AB$9)*(('Coupling Enzyme Parameters'!$AB$11)-(M388-$F$11)))))/(2*'Coupling Enzyme Parameters'!$AB$9))</f>
        <v>32.09981152940874</v>
      </c>
      <c r="O388" s="102">
        <f t="shared" si="42"/>
        <v>-4.1569966569834662</v>
      </c>
      <c r="P388" s="37">
        <v>18941.268</v>
      </c>
      <c r="Q388" s="99">
        <f>((-'Coupling Enzyme Parameters'!$AB$10+SQRT((('Coupling Enzyme Parameters'!$AB$10)^2)-(4*('Coupling Enzyme Parameters'!$AB$9)*(('Coupling Enzyme Parameters'!$AB$11)-(P388-$F$11)))))/(2*'Coupling Enzyme Parameters'!$AB$9))</f>
        <v>32.669606853701616</v>
      </c>
      <c r="R388" s="102">
        <f t="shared" si="43"/>
        <v>-4.6926706949302002</v>
      </c>
      <c r="S388" s="37">
        <v>18951.736000000001</v>
      </c>
      <c r="T388" s="99">
        <f>((-'Coupling Enzyme Parameters'!$AB$10+SQRT((('Coupling Enzyme Parameters'!$AB$10)^2)-(4*('Coupling Enzyme Parameters'!$AB$9)*(('Coupling Enzyme Parameters'!$AB$11)-(S388-$F$11)))))/(2*'Coupling Enzyme Parameters'!$AB$9))</f>
        <v>32.724490510986662</v>
      </c>
      <c r="U388" s="102">
        <f t="shared" si="44"/>
        <v>-5.3471518213369862</v>
      </c>
      <c r="V388" s="37">
        <v>18812.447</v>
      </c>
      <c r="W388" s="99">
        <f>((-'Coupling Enzyme Parameters'!$AB$10+SQRT((('Coupling Enzyme Parameters'!$AB$10)^2)-(4*('Coupling Enzyme Parameters'!$AB$9)*(('Coupling Enzyme Parameters'!$AB$11)-(V388-$F$11)))))/(2*'Coupling Enzyme Parameters'!$AB$9))</f>
        <v>32.00400058633744</v>
      </c>
      <c r="X388" s="102">
        <f t="shared" si="45"/>
        <v>-5.8792066120000896</v>
      </c>
      <c r="Y388" s="37">
        <v>18625.995999999999</v>
      </c>
      <c r="Z388" s="99">
        <f>((-'Coupling Enzyme Parameters'!$AB$10+SQRT((('Coupling Enzyme Parameters'!$AB$10)^2)-(4*('Coupling Enzyme Parameters'!$AB$9)*(('Coupling Enzyme Parameters'!$AB$11)-(Y388-$F$11)))))/(2*'Coupling Enzyme Parameters'!$AB$9))</f>
        <v>31.070682859402876</v>
      </c>
      <c r="AA388" s="102">
        <f t="shared" si="46"/>
        <v>-5.8392149147558747</v>
      </c>
    </row>
    <row r="389" spans="3:27" s="39" customFormat="1" ht="15" x14ac:dyDescent="0.25">
      <c r="C389" s="24">
        <f t="shared" si="47"/>
        <v>25.133333333333265</v>
      </c>
      <c r="D389" s="37">
        <v>11475.665000000001</v>
      </c>
      <c r="E389" s="37">
        <v>19355.273000000001</v>
      </c>
      <c r="F389" s="100">
        <f>((-'Coupling Enzyme Parameters'!$AB$10+SQRT((('Coupling Enzyme Parameters'!$AB$10)^2)-(4*('Coupling Enzyme Parameters'!$AB$9)*(('Coupling Enzyme Parameters'!$AB$11)-(E389-$F$11)))))/(2*'Coupling Enzyme Parameters'!$AB$9))</f>
        <v>34.943345289283897</v>
      </c>
      <c r="G389" s="37">
        <v>18984.741999999998</v>
      </c>
      <c r="H389" s="99">
        <f>((-'Coupling Enzyme Parameters'!$AB$10+SQRT((('Coupling Enzyme Parameters'!$AB$10)^2)-(4*('Coupling Enzyme Parameters'!$AB$9)*(('Coupling Enzyme Parameters'!$AB$11)-(G389-$F$11)))))/(2*'Coupling Enzyme Parameters'!$AB$9))</f>
        <v>32.898353599935071</v>
      </c>
      <c r="I389" s="102">
        <f t="shared" si="40"/>
        <v>-2.8960706633713684</v>
      </c>
      <c r="J389" s="37">
        <v>18653.088</v>
      </c>
      <c r="K389" s="99">
        <f>((-'Coupling Enzyme Parameters'!$AB$10+SQRT((('Coupling Enzyme Parameters'!$AB$10)^2)-(4*('Coupling Enzyme Parameters'!$AB$9)*(('Coupling Enzyme Parameters'!$AB$11)-(J389-$F$11)))))/(2*'Coupling Enzyme Parameters'!$AB$9))</f>
        <v>31.204213344152425</v>
      </c>
      <c r="L389" s="102">
        <f t="shared" si="41"/>
        <v>-2.6212287032406714</v>
      </c>
      <c r="M389" s="37">
        <v>18872.828000000001</v>
      </c>
      <c r="N389" s="99">
        <f>((-'Coupling Enzyme Parameters'!$AB$10+SQRT((('Coupling Enzyme Parameters'!$AB$10)^2)-(4*('Coupling Enzyme Parameters'!$AB$9)*(('Coupling Enzyme Parameters'!$AB$11)-(M389-$F$11)))))/(2*'Coupling Enzyme Parameters'!$AB$9))</f>
        <v>32.313763509684591</v>
      </c>
      <c r="O389" s="102">
        <f t="shared" si="42"/>
        <v>-3.995679022850446</v>
      </c>
      <c r="P389" s="37">
        <v>18850.518</v>
      </c>
      <c r="Q389" s="99">
        <f>((-'Coupling Enzyme Parameters'!$AB$10+SQRT((('Coupling Enzyme Parameters'!$AB$10)^2)-(4*('Coupling Enzyme Parameters'!$AB$9)*(('Coupling Enzyme Parameters'!$AB$11)-(P389-$F$11)))))/(2*'Coupling Enzyme Parameters'!$AB$9))</f>
        <v>32.198862349484301</v>
      </c>
      <c r="R389" s="102">
        <f t="shared" si="43"/>
        <v>-5.2160495452903461</v>
      </c>
      <c r="S389" s="37">
        <v>18964.588</v>
      </c>
      <c r="T389" s="99">
        <f>((-'Coupling Enzyme Parameters'!$AB$10+SQRT((('Coupling Enzyme Parameters'!$AB$10)^2)-(4*('Coupling Enzyme Parameters'!$AB$9)*(('Coupling Enzyme Parameters'!$AB$11)-(S389-$F$11)))))/(2*'Coupling Enzyme Parameters'!$AB$9))</f>
        <v>32.792042505090677</v>
      </c>
      <c r="U389" s="102">
        <f t="shared" si="44"/>
        <v>-5.3322341733758023</v>
      </c>
      <c r="V389" s="37">
        <v>18843.455000000002</v>
      </c>
      <c r="W389" s="99">
        <f>((-'Coupling Enzyme Parameters'!$AB$10+SQRT((('Coupling Enzyme Parameters'!$AB$10)^2)-(4*('Coupling Enzyme Parameters'!$AB$9)*(('Coupling Enzyme Parameters'!$AB$11)-(V389-$F$11)))))/(2*'Coupling Enzyme Parameters'!$AB$9))</f>
        <v>32.16259648781444</v>
      </c>
      <c r="X389" s="102">
        <f t="shared" si="45"/>
        <v>-5.773245056665921</v>
      </c>
      <c r="Y389" s="37">
        <v>18609.009999999998</v>
      </c>
      <c r="Z389" s="99">
        <f>((-'Coupling Enzyme Parameters'!$AB$10+SQRT((('Coupling Enzyme Parameters'!$AB$10)^2)-(4*('Coupling Enzyme Parameters'!$AB$9)*(('Coupling Enzyme Parameters'!$AB$11)-(Y389-$F$11)))))/(2*'Coupling Enzyme Parameters'!$AB$9))</f>
        <v>30.987310068040781</v>
      </c>
      <c r="AA389" s="102">
        <f t="shared" si="46"/>
        <v>-5.9752220522608006</v>
      </c>
    </row>
    <row r="390" spans="3:27" s="39" customFormat="1" ht="15" x14ac:dyDescent="0.25">
      <c r="C390" s="24">
        <f t="shared" si="47"/>
        <v>25.199999999999932</v>
      </c>
      <c r="D390" s="37">
        <v>11461.111000000001</v>
      </c>
      <c r="E390" s="37">
        <v>19370.291000000001</v>
      </c>
      <c r="F390" s="100">
        <f>((-'Coupling Enzyme Parameters'!$AB$10+SQRT((('Coupling Enzyme Parameters'!$AB$10)^2)-(4*('Coupling Enzyme Parameters'!$AB$9)*(('Coupling Enzyme Parameters'!$AB$11)-(E390-$F$11)))))/(2*'Coupling Enzyme Parameters'!$AB$9))</f>
        <v>35.030215263338214</v>
      </c>
      <c r="G390" s="37">
        <v>18912.780999999999</v>
      </c>
      <c r="H390" s="99">
        <f>((-'Coupling Enzyme Parameters'!$AB$10+SQRT((('Coupling Enzyme Parameters'!$AB$10)^2)-(4*('Coupling Enzyme Parameters'!$AB$9)*(('Coupling Enzyme Parameters'!$AB$11)-(G390-$F$11)))))/(2*'Coupling Enzyme Parameters'!$AB$9))</f>
        <v>32.5208686935608</v>
      </c>
      <c r="I390" s="102">
        <f t="shared" si="40"/>
        <v>-3.3604255437999555</v>
      </c>
      <c r="J390" s="37">
        <v>18646.971000000001</v>
      </c>
      <c r="K390" s="99">
        <f>((-'Coupling Enzyme Parameters'!$AB$10+SQRT((('Coupling Enzyme Parameters'!$AB$10)^2)-(4*('Coupling Enzyme Parameters'!$AB$9)*(('Coupling Enzyme Parameters'!$AB$11)-(J390-$F$11)))))/(2*'Coupling Enzyme Parameters'!$AB$9))</f>
        <v>31.17400403214468</v>
      </c>
      <c r="L390" s="102">
        <f t="shared" si="41"/>
        <v>-2.7383079893027329</v>
      </c>
      <c r="M390" s="37">
        <v>18751.469000000001</v>
      </c>
      <c r="N390" s="99">
        <f>((-'Coupling Enzyme Parameters'!$AB$10+SQRT((('Coupling Enzyme Parameters'!$AB$10)^2)-(4*('Coupling Enzyme Parameters'!$AB$9)*(('Coupling Enzyme Parameters'!$AB$11)-(M390-$F$11)))))/(2*'Coupling Enzyme Parameters'!$AB$9))</f>
        <v>31.694998637497473</v>
      </c>
      <c r="O390" s="102">
        <f t="shared" si="42"/>
        <v>-4.7013138690918801</v>
      </c>
      <c r="P390" s="37">
        <v>18856.134999999998</v>
      </c>
      <c r="Q390" s="99">
        <f>((-'Coupling Enzyme Parameters'!$AB$10+SQRT((('Coupling Enzyme Parameters'!$AB$10)^2)-(4*('Coupling Enzyme Parameters'!$AB$9)*(('Coupling Enzyme Parameters'!$AB$11)-(P390-$F$11)))))/(2*'Coupling Enzyme Parameters'!$AB$9))</f>
        <v>32.227741198125756</v>
      </c>
      <c r="R390" s="102">
        <f t="shared" si="43"/>
        <v>-5.2740406707032079</v>
      </c>
      <c r="S390" s="37">
        <v>18886.721000000001</v>
      </c>
      <c r="T390" s="99">
        <f>((-'Coupling Enzyme Parameters'!$AB$10+SQRT((('Coupling Enzyme Parameters'!$AB$10)^2)-(4*('Coupling Enzyme Parameters'!$AB$9)*(('Coupling Enzyme Parameters'!$AB$11)-(S390-$F$11)))))/(2*'Coupling Enzyme Parameters'!$AB$9))</f>
        <v>32.385584600126208</v>
      </c>
      <c r="U390" s="102">
        <f t="shared" si="44"/>
        <v>-5.8255620523945879</v>
      </c>
      <c r="V390" s="37">
        <v>18726.530999999999</v>
      </c>
      <c r="W390" s="99">
        <f>((-'Coupling Enzyme Parameters'!$AB$10+SQRT((('Coupling Enzyme Parameters'!$AB$10)^2)-(4*('Coupling Enzyme Parameters'!$AB$9)*(('Coupling Enzyme Parameters'!$AB$11)-(V390-$F$11)))))/(2*'Coupling Enzyme Parameters'!$AB$9))</f>
        <v>31.569701915878024</v>
      </c>
      <c r="X390" s="102">
        <f t="shared" si="45"/>
        <v>-6.4530096026566532</v>
      </c>
      <c r="Y390" s="37">
        <v>18590.822</v>
      </c>
      <c r="Z390" s="99">
        <f>((-'Coupling Enzyme Parameters'!$AB$10+SQRT((('Coupling Enzyme Parameters'!$AB$10)^2)-(4*('Coupling Enzyme Parameters'!$AB$9)*(('Coupling Enzyme Parameters'!$AB$11)-(Y390-$F$11)))))/(2*'Coupling Enzyme Parameters'!$AB$9))</f>
        <v>30.898330899478267</v>
      </c>
      <c r="AA390" s="102">
        <f t="shared" si="46"/>
        <v>-6.1510711948776304</v>
      </c>
    </row>
    <row r="391" spans="3:27" s="39" customFormat="1" ht="15" x14ac:dyDescent="0.25">
      <c r="C391" s="24">
        <f t="shared" si="47"/>
        <v>25.266666666666598</v>
      </c>
      <c r="D391" s="37">
        <v>11473.314</v>
      </c>
      <c r="E391" s="37">
        <v>19333.166000000001</v>
      </c>
      <c r="F391" s="100">
        <f>((-'Coupling Enzyme Parameters'!$AB$10+SQRT((('Coupling Enzyme Parameters'!$AB$10)^2)-(4*('Coupling Enzyme Parameters'!$AB$9)*(('Coupling Enzyme Parameters'!$AB$11)-(E391-$F$11)))))/(2*'Coupling Enzyme Parameters'!$AB$9))</f>
        <v>34.816084236674641</v>
      </c>
      <c r="G391" s="37">
        <v>18943.963</v>
      </c>
      <c r="H391" s="99">
        <f>((-'Coupling Enzyme Parameters'!$AB$10+SQRT((('Coupling Enzyme Parameters'!$AB$10)^2)-(4*('Coupling Enzyme Parameters'!$AB$9)*(('Coupling Enzyme Parameters'!$AB$11)-(G391-$F$11)))))/(2*'Coupling Enzyme Parameters'!$AB$9))</f>
        <v>32.683724958658836</v>
      </c>
      <c r="I391" s="102">
        <f t="shared" si="40"/>
        <v>-2.9834382520383471</v>
      </c>
      <c r="J391" s="37">
        <v>18689.338</v>
      </c>
      <c r="K391" s="99">
        <f>((-'Coupling Enzyme Parameters'!$AB$10+SQRT((('Coupling Enzyme Parameters'!$AB$10)^2)-(4*('Coupling Enzyme Parameters'!$AB$9)*(('Coupling Enzyme Parameters'!$AB$11)-(J391-$F$11)))))/(2*'Coupling Enzyme Parameters'!$AB$9))</f>
        <v>31.38396353651309</v>
      </c>
      <c r="L391" s="102">
        <f t="shared" si="41"/>
        <v>-2.3142174582707504</v>
      </c>
      <c r="M391" s="37">
        <v>18716.261999999999</v>
      </c>
      <c r="N391" s="99">
        <f>((-'Coupling Enzyme Parameters'!$AB$10+SQRT((('Coupling Enzyme Parameters'!$AB$10)^2)-(4*('Coupling Enzyme Parameters'!$AB$9)*(('Coupling Enzyme Parameters'!$AB$11)-(M391-$F$11)))))/(2*'Coupling Enzyme Parameters'!$AB$9))</f>
        <v>31.51828503746221</v>
      </c>
      <c r="O391" s="102">
        <f t="shared" si="42"/>
        <v>-4.6638964424635709</v>
      </c>
      <c r="P391" s="37">
        <v>18871.344000000001</v>
      </c>
      <c r="Q391" s="99">
        <f>((-'Coupling Enzyme Parameters'!$AB$10+SQRT((('Coupling Enzyme Parameters'!$AB$10)^2)-(4*('Coupling Enzyme Parameters'!$AB$9)*(('Coupling Enzyme Parameters'!$AB$11)-(P391-$F$11)))))/(2*'Coupling Enzyme Parameters'!$AB$9))</f>
        <v>32.306104108674027</v>
      </c>
      <c r="R391" s="102">
        <f t="shared" si="43"/>
        <v>-4.9815467334913635</v>
      </c>
      <c r="S391" s="37">
        <v>18877.471000000001</v>
      </c>
      <c r="T391" s="99">
        <f>((-'Coupling Enzyme Parameters'!$AB$10+SQRT((('Coupling Enzyme Parameters'!$AB$10)^2)-(4*('Coupling Enzyme Parameters'!$AB$9)*(('Coupling Enzyme Parameters'!$AB$11)-(S391-$F$11)))))/(2*'Coupling Enzyme Parameters'!$AB$9))</f>
        <v>32.337742789503082</v>
      </c>
      <c r="U391" s="102">
        <f t="shared" si="44"/>
        <v>-5.6592728363541411</v>
      </c>
      <c r="V391" s="37">
        <v>18793.123</v>
      </c>
      <c r="W391" s="99">
        <f>((-'Coupling Enzyme Parameters'!$AB$10+SQRT((('Coupling Enzyme Parameters'!$AB$10)^2)-(4*('Coupling Enzyme Parameters'!$AB$9)*(('Coupling Enzyme Parameters'!$AB$11)-(V391-$F$11)))))/(2*'Coupling Enzyme Parameters'!$AB$9))</f>
        <v>31.90566829106476</v>
      </c>
      <c r="X391" s="102">
        <f t="shared" si="45"/>
        <v>-5.9029122008063446</v>
      </c>
      <c r="Y391" s="37">
        <v>18595.021000000001</v>
      </c>
      <c r="Z391" s="99">
        <f>((-'Coupling Enzyme Parameters'!$AB$10+SQRT((('Coupling Enzyme Parameters'!$AB$10)^2)-(4*('Coupling Enzyme Parameters'!$AB$9)*(('Coupling Enzyme Parameters'!$AB$11)-(Y391-$F$11)))))/(2*'Coupling Enzyme Parameters'!$AB$9))</f>
        <v>30.918846423036491</v>
      </c>
      <c r="AA391" s="102">
        <f t="shared" si="46"/>
        <v>-5.9164246446558337</v>
      </c>
    </row>
    <row r="392" spans="3:27" s="39" customFormat="1" ht="15" x14ac:dyDescent="0.25">
      <c r="C392" s="24">
        <f t="shared" si="47"/>
        <v>25.333333333333265</v>
      </c>
      <c r="D392" s="37">
        <v>11435.028</v>
      </c>
      <c r="E392" s="37">
        <v>19415.182000000001</v>
      </c>
      <c r="F392" s="100">
        <f>((-'Coupling Enzyme Parameters'!$AB$10+SQRT((('Coupling Enzyme Parameters'!$AB$10)^2)-(4*('Coupling Enzyme Parameters'!$AB$9)*(('Coupling Enzyme Parameters'!$AB$11)-(E392-$F$11)))))/(2*'Coupling Enzyme Parameters'!$AB$9))</f>
        <v>35.291939574987609</v>
      </c>
      <c r="G392" s="37">
        <v>18989.601999999999</v>
      </c>
      <c r="H392" s="99">
        <f>((-'Coupling Enzyme Parameters'!$AB$10+SQRT((('Coupling Enzyme Parameters'!$AB$10)^2)-(4*('Coupling Enzyme Parameters'!$AB$9)*(('Coupling Enzyme Parameters'!$AB$11)-(G392-$F$11)))))/(2*'Coupling Enzyme Parameters'!$AB$9))</f>
        <v>32.924059579633379</v>
      </c>
      <c r="I392" s="102">
        <f t="shared" si="40"/>
        <v>-3.2189589693767715</v>
      </c>
      <c r="J392" s="37">
        <v>18646.065999999999</v>
      </c>
      <c r="K392" s="99">
        <f>((-'Coupling Enzyme Parameters'!$AB$10+SQRT((('Coupling Enzyme Parameters'!$AB$10)^2)-(4*('Coupling Enzyme Parameters'!$AB$9)*(('Coupling Enzyme Parameters'!$AB$11)-(J392-$F$11)))))/(2*'Coupling Enzyme Parameters'!$AB$9))</f>
        <v>31.169537596187471</v>
      </c>
      <c r="L392" s="102">
        <f t="shared" si="41"/>
        <v>-3.004498736909337</v>
      </c>
      <c r="M392" s="37">
        <v>18715.094000000001</v>
      </c>
      <c r="N392" s="99">
        <f>((-'Coupling Enzyme Parameters'!$AB$10+SQRT((('Coupling Enzyme Parameters'!$AB$10)^2)-(4*('Coupling Enzyme Parameters'!$AB$9)*(('Coupling Enzyme Parameters'!$AB$11)-(M392-$F$11)))))/(2*'Coupling Enzyme Parameters'!$AB$9))</f>
        <v>31.512443390539609</v>
      </c>
      <c r="O392" s="102">
        <f t="shared" si="42"/>
        <v>-5.14559342769914</v>
      </c>
      <c r="P392" s="37">
        <v>18813.469000000001</v>
      </c>
      <c r="Q392" s="99">
        <f>((-'Coupling Enzyme Parameters'!$AB$10+SQRT((('Coupling Enzyme Parameters'!$AB$10)^2)-(4*('Coupling Enzyme Parameters'!$AB$9)*(('Coupling Enzyme Parameters'!$AB$11)-(P392-$F$11)))))/(2*'Coupling Enzyme Parameters'!$AB$9))</f>
        <v>32.009211849112937</v>
      </c>
      <c r="R392" s="102">
        <f t="shared" si="43"/>
        <v>-5.754294331365422</v>
      </c>
      <c r="S392" s="37">
        <v>18879.684000000001</v>
      </c>
      <c r="T392" s="99">
        <f>((-'Coupling Enzyme Parameters'!$AB$10+SQRT((('Coupling Enzyme Parameters'!$AB$10)^2)-(4*('Coupling Enzyme Parameters'!$AB$9)*(('Coupling Enzyme Parameters'!$AB$11)-(S392-$F$11)))))/(2*'Coupling Enzyme Parameters'!$AB$9))</f>
        <v>32.349180224603103</v>
      </c>
      <c r="U392" s="102">
        <f t="shared" si="44"/>
        <v>-6.1236907395670883</v>
      </c>
      <c r="V392" s="37">
        <v>18720.528999999999</v>
      </c>
      <c r="W392" s="99">
        <f>((-'Coupling Enzyme Parameters'!$AB$10+SQRT((('Coupling Enzyme Parameters'!$AB$10)^2)-(4*('Coupling Enzyme Parameters'!$AB$9)*(('Coupling Enzyme Parameters'!$AB$11)-(V392-$F$11)))))/(2*'Coupling Enzyme Parameters'!$AB$9))</f>
        <v>31.539637374828569</v>
      </c>
      <c r="X392" s="102">
        <f t="shared" si="45"/>
        <v>-6.7447984553555038</v>
      </c>
      <c r="Y392" s="37">
        <v>18621.605</v>
      </c>
      <c r="Z392" s="99">
        <f>((-'Coupling Enzyme Parameters'!$AB$10+SQRT((('Coupling Enzyme Parameters'!$AB$10)^2)-(4*('Coupling Enzyme Parameters'!$AB$9)*(('Coupling Enzyme Parameters'!$AB$11)-(Y392-$F$11)))))/(2*'Coupling Enzyme Parameters'!$AB$9))</f>
        <v>31.049104895839672</v>
      </c>
      <c r="AA392" s="102">
        <f t="shared" si="46"/>
        <v>-6.2620215101656207</v>
      </c>
    </row>
    <row r="393" spans="3:27" s="39" customFormat="1" ht="15" x14ac:dyDescent="0.25">
      <c r="C393" s="24">
        <f t="shared" si="47"/>
        <v>25.399999999999931</v>
      </c>
      <c r="D393" s="37">
        <v>11456.062</v>
      </c>
      <c r="E393" s="37">
        <v>19364.359</v>
      </c>
      <c r="F393" s="100">
        <f>((-'Coupling Enzyme Parameters'!$AB$10+SQRT((('Coupling Enzyme Parameters'!$AB$10)^2)-(4*('Coupling Enzyme Parameters'!$AB$9)*(('Coupling Enzyme Parameters'!$AB$11)-(E393-$F$11)))))/(2*'Coupling Enzyme Parameters'!$AB$9))</f>
        <v>34.995861579109039</v>
      </c>
      <c r="G393" s="37">
        <v>18932.596000000001</v>
      </c>
      <c r="H393" s="99">
        <f>((-'Coupling Enzyme Parameters'!$AB$10+SQRT((('Coupling Enzyme Parameters'!$AB$10)^2)-(4*('Coupling Enzyme Parameters'!$AB$9)*(('Coupling Enzyme Parameters'!$AB$11)-(G393-$F$11)))))/(2*'Coupling Enzyme Parameters'!$AB$9))</f>
        <v>32.624232589159902</v>
      </c>
      <c r="I393" s="102">
        <f t="shared" si="40"/>
        <v>-3.2227079639716791</v>
      </c>
      <c r="J393" s="37">
        <v>18612.748</v>
      </c>
      <c r="K393" s="99">
        <f>((-'Coupling Enzyme Parameters'!$AB$10+SQRT((('Coupling Enzyme Parameters'!$AB$10)^2)-(4*('Coupling Enzyme Parameters'!$AB$9)*(('Coupling Enzyme Parameters'!$AB$11)-(J393-$F$11)))))/(2*'Coupling Enzyme Parameters'!$AB$9))</f>
        <v>31.005634576269845</v>
      </c>
      <c r="L393" s="102">
        <f t="shared" si="41"/>
        <v>-2.8723237609483938</v>
      </c>
      <c r="M393" s="37">
        <v>18767.73</v>
      </c>
      <c r="N393" s="99">
        <f>((-'Coupling Enzyme Parameters'!$AB$10+SQRT((('Coupling Enzyme Parameters'!$AB$10)^2)-(4*('Coupling Enzyme Parameters'!$AB$9)*(('Coupling Enzyme Parameters'!$AB$11)-(M393-$F$11)))))/(2*'Coupling Enzyme Parameters'!$AB$9))</f>
        <v>31.777032372402598</v>
      </c>
      <c r="O393" s="102">
        <f t="shared" si="42"/>
        <v>-4.5849264499575817</v>
      </c>
      <c r="P393" s="37">
        <v>18778.062000000002</v>
      </c>
      <c r="Q393" s="99">
        <f>((-'Coupling Enzyme Parameters'!$AB$10+SQRT((('Coupling Enzyme Parameters'!$AB$10)^2)-(4*('Coupling Enzyme Parameters'!$AB$9)*(('Coupling Enzyme Parameters'!$AB$11)-(P393-$F$11)))))/(2*'Coupling Enzyme Parameters'!$AB$9))</f>
        <v>31.829293421293098</v>
      </c>
      <c r="R393" s="102">
        <f t="shared" si="43"/>
        <v>-5.6381347633066916</v>
      </c>
      <c r="S393" s="37">
        <v>18872.057000000001</v>
      </c>
      <c r="T393" s="99">
        <f>((-'Coupling Enzyme Parameters'!$AB$10+SQRT((('Coupling Enzyme Parameters'!$AB$10)^2)-(4*('Coupling Enzyme Parameters'!$AB$9)*(('Coupling Enzyme Parameters'!$AB$11)-(S393-$F$11)))))/(2*'Coupling Enzyme Parameters'!$AB$9))</f>
        <v>32.309783836220106</v>
      </c>
      <c r="U393" s="102">
        <f t="shared" si="44"/>
        <v>-5.8670091320715159</v>
      </c>
      <c r="V393" s="37">
        <v>18764.053</v>
      </c>
      <c r="W393" s="99">
        <f>((-'Coupling Enzyme Parameters'!$AB$10+SQRT((('Coupling Enzyme Parameters'!$AB$10)^2)-(4*('Coupling Enzyme Parameters'!$AB$9)*(('Coupling Enzyme Parameters'!$AB$11)-(V393-$F$11)))))/(2*'Coupling Enzyme Parameters'!$AB$9))</f>
        <v>31.758459408992408</v>
      </c>
      <c r="X393" s="102">
        <f t="shared" si="45"/>
        <v>-6.2298984253130953</v>
      </c>
      <c r="Y393" s="37">
        <v>18581.023000000001</v>
      </c>
      <c r="Z393" s="99">
        <f>((-'Coupling Enzyme Parameters'!$AB$10+SQRT((('Coupling Enzyme Parameters'!$AB$10)^2)-(4*('Coupling Enzyme Parameters'!$AB$9)*(('Coupling Enzyme Parameters'!$AB$11)-(Y393-$F$11)))))/(2*'Coupling Enzyme Parameters'!$AB$9))</f>
        <v>30.850517054665836</v>
      </c>
      <c r="AA393" s="102">
        <f t="shared" si="46"/>
        <v>-6.1645313554608876</v>
      </c>
    </row>
    <row r="394" spans="3:27" s="39" customFormat="1" ht="15" x14ac:dyDescent="0.25">
      <c r="C394" s="24">
        <f t="shared" si="47"/>
        <v>25.466666666666598</v>
      </c>
      <c r="D394" s="37">
        <v>11471.61</v>
      </c>
      <c r="E394" s="37">
        <v>19400.131000000001</v>
      </c>
      <c r="F394" s="100">
        <f>((-'Coupling Enzyme Parameters'!$AB$10+SQRT((('Coupling Enzyme Parameters'!$AB$10)^2)-(4*('Coupling Enzyme Parameters'!$AB$9)*(('Coupling Enzyme Parameters'!$AB$11)-(E394-$F$11)))))/(2*'Coupling Enzyme Parameters'!$AB$9))</f>
        <v>35.203841324319654</v>
      </c>
      <c r="G394" s="37">
        <v>18966.432000000001</v>
      </c>
      <c r="H394" s="99">
        <f>((-'Coupling Enzyme Parameters'!$AB$10+SQRT((('Coupling Enzyme Parameters'!$AB$10)^2)-(4*('Coupling Enzyme Parameters'!$AB$9)*(('Coupling Enzyme Parameters'!$AB$11)-(G394-$F$11)))))/(2*'Coupling Enzyme Parameters'!$AB$9))</f>
        <v>32.801750206554878</v>
      </c>
      <c r="I394" s="102">
        <f t="shared" si="40"/>
        <v>-3.2531700917873181</v>
      </c>
      <c r="J394" s="37">
        <v>18702.853999999999</v>
      </c>
      <c r="K394" s="99">
        <f>((-'Coupling Enzyme Parameters'!$AB$10+SQRT((('Coupling Enzyme Parameters'!$AB$10)^2)-(4*('Coupling Enzyme Parameters'!$AB$9)*(('Coupling Enzyme Parameters'!$AB$11)-(J394-$F$11)))))/(2*'Coupling Enzyme Parameters'!$AB$9))</f>
        <v>31.451305968435442</v>
      </c>
      <c r="L394" s="102">
        <f t="shared" si="41"/>
        <v>-2.6346321139934119</v>
      </c>
      <c r="M394" s="37">
        <v>18686.506000000001</v>
      </c>
      <c r="N394" s="99">
        <f>((-'Coupling Enzyme Parameters'!$AB$10+SQRT((('Coupling Enzyme Parameters'!$AB$10)^2)-(4*('Coupling Enzyme Parameters'!$AB$9)*(('Coupling Enzyme Parameters'!$AB$11)-(M394-$F$11)))))/(2*'Coupling Enzyme Parameters'!$AB$9))</f>
        <v>31.369875595226635</v>
      </c>
      <c r="O394" s="102">
        <f t="shared" si="42"/>
        <v>-5.2000629723441598</v>
      </c>
      <c r="P394" s="37">
        <v>18862.732</v>
      </c>
      <c r="Q394" s="99">
        <f>((-'Coupling Enzyme Parameters'!$AB$10+SQRT((('Coupling Enzyme Parameters'!$AB$10)^2)-(4*('Coupling Enzyme Parameters'!$AB$9)*(('Coupling Enzyme Parameters'!$AB$11)-(P394-$F$11)))))/(2*'Coupling Enzyme Parameters'!$AB$9))</f>
        <v>32.261701319687177</v>
      </c>
      <c r="R394" s="102">
        <f t="shared" si="43"/>
        <v>-5.4137066101232278</v>
      </c>
      <c r="S394" s="37">
        <v>18877.248</v>
      </c>
      <c r="T394" s="99">
        <f>((-'Coupling Enzyme Parameters'!$AB$10+SQRT((('Coupling Enzyme Parameters'!$AB$10)^2)-(4*('Coupling Enzyme Parameters'!$AB$9)*(('Coupling Enzyme Parameters'!$AB$11)-(S394-$F$11)))))/(2*'Coupling Enzyme Parameters'!$AB$9))</f>
        <v>32.33659055215179</v>
      </c>
      <c r="U394" s="102">
        <f t="shared" si="44"/>
        <v>-6.0481821613504465</v>
      </c>
      <c r="V394" s="37">
        <v>18763.111000000001</v>
      </c>
      <c r="W394" s="99">
        <f>((-'Coupling Enzyme Parameters'!$AB$10+SQRT((('Coupling Enzyme Parameters'!$AB$10)^2)-(4*('Coupling Enzyme Parameters'!$AB$9)*(('Coupling Enzyme Parameters'!$AB$11)-(V394-$F$11)))))/(2*'Coupling Enzyme Parameters'!$AB$9))</f>
        <v>31.753703439858448</v>
      </c>
      <c r="X394" s="102">
        <f t="shared" si="45"/>
        <v>-6.4426341396576703</v>
      </c>
      <c r="Y394" s="37">
        <v>18568.151999999998</v>
      </c>
      <c r="Z394" s="99">
        <f>((-'Coupling Enzyme Parameters'!$AB$10+SQRT((('Coupling Enzyme Parameters'!$AB$10)^2)-(4*('Coupling Enzyme Parameters'!$AB$9)*(('Coupling Enzyme Parameters'!$AB$11)-(Y394-$F$11)))))/(2*'Coupling Enzyme Parameters'!$AB$9))</f>
        <v>30.787845212346049</v>
      </c>
      <c r="AA394" s="102">
        <f t="shared" si="46"/>
        <v>-6.4351829429912897</v>
      </c>
    </row>
    <row r="395" spans="3:27" s="39" customFormat="1" ht="15" x14ac:dyDescent="0.25">
      <c r="C395" s="24">
        <f t="shared" si="47"/>
        <v>25.533333333333264</v>
      </c>
      <c r="D395" s="37">
        <v>11447.507</v>
      </c>
      <c r="E395" s="37">
        <v>19394.984</v>
      </c>
      <c r="F395" s="100">
        <f>((-'Coupling Enzyme Parameters'!$AB$10+SQRT((('Coupling Enzyme Parameters'!$AB$10)^2)-(4*('Coupling Enzyme Parameters'!$AB$9)*(('Coupling Enzyme Parameters'!$AB$11)-(E395-$F$11)))))/(2*'Coupling Enzyme Parameters'!$AB$9))</f>
        <v>35.173795306140676</v>
      </c>
      <c r="G395" s="37">
        <v>18951.169999999998</v>
      </c>
      <c r="H395" s="99">
        <f>((-'Coupling Enzyme Parameters'!$AB$10+SQRT((('Coupling Enzyme Parameters'!$AB$10)^2)-(4*('Coupling Enzyme Parameters'!$AB$9)*(('Coupling Enzyme Parameters'!$AB$11)-(G395-$F$11)))))/(2*'Coupling Enzyme Parameters'!$AB$9))</f>
        <v>32.72151982466707</v>
      </c>
      <c r="I395" s="102">
        <f t="shared" si="40"/>
        <v>-3.303354455496148</v>
      </c>
      <c r="J395" s="37">
        <v>18718.699000000001</v>
      </c>
      <c r="K395" s="99">
        <f>((-'Coupling Enzyme Parameters'!$AB$10+SQRT((('Coupling Enzyme Parameters'!$AB$10)^2)-(4*('Coupling Enzyme Parameters'!$AB$9)*(('Coupling Enzyme Parameters'!$AB$11)-(J395-$F$11)))))/(2*'Coupling Enzyme Parameters'!$AB$9))</f>
        <v>31.530477760768438</v>
      </c>
      <c r="L395" s="102">
        <f t="shared" si="41"/>
        <v>-2.5254143034814369</v>
      </c>
      <c r="M395" s="37">
        <v>18721.030999999999</v>
      </c>
      <c r="N395" s="99">
        <f>((-'Coupling Enzyme Parameters'!$AB$10+SQRT((('Coupling Enzyme Parameters'!$AB$10)^2)-(4*('Coupling Enzyme Parameters'!$AB$9)*(('Coupling Enzyme Parameters'!$AB$11)-(M395-$F$11)))))/(2*'Coupling Enzyme Parameters'!$AB$9))</f>
        <v>31.542150584521853</v>
      </c>
      <c r="O395" s="102">
        <f t="shared" si="42"/>
        <v>-4.997741964869963</v>
      </c>
      <c r="P395" s="37">
        <v>18887.342000000001</v>
      </c>
      <c r="Q395" s="99">
        <f>((-'Coupling Enzyme Parameters'!$AB$10+SQRT((('Coupling Enzyme Parameters'!$AB$10)^2)-(4*('Coupling Enzyme Parameters'!$AB$9)*(('Coupling Enzyme Parameters'!$AB$11)-(P395-$F$11)))))/(2*'Coupling Enzyme Parameters'!$AB$9))</f>
        <v>32.388799776257486</v>
      </c>
      <c r="R395" s="102">
        <f t="shared" si="43"/>
        <v>-5.2565621353739402</v>
      </c>
      <c r="S395" s="37">
        <v>18873.401999999998</v>
      </c>
      <c r="T395" s="99">
        <f>((-'Coupling Enzyme Parameters'!$AB$10+SQRT((('Coupling Enzyme Parameters'!$AB$10)^2)-(4*('Coupling Enzyme Parameters'!$AB$9)*(('Coupling Enzyme Parameters'!$AB$11)-(S395-$F$11)))))/(2*'Coupling Enzyme Parameters'!$AB$9))</f>
        <v>32.316726741508113</v>
      </c>
      <c r="U395" s="102">
        <f t="shared" si="44"/>
        <v>-6.0379999538151452</v>
      </c>
      <c r="V395" s="37">
        <v>18758.740000000002</v>
      </c>
      <c r="W395" s="99">
        <f>((-'Coupling Enzyme Parameters'!$AB$10+SQRT((('Coupling Enzyme Parameters'!$AB$10)^2)-(4*('Coupling Enzyme Parameters'!$AB$9)*(('Coupling Enzyme Parameters'!$AB$11)-(V395-$F$11)))))/(2*'Coupling Enzyme Parameters'!$AB$9))</f>
        <v>31.731646776645352</v>
      </c>
      <c r="X395" s="102">
        <f t="shared" si="45"/>
        <v>-6.4346447846917876</v>
      </c>
      <c r="Y395" s="37">
        <v>18619.52</v>
      </c>
      <c r="Z395" s="99">
        <f>((-'Coupling Enzyme Parameters'!$AB$10+SQRT((('Coupling Enzyme Parameters'!$AB$10)^2)-(4*('Coupling Enzyme Parameters'!$AB$9)*(('Coupling Enzyme Parameters'!$AB$11)-(Y395-$F$11)))))/(2*'Coupling Enzyme Parameters'!$AB$9))</f>
        <v>31.038865167096873</v>
      </c>
      <c r="AA395" s="102">
        <f t="shared" si="46"/>
        <v>-6.1541169700614873</v>
      </c>
    </row>
    <row r="396" spans="3:27" s="39" customFormat="1" ht="15" x14ac:dyDescent="0.25">
      <c r="C396" s="24">
        <f t="shared" si="47"/>
        <v>25.59999999999993</v>
      </c>
      <c r="D396" s="37">
        <v>11520.412</v>
      </c>
      <c r="E396" s="37">
        <v>19398.59</v>
      </c>
      <c r="F396" s="100">
        <f>((-'Coupling Enzyme Parameters'!$AB$10+SQRT((('Coupling Enzyme Parameters'!$AB$10)^2)-(4*('Coupling Enzyme Parameters'!$AB$9)*(('Coupling Enzyme Parameters'!$AB$11)-(E396-$F$11)))))/(2*'Coupling Enzyme Parameters'!$AB$9))</f>
        <v>35.194841305036874</v>
      </c>
      <c r="G396" s="37">
        <v>18913.43</v>
      </c>
      <c r="H396" s="99">
        <f>((-'Coupling Enzyme Parameters'!$AB$10+SQRT((('Coupling Enzyme Parameters'!$AB$10)^2)-(4*('Coupling Enzyme Parameters'!$AB$9)*(('Coupling Enzyme Parameters'!$AB$11)-(G396-$F$11)))))/(2*'Coupling Enzyme Parameters'!$AB$9))</f>
        <v>32.524247298309071</v>
      </c>
      <c r="I396" s="102">
        <f t="shared" si="40"/>
        <v>-3.5216729807503455</v>
      </c>
      <c r="J396" s="37">
        <v>18663.373</v>
      </c>
      <c r="K396" s="99">
        <f>((-'Coupling Enzyme Parameters'!$AB$10+SQRT((('Coupling Enzyme Parameters'!$AB$10)^2)-(4*('Coupling Enzyme Parameters'!$AB$9)*(('Coupling Enzyme Parameters'!$AB$11)-(J396-$F$11)))))/(2*'Coupling Enzyme Parameters'!$AB$9))</f>
        <v>31.255086080163235</v>
      </c>
      <c r="L396" s="102">
        <f t="shared" si="41"/>
        <v>-2.8218519829828388</v>
      </c>
      <c r="M396" s="37">
        <v>18766.455000000002</v>
      </c>
      <c r="N396" s="99">
        <f>((-'Coupling Enzyme Parameters'!$AB$10+SQRT((('Coupling Enzyme Parameters'!$AB$10)^2)-(4*('Coupling Enzyme Parameters'!$AB$9)*(('Coupling Enzyme Parameters'!$AB$11)-(M396-$F$11)))))/(2*'Coupling Enzyme Parameters'!$AB$9))</f>
        <v>31.77059065736055</v>
      </c>
      <c r="O396" s="102">
        <f t="shared" si="42"/>
        <v>-4.7903478909274639</v>
      </c>
      <c r="P396" s="37">
        <v>18891.509999999998</v>
      </c>
      <c r="Q396" s="99">
        <f>((-'Coupling Enzyme Parameters'!$AB$10+SQRT((('Coupling Enzyme Parameters'!$AB$10)^2)-(4*('Coupling Enzyme Parameters'!$AB$9)*(('Coupling Enzyme Parameters'!$AB$11)-(P396-$F$11)))))/(2*'Coupling Enzyme Parameters'!$AB$9))</f>
        <v>32.41039006041899</v>
      </c>
      <c r="R396" s="102">
        <f t="shared" si="43"/>
        <v>-5.2560178501086341</v>
      </c>
      <c r="S396" s="37">
        <v>18911.037</v>
      </c>
      <c r="T396" s="99">
        <f>((-'Coupling Enzyme Parameters'!$AB$10+SQRT((('Coupling Enzyme Parameters'!$AB$10)^2)-(4*('Coupling Enzyme Parameters'!$AB$9)*(('Coupling Enzyme Parameters'!$AB$11)-(S396-$F$11)))))/(2*'Coupling Enzyme Parameters'!$AB$9))</f>
        <v>32.511791963653714</v>
      </c>
      <c r="U396" s="102">
        <f t="shared" si="44"/>
        <v>-5.8639807305657428</v>
      </c>
      <c r="V396" s="37">
        <v>18787.021000000001</v>
      </c>
      <c r="W396" s="99">
        <f>((-'Coupling Enzyme Parameters'!$AB$10+SQRT((('Coupling Enzyme Parameters'!$AB$10)^2)-(4*('Coupling Enzyme Parameters'!$AB$9)*(('Coupling Enzyme Parameters'!$AB$11)-(V396-$F$11)))))/(2*'Coupling Enzyme Parameters'!$AB$9))</f>
        <v>31.874697033004896</v>
      </c>
      <c r="X396" s="102">
        <f t="shared" si="45"/>
        <v>-6.3126405272284423</v>
      </c>
      <c r="Y396" s="37">
        <v>18638.900000000001</v>
      </c>
      <c r="Z396" s="99">
        <f>((-'Coupling Enzyme Parameters'!$AB$10+SQRT((('Coupling Enzyme Parameters'!$AB$10)^2)-(4*('Coupling Enzyme Parameters'!$AB$9)*(('Coupling Enzyme Parameters'!$AB$11)-(Y396-$F$11)))))/(2*'Coupling Enzyme Parameters'!$AB$9))</f>
        <v>31.134198383011093</v>
      </c>
      <c r="AA396" s="102">
        <f t="shared" si="46"/>
        <v>-6.079829753043466</v>
      </c>
    </row>
    <row r="397" spans="3:27" s="39" customFormat="1" ht="15" x14ac:dyDescent="0.25">
      <c r="C397" s="24">
        <f t="shared" si="47"/>
        <v>25.666666666666597</v>
      </c>
      <c r="D397" s="37">
        <v>11460.591</v>
      </c>
      <c r="E397" s="37">
        <v>19410.326000000001</v>
      </c>
      <c r="F397" s="100">
        <f>((-'Coupling Enzyme Parameters'!$AB$10+SQRT((('Coupling Enzyme Parameters'!$AB$10)^2)-(4*('Coupling Enzyme Parameters'!$AB$9)*(('Coupling Enzyme Parameters'!$AB$11)-(E397-$F$11)))))/(2*'Coupling Enzyme Parameters'!$AB$9))</f>
        <v>35.263477145420445</v>
      </c>
      <c r="G397" s="37">
        <v>18983.113000000001</v>
      </c>
      <c r="H397" s="99">
        <f>((-'Coupling Enzyme Parameters'!$AB$10+SQRT((('Coupling Enzyme Parameters'!$AB$10)^2)-(4*('Coupling Enzyme Parameters'!$AB$9)*(('Coupling Enzyme Parameters'!$AB$11)-(G397-$F$11)))))/(2*'Coupling Enzyme Parameters'!$AB$9))</f>
        <v>32.88974342854462</v>
      </c>
      <c r="I397" s="102">
        <f t="shared" ref="I397:I460" si="48">(H397-F397)-$I$11</f>
        <v>-3.2248126908983679</v>
      </c>
      <c r="J397" s="37">
        <v>18679.758000000002</v>
      </c>
      <c r="K397" s="99">
        <f>((-'Coupling Enzyme Parameters'!$AB$10+SQRT((('Coupling Enzyme Parameters'!$AB$10)^2)-(4*('Coupling Enzyme Parameters'!$AB$9)*(('Coupling Enzyme Parameters'!$AB$11)-(J397-$F$11)))))/(2*'Coupling Enzyme Parameters'!$AB$9))</f>
        <v>31.336338267522525</v>
      </c>
      <c r="L397" s="102">
        <f t="shared" ref="L397:L460" si="49">(K397-F397)-$L$11</f>
        <v>-2.80923563600712</v>
      </c>
      <c r="M397" s="37">
        <v>18737.752</v>
      </c>
      <c r="N397" s="99">
        <f>((-'Coupling Enzyme Parameters'!$AB$10+SQRT((('Coupling Enzyme Parameters'!$AB$10)^2)-(4*('Coupling Enzyme Parameters'!$AB$9)*(('Coupling Enzyme Parameters'!$AB$11)-(M397-$F$11)))))/(2*'Coupling Enzyme Parameters'!$AB$9))</f>
        <v>31.626003831870271</v>
      </c>
      <c r="O397" s="102">
        <f t="shared" ref="O397:O460" si="50">(N397-F397)-$O$11</f>
        <v>-5.0035705568013142</v>
      </c>
      <c r="P397" s="37">
        <v>18866.107</v>
      </c>
      <c r="Q397" s="99">
        <f>((-'Coupling Enzyme Parameters'!$AB$10+SQRT((('Coupling Enzyme Parameters'!$AB$10)^2)-(4*('Coupling Enzyme Parameters'!$AB$9)*(('Coupling Enzyme Parameters'!$AB$11)-(P397-$F$11)))))/(2*'Coupling Enzyme Parameters'!$AB$9))</f>
        <v>32.279093110207228</v>
      </c>
      <c r="R397" s="102">
        <f t="shared" ref="R397:R460" si="51">(Q397-F397)-$R$11</f>
        <v>-5.4559506407039677</v>
      </c>
      <c r="S397" s="37">
        <v>18887.886999999999</v>
      </c>
      <c r="T397" s="99">
        <f>((-'Coupling Enzyme Parameters'!$AB$10+SQRT((('Coupling Enzyme Parameters'!$AB$10)^2)-(4*('Coupling Enzyme Parameters'!$AB$9)*(('Coupling Enzyme Parameters'!$AB$11)-(S397-$F$11)))))/(2*'Coupling Enzyme Parameters'!$AB$9))</f>
        <v>32.391621812531213</v>
      </c>
      <c r="U397" s="102">
        <f t="shared" ref="U397:U460" si="52">(T397-F397)-$U$11</f>
        <v>-6.052786722071815</v>
      </c>
      <c r="V397" s="37">
        <v>18762.088</v>
      </c>
      <c r="W397" s="99">
        <f>((-'Coupling Enzyme Parameters'!$AB$10+SQRT((('Coupling Enzyme Parameters'!$AB$10)^2)-(4*('Coupling Enzyme Parameters'!$AB$9)*(('Coupling Enzyme Parameters'!$AB$11)-(V397-$F$11)))))/(2*'Coupling Enzyme Parameters'!$AB$9))</f>
        <v>31.748539526143805</v>
      </c>
      <c r="X397" s="102">
        <f t="shared" ref="X397:X460" si="53">(W397-F397)-$X$11</f>
        <v>-6.5074338744731044</v>
      </c>
      <c r="Y397" s="37">
        <v>18574.666000000001</v>
      </c>
      <c r="Z397" s="99">
        <f>((-'Coupling Enzyme Parameters'!$AB$10+SQRT((('Coupling Enzyme Parameters'!$AB$10)^2)-(4*('Coupling Enzyme Parameters'!$AB$9)*(('Coupling Enzyme Parameters'!$AB$11)-(Y397-$F$11)))))/(2*'Coupling Enzyme Parameters'!$AB$9))</f>
        <v>30.819544732041184</v>
      </c>
      <c r="AA397" s="102">
        <f t="shared" ref="AA397:AA460" si="54">(Z397-F397)-$AA$11</f>
        <v>-6.4631192443969461</v>
      </c>
    </row>
    <row r="398" spans="3:27" s="39" customFormat="1" ht="15" x14ac:dyDescent="0.25">
      <c r="C398" s="24">
        <f t="shared" ref="C398:C461" si="55">C397+($A$12/60)</f>
        <v>25.733333333333263</v>
      </c>
      <c r="D398" s="37">
        <v>11458.312</v>
      </c>
      <c r="E398" s="37">
        <v>19337.317999999999</v>
      </c>
      <c r="F398" s="100">
        <f>((-'Coupling Enzyme Parameters'!$AB$10+SQRT((('Coupling Enzyme Parameters'!$AB$10)^2)-(4*('Coupling Enzyme Parameters'!$AB$9)*(('Coupling Enzyme Parameters'!$AB$11)-(E398-$F$11)))))/(2*'Coupling Enzyme Parameters'!$AB$9))</f>
        <v>34.839930281618074</v>
      </c>
      <c r="G398" s="37">
        <v>18956.188999999998</v>
      </c>
      <c r="H398" s="99">
        <f>((-'Coupling Enzyme Parameters'!$AB$10+SQRT((('Coupling Enzyme Parameters'!$AB$10)^2)-(4*('Coupling Enzyme Parameters'!$AB$9)*(('Coupling Enzyme Parameters'!$AB$11)-(G398-$F$11)))))/(2*'Coupling Enzyme Parameters'!$AB$9))</f>
        <v>32.747874968843384</v>
      </c>
      <c r="I398" s="102">
        <f t="shared" si="48"/>
        <v>-2.9431342867972319</v>
      </c>
      <c r="J398" s="37">
        <v>18612.025000000001</v>
      </c>
      <c r="K398" s="99">
        <f>((-'Coupling Enzyme Parameters'!$AB$10+SQRT((('Coupling Enzyme Parameters'!$AB$10)^2)-(4*('Coupling Enzyme Parameters'!$AB$9)*(('Coupling Enzyme Parameters'!$AB$11)-(J398-$F$11)))))/(2*'Coupling Enzyme Parameters'!$AB$9))</f>
        <v>31.002089268005921</v>
      </c>
      <c r="L398" s="102">
        <f t="shared" si="49"/>
        <v>-2.7199377717213515</v>
      </c>
      <c r="M398" s="37">
        <v>18768.296999999999</v>
      </c>
      <c r="N398" s="99">
        <f>((-'Coupling Enzyme Parameters'!$AB$10+SQRT((('Coupling Enzyme Parameters'!$AB$10)^2)-(4*('Coupling Enzyme Parameters'!$AB$9)*(('Coupling Enzyme Parameters'!$AB$11)-(M398-$F$11)))))/(2*'Coupling Enzyme Parameters'!$AB$9))</f>
        <v>31.779897566162361</v>
      </c>
      <c r="O398" s="102">
        <f t="shared" si="50"/>
        <v>-4.4261299587068521</v>
      </c>
      <c r="P398" s="37">
        <v>18799.857</v>
      </c>
      <c r="Q398" s="99">
        <f>((-'Coupling Enzyme Parameters'!$AB$10+SQRT((('Coupling Enzyme Parameters'!$AB$10)^2)-(4*('Coupling Enzyme Parameters'!$AB$9)*(('Coupling Enzyme Parameters'!$AB$11)-(P398-$F$11)))))/(2*'Coupling Enzyme Parameters'!$AB$9))</f>
        <v>31.939891467829383</v>
      </c>
      <c r="R398" s="102">
        <f t="shared" si="51"/>
        <v>-5.3716054192794402</v>
      </c>
      <c r="S398" s="37">
        <v>18897.361000000001</v>
      </c>
      <c r="T398" s="99">
        <f>((-'Coupling Enzyme Parameters'!$AB$10+SQRT((('Coupling Enzyme Parameters'!$AB$10)^2)-(4*('Coupling Enzyme Parameters'!$AB$9)*(('Coupling Enzyme Parameters'!$AB$11)-(S398-$F$11)))))/(2*'Coupling Enzyme Parameters'!$AB$9))</f>
        <v>32.440730117442286</v>
      </c>
      <c r="U398" s="102">
        <f t="shared" si="52"/>
        <v>-5.5801315533583704</v>
      </c>
      <c r="V398" s="37">
        <v>18755.629000000001</v>
      </c>
      <c r="W398" s="99">
        <f>((-'Coupling Enzyme Parameters'!$AB$10+SQRT((('Coupling Enzyme Parameters'!$AB$10)^2)-(4*('Coupling Enzyme Parameters'!$AB$9)*(('Coupling Enzyme Parameters'!$AB$11)-(V398-$F$11)))))/(2*'Coupling Enzyme Parameters'!$AB$9))</f>
        <v>31.71595989227756</v>
      </c>
      <c r="X398" s="102">
        <f t="shared" si="53"/>
        <v>-6.1164666445369775</v>
      </c>
      <c r="Y398" s="37">
        <v>18580.734</v>
      </c>
      <c r="Z398" s="99">
        <f>((-'Coupling Enzyme Parameters'!$AB$10+SQRT((('Coupling Enzyme Parameters'!$AB$10)^2)-(4*('Coupling Enzyme Parameters'!$AB$9)*(('Coupling Enzyme Parameters'!$AB$11)-(Y398-$F$11)))))/(2*'Coupling Enzyme Parameters'!$AB$9))</f>
        <v>30.849108209306362</v>
      </c>
      <c r="AA398" s="102">
        <f t="shared" si="54"/>
        <v>-6.0100089033293962</v>
      </c>
    </row>
    <row r="399" spans="3:27" s="39" customFormat="1" ht="15" x14ac:dyDescent="0.25">
      <c r="C399" s="24">
        <f t="shared" si="55"/>
        <v>25.79999999999993</v>
      </c>
      <c r="D399" s="37">
        <v>11479.49</v>
      </c>
      <c r="E399" s="37">
        <v>19350.743999999999</v>
      </c>
      <c r="F399" s="100">
        <f>((-'Coupling Enzyme Parameters'!$AB$10+SQRT((('Coupling Enzyme Parameters'!$AB$10)^2)-(4*('Coupling Enzyme Parameters'!$AB$9)*(('Coupling Enzyme Parameters'!$AB$11)-(E399-$F$11)))))/(2*'Coupling Enzyme Parameters'!$AB$9))</f>
        <v>34.917214367683378</v>
      </c>
      <c r="G399" s="37">
        <v>18943.115000000002</v>
      </c>
      <c r="H399" s="99">
        <f>((-'Coupling Enzyme Parameters'!$AB$10+SQRT((('Coupling Enzyme Parameters'!$AB$10)^2)-(4*('Coupling Enzyme Parameters'!$AB$9)*(('Coupling Enzyme Parameters'!$AB$11)-(G399-$F$11)))))/(2*'Coupling Enzyme Parameters'!$AB$9))</f>
        <v>32.679281723467213</v>
      </c>
      <c r="I399" s="102">
        <f t="shared" si="48"/>
        <v>-3.0890116182387075</v>
      </c>
      <c r="J399" s="37">
        <v>18619.928</v>
      </c>
      <c r="K399" s="99">
        <f>((-'Coupling Enzyme Parameters'!$AB$10+SQRT((('Coupling Enzyme Parameters'!$AB$10)^2)-(4*('Coupling Enzyme Parameters'!$AB$9)*(('Coupling Enzyme Parameters'!$AB$11)-(J399-$F$11)))))/(2*'Coupling Enzyme Parameters'!$AB$9))</f>
        <v>31.040868596675235</v>
      </c>
      <c r="L399" s="102">
        <f t="shared" si="49"/>
        <v>-2.7584425291173424</v>
      </c>
      <c r="M399" s="37">
        <v>18727.478999999999</v>
      </c>
      <c r="N399" s="99">
        <f>((-'Coupling Enzyme Parameters'!$AB$10+SQRT((('Coupling Enzyme Parameters'!$AB$10)^2)-(4*('Coupling Enzyme Parameters'!$AB$9)*(('Coupling Enzyme Parameters'!$AB$11)-(M399-$F$11)))))/(2*'Coupling Enzyme Parameters'!$AB$9))</f>
        <v>31.574453760984298</v>
      </c>
      <c r="O399" s="102">
        <f t="shared" si="50"/>
        <v>-4.7088578499502205</v>
      </c>
      <c r="P399" s="37">
        <v>18872.646000000001</v>
      </c>
      <c r="Q399" s="99">
        <f>((-'Coupling Enzyme Parameters'!$AB$10+SQRT((('Coupling Enzyme Parameters'!$AB$10)^2)-(4*('Coupling Enzyme Parameters'!$AB$9)*(('Coupling Enzyme Parameters'!$AB$11)-(P399-$F$11)))))/(2*'Coupling Enzyme Parameters'!$AB$9))</f>
        <v>32.312824022161074</v>
      </c>
      <c r="R399" s="102">
        <f t="shared" si="51"/>
        <v>-5.0759569510130547</v>
      </c>
      <c r="S399" s="37">
        <v>18948.370999999999</v>
      </c>
      <c r="T399" s="99">
        <f>((-'Coupling Enzyme Parameters'!$AB$10+SQRT((('Coupling Enzyme Parameters'!$AB$10)^2)-(4*('Coupling Enzyme Parameters'!$AB$9)*(('Coupling Enzyme Parameters'!$AB$11)-(S399-$F$11)))))/(2*'Coupling Enzyme Parameters'!$AB$9))</f>
        <v>32.706834403509284</v>
      </c>
      <c r="U399" s="102">
        <f t="shared" si="52"/>
        <v>-5.3913113533566772</v>
      </c>
      <c r="V399" s="37">
        <v>18726.634999999998</v>
      </c>
      <c r="W399" s="99">
        <f>((-'Coupling Enzyme Parameters'!$AB$10+SQRT((('Coupling Enzyme Parameters'!$AB$10)^2)-(4*('Coupling Enzyme Parameters'!$AB$9)*(('Coupling Enzyme Parameters'!$AB$11)-(V399-$F$11)))))/(2*'Coupling Enzyme Parameters'!$AB$9))</f>
        <v>31.570223172251769</v>
      </c>
      <c r="X399" s="102">
        <f t="shared" si="53"/>
        <v>-6.3394874506280736</v>
      </c>
      <c r="Y399" s="37">
        <v>18555.526999999998</v>
      </c>
      <c r="Z399" s="99">
        <f>((-'Coupling Enzyme Parameters'!$AB$10+SQRT((('Coupling Enzyme Parameters'!$AB$10)^2)-(4*('Coupling Enzyme Parameters'!$AB$9)*(('Coupling Enzyme Parameters'!$AB$11)-(Y399-$F$11)))))/(2*'Coupling Enzyme Parameters'!$AB$9))</f>
        <v>30.726515551945809</v>
      </c>
      <c r="AA399" s="102">
        <f t="shared" si="54"/>
        <v>-6.2098856467552537</v>
      </c>
    </row>
    <row r="400" spans="3:27" s="39" customFormat="1" ht="15" x14ac:dyDescent="0.25">
      <c r="C400" s="24">
        <f t="shared" si="55"/>
        <v>25.866666666666596</v>
      </c>
      <c r="D400" s="37">
        <v>11443.995000000001</v>
      </c>
      <c r="E400" s="37">
        <v>19361.476999999999</v>
      </c>
      <c r="F400" s="100">
        <f>((-'Coupling Enzyme Parameters'!$AB$10+SQRT((('Coupling Enzyme Parameters'!$AB$10)^2)-(4*('Coupling Enzyme Parameters'!$AB$9)*(('Coupling Enzyme Parameters'!$AB$11)-(E400-$F$11)))))/(2*'Coupling Enzyme Parameters'!$AB$9))</f>
        <v>34.979190405513563</v>
      </c>
      <c r="G400" s="37">
        <v>19008.109</v>
      </c>
      <c r="H400" s="99">
        <f>((-'Coupling Enzyme Parameters'!$AB$10+SQRT((('Coupling Enzyme Parameters'!$AB$10)^2)-(4*('Coupling Enzyme Parameters'!$AB$9)*(('Coupling Enzyme Parameters'!$AB$11)-(G400-$F$11)))))/(2*'Coupling Enzyme Parameters'!$AB$9))</f>
        <v>33.022199188389642</v>
      </c>
      <c r="I400" s="102">
        <f t="shared" si="48"/>
        <v>-2.8080701911464629</v>
      </c>
      <c r="J400" s="37">
        <v>18654.449000000001</v>
      </c>
      <c r="K400" s="99">
        <f>((-'Coupling Enzyme Parameters'!$AB$10+SQRT((('Coupling Enzyme Parameters'!$AB$10)^2)-(4*('Coupling Enzyme Parameters'!$AB$9)*(('Coupling Enzyme Parameters'!$AB$11)-(J400-$F$11)))))/(2*'Coupling Enzyme Parameters'!$AB$9))</f>
        <v>31.210939538344959</v>
      </c>
      <c r="L400" s="102">
        <f t="shared" si="49"/>
        <v>-2.6503476252778029</v>
      </c>
      <c r="M400" s="37">
        <v>18752.062000000002</v>
      </c>
      <c r="N400" s="99">
        <f>((-'Coupling Enzyme Parameters'!$AB$10+SQRT((('Coupling Enzyme Parameters'!$AB$10)^2)-(4*('Coupling Enzyme Parameters'!$AB$9)*(('Coupling Enzyme Parameters'!$AB$11)-(M400-$F$11)))))/(2*'Coupling Enzyme Parameters'!$AB$9))</f>
        <v>31.697985569509282</v>
      </c>
      <c r="O400" s="102">
        <f t="shared" si="50"/>
        <v>-4.6473020792554216</v>
      </c>
      <c r="P400" s="37">
        <v>18794.991999999998</v>
      </c>
      <c r="Q400" s="99">
        <f>((-'Coupling Enzyme Parameters'!$AB$10+SQRT((('Coupling Enzyme Parameters'!$AB$10)^2)-(4*('Coupling Enzyme Parameters'!$AB$9)*(('Coupling Enzyme Parameters'!$AB$11)-(P400-$F$11)))))/(2*'Coupling Enzyme Parameters'!$AB$9))</f>
        <v>31.915162172273373</v>
      </c>
      <c r="R400" s="102">
        <f t="shared" si="51"/>
        <v>-5.5355948387309404</v>
      </c>
      <c r="S400" s="37">
        <v>18914.548999999999</v>
      </c>
      <c r="T400" s="99">
        <f>((-'Coupling Enzyme Parameters'!$AB$10+SQRT((('Coupling Enzyme Parameters'!$AB$10)^2)-(4*('Coupling Enzyme Parameters'!$AB$9)*(('Coupling Enzyme Parameters'!$AB$11)-(S400-$F$11)))))/(2*'Coupling Enzyme Parameters'!$AB$9))</f>
        <v>32.530073746818253</v>
      </c>
      <c r="U400" s="102">
        <f t="shared" si="52"/>
        <v>-5.6300480478778923</v>
      </c>
      <c r="V400" s="37">
        <v>18782.690999999999</v>
      </c>
      <c r="W400" s="99">
        <f>((-'Coupling Enzyme Parameters'!$AB$10+SQRT((('Coupling Enzyme Parameters'!$AB$10)^2)-(4*('Coupling Enzyme Parameters'!$AB$9)*(('Coupling Enzyme Parameters'!$AB$11)-(V400-$F$11)))))/(2*'Coupling Enzyme Parameters'!$AB$9))</f>
        <v>31.852742712575751</v>
      </c>
      <c r="X400" s="102">
        <f t="shared" si="53"/>
        <v>-6.1189439481342767</v>
      </c>
      <c r="Y400" s="37">
        <v>18549.162</v>
      </c>
      <c r="Z400" s="99">
        <f>((-'Coupling Enzyme Parameters'!$AB$10+SQRT((('Coupling Enzyme Parameters'!$AB$10)^2)-(4*('Coupling Enzyme Parameters'!$AB$9)*(('Coupling Enzyme Parameters'!$AB$11)-(Y400-$F$11)))))/(2*'Coupling Enzyme Parameters'!$AB$9))</f>
        <v>30.695649575714075</v>
      </c>
      <c r="AA400" s="102">
        <f t="shared" si="54"/>
        <v>-6.3027276608171725</v>
      </c>
    </row>
    <row r="401" spans="3:27" s="39" customFormat="1" ht="15" x14ac:dyDescent="0.25">
      <c r="C401" s="24">
        <f t="shared" si="55"/>
        <v>25.933333333333263</v>
      </c>
      <c r="D401" s="37">
        <v>11447.491</v>
      </c>
      <c r="E401" s="37">
        <v>19342.162</v>
      </c>
      <c r="F401" s="100">
        <f>((-'Coupling Enzyme Parameters'!$AB$10+SQRT((('Coupling Enzyme Parameters'!$AB$10)^2)-(4*('Coupling Enzyme Parameters'!$AB$9)*(('Coupling Enzyme Parameters'!$AB$11)-(E401-$F$11)))))/(2*'Coupling Enzyme Parameters'!$AB$9))</f>
        <v>34.867782905423496</v>
      </c>
      <c r="G401" s="37">
        <v>18945.013999999999</v>
      </c>
      <c r="H401" s="99">
        <f>((-'Coupling Enzyme Parameters'!$AB$10+SQRT((('Coupling Enzyme Parameters'!$AB$10)^2)-(4*('Coupling Enzyme Parameters'!$AB$9)*(('Coupling Enzyme Parameters'!$AB$11)-(G401-$F$11)))))/(2*'Coupling Enzyme Parameters'!$AB$9))</f>
        <v>32.689232965210273</v>
      </c>
      <c r="I401" s="102">
        <f t="shared" si="48"/>
        <v>-3.0296289142357651</v>
      </c>
      <c r="J401" s="37">
        <v>18605.901999999998</v>
      </c>
      <c r="K401" s="99">
        <f>((-'Coupling Enzyme Parameters'!$AB$10+SQRT((('Coupling Enzyme Parameters'!$AB$10)^2)-(4*('Coupling Enzyme Parameters'!$AB$9)*(('Coupling Enzyme Parameters'!$AB$11)-(J401-$F$11)))))/(2*'Coupling Enzyme Parameters'!$AB$9))</f>
        <v>30.972083722470739</v>
      </c>
      <c r="L401" s="102">
        <f t="shared" si="49"/>
        <v>-2.7777959410619566</v>
      </c>
      <c r="M401" s="37">
        <v>18705.805</v>
      </c>
      <c r="N401" s="99">
        <f>((-'Coupling Enzyme Parameters'!$AB$10+SQRT((('Coupling Enzyme Parameters'!$AB$10)^2)-(4*('Coupling Enzyme Parameters'!$AB$9)*(('Coupling Enzyme Parameters'!$AB$11)-(M401-$F$11)))))/(2*'Coupling Enzyme Parameters'!$AB$9))</f>
        <v>31.466032573266308</v>
      </c>
      <c r="O401" s="102">
        <f t="shared" si="50"/>
        <v>-4.7678475754083287</v>
      </c>
      <c r="P401" s="37">
        <v>18812.782999999999</v>
      </c>
      <c r="Q401" s="99">
        <f>((-'Coupling Enzyme Parameters'!$AB$10+SQRT((('Coupling Enzyme Parameters'!$AB$10)^2)-(4*('Coupling Enzyme Parameters'!$AB$9)*(('Coupling Enzyme Parameters'!$AB$11)-(P401-$F$11)))))/(2*'Coupling Enzyme Parameters'!$AB$9))</f>
        <v>32.005713759087833</v>
      </c>
      <c r="R401" s="102">
        <f t="shared" si="51"/>
        <v>-5.3336357518264137</v>
      </c>
      <c r="S401" s="37">
        <v>18820.268</v>
      </c>
      <c r="T401" s="99">
        <f>((-'Coupling Enzyme Parameters'!$AB$10+SQRT((('Coupling Enzyme Parameters'!$AB$10)^2)-(4*('Coupling Enzyme Parameters'!$AB$9)*(('Coupling Enzyme Parameters'!$AB$11)-(S401-$F$11)))))/(2*'Coupling Enzyme Parameters'!$AB$9))</f>
        <v>32.043908036851064</v>
      </c>
      <c r="U401" s="102">
        <f t="shared" si="52"/>
        <v>-6.0048062577550141</v>
      </c>
      <c r="V401" s="37">
        <v>18727.23</v>
      </c>
      <c r="W401" s="99">
        <f>((-'Coupling Enzyme Parameters'!$AB$10+SQRT((('Coupling Enzyme Parameters'!$AB$10)^2)-(4*('Coupling Enzyme Parameters'!$AB$9)*(('Coupling Enzyme Parameters'!$AB$11)-(V401-$F$11)))))/(2*'Coupling Enzyme Parameters'!$AB$9))</f>
        <v>31.573205564317806</v>
      </c>
      <c r="X401" s="102">
        <f t="shared" si="53"/>
        <v>-6.2870735963021538</v>
      </c>
      <c r="Y401" s="37">
        <v>18517.732</v>
      </c>
      <c r="Z401" s="99">
        <f>((-'Coupling Enzyme Parameters'!$AB$10+SQRT((('Coupling Enzyme Parameters'!$AB$10)^2)-(4*('Coupling Enzyme Parameters'!$AB$9)*(('Coupling Enzyme Parameters'!$AB$11)-(Y401-$F$11)))))/(2*'Coupling Enzyme Parameters'!$AB$9))</f>
        <v>30.54375991996509</v>
      </c>
      <c r="AA401" s="102">
        <f t="shared" si="54"/>
        <v>-6.3432098164760902</v>
      </c>
    </row>
    <row r="402" spans="3:27" s="39" customFormat="1" ht="15" x14ac:dyDescent="0.25">
      <c r="C402" s="24">
        <f t="shared" si="55"/>
        <v>25.999999999999929</v>
      </c>
      <c r="D402" s="37">
        <v>11508.561</v>
      </c>
      <c r="E402" s="37">
        <v>19347.523000000001</v>
      </c>
      <c r="F402" s="100">
        <f>((-'Coupling Enzyme Parameters'!$AB$10+SQRT((('Coupling Enzyme Parameters'!$AB$10)^2)-(4*('Coupling Enzyme Parameters'!$AB$9)*(('Coupling Enzyme Parameters'!$AB$11)-(E402-$F$11)))))/(2*'Coupling Enzyme Parameters'!$AB$9))</f>
        <v>34.898648862958055</v>
      </c>
      <c r="G402" s="37">
        <v>19040.43</v>
      </c>
      <c r="H402" s="99">
        <f>((-'Coupling Enzyme Parameters'!$AB$10+SQRT((('Coupling Enzyme Parameters'!$AB$10)^2)-(4*('Coupling Enzyme Parameters'!$AB$9)*(('Coupling Enzyme Parameters'!$AB$11)-(G402-$F$11)))))/(2*'Coupling Enzyme Parameters'!$AB$9))</f>
        <v>33.194555935713154</v>
      </c>
      <c r="I402" s="102">
        <f t="shared" si="48"/>
        <v>-2.5551719012674425</v>
      </c>
      <c r="J402" s="37">
        <v>18655.476999999999</v>
      </c>
      <c r="K402" s="99">
        <f>((-'Coupling Enzyme Parameters'!$AB$10+SQRT((('Coupling Enzyme Parameters'!$AB$10)^2)-(4*('Coupling Enzyme Parameters'!$AB$9)*(('Coupling Enzyme Parameters'!$AB$11)-(J402-$F$11)))))/(2*'Coupling Enzyme Parameters'!$AB$9))</f>
        <v>31.216021170168794</v>
      </c>
      <c r="L402" s="102">
        <f t="shared" si="49"/>
        <v>-2.5647244508984599</v>
      </c>
      <c r="M402" s="37">
        <v>18896.699000000001</v>
      </c>
      <c r="N402" s="99">
        <f>((-'Coupling Enzyme Parameters'!$AB$10+SQRT((('Coupling Enzyme Parameters'!$AB$10)^2)-(4*('Coupling Enzyme Parameters'!$AB$9)*(('Coupling Enzyme Parameters'!$AB$11)-(M402-$F$11)))))/(2*'Coupling Enzyme Parameters'!$AB$9))</f>
        <v>32.437295482804807</v>
      </c>
      <c r="O402" s="102">
        <f t="shared" si="50"/>
        <v>-3.8274506234043884</v>
      </c>
      <c r="P402" s="37">
        <v>18860.188999999998</v>
      </c>
      <c r="Q402" s="99">
        <f>((-'Coupling Enzyme Parameters'!$AB$10+SQRT((('Coupling Enzyme Parameters'!$AB$10)^2)-(4*('Coupling Enzyme Parameters'!$AB$9)*(('Coupling Enzyme Parameters'!$AB$11)-(P402-$F$11)))))/(2*'Coupling Enzyme Parameters'!$AB$9))</f>
        <v>32.248604948385172</v>
      </c>
      <c r="R402" s="102">
        <f t="shared" si="51"/>
        <v>-5.1216105200636335</v>
      </c>
      <c r="S402" s="37">
        <v>18842.368999999999</v>
      </c>
      <c r="T402" s="99">
        <f>((-'Coupling Enzyme Parameters'!$AB$10+SQRT((('Coupling Enzyme Parameters'!$AB$10)^2)-(4*('Coupling Enzyme Parameters'!$AB$9)*(('Coupling Enzyme Parameters'!$AB$11)-(S402-$F$11)))))/(2*'Coupling Enzyme Parameters'!$AB$9))</f>
        <v>32.157024949905967</v>
      </c>
      <c r="U402" s="102">
        <f t="shared" si="52"/>
        <v>-5.9225553022346702</v>
      </c>
      <c r="V402" s="37">
        <v>18715.455000000002</v>
      </c>
      <c r="W402" s="99">
        <f>((-'Coupling Enzyme Parameters'!$AB$10+SQRT((('Coupling Enzyme Parameters'!$AB$10)^2)-(4*('Coupling Enzyme Parameters'!$AB$9)*(('Coupling Enzyme Parameters'!$AB$11)-(V402-$F$11)))))/(2*'Coupling Enzyme Parameters'!$AB$9))</f>
        <v>31.514248757492467</v>
      </c>
      <c r="X402" s="102">
        <f t="shared" si="53"/>
        <v>-6.3768963606620517</v>
      </c>
      <c r="Y402" s="37">
        <v>18576.324000000001</v>
      </c>
      <c r="Z402" s="99">
        <f>((-'Coupling Enzyme Parameters'!$AB$10+SQRT((('Coupling Enzyme Parameters'!$AB$10)^2)-(4*('Coupling Enzyme Parameters'!$AB$9)*(('Coupling Enzyme Parameters'!$AB$11)-(Y402-$F$11)))))/(2*'Coupling Enzyme Parameters'!$AB$9))</f>
        <v>30.827619262182225</v>
      </c>
      <c r="AA402" s="102">
        <f t="shared" si="54"/>
        <v>-6.0902164317935146</v>
      </c>
    </row>
    <row r="403" spans="3:27" s="39" customFormat="1" ht="15" x14ac:dyDescent="0.25">
      <c r="C403" s="24">
        <f t="shared" si="55"/>
        <v>26.066666666666595</v>
      </c>
      <c r="D403" s="37">
        <v>11457.982</v>
      </c>
      <c r="E403" s="37">
        <v>19340.541000000001</v>
      </c>
      <c r="F403" s="100">
        <f>((-'Coupling Enzyme Parameters'!$AB$10+SQRT((('Coupling Enzyme Parameters'!$AB$10)^2)-(4*('Coupling Enzyme Parameters'!$AB$9)*(('Coupling Enzyme Parameters'!$AB$11)-(E403-$F$11)))))/(2*'Coupling Enzyme Parameters'!$AB$9))</f>
        <v>34.858458408888566</v>
      </c>
      <c r="G403" s="37">
        <v>18960.688999999998</v>
      </c>
      <c r="H403" s="99">
        <f>((-'Coupling Enzyme Parameters'!$AB$10+SQRT((('Coupling Enzyme Parameters'!$AB$10)^2)-(4*('Coupling Enzyme Parameters'!$AB$9)*(('Coupling Enzyme Parameters'!$AB$11)-(G403-$F$11)))))/(2*'Coupling Enzyme Parameters'!$AB$9))</f>
        <v>32.77152901928843</v>
      </c>
      <c r="I403" s="102">
        <f t="shared" si="48"/>
        <v>-2.9380083636226786</v>
      </c>
      <c r="J403" s="37">
        <v>18687.900000000001</v>
      </c>
      <c r="K403" s="99">
        <f>((-'Coupling Enzyme Parameters'!$AB$10+SQRT((('Coupling Enzyme Parameters'!$AB$10)^2)-(4*('Coupling Enzyme Parameters'!$AB$9)*(('Coupling Enzyme Parameters'!$AB$11)-(J403-$F$11)))))/(2*'Coupling Enzyme Parameters'!$AB$9))</f>
        <v>31.376809163710679</v>
      </c>
      <c r="L403" s="102">
        <f t="shared" si="49"/>
        <v>-2.3637460032870869</v>
      </c>
      <c r="M403" s="37">
        <v>18676.715</v>
      </c>
      <c r="N403" s="99">
        <f>((-'Coupling Enzyme Parameters'!$AB$10+SQRT((('Coupling Enzyme Parameters'!$AB$10)^2)-(4*('Coupling Enzyme Parameters'!$AB$9)*(('Coupling Enzyme Parameters'!$AB$11)-(M403-$F$11)))))/(2*'Coupling Enzyme Parameters'!$AB$9))</f>
        <v>31.32122890250686</v>
      </c>
      <c r="O403" s="102">
        <f t="shared" si="50"/>
        <v>-4.9033267496328463</v>
      </c>
      <c r="P403" s="37">
        <v>18871.118999999999</v>
      </c>
      <c r="Q403" s="99">
        <f>((-'Coupling Enzyme Parameters'!$AB$10+SQRT((('Coupling Enzyme Parameters'!$AB$10)^2)-(4*('Coupling Enzyme Parameters'!$AB$9)*(('Coupling Enzyme Parameters'!$AB$11)-(P403-$F$11)))))/(2*'Coupling Enzyme Parameters'!$AB$9))</f>
        <v>32.304943017406487</v>
      </c>
      <c r="R403" s="102">
        <f t="shared" si="51"/>
        <v>-5.0250819969728298</v>
      </c>
      <c r="S403" s="37">
        <v>18918.84</v>
      </c>
      <c r="T403" s="99">
        <f>((-'Coupling Enzyme Parameters'!$AB$10+SQRT((('Coupling Enzyme Parameters'!$AB$10)^2)-(4*('Coupling Enzyme Parameters'!$AB$9)*(('Coupling Enzyme Parameters'!$AB$11)-(S403-$F$11)))))/(2*'Coupling Enzyme Parameters'!$AB$9))</f>
        <v>32.552429063895268</v>
      </c>
      <c r="U403" s="102">
        <f t="shared" si="52"/>
        <v>-5.4869607341758808</v>
      </c>
      <c r="V403" s="37">
        <v>18768.261999999999</v>
      </c>
      <c r="W403" s="99">
        <f>((-'Coupling Enzyme Parameters'!$AB$10+SQRT((('Coupling Enzyme Parameters'!$AB$10)^2)-(4*('Coupling Enzyme Parameters'!$AB$9)*(('Coupling Enzyme Parameters'!$AB$11)-(V403-$F$11)))))/(2*'Coupling Enzyme Parameters'!$AB$9))</f>
        <v>31.77972069298351</v>
      </c>
      <c r="X403" s="102">
        <f t="shared" si="53"/>
        <v>-6.0712339711015204</v>
      </c>
      <c r="Y403" s="37">
        <v>18496.771000000001</v>
      </c>
      <c r="Z403" s="99">
        <f>((-'Coupling Enzyme Parameters'!$AB$10+SQRT((('Coupling Enzyme Parameters'!$AB$10)^2)-(4*('Coupling Enzyme Parameters'!$AB$9)*(('Coupling Enzyme Parameters'!$AB$11)-(Y403-$F$11)))))/(2*'Coupling Enzyme Parameters'!$AB$9))</f>
        <v>30.44294305104583</v>
      </c>
      <c r="AA403" s="102">
        <f t="shared" si="54"/>
        <v>-6.4347021888604203</v>
      </c>
    </row>
    <row r="404" spans="3:27" s="39" customFormat="1" ht="15" x14ac:dyDescent="0.25">
      <c r="C404" s="24">
        <f t="shared" si="55"/>
        <v>26.133333333333262</v>
      </c>
      <c r="D404" s="37">
        <v>11448.35</v>
      </c>
      <c r="E404" s="37">
        <v>19329.896000000001</v>
      </c>
      <c r="F404" s="100">
        <f>((-'Coupling Enzyme Parameters'!$AB$10+SQRT((('Coupling Enzyme Parameters'!$AB$10)^2)-(4*('Coupling Enzyme Parameters'!$AB$9)*(('Coupling Enzyme Parameters'!$AB$11)-(E404-$F$11)))))/(2*'Coupling Enzyme Parameters'!$AB$9))</f>
        <v>34.797321651667097</v>
      </c>
      <c r="G404" s="37">
        <v>18900.57</v>
      </c>
      <c r="H404" s="99">
        <f>((-'Coupling Enzyme Parameters'!$AB$10+SQRT((('Coupling Enzyme Parameters'!$AB$10)^2)-(4*('Coupling Enzyme Parameters'!$AB$9)*(('Coupling Enzyme Parameters'!$AB$11)-(G404-$F$11)))))/(2*'Coupling Enzyme Parameters'!$AB$9))</f>
        <v>32.457386043175049</v>
      </c>
      <c r="I404" s="102">
        <f t="shared" si="48"/>
        <v>-3.1910145825145904</v>
      </c>
      <c r="J404" s="37">
        <v>18622.978999999999</v>
      </c>
      <c r="K404" s="99">
        <f>((-'Coupling Enzyme Parameters'!$AB$10+SQRT((('Coupling Enzyme Parameters'!$AB$10)^2)-(4*('Coupling Enzyme Parameters'!$AB$9)*(('Coupling Enzyme Parameters'!$AB$11)-(J404-$F$11)))))/(2*'Coupling Enzyme Parameters'!$AB$9))</f>
        <v>31.055854998977555</v>
      </c>
      <c r="L404" s="102">
        <f t="shared" si="49"/>
        <v>-2.6235634107987416</v>
      </c>
      <c r="M404" s="37">
        <v>18724.43</v>
      </c>
      <c r="N404" s="99">
        <f>((-'Coupling Enzyme Parameters'!$AB$10+SQRT((('Coupling Enzyme Parameters'!$AB$10)^2)-(4*('Coupling Enzyme Parameters'!$AB$9)*(('Coupling Enzyme Parameters'!$AB$11)-(M404-$F$11)))))/(2*'Coupling Enzyme Parameters'!$AB$9))</f>
        <v>31.559173807556981</v>
      </c>
      <c r="O404" s="102">
        <f t="shared" si="50"/>
        <v>-4.6042450873612566</v>
      </c>
      <c r="P404" s="37">
        <v>18870.366999999998</v>
      </c>
      <c r="Q404" s="99">
        <f>((-'Coupling Enzyme Parameters'!$AB$10+SQRT((('Coupling Enzyme Parameters'!$AB$10)^2)-(4*('Coupling Enzyme Parameters'!$AB$9)*(('Coupling Enzyme Parameters'!$AB$11)-(P404-$F$11)))))/(2*'Coupling Enzyme Parameters'!$AB$9))</f>
        <v>32.301062785874976</v>
      </c>
      <c r="R404" s="102">
        <f t="shared" si="51"/>
        <v>-4.9678254712828718</v>
      </c>
      <c r="S404" s="37">
        <v>18904.07</v>
      </c>
      <c r="T404" s="99">
        <f>((-'Coupling Enzyme Parameters'!$AB$10+SQRT((('Coupling Enzyme Parameters'!$AB$10)^2)-(4*('Coupling Enzyme Parameters'!$AB$9)*(('Coupling Enzyme Parameters'!$AB$11)-(S404-$F$11)))))/(2*'Coupling Enzyme Parameters'!$AB$9))</f>
        <v>32.475565182220826</v>
      </c>
      <c r="U404" s="102">
        <f t="shared" si="52"/>
        <v>-5.5026878586288532</v>
      </c>
      <c r="V404" s="37">
        <v>18722.846000000001</v>
      </c>
      <c r="W404" s="99">
        <f>((-'Coupling Enzyme Parameters'!$AB$10+SQRT((('Coupling Enzyme Parameters'!$AB$10)^2)-(4*('Coupling Enzyme Parameters'!$AB$9)*(('Coupling Enzyme Parameters'!$AB$11)-(V404-$F$11)))))/(2*'Coupling Enzyme Parameters'!$AB$9))</f>
        <v>31.551239247155834</v>
      </c>
      <c r="X404" s="102">
        <f t="shared" si="53"/>
        <v>-6.2385786597077271</v>
      </c>
      <c r="Y404" s="37">
        <v>18529.074000000001</v>
      </c>
      <c r="Z404" s="99">
        <f>((-'Coupling Enzyme Parameters'!$AB$10+SQRT((('Coupling Enzyme Parameters'!$AB$10)^2)-(4*('Coupling Enzyme Parameters'!$AB$9)*(('Coupling Enzyme Parameters'!$AB$11)-(Y404-$F$11)))))/(2*'Coupling Enzyme Parameters'!$AB$9))</f>
        <v>30.59847148339621</v>
      </c>
      <c r="AA404" s="102">
        <f t="shared" si="54"/>
        <v>-6.2180369992885716</v>
      </c>
    </row>
    <row r="405" spans="3:27" s="39" customFormat="1" ht="15" x14ac:dyDescent="0.25">
      <c r="C405" s="24">
        <f t="shared" si="55"/>
        <v>26.199999999999928</v>
      </c>
      <c r="D405" s="37">
        <v>11503.602000000001</v>
      </c>
      <c r="E405" s="37">
        <v>19371.585999999999</v>
      </c>
      <c r="F405" s="100">
        <f>((-'Coupling Enzyme Parameters'!$AB$10+SQRT((('Coupling Enzyme Parameters'!$AB$10)^2)-(4*('Coupling Enzyme Parameters'!$AB$9)*(('Coupling Enzyme Parameters'!$AB$11)-(E405-$F$11)))))/(2*'Coupling Enzyme Parameters'!$AB$9))</f>
        <v>35.037722023761404</v>
      </c>
      <c r="G405" s="37">
        <v>18944.398000000001</v>
      </c>
      <c r="H405" s="99">
        <f>((-'Coupling Enzyme Parameters'!$AB$10+SQRT((('Coupling Enzyme Parameters'!$AB$10)^2)-(4*('Coupling Enzyme Parameters'!$AB$9)*(('Coupling Enzyme Parameters'!$AB$11)-(G405-$F$11)))))/(2*'Coupling Enzyme Parameters'!$AB$9))</f>
        <v>32.68600452557888</v>
      </c>
      <c r="I405" s="102">
        <f t="shared" si="48"/>
        <v>-3.2027964722050655</v>
      </c>
      <c r="J405" s="37">
        <v>18622.351999999999</v>
      </c>
      <c r="K405" s="99">
        <f>((-'Coupling Enzyme Parameters'!$AB$10+SQRT((('Coupling Enzyme Parameters'!$AB$10)^2)-(4*('Coupling Enzyme Parameters'!$AB$9)*(('Coupling Enzyme Parameters'!$AB$11)-(J405-$F$11)))))/(2*'Coupling Enzyme Parameters'!$AB$9))</f>
        <v>31.052774495252578</v>
      </c>
      <c r="L405" s="102">
        <f t="shared" si="49"/>
        <v>-2.8670442866180252</v>
      </c>
      <c r="M405" s="37">
        <v>18747.493999999999</v>
      </c>
      <c r="N405" s="99">
        <f>((-'Coupling Enzyme Parameters'!$AB$10+SQRT((('Coupling Enzyme Parameters'!$AB$10)^2)-(4*('Coupling Enzyme Parameters'!$AB$9)*(('Coupling Enzyme Parameters'!$AB$11)-(M405-$F$11)))))/(2*'Coupling Enzyme Parameters'!$AB$9))</f>
        <v>31.674985660751908</v>
      </c>
      <c r="O405" s="102">
        <f t="shared" si="50"/>
        <v>-4.7288336062606362</v>
      </c>
      <c r="P405" s="37">
        <v>18805.690999999999</v>
      </c>
      <c r="Q405" s="99">
        <f>((-'Coupling Enzyme Parameters'!$AB$10+SQRT((('Coupling Enzyme Parameters'!$AB$10)^2)-(4*('Coupling Enzyme Parameters'!$AB$9)*(('Coupling Enzyme Parameters'!$AB$11)-(P405-$F$11)))))/(2*'Coupling Enzyme Parameters'!$AB$9))</f>
        <v>31.969578299999132</v>
      </c>
      <c r="R405" s="102">
        <f t="shared" si="51"/>
        <v>-5.5397103292530225</v>
      </c>
      <c r="S405" s="37">
        <v>18875.035</v>
      </c>
      <c r="T405" s="99">
        <f>((-'Coupling Enzyme Parameters'!$AB$10+SQRT((('Coupling Enzyme Parameters'!$AB$10)^2)-(4*('Coupling Enzyme Parameters'!$AB$9)*(('Coupling Enzyme Parameters'!$AB$11)-(S405-$F$11)))))/(2*'Coupling Enzyme Parameters'!$AB$9))</f>
        <v>32.325158914864659</v>
      </c>
      <c r="U405" s="102">
        <f t="shared" si="52"/>
        <v>-5.8934944980793276</v>
      </c>
      <c r="V405" s="37">
        <v>18697.311000000002</v>
      </c>
      <c r="W405" s="99">
        <f>((-'Coupling Enzyme Parameters'!$AB$10+SQRT((('Coupling Enzyme Parameters'!$AB$10)^2)-(4*('Coupling Enzyme Parameters'!$AB$9)*(('Coupling Enzyme Parameters'!$AB$11)-(V405-$F$11)))))/(2*'Coupling Enzyme Parameters'!$AB$9))</f>
        <v>31.423667083168532</v>
      </c>
      <c r="X405" s="102">
        <f t="shared" si="53"/>
        <v>-6.6065511957893364</v>
      </c>
      <c r="Y405" s="37">
        <v>18554.493999999999</v>
      </c>
      <c r="Z405" s="99">
        <f>((-'Coupling Enzyme Parameters'!$AB$10+SQRT((('Coupling Enzyme Parameters'!$AB$10)^2)-(4*('Coupling Enzyme Parameters'!$AB$9)*(('Coupling Enzyme Parameters'!$AB$11)-(Y405-$F$11)))))/(2*'Coupling Enzyme Parameters'!$AB$9))</f>
        <v>30.721503746090637</v>
      </c>
      <c r="AA405" s="102">
        <f t="shared" si="54"/>
        <v>-6.3354051086884517</v>
      </c>
    </row>
    <row r="406" spans="3:27" s="39" customFormat="1" ht="15" x14ac:dyDescent="0.25">
      <c r="C406" s="24">
        <f t="shared" si="55"/>
        <v>26.266666666666595</v>
      </c>
      <c r="D406" s="37">
        <v>11482.749</v>
      </c>
      <c r="E406" s="37">
        <v>19364.98</v>
      </c>
      <c r="F406" s="100">
        <f>((-'Coupling Enzyme Parameters'!$AB$10+SQRT((('Coupling Enzyme Parameters'!$AB$10)^2)-(4*('Coupling Enzyme Parameters'!$AB$9)*(('Coupling Enzyme Parameters'!$AB$11)-(E406-$F$11)))))/(2*'Coupling Enzyme Parameters'!$AB$9))</f>
        <v>34.999455448589345</v>
      </c>
      <c r="G406" s="37">
        <v>18956.221000000001</v>
      </c>
      <c r="H406" s="99">
        <f>((-'Coupling Enzyme Parameters'!$AB$10+SQRT((('Coupling Enzyme Parameters'!$AB$10)^2)-(4*('Coupling Enzyme Parameters'!$AB$9)*(('Coupling Enzyme Parameters'!$AB$11)-(G406-$F$11)))))/(2*'Coupling Enzyme Parameters'!$AB$9))</f>
        <v>32.748043094514969</v>
      </c>
      <c r="I406" s="102">
        <f t="shared" si="48"/>
        <v>-3.1024913280969173</v>
      </c>
      <c r="J406" s="37">
        <v>18651.609</v>
      </c>
      <c r="K406" s="99">
        <f>((-'Coupling Enzyme Parameters'!$AB$10+SQRT((('Coupling Enzyme Parameters'!$AB$10)^2)-(4*('Coupling Enzyme Parameters'!$AB$9)*(('Coupling Enzyme Parameters'!$AB$11)-(J406-$F$11)))))/(2*'Coupling Enzyme Parameters'!$AB$9))</f>
        <v>31.196905958130092</v>
      </c>
      <c r="L406" s="102">
        <f t="shared" si="49"/>
        <v>-2.6846462485684519</v>
      </c>
      <c r="M406" s="37">
        <v>18742.190999999999</v>
      </c>
      <c r="N406" s="99">
        <f>((-'Coupling Enzyme Parameters'!$AB$10+SQRT((('Coupling Enzyme Parameters'!$AB$10)^2)-(4*('Coupling Enzyme Parameters'!$AB$9)*(('Coupling Enzyme Parameters'!$AB$11)-(M406-$F$11)))))/(2*'Coupling Enzyme Parameters'!$AB$9))</f>
        <v>31.648311029735737</v>
      </c>
      <c r="O406" s="102">
        <f t="shared" si="50"/>
        <v>-4.7172416621047475</v>
      </c>
      <c r="P406" s="37">
        <v>18829.129000000001</v>
      </c>
      <c r="Q406" s="99">
        <f>((-'Coupling Enzyme Parameters'!$AB$10+SQRT((('Coupling Enzyme Parameters'!$AB$10)^2)-(4*('Coupling Enzyme Parameters'!$AB$9)*(('Coupling Enzyme Parameters'!$AB$11)-(P406-$F$11)))))/(2*'Coupling Enzyme Parameters'!$AB$9))</f>
        <v>32.089198946965347</v>
      </c>
      <c r="R406" s="102">
        <f t="shared" si="51"/>
        <v>-5.381823107114748</v>
      </c>
      <c r="S406" s="37">
        <v>18873.294999999998</v>
      </c>
      <c r="T406" s="99">
        <f>((-'Coupling Enzyme Parameters'!$AB$10+SQRT((('Coupling Enzyme Parameters'!$AB$10)^2)-(4*('Coupling Enzyme Parameters'!$AB$9)*(('Coupling Enzyme Parameters'!$AB$11)-(S406-$F$11)))))/(2*'Coupling Enzyme Parameters'!$AB$9))</f>
        <v>32.316174335256228</v>
      </c>
      <c r="U406" s="102">
        <f t="shared" si="52"/>
        <v>-5.8642125025156986</v>
      </c>
      <c r="V406" s="37">
        <v>18700.442999999999</v>
      </c>
      <c r="W406" s="99">
        <f>((-'Coupling Enzyme Parameters'!$AB$10+SQRT((('Coupling Enzyme Parameters'!$AB$10)^2)-(4*('Coupling Enzyme Parameters'!$AB$9)*(('Coupling Enzyme Parameters'!$AB$11)-(V406-$F$11)))))/(2*'Coupling Enzyme Parameters'!$AB$9))</f>
        <v>31.439280425970804</v>
      </c>
      <c r="X406" s="102">
        <f t="shared" si="53"/>
        <v>-6.5526712778150049</v>
      </c>
      <c r="Y406" s="37">
        <v>18554.307000000001</v>
      </c>
      <c r="Z406" s="99">
        <f>((-'Coupling Enzyme Parameters'!$AB$10+SQRT((('Coupling Enzyme Parameters'!$AB$10)^2)-(4*('Coupling Enzyme Parameters'!$AB$9)*(('Coupling Enzyme Parameters'!$AB$11)-(Y406-$F$11)))))/(2*'Coupling Enzyme Parameters'!$AB$9))</f>
        <v>30.720596579787614</v>
      </c>
      <c r="AA406" s="102">
        <f t="shared" si="54"/>
        <v>-6.298045699819415</v>
      </c>
    </row>
    <row r="407" spans="3:27" s="39" customFormat="1" ht="15" x14ac:dyDescent="0.25">
      <c r="C407" s="24">
        <f t="shared" si="55"/>
        <v>26.333333333333261</v>
      </c>
      <c r="D407" s="37">
        <v>11447.332</v>
      </c>
      <c r="E407" s="37">
        <v>19273.627</v>
      </c>
      <c r="F407" s="100">
        <f>((-'Coupling Enzyme Parameters'!$AB$10+SQRT((('Coupling Enzyme Parameters'!$AB$10)^2)-(4*('Coupling Enzyme Parameters'!$AB$9)*(('Coupling Enzyme Parameters'!$AB$11)-(E407-$F$11)))))/(2*'Coupling Enzyme Parameters'!$AB$9))</f>
        <v>34.47689274865354</v>
      </c>
      <c r="G407" s="37">
        <v>18924.789000000001</v>
      </c>
      <c r="H407" s="99">
        <f>((-'Coupling Enzyme Parameters'!$AB$10+SQRT((('Coupling Enzyme Parameters'!$AB$10)^2)-(4*('Coupling Enzyme Parameters'!$AB$9)*(('Coupling Enzyme Parameters'!$AB$11)-(G407-$F$11)))))/(2*'Coupling Enzyme Parameters'!$AB$9))</f>
        <v>32.583455891794394</v>
      </c>
      <c r="I407" s="102">
        <f t="shared" si="48"/>
        <v>-2.7445158308816886</v>
      </c>
      <c r="J407" s="37">
        <v>18646.143</v>
      </c>
      <c r="K407" s="99">
        <f>((-'Coupling Enzyme Parameters'!$AB$10+SQRT((('Coupling Enzyme Parameters'!$AB$10)^2)-(4*('Coupling Enzyme Parameters'!$AB$9)*(('Coupling Enzyme Parameters'!$AB$11)-(J407-$F$11)))))/(2*'Coupling Enzyme Parameters'!$AB$9))</f>
        <v>31.169917583516572</v>
      </c>
      <c r="L407" s="102">
        <f t="shared" si="49"/>
        <v>-2.1890719232461677</v>
      </c>
      <c r="M407" s="37">
        <v>18801.407999999999</v>
      </c>
      <c r="N407" s="99">
        <f>((-'Coupling Enzyme Parameters'!$AB$10+SQRT((('Coupling Enzyme Parameters'!$AB$10)^2)-(4*('Coupling Enzyme Parameters'!$AB$9)*(('Coupling Enzyme Parameters'!$AB$11)-(M407-$F$11)))))/(2*'Coupling Enzyme Parameters'!$AB$9))</f>
        <v>31.947780459300674</v>
      </c>
      <c r="O407" s="102">
        <f t="shared" si="50"/>
        <v>-3.8952095326040066</v>
      </c>
      <c r="P407" s="37">
        <v>18856.791000000001</v>
      </c>
      <c r="Q407" s="99">
        <f>((-'Coupling Enzyme Parameters'!$AB$10+SQRT((('Coupling Enzyme Parameters'!$AB$10)^2)-(4*('Coupling Enzyme Parameters'!$AB$9)*(('Coupling Enzyme Parameters'!$AB$11)-(P407-$F$11)))))/(2*'Coupling Enzyme Parameters'!$AB$9))</f>
        <v>32.231116091999375</v>
      </c>
      <c r="R407" s="102">
        <f t="shared" si="51"/>
        <v>-4.7173432621449152</v>
      </c>
      <c r="S407" s="37">
        <v>18815.440999999999</v>
      </c>
      <c r="T407" s="99">
        <f>((-'Coupling Enzyme Parameters'!$AB$10+SQRT((('Coupling Enzyme Parameters'!$AB$10)^2)-(4*('Coupling Enzyme Parameters'!$AB$9)*(('Coupling Enzyme Parameters'!$AB$11)-(S407-$F$11)))))/(2*'Coupling Enzyme Parameters'!$AB$9))</f>
        <v>32.019270293627706</v>
      </c>
      <c r="U407" s="102">
        <f t="shared" si="52"/>
        <v>-5.6385538442084169</v>
      </c>
      <c r="V407" s="37">
        <v>18782.037</v>
      </c>
      <c r="W407" s="99">
        <f>((-'Coupling Enzyme Parameters'!$AB$10+SQRT((('Coupling Enzyme Parameters'!$AB$10)^2)-(4*('Coupling Enzyme Parameters'!$AB$9)*(('Coupling Enzyme Parameters'!$AB$11)-(V407-$F$11)))))/(2*'Coupling Enzyme Parameters'!$AB$9))</f>
        <v>31.849428403520921</v>
      </c>
      <c r="X407" s="102">
        <f t="shared" si="53"/>
        <v>-5.6199606003290832</v>
      </c>
      <c r="Y407" s="37">
        <v>18524.912</v>
      </c>
      <c r="Z407" s="99">
        <f>((-'Coupling Enzyme Parameters'!$AB$10+SQRT((('Coupling Enzyme Parameters'!$AB$10)^2)-(4*('Coupling Enzyme Parameters'!$AB$9)*(('Coupling Enzyme Parameters'!$AB$11)-(Y407-$F$11)))))/(2*'Coupling Enzyme Parameters'!$AB$9))</f>
        <v>30.578381739950554</v>
      </c>
      <c r="AA407" s="102">
        <f t="shared" si="54"/>
        <v>-5.9176978397206703</v>
      </c>
    </row>
    <row r="408" spans="3:27" s="39" customFormat="1" ht="15" x14ac:dyDescent="0.25">
      <c r="C408" s="24">
        <f t="shared" si="55"/>
        <v>26.399999999999928</v>
      </c>
      <c r="D408" s="37">
        <v>11448.33</v>
      </c>
      <c r="E408" s="37">
        <v>19370.465</v>
      </c>
      <c r="F408" s="100">
        <f>((-'Coupling Enzyme Parameters'!$AB$10+SQRT((('Coupling Enzyme Parameters'!$AB$10)^2)-(4*('Coupling Enzyme Parameters'!$AB$9)*(('Coupling Enzyme Parameters'!$AB$11)-(E408-$F$11)))))/(2*'Coupling Enzyme Parameters'!$AB$9))</f>
        <v>35.031223745610411</v>
      </c>
      <c r="G408" s="37">
        <v>18967.601999999999</v>
      </c>
      <c r="H408" s="99">
        <f>((-'Coupling Enzyme Parameters'!$AB$10+SQRT((('Coupling Enzyme Parameters'!$AB$10)^2)-(4*('Coupling Enzyme Parameters'!$AB$9)*(('Coupling Enzyme Parameters'!$AB$11)-(G408-$F$11)))))/(2*'Coupling Enzyme Parameters'!$AB$9))</f>
        <v>32.80791165495144</v>
      </c>
      <c r="I408" s="102">
        <f t="shared" si="48"/>
        <v>-3.0743910646815138</v>
      </c>
      <c r="J408" s="37">
        <v>18594.607</v>
      </c>
      <c r="K408" s="99">
        <f>((-'Coupling Enzyme Parameters'!$AB$10+SQRT((('Coupling Enzyme Parameters'!$AB$10)^2)-(4*('Coupling Enzyme Parameters'!$AB$9)*(('Coupling Enzyme Parameters'!$AB$11)-(J408-$F$11)))))/(2*'Coupling Enzyme Parameters'!$AB$9))</f>
        <v>30.916822984319214</v>
      </c>
      <c r="L408" s="102">
        <f t="shared" si="49"/>
        <v>-2.9964975194003962</v>
      </c>
      <c r="M408" s="37">
        <v>18721.791000000001</v>
      </c>
      <c r="N408" s="99">
        <f>((-'Coupling Enzyme Parameters'!$AB$10+SQRT((('Coupling Enzyme Parameters'!$AB$10)^2)-(4*('Coupling Enzyme Parameters'!$AB$9)*(('Coupling Enzyme Parameters'!$AB$11)-(M408-$F$11)))))/(2*'Coupling Enzyme Parameters'!$AB$9))</f>
        <v>31.545955913061551</v>
      </c>
      <c r="O408" s="102">
        <f t="shared" si="50"/>
        <v>-4.8513650758000004</v>
      </c>
      <c r="P408" s="37">
        <v>18757.901999999998</v>
      </c>
      <c r="Q408" s="99">
        <f>((-'Coupling Enzyme Parameters'!$AB$10+SQRT((('Coupling Enzyme Parameters'!$AB$10)^2)-(4*('Coupling Enzyme Parameters'!$AB$9)*(('Coupling Enzyme Parameters'!$AB$11)-(P408-$F$11)))))/(2*'Coupling Enzyme Parameters'!$AB$9))</f>
        <v>31.727420299287047</v>
      </c>
      <c r="R408" s="102">
        <f t="shared" si="51"/>
        <v>-5.7753700518141144</v>
      </c>
      <c r="S408" s="37">
        <v>18932.285</v>
      </c>
      <c r="T408" s="99">
        <f>((-'Coupling Enzyme Parameters'!$AB$10+SQRT((('Coupling Enzyme Parameters'!$AB$10)^2)-(4*('Coupling Enzyme Parameters'!$AB$9)*(('Coupling Enzyme Parameters'!$AB$11)-(S408-$F$11)))))/(2*'Coupling Enzyme Parameters'!$AB$9))</f>
        <v>32.622606910931502</v>
      </c>
      <c r="U408" s="102">
        <f t="shared" si="52"/>
        <v>-5.5895482238614917</v>
      </c>
      <c r="V408" s="37">
        <v>18695.136999999999</v>
      </c>
      <c r="W408" s="99">
        <f>((-'Coupling Enzyme Parameters'!$AB$10+SQRT((('Coupling Enzyme Parameters'!$AB$10)^2)-(4*('Coupling Enzyme Parameters'!$AB$9)*(('Coupling Enzyme Parameters'!$AB$11)-(V408-$F$11)))))/(2*'Coupling Enzyme Parameters'!$AB$9))</f>
        <v>31.412835035815764</v>
      </c>
      <c r="X408" s="102">
        <f t="shared" si="53"/>
        <v>-6.6108849649911114</v>
      </c>
      <c r="Y408" s="37">
        <v>18627.395</v>
      </c>
      <c r="Z408" s="99">
        <f>((-'Coupling Enzyme Parameters'!$AB$10+SQRT((('Coupling Enzyme Parameters'!$AB$10)^2)-(4*('Coupling Enzyme Parameters'!$AB$9)*(('Coupling Enzyme Parameters'!$AB$11)-(Y408-$F$11)))))/(2*'Coupling Enzyme Parameters'!$AB$9))</f>
        <v>31.077561482932467</v>
      </c>
      <c r="AA408" s="102">
        <f t="shared" si="54"/>
        <v>-5.9728490936956291</v>
      </c>
    </row>
    <row r="409" spans="3:27" s="39" customFormat="1" ht="15" x14ac:dyDescent="0.25">
      <c r="C409" s="24">
        <f t="shared" si="55"/>
        <v>26.466666666666594</v>
      </c>
      <c r="D409" s="37">
        <v>11495.061</v>
      </c>
      <c r="E409" s="37">
        <v>19384.384999999998</v>
      </c>
      <c r="F409" s="100">
        <f>((-'Coupling Enzyme Parameters'!$AB$10+SQRT((('Coupling Enzyme Parameters'!$AB$10)^2)-(4*('Coupling Enzyme Parameters'!$AB$9)*(('Coupling Enzyme Parameters'!$AB$11)-(E409-$F$11)))))/(2*'Coupling Enzyme Parameters'!$AB$9))</f>
        <v>35.112051776123458</v>
      </c>
      <c r="G409" s="37">
        <v>18998.445</v>
      </c>
      <c r="H409" s="99">
        <f>((-'Coupling Enzyme Parameters'!$AB$10+SQRT((('Coupling Enzyme Parameters'!$AB$10)^2)-(4*('Coupling Enzyme Parameters'!$AB$9)*(('Coupling Enzyme Parameters'!$AB$11)-(G409-$F$11)))))/(2*'Coupling Enzyme Parameters'!$AB$9))</f>
        <v>32.970902897968294</v>
      </c>
      <c r="I409" s="102">
        <f t="shared" si="48"/>
        <v>-2.9922278521777059</v>
      </c>
      <c r="J409" s="37">
        <v>18617.43</v>
      </c>
      <c r="K409" s="99">
        <f>((-'Coupling Enzyme Parameters'!$AB$10+SQRT((('Coupling Enzyme Parameters'!$AB$10)^2)-(4*('Coupling Enzyme Parameters'!$AB$9)*(('Coupling Enzyme Parameters'!$AB$11)-(J409-$F$11)))))/(2*'Coupling Enzyme Parameters'!$AB$9))</f>
        <v>31.028604909433785</v>
      </c>
      <c r="L409" s="102">
        <f t="shared" si="49"/>
        <v>-2.9655436247988725</v>
      </c>
      <c r="M409" s="37">
        <v>18753.719000000001</v>
      </c>
      <c r="N409" s="99">
        <f>((-'Coupling Enzyme Parameters'!$AB$10+SQRT((('Coupling Enzyme Parameters'!$AB$10)^2)-(4*('Coupling Enzyme Parameters'!$AB$9)*(('Coupling Enzyme Parameters'!$AB$11)-(M409-$F$11)))))/(2*'Coupling Enzyme Parameters'!$AB$9))</f>
        <v>31.706333711407684</v>
      </c>
      <c r="O409" s="102">
        <f t="shared" si="50"/>
        <v>-4.7718153079669143</v>
      </c>
      <c r="P409" s="37">
        <v>18833.34</v>
      </c>
      <c r="Q409" s="99">
        <f>((-'Coupling Enzyme Parameters'!$AB$10+SQRT((('Coupling Enzyme Parameters'!$AB$10)^2)-(4*('Coupling Enzyme Parameters'!$AB$9)*(('Coupling Enzyme Parameters'!$AB$11)-(P409-$F$11)))))/(2*'Coupling Enzyme Parameters'!$AB$9))</f>
        <v>32.110751183528862</v>
      </c>
      <c r="R409" s="102">
        <f t="shared" si="51"/>
        <v>-5.4728671980853463</v>
      </c>
      <c r="S409" s="37">
        <v>18836.116999999998</v>
      </c>
      <c r="T409" s="99">
        <f>((-'Coupling Enzyme Parameters'!$AB$10+SQRT((('Coupling Enzyme Parameters'!$AB$10)^2)-(4*('Coupling Enzyme Parameters'!$AB$9)*(('Coupling Enzyme Parameters'!$AB$11)-(S409-$F$11)))))/(2*'Coupling Enzyme Parameters'!$AB$9))</f>
        <v>32.124974244704333</v>
      </c>
      <c r="U409" s="102">
        <f t="shared" si="52"/>
        <v>-6.1680089206017072</v>
      </c>
      <c r="V409" s="37">
        <v>18747.863000000001</v>
      </c>
      <c r="W409" s="99">
        <f>((-'Coupling Enzyme Parameters'!$AB$10+SQRT((('Coupling Enzyme Parameters'!$AB$10)^2)-(4*('Coupling Enzyme Parameters'!$AB$9)*(('Coupling Enzyme Parameters'!$AB$11)-(V409-$F$11)))))/(2*'Coupling Enzyme Parameters'!$AB$9))</f>
        <v>31.676842807398529</v>
      </c>
      <c r="X409" s="102">
        <f t="shared" si="53"/>
        <v>-6.427705223921393</v>
      </c>
      <c r="Y409" s="37">
        <v>18541.271000000001</v>
      </c>
      <c r="Z409" s="99">
        <f>((-'Coupling Enzyme Parameters'!$AB$10+SQRT((('Coupling Enzyme Parameters'!$AB$10)^2)-(4*('Coupling Enzyme Parameters'!$AB$9)*(('Coupling Enzyme Parameters'!$AB$11)-(Y409-$F$11)))))/(2*'Coupling Enzyme Parameters'!$AB$9))</f>
        <v>30.65743343074492</v>
      </c>
      <c r="AA409" s="102">
        <f t="shared" si="54"/>
        <v>-6.4738051763962225</v>
      </c>
    </row>
    <row r="410" spans="3:27" s="39" customFormat="1" ht="15" x14ac:dyDescent="0.25">
      <c r="C410" s="24">
        <f t="shared" si="55"/>
        <v>26.53333333333326</v>
      </c>
      <c r="D410" s="37">
        <v>11464.439</v>
      </c>
      <c r="E410" s="37">
        <v>19294.166000000001</v>
      </c>
      <c r="F410" s="100">
        <f>((-'Coupling Enzyme Parameters'!$AB$10+SQRT((('Coupling Enzyme Parameters'!$AB$10)^2)-(4*('Coupling Enzyme Parameters'!$AB$9)*(('Coupling Enzyme Parameters'!$AB$11)-(E410-$F$11)))))/(2*'Coupling Enzyme Parameters'!$AB$9))</f>
        <v>34.593326678374353</v>
      </c>
      <c r="G410" s="37">
        <v>18939.436000000002</v>
      </c>
      <c r="H410" s="99">
        <f>((-'Coupling Enzyme Parameters'!$AB$10+SQRT((('Coupling Enzyme Parameters'!$AB$10)^2)-(4*('Coupling Enzyme Parameters'!$AB$9)*(('Coupling Enzyme Parameters'!$AB$11)-(G410-$F$11)))))/(2*'Coupling Enzyme Parameters'!$AB$9))</f>
        <v>32.660014330208313</v>
      </c>
      <c r="I410" s="102">
        <f t="shared" si="48"/>
        <v>-2.7843913221885828</v>
      </c>
      <c r="J410" s="37">
        <v>18629.123</v>
      </c>
      <c r="K410" s="99">
        <f>((-'Coupling Enzyme Parameters'!$AB$10+SQRT((('Coupling Enzyme Parameters'!$AB$10)^2)-(4*('Coupling Enzyme Parameters'!$AB$9)*(('Coupling Enzyme Parameters'!$AB$11)-(J410-$F$11)))))/(2*'Coupling Enzyme Parameters'!$AB$9))</f>
        <v>31.086060243317498</v>
      </c>
      <c r="L410" s="102">
        <f t="shared" si="49"/>
        <v>-2.3893631931660551</v>
      </c>
      <c r="M410" s="37">
        <v>18689.776999999998</v>
      </c>
      <c r="N410" s="99">
        <f>((-'Coupling Enzyme Parameters'!$AB$10+SQRT((('Coupling Enzyme Parameters'!$AB$10)^2)-(4*('Coupling Enzyme Parameters'!$AB$9)*(('Coupling Enzyme Parameters'!$AB$11)-(M410-$F$11)))))/(2*'Coupling Enzyme Parameters'!$AB$9))</f>
        <v>31.386148055725201</v>
      </c>
      <c r="O410" s="102">
        <f t="shared" si="50"/>
        <v>-4.5732758659002926</v>
      </c>
      <c r="P410" s="37">
        <v>18837.203000000001</v>
      </c>
      <c r="Q410" s="99">
        <f>((-'Coupling Enzyme Parameters'!$AB$10+SQRT((('Coupling Enzyme Parameters'!$AB$10)^2)-(4*('Coupling Enzyme Parameters'!$AB$9)*(('Coupling Enzyme Parameters'!$AB$11)-(P410-$F$11)))))/(2*'Coupling Enzyme Parameters'!$AB$9))</f>
        <v>32.130538648434957</v>
      </c>
      <c r="R410" s="102">
        <f t="shared" si="51"/>
        <v>-4.9343546354301466</v>
      </c>
      <c r="S410" s="37">
        <v>18824.416000000001</v>
      </c>
      <c r="T410" s="99">
        <f>((-'Coupling Enzyme Parameters'!$AB$10+SQRT((('Coupling Enzyme Parameters'!$AB$10)^2)-(4*('Coupling Enzyme Parameters'!$AB$9)*(('Coupling Enzyme Parameters'!$AB$11)-(S410-$F$11)))))/(2*'Coupling Enzyme Parameters'!$AB$9))</f>
        <v>32.06509938423109</v>
      </c>
      <c r="U410" s="102">
        <f t="shared" si="52"/>
        <v>-5.7091586833258461</v>
      </c>
      <c r="V410" s="37">
        <v>18709.41</v>
      </c>
      <c r="W410" s="99">
        <f>((-'Coupling Enzyme Parameters'!$AB$10+SQRT((('Coupling Enzyme Parameters'!$AB$10)^2)-(4*('Coupling Enzyme Parameters'!$AB$9)*(('Coupling Enzyme Parameters'!$AB$11)-(V410-$F$11)))))/(2*'Coupling Enzyme Parameters'!$AB$9))</f>
        <v>31.484034346556339</v>
      </c>
      <c r="X410" s="102">
        <f t="shared" si="53"/>
        <v>-6.1017885870144788</v>
      </c>
      <c r="Y410" s="37">
        <v>18536.812000000002</v>
      </c>
      <c r="Z410" s="99">
        <f>((-'Coupling Enzyme Parameters'!$AB$10+SQRT((('Coupling Enzyme Parameters'!$AB$10)^2)-(4*('Coupling Enzyme Parameters'!$AB$9)*(('Coupling Enzyme Parameters'!$AB$11)-(Y410-$F$11)))))/(2*'Coupling Enzyme Parameters'!$AB$9))</f>
        <v>30.635862822727539</v>
      </c>
      <c r="AA410" s="102">
        <f t="shared" si="54"/>
        <v>-5.9766506866644988</v>
      </c>
    </row>
    <row r="411" spans="3:27" s="39" customFormat="1" ht="15" x14ac:dyDescent="0.25">
      <c r="C411" s="24">
        <f t="shared" si="55"/>
        <v>26.599999999999927</v>
      </c>
      <c r="D411" s="37">
        <v>11483.601000000001</v>
      </c>
      <c r="E411" s="37">
        <v>19405.631000000001</v>
      </c>
      <c r="F411" s="100">
        <f>((-'Coupling Enzyme Parameters'!$AB$10+SQRT((('Coupling Enzyme Parameters'!$AB$10)^2)-(4*('Coupling Enzyme Parameters'!$AB$9)*(('Coupling Enzyme Parameters'!$AB$11)-(E411-$F$11)))))/(2*'Coupling Enzyme Parameters'!$AB$9))</f>
        <v>35.235993515568403</v>
      </c>
      <c r="G411" s="37">
        <v>18954.857</v>
      </c>
      <c r="H411" s="99">
        <f>((-'Coupling Enzyme Parameters'!$AB$10+SQRT((('Coupling Enzyme Parameters'!$AB$10)^2)-(4*('Coupling Enzyme Parameters'!$AB$9)*(('Coupling Enzyme Parameters'!$AB$11)-(G411-$F$11)))))/(2*'Coupling Enzyme Parameters'!$AB$9))</f>
        <v>32.740877764618681</v>
      </c>
      <c r="I411" s="102">
        <f t="shared" si="48"/>
        <v>-3.3461947249722641</v>
      </c>
      <c r="J411" s="37">
        <v>18571.771000000001</v>
      </c>
      <c r="K411" s="99">
        <f>((-'Coupling Enzyme Parameters'!$AB$10+SQRT((('Coupling Enzyme Parameters'!$AB$10)^2)-(4*('Coupling Enzyme Parameters'!$AB$9)*(('Coupling Enzyme Parameters'!$AB$11)-(J411-$F$11)))))/(2*'Coupling Enzyme Parameters'!$AB$9))</f>
        <v>30.805451890319535</v>
      </c>
      <c r="L411" s="102">
        <f t="shared" si="49"/>
        <v>-3.3126383833580668</v>
      </c>
      <c r="M411" s="37">
        <v>18708.206999999999</v>
      </c>
      <c r="N411" s="99">
        <f>((-'Coupling Enzyme Parameters'!$AB$10+SQRT((('Coupling Enzyme Parameters'!$AB$10)^2)-(4*('Coupling Enzyme Parameters'!$AB$9)*(('Coupling Enzyme Parameters'!$AB$11)-(M411-$F$11)))))/(2*'Coupling Enzyme Parameters'!$AB$9))</f>
        <v>31.478025694623422</v>
      </c>
      <c r="O411" s="102">
        <f t="shared" si="50"/>
        <v>-5.1240650641961203</v>
      </c>
      <c r="P411" s="37">
        <v>18880.268</v>
      </c>
      <c r="Q411" s="99">
        <f>((-'Coupling Enzyme Parameters'!$AB$10+SQRT((('Coupling Enzyme Parameters'!$AB$10)^2)-(4*('Coupling Enzyme Parameters'!$AB$9)*(('Coupling Enzyme Parameters'!$AB$11)-(P411-$F$11)))))/(2*'Coupling Enzyme Parameters'!$AB$9))</f>
        <v>32.352199387779855</v>
      </c>
      <c r="R411" s="102">
        <f t="shared" si="51"/>
        <v>-5.3553607332792978</v>
      </c>
      <c r="S411" s="37">
        <v>18843.278999999999</v>
      </c>
      <c r="T411" s="99">
        <f>((-'Coupling Enzyme Parameters'!$AB$10+SQRT((('Coupling Enzyme Parameters'!$AB$10)^2)-(4*('Coupling Enzyme Parameters'!$AB$9)*(('Coupling Enzyme Parameters'!$AB$11)-(S411-$F$11)))))/(2*'Coupling Enzyme Parameters'!$AB$9))</f>
        <v>32.161693465499368</v>
      </c>
      <c r="U411" s="102">
        <f t="shared" si="52"/>
        <v>-6.2552314392516166</v>
      </c>
      <c r="V411" s="37">
        <v>18714.793000000001</v>
      </c>
      <c r="W411" s="99">
        <f>((-'Coupling Enzyme Parameters'!$AB$10+SQRT((('Coupling Enzyme Parameters'!$AB$10)^2)-(4*('Coupling Enzyme Parameters'!$AB$9)*(('Coupling Enzyme Parameters'!$AB$11)-(V411-$F$11)))))/(2*'Coupling Enzyme Parameters'!$AB$9))</f>
        <v>31.510938181721656</v>
      </c>
      <c r="X411" s="102">
        <f t="shared" si="53"/>
        <v>-6.7175515890432109</v>
      </c>
      <c r="Y411" s="37">
        <v>18512.824000000001</v>
      </c>
      <c r="Z411" s="99">
        <f>((-'Coupling Enzyme Parameters'!$AB$10+SQRT((('Coupling Enzyme Parameters'!$AB$10)^2)-(4*('Coupling Enzyme Parameters'!$AB$9)*(('Coupling Enzyme Parameters'!$AB$11)-(Y411-$F$11)))))/(2*'Coupling Enzyme Parameters'!$AB$9))</f>
        <v>30.520119529621525</v>
      </c>
      <c r="AA411" s="102">
        <f t="shared" si="54"/>
        <v>-6.7350608169645625</v>
      </c>
    </row>
    <row r="412" spans="3:27" s="39" customFormat="1" ht="15" x14ac:dyDescent="0.25">
      <c r="C412" s="24">
        <f t="shared" si="55"/>
        <v>26.666666666666593</v>
      </c>
      <c r="D412" s="37">
        <v>11477.799000000001</v>
      </c>
      <c r="E412" s="37">
        <v>19394.859</v>
      </c>
      <c r="F412" s="100">
        <f>((-'Coupling Enzyme Parameters'!$AB$10+SQRT((('Coupling Enzyme Parameters'!$AB$10)^2)-(4*('Coupling Enzyme Parameters'!$AB$9)*(('Coupling Enzyme Parameters'!$AB$11)-(E412-$F$11)))))/(2*'Coupling Enzyme Parameters'!$AB$9))</f>
        <v>35.1730661194539</v>
      </c>
      <c r="G412" s="37">
        <v>18986.771000000001</v>
      </c>
      <c r="H412" s="99">
        <f>((-'Coupling Enzyme Parameters'!$AB$10+SQRT((('Coupling Enzyme Parameters'!$AB$10)^2)-(4*('Coupling Enzyme Parameters'!$AB$9)*(('Coupling Enzyme Parameters'!$AB$11)-(G412-$F$11)))))/(2*'Coupling Enzyme Parameters'!$AB$9))</f>
        <v>32.909082268839775</v>
      </c>
      <c r="I412" s="102">
        <f t="shared" si="48"/>
        <v>-3.1150628246366665</v>
      </c>
      <c r="J412" s="37">
        <v>18605.504000000001</v>
      </c>
      <c r="K412" s="99">
        <f>((-'Coupling Enzyme Parameters'!$AB$10+SQRT((('Coupling Enzyme Parameters'!$AB$10)^2)-(4*('Coupling Enzyme Parameters'!$AB$9)*(('Coupling Enzyme Parameters'!$AB$11)-(J412-$F$11)))))/(2*'Coupling Enzyme Parameters'!$AB$9))</f>
        <v>30.970134527358045</v>
      </c>
      <c r="L412" s="102">
        <f t="shared" si="49"/>
        <v>-3.0850283502050537</v>
      </c>
      <c r="M412" s="37">
        <v>18750.111000000001</v>
      </c>
      <c r="N412" s="99">
        <f>((-'Coupling Enzyme Parameters'!$AB$10+SQRT((('Coupling Enzyme Parameters'!$AB$10)^2)-(4*('Coupling Enzyme Parameters'!$AB$9)*(('Coupling Enzyme Parameters'!$AB$11)-(M412-$F$11)))))/(2*'Coupling Enzyme Parameters'!$AB$9))</f>
        <v>31.688159731524983</v>
      </c>
      <c r="O412" s="102">
        <f t="shared" si="50"/>
        <v>-4.8510036311800562</v>
      </c>
      <c r="P412" s="37">
        <v>18824.919999999998</v>
      </c>
      <c r="Q412" s="99">
        <f>((-'Coupling Enzyme Parameters'!$AB$10+SQRT((('Coupling Enzyme Parameters'!$AB$10)^2)-(4*('Coupling Enzyme Parameters'!$AB$9)*(('Coupling Enzyme Parameters'!$AB$11)-(P412-$F$11)))))/(2*'Coupling Enzyme Parameters'!$AB$9))</f>
        <v>32.067675444227639</v>
      </c>
      <c r="R412" s="102">
        <f t="shared" si="51"/>
        <v>-5.5769572807170107</v>
      </c>
      <c r="S412" s="37">
        <v>18852.822</v>
      </c>
      <c r="T412" s="99">
        <f>((-'Coupling Enzyme Parameters'!$AB$10+SQRT((('Coupling Enzyme Parameters'!$AB$10)^2)-(4*('Coupling Enzyme Parameters'!$AB$9)*(('Coupling Enzyme Parameters'!$AB$11)-(S412-$F$11)))))/(2*'Coupling Enzyme Parameters'!$AB$9))</f>
        <v>32.21070392957369</v>
      </c>
      <c r="U412" s="102">
        <f t="shared" si="52"/>
        <v>-6.1432935790627923</v>
      </c>
      <c r="V412" s="37">
        <v>18752.223000000002</v>
      </c>
      <c r="W412" s="99">
        <f>((-'Coupling Enzyme Parameters'!$AB$10+SQRT((('Coupling Enzyme Parameters'!$AB$10)^2)-(4*('Coupling Enzyme Parameters'!$AB$9)*(('Coupling Enzyme Parameters'!$AB$11)-(V412-$F$11)))))/(2*'Coupling Enzyme Parameters'!$AB$9))</f>
        <v>31.698796584549097</v>
      </c>
      <c r="X412" s="102">
        <f t="shared" si="53"/>
        <v>-6.4667657901012667</v>
      </c>
      <c r="Y412" s="37">
        <v>18485.98</v>
      </c>
      <c r="Z412" s="99">
        <f>((-'Coupling Enzyme Parameters'!$AB$10+SQRT((('Coupling Enzyme Parameters'!$AB$10)^2)-(4*('Coupling Enzyme Parameters'!$AB$9)*(('Coupling Enzyme Parameters'!$AB$11)-(Y412-$F$11)))))/(2*'Coupling Enzyme Parameters'!$AB$9))</f>
        <v>30.391189240369762</v>
      </c>
      <c r="AA412" s="102">
        <f t="shared" si="54"/>
        <v>-6.8010637101018219</v>
      </c>
    </row>
    <row r="413" spans="3:27" s="39" customFormat="1" ht="15" x14ac:dyDescent="0.25">
      <c r="C413" s="24">
        <f t="shared" si="55"/>
        <v>26.73333333333326</v>
      </c>
      <c r="D413" s="37">
        <v>11472.437</v>
      </c>
      <c r="E413" s="37">
        <v>19304.438999999998</v>
      </c>
      <c r="F413" s="100">
        <f>((-'Coupling Enzyme Parameters'!$AB$10+SQRT((('Coupling Enzyme Parameters'!$AB$10)^2)-(4*('Coupling Enzyme Parameters'!$AB$9)*(('Coupling Enzyme Parameters'!$AB$11)-(E413-$F$11)))))/(2*'Coupling Enzyme Parameters'!$AB$9))</f>
        <v>34.651789441196506</v>
      </c>
      <c r="G413" s="37">
        <v>18887.486000000001</v>
      </c>
      <c r="H413" s="99">
        <f>((-'Coupling Enzyme Parameters'!$AB$10+SQRT((('Coupling Enzyme Parameters'!$AB$10)^2)-(4*('Coupling Enzyme Parameters'!$AB$9)*(('Coupling Enzyme Parameters'!$AB$11)-(G413-$F$11)))))/(2*'Coupling Enzyme Parameters'!$AB$9))</f>
        <v>32.389545383948999</v>
      </c>
      <c r="I413" s="102">
        <f t="shared" si="48"/>
        <v>-3.1133230312700491</v>
      </c>
      <c r="J413" s="37">
        <v>18587.898000000001</v>
      </c>
      <c r="K413" s="99">
        <f>((-'Coupling Enzyme Parameters'!$AB$10+SQRT((('Coupling Enzyme Parameters'!$AB$10)^2)-(4*('Coupling Enzyme Parameters'!$AB$9)*(('Coupling Enzyme Parameters'!$AB$11)-(J413-$F$11)))))/(2*'Coupling Enzyme Parameters'!$AB$9))</f>
        <v>30.884054246293385</v>
      </c>
      <c r="L413" s="102">
        <f t="shared" si="49"/>
        <v>-2.6498319530123204</v>
      </c>
      <c r="M413" s="37">
        <v>18753.846000000001</v>
      </c>
      <c r="N413" s="99">
        <f>((-'Coupling Enzyme Parameters'!$AB$10+SQRT((('Coupling Enzyme Parameters'!$AB$10)^2)-(4*('Coupling Enzyme Parameters'!$AB$9)*(('Coupling Enzyme Parameters'!$AB$11)-(M413-$F$11)))))/(2*'Coupling Enzyme Parameters'!$AB$9))</f>
        <v>31.706973663855077</v>
      </c>
      <c r="O413" s="102">
        <f t="shared" si="50"/>
        <v>-4.3109130205925688</v>
      </c>
      <c r="P413" s="37">
        <v>18778.73</v>
      </c>
      <c r="Q413" s="99">
        <f>((-'Coupling Enzyme Parameters'!$AB$10+SQRT((('Coupling Enzyme Parameters'!$AB$10)^2)-(4*('Coupling Enzyme Parameters'!$AB$9)*(('Coupling Enzyme Parameters'!$AB$11)-(P413-$F$11)))))/(2*'Coupling Enzyme Parameters'!$AB$9))</f>
        <v>31.832675992459308</v>
      </c>
      <c r="R413" s="102">
        <f t="shared" si="51"/>
        <v>-5.2906800542279484</v>
      </c>
      <c r="S413" s="37">
        <v>18878.296999999999</v>
      </c>
      <c r="T413" s="99">
        <f>((-'Coupling Enzyme Parameters'!$AB$10+SQRT((('Coupling Enzyme Parameters'!$AB$10)^2)-(4*('Coupling Enzyme Parameters'!$AB$9)*(('Coupling Enzyme Parameters'!$AB$11)-(S413-$F$11)))))/(2*'Coupling Enzyme Parameters'!$AB$9))</f>
        <v>32.342011184020009</v>
      </c>
      <c r="U413" s="102">
        <f t="shared" si="52"/>
        <v>-5.490709646359079</v>
      </c>
      <c r="V413" s="37">
        <v>18729.488000000001</v>
      </c>
      <c r="W413" s="99">
        <f>((-'Coupling Enzyme Parameters'!$AB$10+SQRT((('Coupling Enzyme Parameters'!$AB$10)^2)-(4*('Coupling Enzyme Parameters'!$AB$9)*(('Coupling Enzyme Parameters'!$AB$11)-(V413-$F$11)))))/(2*'Coupling Enzyme Parameters'!$AB$9))</f>
        <v>31.584526781000783</v>
      </c>
      <c r="X413" s="102">
        <f t="shared" si="53"/>
        <v>-6.0597589153921874</v>
      </c>
      <c r="Y413" s="37">
        <v>18503.164000000001</v>
      </c>
      <c r="Z413" s="99">
        <f>((-'Coupling Enzyme Parameters'!$AB$10+SQRT((('Coupling Enzyme Parameters'!$AB$10)^2)-(4*('Coupling Enzyme Parameters'!$AB$9)*(('Coupling Enzyme Parameters'!$AB$11)-(Y413-$F$11)))))/(2*'Coupling Enzyme Parameters'!$AB$9))</f>
        <v>30.473651325389561</v>
      </c>
      <c r="AA413" s="102">
        <f t="shared" si="54"/>
        <v>-6.1973249468246294</v>
      </c>
    </row>
    <row r="414" spans="3:27" s="39" customFormat="1" ht="15" x14ac:dyDescent="0.25">
      <c r="C414" s="24">
        <f t="shared" si="55"/>
        <v>26.799999999999926</v>
      </c>
      <c r="D414" s="37">
        <v>11415.813</v>
      </c>
      <c r="E414" s="37">
        <v>19368.789000000001</v>
      </c>
      <c r="F414" s="100">
        <f>((-'Coupling Enzyme Parameters'!$AB$10+SQRT((('Coupling Enzyme Parameters'!$AB$10)^2)-(4*('Coupling Enzyme Parameters'!$AB$9)*(('Coupling Enzyme Parameters'!$AB$11)-(E414-$F$11)))))/(2*'Coupling Enzyme Parameters'!$AB$9))</f>
        <v>35.021511768681421</v>
      </c>
      <c r="G414" s="37">
        <v>19026.388999999999</v>
      </c>
      <c r="H414" s="99">
        <f>((-'Coupling Enzyme Parameters'!$AB$10+SQRT((('Coupling Enzyme Parameters'!$AB$10)^2)-(4*('Coupling Enzyme Parameters'!$AB$9)*(('Coupling Enzyme Parameters'!$AB$11)-(G414-$F$11)))))/(2*'Coupling Enzyme Parameters'!$AB$9))</f>
        <v>33.119528324714452</v>
      </c>
      <c r="I414" s="102">
        <f t="shared" si="48"/>
        <v>-2.7530624179895113</v>
      </c>
      <c r="J414" s="37">
        <v>18692.105</v>
      </c>
      <c r="K414" s="99">
        <f>((-'Coupling Enzyme Parameters'!$AB$10+SQRT((('Coupling Enzyme Parameters'!$AB$10)^2)-(4*('Coupling Enzyme Parameters'!$AB$9)*(('Coupling Enzyme Parameters'!$AB$11)-(J414-$F$11)))))/(2*'Coupling Enzyme Parameters'!$AB$9))</f>
        <v>31.397735572106725</v>
      </c>
      <c r="L414" s="102">
        <f t="shared" si="49"/>
        <v>-2.5058729546838947</v>
      </c>
      <c r="M414" s="37">
        <v>18737.523000000001</v>
      </c>
      <c r="N414" s="99">
        <f>((-'Coupling Enzyme Parameters'!$AB$10+SQRT((('Coupling Enzyme Parameters'!$AB$10)^2)-(4*('Coupling Enzyme Parameters'!$AB$9)*(('Coupling Enzyme Parameters'!$AB$11)-(M414-$F$11)))))/(2*'Coupling Enzyme Parameters'!$AB$9))</f>
        <v>31.624853572352723</v>
      </c>
      <c r="O414" s="102">
        <f t="shared" si="50"/>
        <v>-4.7627554395798377</v>
      </c>
      <c r="P414" s="37">
        <v>18825.224999999999</v>
      </c>
      <c r="Q414" s="99">
        <f>((-'Coupling Enzyme Parameters'!$AB$10+SQRT((('Coupling Enzyme Parameters'!$AB$10)^2)-(4*('Coupling Enzyme Parameters'!$AB$9)*(('Coupling Enzyme Parameters'!$AB$11)-(P414-$F$11)))))/(2*'Coupling Enzyme Parameters'!$AB$9))</f>
        <v>32.069234497875151</v>
      </c>
      <c r="R414" s="102">
        <f t="shared" si="51"/>
        <v>-5.4238438762970205</v>
      </c>
      <c r="S414" s="37">
        <v>18781.025000000001</v>
      </c>
      <c r="T414" s="99">
        <f>((-'Coupling Enzyme Parameters'!$AB$10+SQRT((('Coupling Enzyme Parameters'!$AB$10)^2)-(4*('Coupling Enzyme Parameters'!$AB$9)*(('Coupling Enzyme Parameters'!$AB$11)-(S414-$F$11)))))/(2*'Coupling Enzyme Parameters'!$AB$9))</f>
        <v>31.844300694825517</v>
      </c>
      <c r="U414" s="102">
        <f t="shared" si="52"/>
        <v>-6.3581424630384866</v>
      </c>
      <c r="V414" s="37">
        <v>18732.07</v>
      </c>
      <c r="W414" s="99">
        <f>((-'Coupling Enzyme Parameters'!$AB$10+SQRT((('Coupling Enzyme Parameters'!$AB$10)^2)-(4*('Coupling Enzyme Parameters'!$AB$9)*(('Coupling Enzyme Parameters'!$AB$11)-(V414-$F$11)))))/(2*'Coupling Enzyme Parameters'!$AB$9))</f>
        <v>31.597478621497981</v>
      </c>
      <c r="X414" s="102">
        <f t="shared" si="53"/>
        <v>-6.4165294023799042</v>
      </c>
      <c r="Y414" s="37">
        <v>18545.782999999999</v>
      </c>
      <c r="Z414" s="99">
        <f>((-'Coupling Enzyme Parameters'!$AB$10+SQRT((('Coupling Enzyme Parameters'!$AB$10)^2)-(4*('Coupling Enzyme Parameters'!$AB$9)*(('Coupling Enzyme Parameters'!$AB$11)-(Y414-$F$11)))))/(2*'Coupling Enzyme Parameters'!$AB$9))</f>
        <v>30.679278313360399</v>
      </c>
      <c r="AA414" s="102">
        <f t="shared" si="54"/>
        <v>-6.3614202863387064</v>
      </c>
    </row>
    <row r="415" spans="3:27" s="39" customFormat="1" ht="15" x14ac:dyDescent="0.25">
      <c r="C415" s="24">
        <f t="shared" si="55"/>
        <v>26.866666666666593</v>
      </c>
      <c r="D415" s="37">
        <v>11464.977999999999</v>
      </c>
      <c r="E415" s="37">
        <v>19320.835999999999</v>
      </c>
      <c r="F415" s="100">
        <f>((-'Coupling Enzyme Parameters'!$AB$10+SQRT((('Coupling Enzyme Parameters'!$AB$10)^2)-(4*('Coupling Enzyme Parameters'!$AB$9)*(('Coupling Enzyme Parameters'!$AB$11)-(E415-$F$11)))))/(2*'Coupling Enzyme Parameters'!$AB$9))</f>
        <v>34.745419277055966</v>
      </c>
      <c r="G415" s="37">
        <v>18888.633000000002</v>
      </c>
      <c r="H415" s="99">
        <f>((-'Coupling Enzyme Parameters'!$AB$10+SQRT((('Coupling Enzyme Parameters'!$AB$10)^2)-(4*('Coupling Enzyme Parameters'!$AB$9)*(('Coupling Enzyme Parameters'!$AB$11)-(G415-$F$11)))))/(2*'Coupling Enzyme Parameters'!$AB$9))</f>
        <v>32.395485157833583</v>
      </c>
      <c r="I415" s="102">
        <f t="shared" si="48"/>
        <v>-3.2010130932449243</v>
      </c>
      <c r="J415" s="37">
        <v>18600.741999999998</v>
      </c>
      <c r="K415" s="99">
        <f>((-'Coupling Enzyme Parameters'!$AB$10+SQRT((('Coupling Enzyme Parameters'!$AB$10)^2)-(4*('Coupling Enzyme Parameters'!$AB$9)*(('Coupling Enzyme Parameters'!$AB$11)-(J415-$F$11)))))/(2*'Coupling Enzyme Parameters'!$AB$9))</f>
        <v>30.946823991977936</v>
      </c>
      <c r="L415" s="102">
        <f t="shared" si="49"/>
        <v>-2.6806920431872285</v>
      </c>
      <c r="M415" s="37">
        <v>18710.960999999999</v>
      </c>
      <c r="N415" s="99">
        <f>((-'Coupling Enzyme Parameters'!$AB$10+SQRT((('Coupling Enzyme Parameters'!$AB$10)^2)-(4*('Coupling Enzyme Parameters'!$AB$9)*(('Coupling Enzyme Parameters'!$AB$11)-(M415-$F$11)))))/(2*'Coupling Enzyme Parameters'!$AB$9))</f>
        <v>31.491783237799581</v>
      </c>
      <c r="O415" s="102">
        <f t="shared" si="50"/>
        <v>-4.619733282507525</v>
      </c>
      <c r="P415" s="37">
        <v>18733.498</v>
      </c>
      <c r="Q415" s="99">
        <f>((-'Coupling Enzyme Parameters'!$AB$10+SQRT((('Coupling Enzyme Parameters'!$AB$10)^2)-(4*('Coupling Enzyme Parameters'!$AB$9)*(('Coupling Enzyme Parameters'!$AB$11)-(P415-$F$11)))))/(2*'Coupling Enzyme Parameters'!$AB$9))</f>
        <v>31.604644580782669</v>
      </c>
      <c r="R415" s="102">
        <f t="shared" si="51"/>
        <v>-5.6123413017640473</v>
      </c>
      <c r="S415" s="37">
        <v>18846.828000000001</v>
      </c>
      <c r="T415" s="99">
        <f>((-'Coupling Enzyme Parameters'!$AB$10+SQRT((('Coupling Enzyme Parameters'!$AB$10)^2)-(4*('Coupling Enzyme Parameters'!$AB$9)*(('Coupling Enzyme Parameters'!$AB$11)-(S415-$F$11)))))/(2*'Coupling Enzyme Parameters'!$AB$9))</f>
        <v>32.179909012681925</v>
      </c>
      <c r="U415" s="102">
        <f t="shared" si="52"/>
        <v>-5.746441653556623</v>
      </c>
      <c r="V415" s="37">
        <v>18640.991999999998</v>
      </c>
      <c r="W415" s="99">
        <f>((-'Coupling Enzyme Parameters'!$AB$10+SQRT((('Coupling Enzyme Parameters'!$AB$10)^2)-(4*('Coupling Enzyme Parameters'!$AB$9)*(('Coupling Enzyme Parameters'!$AB$11)-(V415-$F$11)))))/(2*'Coupling Enzyme Parameters'!$AB$9))</f>
        <v>31.144510144305762</v>
      </c>
      <c r="X415" s="102">
        <f t="shared" si="53"/>
        <v>-6.5934053879466674</v>
      </c>
      <c r="Y415" s="37">
        <v>18487.254000000001</v>
      </c>
      <c r="Z415" s="99">
        <f>((-'Coupling Enzyme Parameters'!$AB$10+SQRT((('Coupling Enzyme Parameters'!$AB$10)^2)-(4*('Coupling Enzyme Parameters'!$AB$9)*(('Coupling Enzyme Parameters'!$AB$11)-(Y415-$F$11)))))/(2*'Coupling Enzyme Parameters'!$AB$9))</f>
        <v>30.397294154789563</v>
      </c>
      <c r="AA415" s="102">
        <f t="shared" si="54"/>
        <v>-6.3673119532840872</v>
      </c>
    </row>
    <row r="416" spans="3:27" s="39" customFormat="1" ht="15" x14ac:dyDescent="0.25">
      <c r="C416" s="24">
        <f t="shared" si="55"/>
        <v>26.933333333333259</v>
      </c>
      <c r="D416" s="37">
        <v>11462.046</v>
      </c>
      <c r="E416" s="37">
        <v>19330.868999999999</v>
      </c>
      <c r="F416" s="100">
        <f>((-'Coupling Enzyme Parameters'!$AB$10+SQRT((('Coupling Enzyme Parameters'!$AB$10)^2)-(4*('Coupling Enzyme Parameters'!$AB$9)*(('Coupling Enzyme Parameters'!$AB$11)-(E416-$F$11)))))/(2*'Coupling Enzyme Parameters'!$AB$9))</f>
        <v>34.802902879316832</v>
      </c>
      <c r="G416" s="37">
        <v>18852.557000000001</v>
      </c>
      <c r="H416" s="99">
        <f>((-'Coupling Enzyme Parameters'!$AB$10+SQRT((('Coupling Enzyme Parameters'!$AB$10)^2)-(4*('Coupling Enzyme Parameters'!$AB$9)*(('Coupling Enzyme Parameters'!$AB$11)-(G416-$F$11)))))/(2*'Coupling Enzyme Parameters'!$AB$9))</f>
        <v>32.209341656265892</v>
      </c>
      <c r="I416" s="102">
        <f t="shared" si="48"/>
        <v>-3.4446401970734826</v>
      </c>
      <c r="J416" s="37">
        <v>18633.650000000001</v>
      </c>
      <c r="K416" s="99">
        <f>((-'Coupling Enzyme Parameters'!$AB$10+SQRT((('Coupling Enzyme Parameters'!$AB$10)^2)-(4*('Coupling Enzyme Parameters'!$AB$9)*(('Coupling Enzyme Parameters'!$AB$11)-(J416-$F$11)))))/(2*'Coupling Enzyme Parameters'!$AB$9))</f>
        <v>31.108338370518783</v>
      </c>
      <c r="L416" s="102">
        <f t="shared" si="49"/>
        <v>-2.5766612669072479</v>
      </c>
      <c r="M416" s="37">
        <v>18653.738000000001</v>
      </c>
      <c r="N416" s="99">
        <f>((-'Coupling Enzyme Parameters'!$AB$10+SQRT((('Coupling Enzyme Parameters'!$AB$10)^2)-(4*('Coupling Enzyme Parameters'!$AB$9)*(('Coupling Enzyme Parameters'!$AB$11)-(M416-$F$11)))))/(2*'Coupling Enzyme Parameters'!$AB$9))</f>
        <v>31.207425489826761</v>
      </c>
      <c r="O416" s="102">
        <f t="shared" si="50"/>
        <v>-4.9615746327412111</v>
      </c>
      <c r="P416" s="37">
        <v>18761.384999999998</v>
      </c>
      <c r="Q416" s="99">
        <f>((-'Coupling Enzyme Parameters'!$AB$10+SQRT((('Coupling Enzyme Parameters'!$AB$10)^2)-(4*('Coupling Enzyme Parameters'!$AB$9)*(('Coupling Enzyme Parameters'!$AB$11)-(P416-$F$11)))))/(2*'Coupling Enzyme Parameters'!$AB$9))</f>
        <v>31.744991521133592</v>
      </c>
      <c r="R416" s="102">
        <f t="shared" si="51"/>
        <v>-5.5294779636739904</v>
      </c>
      <c r="S416" s="37">
        <v>18880.081999999999</v>
      </c>
      <c r="T416" s="99">
        <f>((-'Coupling Enzyme Parameters'!$AB$10+SQRT((('Coupling Enzyme Parameters'!$AB$10)^2)-(4*('Coupling Enzyme Parameters'!$AB$9)*(('Coupling Enzyme Parameters'!$AB$11)-(S416-$F$11)))))/(2*'Coupling Enzyme Parameters'!$AB$9))</f>
        <v>32.35123776511314</v>
      </c>
      <c r="U416" s="102">
        <f t="shared" si="52"/>
        <v>-5.6325965033862744</v>
      </c>
      <c r="V416" s="37">
        <v>18724.993999999999</v>
      </c>
      <c r="W416" s="99">
        <f>((-'Coupling Enzyme Parameters'!$AB$10+SQRT((('Coupling Enzyme Parameters'!$AB$10)^2)-(4*('Coupling Enzyme Parameters'!$AB$9)*(('Coupling Enzyme Parameters'!$AB$11)-(V416-$F$11)))))/(2*'Coupling Enzyme Parameters'!$AB$9))</f>
        <v>31.561999585681548</v>
      </c>
      <c r="X416" s="102">
        <f t="shared" si="53"/>
        <v>-6.2333995488317484</v>
      </c>
      <c r="Y416" s="37">
        <v>18482.643</v>
      </c>
      <c r="Z416" s="99">
        <f>((-'Coupling Enzyme Parameters'!$AB$10+SQRT((('Coupling Enzyme Parameters'!$AB$10)^2)-(4*('Coupling Enzyme Parameters'!$AB$9)*(('Coupling Enzyme Parameters'!$AB$11)-(Y416-$F$11)))))/(2*'Coupling Enzyme Parameters'!$AB$9))</f>
        <v>30.375205176823727</v>
      </c>
      <c r="AA416" s="102">
        <f t="shared" si="54"/>
        <v>-6.44688453351079</v>
      </c>
    </row>
    <row r="417" spans="3:27" s="39" customFormat="1" ht="15" x14ac:dyDescent="0.25">
      <c r="C417" s="24">
        <f t="shared" si="55"/>
        <v>26.999999999999925</v>
      </c>
      <c r="D417" s="37">
        <v>11472.161</v>
      </c>
      <c r="E417" s="37">
        <v>19378.623</v>
      </c>
      <c r="F417" s="100">
        <f>((-'Coupling Enzyme Parameters'!$AB$10+SQRT((('Coupling Enzyme Parameters'!$AB$10)^2)-(4*('Coupling Enzyme Parameters'!$AB$9)*(('Coupling Enzyme Parameters'!$AB$11)-(E417-$F$11)))))/(2*'Coupling Enzyme Parameters'!$AB$9))</f>
        <v>35.078558195248014</v>
      </c>
      <c r="G417" s="37">
        <v>18898.067999999999</v>
      </c>
      <c r="H417" s="99">
        <f>((-'Coupling Enzyme Parameters'!$AB$10+SQRT((('Coupling Enzyme Parameters'!$AB$10)^2)-(4*('Coupling Enzyme Parameters'!$AB$9)*(('Coupling Enzyme Parameters'!$AB$11)-(G417-$F$11)))))/(2*'Coupling Enzyme Parameters'!$AB$9))</f>
        <v>32.444398751269695</v>
      </c>
      <c r="I417" s="102">
        <f t="shared" si="48"/>
        <v>-3.4852384180008613</v>
      </c>
      <c r="J417" s="37">
        <v>18643.884999999998</v>
      </c>
      <c r="K417" s="99">
        <f>((-'Coupling Enzyme Parameters'!$AB$10+SQRT((('Coupling Enzyme Parameters'!$AB$10)^2)-(4*('Coupling Enzyme Parameters'!$AB$9)*(('Coupling Enzyme Parameters'!$AB$11)-(J417-$F$11)))))/(2*'Coupling Enzyme Parameters'!$AB$9))</f>
        <v>31.158776884657847</v>
      </c>
      <c r="L417" s="102">
        <f t="shared" si="49"/>
        <v>-2.8018780686993665</v>
      </c>
      <c r="M417" s="37">
        <v>18702.91</v>
      </c>
      <c r="N417" s="99">
        <f>((-'Coupling Enzyme Parameters'!$AB$10+SQRT((('Coupling Enzyme Parameters'!$AB$10)^2)-(4*('Coupling Enzyme Parameters'!$AB$9)*(('Coupling Enzyme Parameters'!$AB$11)-(M417-$F$11)))))/(2*'Coupling Enzyme Parameters'!$AB$9))</f>
        <v>31.451585351070978</v>
      </c>
      <c r="O417" s="102">
        <f t="shared" si="50"/>
        <v>-4.9930700874281762</v>
      </c>
      <c r="P417" s="37">
        <v>18757.256000000001</v>
      </c>
      <c r="Q417" s="99">
        <f>((-'Coupling Enzyme Parameters'!$AB$10+SQRT((('Coupling Enzyme Parameters'!$AB$10)^2)-(4*('Coupling Enzyme Parameters'!$AB$9)*(('Coupling Enzyme Parameters'!$AB$11)-(P417-$F$11)))))/(2*'Coupling Enzyme Parameters'!$AB$9))</f>
        <v>31.724162658848268</v>
      </c>
      <c r="R417" s="102">
        <f t="shared" si="51"/>
        <v>-5.8259621418904963</v>
      </c>
      <c r="S417" s="37">
        <v>18851.666000000001</v>
      </c>
      <c r="T417" s="99">
        <f>((-'Coupling Enzyme Parameters'!$AB$10+SQRT((('Coupling Enzyme Parameters'!$AB$10)^2)-(4*('Coupling Enzyme Parameters'!$AB$9)*(('Coupling Enzyme Parameters'!$AB$11)-(S417-$F$11)))))/(2*'Coupling Enzyme Parameters'!$AB$9))</f>
        <v>32.204761878894089</v>
      </c>
      <c r="U417" s="102">
        <f t="shared" si="52"/>
        <v>-6.0547277055365072</v>
      </c>
      <c r="V417" s="37">
        <v>18697.846000000001</v>
      </c>
      <c r="W417" s="99">
        <f>((-'Coupling Enzyme Parameters'!$AB$10+SQRT((('Coupling Enzyme Parameters'!$AB$10)^2)-(4*('Coupling Enzyme Parameters'!$AB$9)*(('Coupling Enzyme Parameters'!$AB$11)-(V417-$F$11)))))/(2*'Coupling Enzyme Parameters'!$AB$9))</f>
        <v>31.426333442458613</v>
      </c>
      <c r="X417" s="102">
        <f t="shared" si="53"/>
        <v>-6.644721007985865</v>
      </c>
      <c r="Y417" s="37">
        <v>18463.353999999999</v>
      </c>
      <c r="Z417" s="99">
        <f>((-'Coupling Enzyme Parameters'!$AB$10+SQRT((('Coupling Enzyme Parameters'!$AB$10)^2)-(4*('Coupling Enzyme Parameters'!$AB$9)*(('Coupling Enzyme Parameters'!$AB$11)-(Y417-$F$11)))))/(2*'Coupling Enzyme Parameters'!$AB$9))</f>
        <v>30.282998102469097</v>
      </c>
      <c r="AA417" s="102">
        <f t="shared" si="54"/>
        <v>-6.8147469237966014</v>
      </c>
    </row>
    <row r="418" spans="3:27" s="39" customFormat="1" ht="15" x14ac:dyDescent="0.25">
      <c r="C418" s="24">
        <f t="shared" si="55"/>
        <v>27.066666666666592</v>
      </c>
      <c r="D418" s="37">
        <v>11438.576999999999</v>
      </c>
      <c r="E418" s="37">
        <v>19362</v>
      </c>
      <c r="F418" s="100">
        <f>((-'Coupling Enzyme Parameters'!$AB$10+SQRT((('Coupling Enzyme Parameters'!$AB$10)^2)-(4*('Coupling Enzyme Parameters'!$AB$9)*(('Coupling Enzyme Parameters'!$AB$11)-(E418-$F$11)))))/(2*'Coupling Enzyme Parameters'!$AB$9))</f>
        <v>34.982214812707845</v>
      </c>
      <c r="G418" s="37">
        <v>18922.963</v>
      </c>
      <c r="H418" s="99">
        <f>((-'Coupling Enzyme Parameters'!$AB$10+SQRT((('Coupling Enzyme Parameters'!$AB$10)^2)-(4*('Coupling Enzyme Parameters'!$AB$9)*(('Coupling Enzyme Parameters'!$AB$11)-(G418-$F$11)))))/(2*'Coupling Enzyme Parameters'!$AB$9))</f>
        <v>32.573928280022571</v>
      </c>
      <c r="I418" s="102">
        <f t="shared" si="48"/>
        <v>-3.259365506707816</v>
      </c>
      <c r="J418" s="37">
        <v>18664.428</v>
      </c>
      <c r="K418" s="99">
        <f>((-'Coupling Enzyme Parameters'!$AB$10+SQRT((('Coupling Enzyme Parameters'!$AB$10)^2)-(4*('Coupling Enzyme Parameters'!$AB$9)*(('Coupling Enzyme Parameters'!$AB$11)-(J418-$F$11)))))/(2*'Coupling Enzyme Parameters'!$AB$9))</f>
        <v>31.260310081304404</v>
      </c>
      <c r="L418" s="102">
        <f t="shared" si="49"/>
        <v>-2.6040014895126404</v>
      </c>
      <c r="M418" s="37">
        <v>18700.440999999999</v>
      </c>
      <c r="N418" s="99">
        <f>((-'Coupling Enzyme Parameters'!$AB$10+SQRT((('Coupling Enzyme Parameters'!$AB$10)^2)-(4*('Coupling Enzyme Parameters'!$AB$9)*(('Coupling Enzyme Parameters'!$AB$11)-(M418-$F$11)))))/(2*'Coupling Enzyme Parameters'!$AB$9))</f>
        <v>31.439270452740594</v>
      </c>
      <c r="O418" s="102">
        <f t="shared" si="50"/>
        <v>-4.909041603218391</v>
      </c>
      <c r="P418" s="37">
        <v>18823.134999999998</v>
      </c>
      <c r="Q418" s="99">
        <f>((-'Coupling Enzyme Parameters'!$AB$10+SQRT((('Coupling Enzyme Parameters'!$AB$10)^2)-(4*('Coupling Enzyme Parameters'!$AB$9)*(('Coupling Enzyme Parameters'!$AB$11)-(P418-$F$11)))))/(2*'Coupling Enzyme Parameters'!$AB$9))</f>
        <v>32.058553088256431</v>
      </c>
      <c r="R418" s="102">
        <f t="shared" si="51"/>
        <v>-5.3952283299421637</v>
      </c>
      <c r="S418" s="37">
        <v>18823.032999999999</v>
      </c>
      <c r="T418" s="99">
        <f>((-'Coupling Enzyme Parameters'!$AB$10+SQRT((('Coupling Enzyme Parameters'!$AB$10)^2)-(4*('Coupling Enzyme Parameters'!$AB$9)*(('Coupling Enzyme Parameters'!$AB$11)-(S418-$F$11)))))/(2*'Coupling Enzyme Parameters'!$AB$9))</f>
        <v>32.058031910900155</v>
      </c>
      <c r="U418" s="102">
        <f t="shared" si="52"/>
        <v>-6.1051142909902723</v>
      </c>
      <c r="V418" s="37">
        <v>18691.072</v>
      </c>
      <c r="W418" s="99">
        <f>((-'Coupling Enzyme Parameters'!$AB$10+SQRT((('Coupling Enzyme Parameters'!$AB$10)^2)-(4*('Coupling Enzyme Parameters'!$AB$9)*(('Coupling Enzyme Parameters'!$AB$11)-(V418-$F$11)))))/(2*'Coupling Enzyme Parameters'!$AB$9))</f>
        <v>31.392593217501737</v>
      </c>
      <c r="X418" s="102">
        <f t="shared" si="53"/>
        <v>-6.5821178504025717</v>
      </c>
      <c r="Y418" s="37">
        <v>18531.634999999998</v>
      </c>
      <c r="Z418" s="99">
        <f>((-'Coupling Enzyme Parameters'!$AB$10+SQRT((('Coupling Enzyme Parameters'!$AB$10)^2)-(4*('Coupling Enzyme Parameters'!$AB$9)*(('Coupling Enzyme Parameters'!$AB$11)-(Y418-$F$11)))))/(2*'Coupling Enzyme Parameters'!$AB$9))</f>
        <v>30.610840843280751</v>
      </c>
      <c r="AA418" s="102">
        <f t="shared" si="54"/>
        <v>-6.3905608004447778</v>
      </c>
    </row>
    <row r="419" spans="3:27" s="39" customFormat="1" ht="15" x14ac:dyDescent="0.25">
      <c r="C419" s="24">
        <f t="shared" si="55"/>
        <v>27.133333333333258</v>
      </c>
      <c r="D419" s="37">
        <v>11459.267</v>
      </c>
      <c r="E419" s="37">
        <v>19324.028999999999</v>
      </c>
      <c r="F419" s="100">
        <f>((-'Coupling Enzyme Parameters'!$AB$10+SQRT((('Coupling Enzyme Parameters'!$AB$10)^2)-(4*('Coupling Enzyme Parameters'!$AB$9)*(('Coupling Enzyme Parameters'!$AB$11)-(E419-$F$11)))))/(2*'Coupling Enzyme Parameters'!$AB$9))</f>
        <v>34.763697415578257</v>
      </c>
      <c r="G419" s="37">
        <v>18917.965</v>
      </c>
      <c r="H419" s="99">
        <f>((-'Coupling Enzyme Parameters'!$AB$10+SQRT((('Coupling Enzyme Parameters'!$AB$10)^2)-(4*('Coupling Enzyme Parameters'!$AB$9)*(('Coupling Enzyme Parameters'!$AB$11)-(G419-$F$11)))))/(2*'Coupling Enzyme Parameters'!$AB$9))</f>
        <v>32.547868827521512</v>
      </c>
      <c r="I419" s="102">
        <f t="shared" si="48"/>
        <v>-3.0669075620792867</v>
      </c>
      <c r="J419" s="37">
        <v>18652.248</v>
      </c>
      <c r="K419" s="99">
        <f>((-'Coupling Enzyme Parameters'!$AB$10+SQRT((('Coupling Enzyme Parameters'!$AB$10)^2)-(4*('Coupling Enzyme Parameters'!$AB$9)*(('Coupling Enzyme Parameters'!$AB$11)-(J419-$F$11)))))/(2*'Coupling Enzyme Parameters'!$AB$9))</f>
        <v>31.20006285226826</v>
      </c>
      <c r="L419" s="102">
        <f t="shared" si="49"/>
        <v>-2.4457313214191956</v>
      </c>
      <c r="M419" s="37">
        <v>18691.706999999999</v>
      </c>
      <c r="N419" s="99">
        <f>((-'Coupling Enzyme Parameters'!$AB$10+SQRT((('Coupling Enzyme Parameters'!$AB$10)^2)-(4*('Coupling Enzyme Parameters'!$AB$9)*(('Coupling Enzyme Parameters'!$AB$11)-(M419-$F$11)))))/(2*'Coupling Enzyme Parameters'!$AB$9))</f>
        <v>31.395754175511701</v>
      </c>
      <c r="O419" s="102">
        <f t="shared" si="50"/>
        <v>-4.7340404833176954</v>
      </c>
      <c r="P419" s="37">
        <v>18773.109</v>
      </c>
      <c r="Q419" s="99">
        <f>((-'Coupling Enzyme Parameters'!$AB$10+SQRT((('Coupling Enzyme Parameters'!$AB$10)^2)-(4*('Coupling Enzyme Parameters'!$AB$9)*(('Coupling Enzyme Parameters'!$AB$11)-(P419-$F$11)))))/(2*'Coupling Enzyme Parameters'!$AB$9))</f>
        <v>31.804226846749909</v>
      </c>
      <c r="R419" s="102">
        <f t="shared" si="51"/>
        <v>-5.4310371743190977</v>
      </c>
      <c r="S419" s="37">
        <v>18849.773000000001</v>
      </c>
      <c r="T419" s="99">
        <f>((-'Coupling Enzyme Parameters'!$AB$10+SQRT((('Coupling Enzyme Parameters'!$AB$10)^2)-(4*('Coupling Enzyme Parameters'!$AB$9)*(('Coupling Enzyme Parameters'!$AB$11)-(S419-$F$11)))))/(2*'Coupling Enzyme Parameters'!$AB$9))</f>
        <v>32.195034568021583</v>
      </c>
      <c r="U419" s="102">
        <f t="shared" si="52"/>
        <v>-5.7495942367392558</v>
      </c>
      <c r="V419" s="37">
        <v>18746.740000000002</v>
      </c>
      <c r="W419" s="99">
        <f>((-'Coupling Enzyme Parameters'!$AB$10+SQRT((('Coupling Enzyme Parameters'!$AB$10)^2)-(4*('Coupling Enzyme Parameters'!$AB$9)*(('Coupling Enzyme Parameters'!$AB$11)-(V419-$F$11)))))/(2*'Coupling Enzyme Parameters'!$AB$9))</f>
        <v>31.671191261495899</v>
      </c>
      <c r="X419" s="102">
        <f t="shared" si="53"/>
        <v>-6.0850024092788217</v>
      </c>
      <c r="Y419" s="37">
        <v>18529.766</v>
      </c>
      <c r="Z419" s="99">
        <f>((-'Coupling Enzyme Parameters'!$AB$10+SQRT((('Coupling Enzyme Parameters'!$AB$10)^2)-(4*('Coupling Enzyme Parameters'!$AB$9)*(('Coupling Enzyme Parameters'!$AB$11)-(Y419-$F$11)))))/(2*'Coupling Enzyme Parameters'!$AB$9))</f>
        <v>30.601813202412227</v>
      </c>
      <c r="AA419" s="102">
        <f t="shared" si="54"/>
        <v>-6.1810710441837138</v>
      </c>
    </row>
    <row r="420" spans="3:27" s="39" customFormat="1" ht="15" x14ac:dyDescent="0.25">
      <c r="C420" s="24">
        <f t="shared" si="55"/>
        <v>27.199999999999925</v>
      </c>
      <c r="D420" s="37">
        <v>11466.143</v>
      </c>
      <c r="E420" s="37">
        <v>19371.523000000001</v>
      </c>
      <c r="F420" s="100">
        <f>((-'Coupling Enzyme Parameters'!$AB$10+SQRT((('Coupling Enzyme Parameters'!$AB$10)^2)-(4*('Coupling Enzyme Parameters'!$AB$9)*(('Coupling Enzyme Parameters'!$AB$11)-(E420-$F$11)))))/(2*'Coupling Enzyme Parameters'!$AB$9))</f>
        <v>35.037356771068367</v>
      </c>
      <c r="G420" s="37">
        <v>18941.504000000001</v>
      </c>
      <c r="H420" s="99">
        <f>((-'Coupling Enzyme Parameters'!$AB$10+SQRT((('Coupling Enzyme Parameters'!$AB$10)^2)-(4*('Coupling Enzyme Parameters'!$AB$9)*(('Coupling Enzyme Parameters'!$AB$11)-(G420-$F$11)))))/(2*'Coupling Enzyme Parameters'!$AB$9))</f>
        <v>32.670842844977905</v>
      </c>
      <c r="I420" s="102">
        <f t="shared" si="48"/>
        <v>-3.2175929001130044</v>
      </c>
      <c r="J420" s="37">
        <v>18619.025000000001</v>
      </c>
      <c r="K420" s="99">
        <f>((-'Coupling Enzyme Parameters'!$AB$10+SQRT((('Coupling Enzyme Parameters'!$AB$10)^2)-(4*('Coupling Enzyme Parameters'!$AB$9)*(('Coupling Enzyme Parameters'!$AB$11)-(J420-$F$11)))))/(2*'Coupling Enzyme Parameters'!$AB$9))</f>
        <v>31.036434741895818</v>
      </c>
      <c r="L420" s="102">
        <f t="shared" si="49"/>
        <v>-2.883018787281749</v>
      </c>
      <c r="M420" s="37">
        <v>18703.932000000001</v>
      </c>
      <c r="N420" s="99">
        <f>((-'Coupling Enzyme Parameters'!$AB$10+SQRT((('Coupling Enzyme Parameters'!$AB$10)^2)-(4*('Coupling Enzyme Parameters'!$AB$9)*(('Coupling Enzyme Parameters'!$AB$11)-(M420-$F$11)))))/(2*'Coupling Enzyme Parameters'!$AB$9))</f>
        <v>31.456684617573718</v>
      </c>
      <c r="O420" s="102">
        <f t="shared" si="50"/>
        <v>-4.9467693967457897</v>
      </c>
      <c r="P420" s="37">
        <v>18729.800999999999</v>
      </c>
      <c r="Q420" s="99">
        <f>((-'Coupling Enzyme Parameters'!$AB$10+SQRT((('Coupling Enzyme Parameters'!$AB$10)^2)-(4*('Coupling Enzyme Parameters'!$AB$9)*(('Coupling Enzyme Parameters'!$AB$11)-(P420-$F$11)))))/(2*'Coupling Enzyme Parameters'!$AB$9))</f>
        <v>31.586096503697423</v>
      </c>
      <c r="R420" s="102">
        <f t="shared" si="51"/>
        <v>-5.9228268728616946</v>
      </c>
      <c r="S420" s="37">
        <v>18808.315999999999</v>
      </c>
      <c r="T420" s="99">
        <f>((-'Coupling Enzyme Parameters'!$AB$10+SQRT((('Coupling Enzyme Parameters'!$AB$10)^2)-(4*('Coupling Enzyme Parameters'!$AB$9)*(('Coupling Enzyme Parameters'!$AB$11)-(S420-$F$11)))))/(2*'Coupling Enzyme Parameters'!$AB$9))</f>
        <v>31.98294726592415</v>
      </c>
      <c r="U420" s="102">
        <f t="shared" si="52"/>
        <v>-6.2353408943268001</v>
      </c>
      <c r="V420" s="37">
        <v>18706.738000000001</v>
      </c>
      <c r="W420" s="99">
        <f>((-'Coupling Enzyme Parameters'!$AB$10+SQRT((('Coupling Enzyme Parameters'!$AB$10)^2)-(4*('Coupling Enzyme Parameters'!$AB$9)*(('Coupling Enzyme Parameters'!$AB$11)-(V420-$F$11)))))/(2*'Coupling Enzyme Parameters'!$AB$9))</f>
        <v>31.470690352155852</v>
      </c>
      <c r="X420" s="102">
        <f t="shared" si="53"/>
        <v>-6.559162674108979</v>
      </c>
      <c r="Y420" s="37">
        <v>18511.381000000001</v>
      </c>
      <c r="Z420" s="99">
        <f>((-'Coupling Enzyme Parameters'!$AB$10+SQRT((('Coupling Enzyme Parameters'!$AB$10)^2)-(4*('Coupling Enzyme Parameters'!$AB$9)*(('Coupling Enzyme Parameters'!$AB$11)-(Y420-$F$11)))))/(2*'Coupling Enzyme Parameters'!$AB$9))</f>
        <v>30.51317301314366</v>
      </c>
      <c r="AA420" s="102">
        <f t="shared" si="54"/>
        <v>-6.5433705889423912</v>
      </c>
    </row>
    <row r="421" spans="3:27" s="39" customFormat="1" ht="15" x14ac:dyDescent="0.25">
      <c r="C421" s="24">
        <f t="shared" si="55"/>
        <v>27.266666666666591</v>
      </c>
      <c r="D421" s="37">
        <v>11495.867</v>
      </c>
      <c r="E421" s="37">
        <v>19327.465</v>
      </c>
      <c r="F421" s="100">
        <f>((-'Coupling Enzyme Parameters'!$AB$10+SQRT((('Coupling Enzyme Parameters'!$AB$10)^2)-(4*('Coupling Enzyme Parameters'!$AB$9)*(('Coupling Enzyme Parameters'!$AB$11)-(E421-$F$11)))))/(2*'Coupling Enzyme Parameters'!$AB$9))</f>
        <v>34.78338327034983</v>
      </c>
      <c r="G421" s="37">
        <v>18910.900000000001</v>
      </c>
      <c r="H421" s="99">
        <f>((-'Coupling Enzyme Parameters'!$AB$10+SQRT((('Coupling Enzyme Parameters'!$AB$10)^2)-(4*('Coupling Enzyme Parameters'!$AB$9)*(('Coupling Enzyme Parameters'!$AB$11)-(G421-$F$11)))))/(2*'Coupling Enzyme Parameters'!$AB$9))</f>
        <v>32.511079082308591</v>
      </c>
      <c r="I421" s="102">
        <f t="shared" si="48"/>
        <v>-3.1233831620637815</v>
      </c>
      <c r="J421" s="37">
        <v>18570.032999999999</v>
      </c>
      <c r="K421" s="99">
        <f>((-'Coupling Enzyme Parameters'!$AB$10+SQRT((('Coupling Enzyme Parameters'!$AB$10)^2)-(4*('Coupling Enzyme Parameters'!$AB$9)*(('Coupling Enzyme Parameters'!$AB$11)-(J421-$F$11)))))/(2*'Coupling Enzyme Parameters'!$AB$9))</f>
        <v>30.796994936143975</v>
      </c>
      <c r="L421" s="102">
        <f t="shared" si="49"/>
        <v>-2.8684850923150549</v>
      </c>
      <c r="M421" s="37">
        <v>18679.357</v>
      </c>
      <c r="N421" s="99">
        <f>((-'Coupling Enzyme Parameters'!$AB$10+SQRT((('Coupling Enzyme Parameters'!$AB$10)^2)-(4*('Coupling Enzyme Parameters'!$AB$9)*(('Coupling Enzyme Parameters'!$AB$11)-(M421-$F$11)))))/(2*'Coupling Enzyme Parameters'!$AB$9))</f>
        <v>31.334346682203208</v>
      </c>
      <c r="O421" s="102">
        <f t="shared" si="50"/>
        <v>-4.8151338313977625</v>
      </c>
      <c r="P421" s="37">
        <v>18740.473000000002</v>
      </c>
      <c r="Q421" s="99">
        <f>((-'Coupling Enzyme Parameters'!$AB$10+SQRT((('Coupling Enzyme Parameters'!$AB$10)^2)-(4*('Coupling Enzyme Parameters'!$AB$9)*(('Coupling Enzyme Parameters'!$AB$11)-(P421-$F$11)))))/(2*'Coupling Enzyme Parameters'!$AB$9))</f>
        <v>31.639675293656129</v>
      </c>
      <c r="R421" s="102">
        <f t="shared" si="51"/>
        <v>-5.6152745821844512</v>
      </c>
      <c r="S421" s="37">
        <v>18873.585999999999</v>
      </c>
      <c r="T421" s="99">
        <f>((-'Coupling Enzyme Parameters'!$AB$10+SQRT((('Coupling Enzyme Parameters'!$AB$10)^2)-(4*('Coupling Enzyme Parameters'!$AB$9)*(('Coupling Enzyme Parameters'!$AB$11)-(S421-$F$11)))))/(2*'Coupling Enzyme Parameters'!$AB$9))</f>
        <v>32.317676702476753</v>
      </c>
      <c r="U421" s="102">
        <f t="shared" si="52"/>
        <v>-5.6466379570556597</v>
      </c>
      <c r="V421" s="37">
        <v>18672.157999999999</v>
      </c>
      <c r="W421" s="99">
        <f>((-'Coupling Enzyme Parameters'!$AB$10+SQRT((('Coupling Enzyme Parameters'!$AB$10)^2)-(4*('Coupling Enzyme Parameters'!$AB$9)*(('Coupling Enzyme Parameters'!$AB$11)-(V421-$F$11)))))/(2*'Coupling Enzyme Parameters'!$AB$9))</f>
        <v>31.298618602174582</v>
      </c>
      <c r="X421" s="102">
        <f t="shared" si="53"/>
        <v>-6.4772609233717127</v>
      </c>
      <c r="Y421" s="37">
        <v>18498.701000000001</v>
      </c>
      <c r="Z421" s="99">
        <f>((-'Coupling Enzyme Parameters'!$AB$10+SQRT((('Coupling Enzyme Parameters'!$AB$10)^2)-(4*('Coupling Enzyme Parameters'!$AB$9)*(('Coupling Enzyme Parameters'!$AB$11)-(Y421-$F$11)))))/(2*'Coupling Enzyme Parameters'!$AB$9))</f>
        <v>30.452209934249002</v>
      </c>
      <c r="AA421" s="102">
        <f t="shared" si="54"/>
        <v>-6.350360167118513</v>
      </c>
    </row>
    <row r="422" spans="3:27" s="39" customFormat="1" ht="15" x14ac:dyDescent="0.25">
      <c r="C422" s="24">
        <f t="shared" si="55"/>
        <v>27.333333333333258</v>
      </c>
      <c r="D422" s="37">
        <v>11445.575000000001</v>
      </c>
      <c r="E422" s="37">
        <v>19338.434000000001</v>
      </c>
      <c r="F422" s="100">
        <f>((-'Coupling Enzyme Parameters'!$AB$10+SQRT((('Coupling Enzyme Parameters'!$AB$10)^2)-(4*('Coupling Enzyme Parameters'!$AB$9)*(('Coupling Enzyme Parameters'!$AB$11)-(E422-$F$11)))))/(2*'Coupling Enzyme Parameters'!$AB$9))</f>
        <v>34.84634411286703</v>
      </c>
      <c r="G422" s="37">
        <v>18869.103999999999</v>
      </c>
      <c r="H422" s="99">
        <f>((-'Coupling Enzyme Parameters'!$AB$10+SQRT((('Coupling Enzyme Parameters'!$AB$10)^2)-(4*('Coupling Enzyme Parameters'!$AB$9)*(('Coupling Enzyme Parameters'!$AB$11)-(G422-$F$11)))))/(2*'Coupling Enzyme Parameters'!$AB$9))</f>
        <v>32.294547216889697</v>
      </c>
      <c r="I422" s="102">
        <f t="shared" si="48"/>
        <v>-3.4028758699998747</v>
      </c>
      <c r="J422" s="37">
        <v>18544.023000000001</v>
      </c>
      <c r="K422" s="99">
        <f>((-'Coupling Enzyme Parameters'!$AB$10+SQRT((('Coupling Enzyme Parameters'!$AB$10)^2)-(4*('Coupling Enzyme Parameters'!$AB$9)*(('Coupling Enzyme Parameters'!$AB$11)-(J422-$F$11)))))/(2*'Coupling Enzyme Parameters'!$AB$9))</f>
        <v>30.670755116935549</v>
      </c>
      <c r="L422" s="102">
        <f t="shared" si="49"/>
        <v>-3.0576857540406799</v>
      </c>
      <c r="M422" s="37">
        <v>18734.844000000001</v>
      </c>
      <c r="N422" s="99">
        <f>((-'Coupling Enzyme Parameters'!$AB$10+SQRT((('Coupling Enzyme Parameters'!$AB$10)^2)-(4*('Coupling Enzyme Parameters'!$AB$9)*(('Coupling Enzyme Parameters'!$AB$11)-(M422-$F$11)))))/(2*'Coupling Enzyme Parameters'!$AB$9))</f>
        <v>31.611400889458551</v>
      </c>
      <c r="O422" s="102">
        <f t="shared" si="50"/>
        <v>-4.6010404666596187</v>
      </c>
      <c r="P422" s="37">
        <v>18736.740000000002</v>
      </c>
      <c r="Q422" s="99">
        <f>((-'Coupling Enzyme Parameters'!$AB$10+SQRT((('Coupling Enzyme Parameters'!$AB$10)^2)-(4*('Coupling Enzyme Parameters'!$AB$9)*(('Coupling Enzyme Parameters'!$AB$11)-(P422-$F$11)))))/(2*'Coupling Enzyme Parameters'!$AB$9))</f>
        <v>31.620920980327785</v>
      </c>
      <c r="R422" s="102">
        <f t="shared" si="51"/>
        <v>-5.6969897380299948</v>
      </c>
      <c r="S422" s="37">
        <v>18756.333999999999</v>
      </c>
      <c r="T422" s="99">
        <f>((-'Coupling Enzyme Parameters'!$AB$10+SQRT((('Coupling Enzyme Parameters'!$AB$10)^2)-(4*('Coupling Enzyme Parameters'!$AB$9)*(('Coupling Enzyme Parameters'!$AB$11)-(S422-$F$11)))))/(2*'Coupling Enzyme Parameters'!$AB$9))</f>
        <v>31.719513931694976</v>
      </c>
      <c r="U422" s="102">
        <f t="shared" si="52"/>
        <v>-6.3077615703546357</v>
      </c>
      <c r="V422" s="37">
        <v>18630.940999999999</v>
      </c>
      <c r="W422" s="99">
        <f>((-'Coupling Enzyme Parameters'!$AB$10+SQRT((('Coupling Enzyme Parameters'!$AB$10)^2)-(4*('Coupling Enzyme Parameters'!$AB$9)*(('Coupling Enzyme Parameters'!$AB$11)-(V422-$F$11)))))/(2*'Coupling Enzyme Parameters'!$AB$9))</f>
        <v>31.095004638717782</v>
      </c>
      <c r="X422" s="102">
        <f t="shared" si="53"/>
        <v>-6.7438357293457116</v>
      </c>
      <c r="Y422" s="37">
        <v>18480.039000000001</v>
      </c>
      <c r="Z422" s="99">
        <f>((-'Coupling Enzyme Parameters'!$AB$10+SQRT((('Coupling Enzyme Parameters'!$AB$10)^2)-(4*('Coupling Enzyme Parameters'!$AB$9)*(('Coupling Enzyme Parameters'!$AB$11)-(Y422-$F$11)))))/(2*'Coupling Enzyme Parameters'!$AB$9))</f>
        <v>30.362738769274518</v>
      </c>
      <c r="AA422" s="102">
        <f t="shared" si="54"/>
        <v>-6.502792174610196</v>
      </c>
    </row>
    <row r="423" spans="3:27" s="39" customFormat="1" ht="15" x14ac:dyDescent="0.25">
      <c r="C423" s="24">
        <f t="shared" si="55"/>
        <v>27.399999999999924</v>
      </c>
      <c r="D423" s="37">
        <v>11490.050999999999</v>
      </c>
      <c r="E423" s="37">
        <v>19331.072</v>
      </c>
      <c r="F423" s="100">
        <f>((-'Coupling Enzyme Parameters'!$AB$10+SQRT((('Coupling Enzyme Parameters'!$AB$10)^2)-(4*('Coupling Enzyme Parameters'!$AB$9)*(('Coupling Enzyme Parameters'!$AB$11)-(E423-$F$11)))))/(2*'Coupling Enzyme Parameters'!$AB$9))</f>
        <v>34.804067483776016</v>
      </c>
      <c r="G423" s="37">
        <v>18860.486000000001</v>
      </c>
      <c r="H423" s="99">
        <f>((-'Coupling Enzyme Parameters'!$AB$10+SQRT((('Coupling Enzyme Parameters'!$AB$10)^2)-(4*('Coupling Enzyme Parameters'!$AB$9)*(('Coupling Enzyme Parameters'!$AB$11)-(G423-$F$11)))))/(2*'Coupling Enzyme Parameters'!$AB$9))</f>
        <v>32.250134134089038</v>
      </c>
      <c r="I423" s="102">
        <f t="shared" si="48"/>
        <v>-3.4050123237095207</v>
      </c>
      <c r="J423" s="37">
        <v>18580.634999999998</v>
      </c>
      <c r="K423" s="99">
        <f>((-'Coupling Enzyme Parameters'!$AB$10+SQRT((('Coupling Enzyme Parameters'!$AB$10)^2)-(4*('Coupling Enzyme Parameters'!$AB$9)*(('Coupling Enzyme Parameters'!$AB$11)-(J423-$F$11)))))/(2*'Coupling Enzyme Parameters'!$AB$9))</f>
        <v>30.848625611806369</v>
      </c>
      <c r="L423" s="102">
        <f t="shared" si="49"/>
        <v>-2.8375386300788463</v>
      </c>
      <c r="M423" s="37">
        <v>18686.752</v>
      </c>
      <c r="N423" s="99">
        <f>((-'Coupling Enzyme Parameters'!$AB$10+SQRT((('Coupling Enzyme Parameters'!$AB$10)^2)-(4*('Coupling Enzyme Parameters'!$AB$9)*(('Coupling Enzyme Parameters'!$AB$11)-(M423-$F$11)))))/(2*'Coupling Enzyme Parameters'!$AB$9))</f>
        <v>31.37109903068357</v>
      </c>
      <c r="O423" s="102">
        <f t="shared" si="50"/>
        <v>-4.799065696343586</v>
      </c>
      <c r="P423" s="37">
        <v>18804.268</v>
      </c>
      <c r="Q423" s="99">
        <f>((-'Coupling Enzyme Parameters'!$AB$10+SQRT((('Coupling Enzyme Parameters'!$AB$10)^2)-(4*('Coupling Enzyme Parameters'!$AB$9)*(('Coupling Enzyme Parameters'!$AB$11)-(P423-$F$11)))))/(2*'Coupling Enzyme Parameters'!$AB$9))</f>
        <v>31.962334011892931</v>
      </c>
      <c r="R423" s="102">
        <f t="shared" si="51"/>
        <v>-5.3133000773738353</v>
      </c>
      <c r="S423" s="37">
        <v>18811.561000000002</v>
      </c>
      <c r="T423" s="99">
        <f>((-'Coupling Enzyme Parameters'!$AB$10+SQRT((('Coupling Enzyme Parameters'!$AB$10)^2)-(4*('Coupling Enzyme Parameters'!$AB$9)*(('Coupling Enzyme Parameters'!$AB$11)-(S423-$F$11)))))/(2*'Coupling Enzyme Parameters'!$AB$9))</f>
        <v>31.999483672275982</v>
      </c>
      <c r="U423" s="102">
        <f t="shared" si="52"/>
        <v>-5.9855152006826167</v>
      </c>
      <c r="V423" s="37">
        <v>18634.636999999999</v>
      </c>
      <c r="W423" s="99">
        <f>((-'Coupling Enzyme Parameters'!$AB$10+SQRT((('Coupling Enzyme Parameters'!$AB$10)^2)-(4*('Coupling Enzyme Parameters'!$AB$9)*(('Coupling Enzyme Parameters'!$AB$11)-(V423-$F$11)))))/(2*'Coupling Enzyme Parameters'!$AB$9))</f>
        <v>31.11319809325428</v>
      </c>
      <c r="X423" s="102">
        <f t="shared" si="53"/>
        <v>-6.6833656457182009</v>
      </c>
      <c r="Y423" s="37">
        <v>18472.708999999999</v>
      </c>
      <c r="Z423" s="99">
        <f>((-'Coupling Enzyme Parameters'!$AB$10+SQRT((('Coupling Enzyme Parameters'!$AB$10)^2)-(4*('Coupling Enzyme Parameters'!$AB$9)*(('Coupling Enzyme Parameters'!$AB$11)-(Y423-$F$11)))))/(2*'Coupling Enzyme Parameters'!$AB$9))</f>
        <v>30.327678174155533</v>
      </c>
      <c r="AA423" s="102">
        <f t="shared" si="54"/>
        <v>-6.4955761406381676</v>
      </c>
    </row>
    <row r="424" spans="3:27" s="39" customFormat="1" ht="15" x14ac:dyDescent="0.25">
      <c r="C424" s="24">
        <f t="shared" si="55"/>
        <v>27.46666666666659</v>
      </c>
      <c r="D424" s="37">
        <v>11439.812</v>
      </c>
      <c r="E424" s="37">
        <v>19356.645</v>
      </c>
      <c r="F424" s="100">
        <f>((-'Coupling Enzyme Parameters'!$AB$10+SQRT((('Coupling Enzyme Parameters'!$AB$10)^2)-(4*('Coupling Enzyme Parameters'!$AB$9)*(('Coupling Enzyme Parameters'!$AB$11)-(E424-$F$11)))))/(2*'Coupling Enzyme Parameters'!$AB$9))</f>
        <v>34.951267370147924</v>
      </c>
      <c r="G424" s="37">
        <v>18891.166000000001</v>
      </c>
      <c r="H424" s="99">
        <f>((-'Coupling Enzyme Parameters'!$AB$10+SQRT((('Coupling Enzyme Parameters'!$AB$10)^2)-(4*('Coupling Enzyme Parameters'!$AB$9)*(('Coupling Enzyme Parameters'!$AB$11)-(G424-$F$11)))))/(2*'Coupling Enzyme Parameters'!$AB$9))</f>
        <v>32.408607423772615</v>
      </c>
      <c r="I424" s="102">
        <f t="shared" si="48"/>
        <v>-3.3937389203978512</v>
      </c>
      <c r="J424" s="37">
        <v>18573.914000000001</v>
      </c>
      <c r="K424" s="99">
        <f>((-'Coupling Enzyme Parameters'!$AB$10+SQRT((('Coupling Enzyme Parameters'!$AB$10)^2)-(4*('Coupling Enzyme Parameters'!$AB$9)*(('Coupling Enzyme Parameters'!$AB$11)-(J424-$F$11)))))/(2*'Coupling Enzyme Parameters'!$AB$9))</f>
        <v>30.815883276002879</v>
      </c>
      <c r="L424" s="102">
        <f t="shared" si="49"/>
        <v>-3.0174808522542449</v>
      </c>
      <c r="M424" s="37">
        <v>18732.563999999998</v>
      </c>
      <c r="N424" s="99">
        <f>((-'Coupling Enzyme Parameters'!$AB$10+SQRT((('Coupling Enzyme Parameters'!$AB$10)^2)-(4*('Coupling Enzyme Parameters'!$AB$9)*(('Coupling Enzyme Parameters'!$AB$11)-(M424-$F$11)))))/(2*'Coupling Enzyme Parameters'!$AB$9))</f>
        <v>31.599957374532657</v>
      </c>
      <c r="O424" s="102">
        <f t="shared" si="50"/>
        <v>-4.7174072388664072</v>
      </c>
      <c r="P424" s="37">
        <v>18780.633000000002</v>
      </c>
      <c r="Q424" s="99">
        <f>((-'Coupling Enzyme Parameters'!$AB$10+SQRT((('Coupling Enzyme Parameters'!$AB$10)^2)-(4*('Coupling Enzyme Parameters'!$AB$9)*(('Coupling Enzyme Parameters'!$AB$11)-(P424-$F$11)))))/(2*'Coupling Enzyme Parameters'!$AB$9))</f>
        <v>31.842314746782741</v>
      </c>
      <c r="R424" s="102">
        <f t="shared" si="51"/>
        <v>-5.580519228855934</v>
      </c>
      <c r="S424" s="37">
        <v>18793.287</v>
      </c>
      <c r="T424" s="99">
        <f>((-'Coupling Enzyme Parameters'!$AB$10+SQRT((('Coupling Enzyme Parameters'!$AB$10)^2)-(4*('Coupling Enzyme Parameters'!$AB$9)*(('Coupling Enzyme Parameters'!$AB$11)-(S424-$F$11)))))/(2*'Coupling Enzyme Parameters'!$AB$9))</f>
        <v>31.906501212166305</v>
      </c>
      <c r="U424" s="102">
        <f t="shared" si="52"/>
        <v>-6.2256975471642022</v>
      </c>
      <c r="V424" s="37">
        <v>18661.166000000001</v>
      </c>
      <c r="W424" s="99">
        <f>((-'Coupling Enzyme Parameters'!$AB$10+SQRT((('Coupling Enzyme Parameters'!$AB$10)^2)-(4*('Coupling Enzyme Parameters'!$AB$9)*(('Coupling Enzyme Parameters'!$AB$11)-(V424-$F$11)))))/(2*'Coupling Enzyme Parameters'!$AB$9))</f>
        <v>31.24416117233633</v>
      </c>
      <c r="X424" s="102">
        <f t="shared" si="53"/>
        <v>-6.6996024530080582</v>
      </c>
      <c r="Y424" s="37">
        <v>18486.035</v>
      </c>
      <c r="Z424" s="99">
        <f>((-'Coupling Enzyme Parameters'!$AB$10+SQRT((('Coupling Enzyme Parameters'!$AB$10)^2)-(4*('Coupling Enzyme Parameters'!$AB$9)*(('Coupling Enzyme Parameters'!$AB$11)-(Y424-$F$11)))))/(2*'Coupling Enzyme Parameters'!$AB$9))</f>
        <v>30.391452767574645</v>
      </c>
      <c r="AA424" s="102">
        <f t="shared" si="54"/>
        <v>-6.5790014335909639</v>
      </c>
    </row>
    <row r="425" spans="3:27" s="39" customFormat="1" ht="15" x14ac:dyDescent="0.25">
      <c r="C425" s="24">
        <f t="shared" si="55"/>
        <v>27.533333333333257</v>
      </c>
      <c r="D425" s="37">
        <v>11462.838</v>
      </c>
      <c r="E425" s="37">
        <v>19402.771000000001</v>
      </c>
      <c r="F425" s="100">
        <f>((-'Coupling Enzyme Parameters'!$AB$10+SQRT((('Coupling Enzyme Parameters'!$AB$10)^2)-(4*('Coupling Enzyme Parameters'!$AB$9)*(('Coupling Enzyme Parameters'!$AB$11)-(E425-$F$11)))))/(2*'Coupling Enzyme Parameters'!$AB$9))</f>
        <v>35.219268496286581</v>
      </c>
      <c r="G425" s="37">
        <v>18938.756000000001</v>
      </c>
      <c r="H425" s="99">
        <f>((-'Coupling Enzyme Parameters'!$AB$10+SQRT((('Coupling Enzyme Parameters'!$AB$10)^2)-(4*('Coupling Enzyme Parameters'!$AB$9)*(('Coupling Enzyme Parameters'!$AB$11)-(G425-$F$11)))))/(2*'Coupling Enzyme Parameters'!$AB$9))</f>
        <v>32.656454742132915</v>
      </c>
      <c r="I425" s="102">
        <f t="shared" si="48"/>
        <v>-3.4138927281762079</v>
      </c>
      <c r="J425" s="37">
        <v>18584.016</v>
      </c>
      <c r="K425" s="99">
        <f>((-'Coupling Enzyme Parameters'!$AB$10+SQRT((('Coupling Enzyme Parameters'!$AB$10)^2)-(4*('Coupling Enzyme Parameters'!$AB$9)*(('Coupling Enzyme Parameters'!$AB$11)-(J425-$F$11)))))/(2*'Coupling Enzyme Parameters'!$AB$9))</f>
        <v>30.865112061423567</v>
      </c>
      <c r="L425" s="102">
        <f t="shared" si="49"/>
        <v>-3.2362531929722138</v>
      </c>
      <c r="M425" s="37">
        <v>18678.195</v>
      </c>
      <c r="N425" s="99">
        <f>((-'Coupling Enzyme Parameters'!$AB$10+SQRT((('Coupling Enzyme Parameters'!$AB$10)^2)-(4*('Coupling Enzyme Parameters'!$AB$9)*(('Coupling Enzyme Parameters'!$AB$11)-(M425-$F$11)))))/(2*'Coupling Enzyme Parameters'!$AB$9))</f>
        <v>31.328576421789219</v>
      </c>
      <c r="O425" s="102">
        <f t="shared" si="50"/>
        <v>-5.2567893177485026</v>
      </c>
      <c r="P425" s="37">
        <v>18763.107</v>
      </c>
      <c r="Q425" s="99">
        <f>((-'Coupling Enzyme Parameters'!$AB$10+SQRT((('Coupling Enzyme Parameters'!$AB$10)^2)-(4*('Coupling Enzyme Parameters'!$AB$9)*(('Coupling Enzyme Parameters'!$AB$11)-(P425-$F$11)))))/(2*'Coupling Enzyme Parameters'!$AB$9))</f>
        <v>31.753683246558598</v>
      </c>
      <c r="R425" s="102">
        <f t="shared" si="51"/>
        <v>-5.9371518552187332</v>
      </c>
      <c r="S425" s="37">
        <v>18810.835999999999</v>
      </c>
      <c r="T425" s="99">
        <f>((-'Coupling Enzyme Parameters'!$AB$10+SQRT((('Coupling Enzyme Parameters'!$AB$10)^2)-(4*('Coupling Enzyme Parameters'!$AB$9)*(('Coupling Enzyme Parameters'!$AB$11)-(S425-$F$11)))))/(2*'Coupling Enzyme Parameters'!$AB$9))</f>
        <v>31.99578815499472</v>
      </c>
      <c r="U425" s="102">
        <f t="shared" si="52"/>
        <v>-6.4044117304744432</v>
      </c>
      <c r="V425" s="37">
        <v>18682.373</v>
      </c>
      <c r="W425" s="99">
        <f>((-'Coupling Enzyme Parameters'!$AB$10+SQRT((('Coupling Enzyme Parameters'!$AB$10)^2)-(4*('Coupling Enzyme Parameters'!$AB$9)*(('Coupling Enzyme Parameters'!$AB$11)-(V425-$F$11)))))/(2*'Coupling Enzyme Parameters'!$AB$9))</f>
        <v>31.349329556225236</v>
      </c>
      <c r="X425" s="102">
        <f t="shared" si="53"/>
        <v>-6.8624351952578095</v>
      </c>
      <c r="Y425" s="37">
        <v>18516.153999999999</v>
      </c>
      <c r="Z425" s="99">
        <f>((-'Coupling Enzyme Parameters'!$AB$10+SQRT((('Coupling Enzyme Parameters'!$AB$10)^2)-(4*('Coupling Enzyme Parameters'!$AB$9)*(('Coupling Enzyme Parameters'!$AB$11)-(Y425-$F$11)))))/(2*'Coupling Enzyme Parameters'!$AB$9))</f>
        <v>30.536156869299443</v>
      </c>
      <c r="AA425" s="102">
        <f t="shared" si="54"/>
        <v>-6.7022984580048224</v>
      </c>
    </row>
    <row r="426" spans="3:27" s="39" customFormat="1" ht="15" x14ac:dyDescent="0.25">
      <c r="C426" s="24">
        <f t="shared" si="55"/>
        <v>27.599999999999923</v>
      </c>
      <c r="D426" s="37">
        <v>11491.913</v>
      </c>
      <c r="E426" s="37">
        <v>19383.969000000001</v>
      </c>
      <c r="F426" s="100">
        <f>((-'Coupling Enzyme Parameters'!$AB$10+SQRT((('Coupling Enzyme Parameters'!$AB$10)^2)-(4*('Coupling Enzyme Parameters'!$AB$9)*(('Coupling Enzyme Parameters'!$AB$11)-(E426-$F$11)))))/(2*'Coupling Enzyme Parameters'!$AB$9))</f>
        <v>35.109631931056526</v>
      </c>
      <c r="G426" s="37">
        <v>18945.585999999999</v>
      </c>
      <c r="H426" s="99">
        <f>((-'Coupling Enzyme Parameters'!$AB$10+SQRT((('Coupling Enzyme Parameters'!$AB$10)^2)-(4*('Coupling Enzyme Parameters'!$AB$9)*(('Coupling Enzyme Parameters'!$AB$11)-(G426-$F$11)))))/(2*'Coupling Enzyme Parameters'!$AB$9))</f>
        <v>32.692231183422827</v>
      </c>
      <c r="I426" s="102">
        <f t="shared" si="48"/>
        <v>-3.2684797216562416</v>
      </c>
      <c r="J426" s="37">
        <v>18558.863000000001</v>
      </c>
      <c r="K426" s="99">
        <f>((-'Coupling Enzyme Parameters'!$AB$10+SQRT((('Coupling Enzyme Parameters'!$AB$10)^2)-(4*('Coupling Enzyme Parameters'!$AB$9)*(('Coupling Enzyme Parameters'!$AB$11)-(J426-$F$11)))))/(2*'Coupling Enzyme Parameters'!$AB$9))</f>
        <v>30.742707315590902</v>
      </c>
      <c r="L426" s="102">
        <f t="shared" si="49"/>
        <v>-3.2490213735748235</v>
      </c>
      <c r="M426" s="37">
        <v>18628.673999999999</v>
      </c>
      <c r="N426" s="99">
        <f>((-'Coupling Enzyme Parameters'!$AB$10+SQRT((('Coupling Enzyme Parameters'!$AB$10)^2)-(4*('Coupling Enzyme Parameters'!$AB$9)*(('Coupling Enzyme Parameters'!$AB$11)-(M426-$F$11)))))/(2*'Coupling Enzyme Parameters'!$AB$9))</f>
        <v>31.083851676382665</v>
      </c>
      <c r="O426" s="102">
        <f t="shared" si="50"/>
        <v>-5.3918774979250017</v>
      </c>
      <c r="P426" s="37">
        <v>18691.065999999999</v>
      </c>
      <c r="Q426" s="99">
        <f>((-'Coupling Enzyme Parameters'!$AB$10+SQRT((('Coupling Enzyme Parameters'!$AB$10)^2)-(4*('Coupling Enzyme Parameters'!$AB$9)*(('Coupling Enzyme Parameters'!$AB$11)-(P426-$F$11)))))/(2*'Coupling Enzyme Parameters'!$AB$9))</f>
        <v>31.392563352031143</v>
      </c>
      <c r="R426" s="102">
        <f t="shared" si="51"/>
        <v>-6.1886351845161336</v>
      </c>
      <c r="S426" s="37">
        <v>18814.210999999999</v>
      </c>
      <c r="T426" s="99">
        <f>((-'Coupling Enzyme Parameters'!$AB$10+SQRT((('Coupling Enzyme Parameters'!$AB$10)^2)-(4*('Coupling Enzyme Parameters'!$AB$9)*(('Coupling Enzyme Parameters'!$AB$11)-(S426-$F$11)))))/(2*'Coupling Enzyme Parameters'!$AB$9))</f>
        <v>32.012996045295246</v>
      </c>
      <c r="U426" s="102">
        <f t="shared" si="52"/>
        <v>-6.2775672749438627</v>
      </c>
      <c r="V426" s="37">
        <v>18616.596000000001</v>
      </c>
      <c r="W426" s="99">
        <f>((-'Coupling Enzyme Parameters'!$AB$10+SQRT((('Coupling Enzyme Parameters'!$AB$10)^2)-(4*('Coupling Enzyme Parameters'!$AB$9)*(('Coupling Enzyme Parameters'!$AB$11)-(V426-$F$11)))))/(2*'Coupling Enzyme Parameters'!$AB$9))</f>
        <v>31.024511749117597</v>
      </c>
      <c r="X426" s="102">
        <f t="shared" si="53"/>
        <v>-7.0776164371353936</v>
      </c>
      <c r="Y426" s="37">
        <v>18451.938999999998</v>
      </c>
      <c r="Z426" s="99">
        <f>((-'Coupling Enzyme Parameters'!$AB$10+SQRT((('Coupling Enzyme Parameters'!$AB$10)^2)-(4*('Coupling Enzyme Parameters'!$AB$9)*(('Coupling Enzyme Parameters'!$AB$11)-(Y426-$F$11)))))/(2*'Coupling Enzyme Parameters'!$AB$9))</f>
        <v>30.228579743425804</v>
      </c>
      <c r="AA426" s="102">
        <f t="shared" si="54"/>
        <v>-6.9002390186484064</v>
      </c>
    </row>
    <row r="427" spans="3:27" s="39" customFormat="1" ht="15" x14ac:dyDescent="0.25">
      <c r="C427" s="24">
        <f t="shared" si="55"/>
        <v>27.66666666666659</v>
      </c>
      <c r="D427" s="37">
        <v>11457.075999999999</v>
      </c>
      <c r="E427" s="37">
        <v>19339.907999999999</v>
      </c>
      <c r="F427" s="100">
        <f>((-'Coupling Enzyme Parameters'!$AB$10+SQRT((('Coupling Enzyme Parameters'!$AB$10)^2)-(4*('Coupling Enzyme Parameters'!$AB$9)*(('Coupling Enzyme Parameters'!$AB$11)-(E427-$F$11)))))/(2*'Coupling Enzyme Parameters'!$AB$9))</f>
        <v>34.854818254115166</v>
      </c>
      <c r="G427" s="37">
        <v>18894.776999999998</v>
      </c>
      <c r="H427" s="99">
        <f>((-'Coupling Enzyme Parameters'!$AB$10+SQRT((('Coupling Enzyme Parameters'!$AB$10)^2)-(4*('Coupling Enzyme Parameters'!$AB$9)*(('Coupling Enzyme Parameters'!$AB$11)-(G427-$F$11)))))/(2*'Coupling Enzyme Parameters'!$AB$9))</f>
        <v>32.427326330704147</v>
      </c>
      <c r="I427" s="102">
        <f t="shared" si="48"/>
        <v>-3.2785708974335606</v>
      </c>
      <c r="J427" s="37">
        <v>18651.525000000001</v>
      </c>
      <c r="K427" s="99">
        <f>((-'Coupling Enzyme Parameters'!$AB$10+SQRT((('Coupling Enzyme Parameters'!$AB$10)^2)-(4*('Coupling Enzyme Parameters'!$AB$9)*(('Coupling Enzyme Parameters'!$AB$11)-(J427-$F$11)))))/(2*'Coupling Enzyme Parameters'!$AB$9))</f>
        <v>31.196490995896095</v>
      </c>
      <c r="L427" s="102">
        <f t="shared" si="49"/>
        <v>-2.5404240163282701</v>
      </c>
      <c r="M427" s="37">
        <v>18683.175999999999</v>
      </c>
      <c r="N427" s="99">
        <f>((-'Coupling Enzyme Parameters'!$AB$10+SQRT((('Coupling Enzyme Parameters'!$AB$10)^2)-(4*('Coupling Enzyme Parameters'!$AB$9)*(('Coupling Enzyme Parameters'!$AB$11)-(M427-$F$11)))))/(2*'Coupling Enzyme Parameters'!$AB$9))</f>
        <v>31.353320163025323</v>
      </c>
      <c r="O427" s="102">
        <f t="shared" si="50"/>
        <v>-4.867595334340983</v>
      </c>
      <c r="P427" s="37">
        <v>18787.412</v>
      </c>
      <c r="Q427" s="99">
        <f>((-'Coupling Enzyme Parameters'!$AB$10+SQRT((('Coupling Enzyme Parameters'!$AB$10)^2)-(4*('Coupling Enzyme Parameters'!$AB$9)*(('Coupling Enzyme Parameters'!$AB$11)-(P427-$F$11)))))/(2*'Coupling Enzyme Parameters'!$AB$9))</f>
        <v>31.87668045162231</v>
      </c>
      <c r="R427" s="102">
        <f t="shared" si="51"/>
        <v>-5.4497044079836066</v>
      </c>
      <c r="S427" s="37">
        <v>18830.57</v>
      </c>
      <c r="T427" s="99">
        <f>((-'Coupling Enzyme Parameters'!$AB$10+SQRT((('Coupling Enzyme Parameters'!$AB$10)^2)-(4*('Coupling Enzyme Parameters'!$AB$9)*(('Coupling Enzyme Parameters'!$AB$11)-(S427-$F$11)))))/(2*'Coupling Enzyme Parameters'!$AB$9))</f>
        <v>32.096572015033132</v>
      </c>
      <c r="U427" s="102">
        <f t="shared" si="52"/>
        <v>-5.9391776282646163</v>
      </c>
      <c r="V427" s="37">
        <v>18662.434000000001</v>
      </c>
      <c r="W427" s="99">
        <f>((-'Coupling Enzyme Parameters'!$AB$10+SQRT((('Coupling Enzyme Parameters'!$AB$10)^2)-(4*('Coupling Enzyme Parameters'!$AB$9)*(('Coupling Enzyme Parameters'!$AB$11)-(V427-$F$11)))))/(2*'Coupling Enzyme Parameters'!$AB$9))</f>
        <v>31.250437357466335</v>
      </c>
      <c r="X427" s="102">
        <f t="shared" si="53"/>
        <v>-6.5968771518452947</v>
      </c>
      <c r="Y427" s="37">
        <v>18439.268</v>
      </c>
      <c r="Z427" s="99">
        <f>((-'Coupling Enzyme Parameters'!$AB$10+SQRT((('Coupling Enzyme Parameters'!$AB$10)^2)-(4*('Coupling Enzyme Parameters'!$AB$9)*(('Coupling Enzyme Parameters'!$AB$11)-(Y427-$F$11)))))/(2*'Coupling Enzyme Parameters'!$AB$9))</f>
        <v>30.168302176881589</v>
      </c>
      <c r="AA427" s="102">
        <f t="shared" si="54"/>
        <v>-6.7057029082512614</v>
      </c>
    </row>
    <row r="428" spans="3:27" s="39" customFormat="1" ht="15" x14ac:dyDescent="0.25">
      <c r="C428" s="24">
        <f t="shared" si="55"/>
        <v>27.733333333333256</v>
      </c>
      <c r="D428" s="37">
        <v>11418.108</v>
      </c>
      <c r="E428" s="37">
        <v>19331.851999999999</v>
      </c>
      <c r="F428" s="100">
        <f>((-'Coupling Enzyme Parameters'!$AB$10+SQRT((('Coupling Enzyme Parameters'!$AB$10)^2)-(4*('Coupling Enzyme Parameters'!$AB$9)*(('Coupling Enzyme Parameters'!$AB$11)-(E428-$F$11)))))/(2*'Coupling Enzyme Parameters'!$AB$9))</f>
        <v>34.808542883135715</v>
      </c>
      <c r="G428" s="37">
        <v>18903.27</v>
      </c>
      <c r="H428" s="99">
        <f>((-'Coupling Enzyme Parameters'!$AB$10+SQRT((('Coupling Enzyme Parameters'!$AB$10)^2)-(4*('Coupling Enzyme Parameters'!$AB$9)*(('Coupling Enzyme Parameters'!$AB$11)-(G428-$F$11)))))/(2*'Coupling Enzyme Parameters'!$AB$9))</f>
        <v>32.471408770334499</v>
      </c>
      <c r="I428" s="102">
        <f t="shared" si="48"/>
        <v>-3.1882130868237581</v>
      </c>
      <c r="J428" s="37">
        <v>18564.359</v>
      </c>
      <c r="K428" s="99">
        <f>((-'Coupling Enzyme Parameters'!$AB$10+SQRT((('Coupling Enzyme Parameters'!$AB$10)^2)-(4*('Coupling Enzyme Parameters'!$AB$9)*(('Coupling Enzyme Parameters'!$AB$11)-(J428-$F$11)))))/(2*'Coupling Enzyme Parameters'!$AB$9))</f>
        <v>30.769404619356003</v>
      </c>
      <c r="L428" s="102">
        <f t="shared" si="49"/>
        <v>-2.9212350218889114</v>
      </c>
      <c r="M428" s="37">
        <v>18660.991999999998</v>
      </c>
      <c r="N428" s="99">
        <f>((-'Coupling Enzyme Parameters'!$AB$10+SQRT((('Coupling Enzyme Parameters'!$AB$10)^2)-(4*('Coupling Enzyme Parameters'!$AB$9)*(('Coupling Enzyme Parameters'!$AB$11)-(M428-$F$11)))))/(2*'Coupling Enzyme Parameters'!$AB$9))</f>
        <v>31.243300047854518</v>
      </c>
      <c r="O428" s="102">
        <f t="shared" si="50"/>
        <v>-4.9313400785323367</v>
      </c>
      <c r="P428" s="37">
        <v>18754.296999999999</v>
      </c>
      <c r="Q428" s="99">
        <f>((-'Coupling Enzyme Parameters'!$AB$10+SQRT((('Coupling Enzyme Parameters'!$AB$10)^2)-(4*('Coupling Enzyme Parameters'!$AB$9)*(('Coupling Enzyme Parameters'!$AB$11)-(P428-$F$11)))))/(2*'Coupling Enzyme Parameters'!$AB$9))</f>
        <v>31.709246380922998</v>
      </c>
      <c r="R428" s="102">
        <f t="shared" si="51"/>
        <v>-5.5708631077034667</v>
      </c>
      <c r="S428" s="37">
        <v>18896.27</v>
      </c>
      <c r="T428" s="99">
        <f>((-'Coupling Enzyme Parameters'!$AB$10+SQRT((('Coupling Enzyme Parameters'!$AB$10)^2)-(4*('Coupling Enzyme Parameters'!$AB$9)*(('Coupling Enzyme Parameters'!$AB$11)-(S428-$F$11)))))/(2*'Coupling Enzyme Parameters'!$AB$9))</f>
        <v>32.435069969809057</v>
      </c>
      <c r="U428" s="102">
        <f t="shared" si="52"/>
        <v>-5.5544043025092407</v>
      </c>
      <c r="V428" s="37">
        <v>18650.241999999998</v>
      </c>
      <c r="W428" s="99">
        <f>((-'Coupling Enzyme Parameters'!$AB$10+SQRT((('Coupling Enzyme Parameters'!$AB$10)^2)-(4*('Coupling Enzyme Parameters'!$AB$9)*(('Coupling Enzyme Parameters'!$AB$11)-(V428-$F$11)))))/(2*'Coupling Enzyme Parameters'!$AB$9))</f>
        <v>31.190153765794211</v>
      </c>
      <c r="X428" s="102">
        <f t="shared" si="53"/>
        <v>-6.6108853725379682</v>
      </c>
      <c r="Y428" s="37">
        <v>18468.355</v>
      </c>
      <c r="Z428" s="99">
        <f>((-'Coupling Enzyme Parameters'!$AB$10+SQRT((('Coupling Enzyme Parameters'!$AB$10)^2)-(4*('Coupling Enzyme Parameters'!$AB$9)*(('Coupling Enzyme Parameters'!$AB$11)-(Y428-$F$11)))))/(2*'Coupling Enzyme Parameters'!$AB$9))</f>
        <v>30.306873946843464</v>
      </c>
      <c r="AA428" s="102">
        <f t="shared" si="54"/>
        <v>-6.5208557673099357</v>
      </c>
    </row>
    <row r="429" spans="3:27" s="39" customFormat="1" ht="15" x14ac:dyDescent="0.25">
      <c r="C429" s="24">
        <f t="shared" si="55"/>
        <v>27.799999999999923</v>
      </c>
      <c r="D429" s="37">
        <v>11487.486000000001</v>
      </c>
      <c r="E429" s="37">
        <v>19325.879000000001</v>
      </c>
      <c r="F429" s="100">
        <f>((-'Coupling Enzyme Parameters'!$AB$10+SQRT((('Coupling Enzyme Parameters'!$AB$10)^2)-(4*('Coupling Enzyme Parameters'!$AB$9)*(('Coupling Enzyme Parameters'!$AB$11)-(E429-$F$11)))))/(2*'Coupling Enzyme Parameters'!$AB$9))</f>
        <v>34.774294458712234</v>
      </c>
      <c r="G429" s="37">
        <v>18857.138999999999</v>
      </c>
      <c r="H429" s="99">
        <f>((-'Coupling Enzyme Parameters'!$AB$10+SQRT((('Coupling Enzyme Parameters'!$AB$10)^2)-(4*('Coupling Enzyme Parameters'!$AB$9)*(('Coupling Enzyme Parameters'!$AB$11)-(G429-$F$11)))))/(2*'Coupling Enzyme Parameters'!$AB$9))</f>
        <v>32.232906617526076</v>
      </c>
      <c r="I429" s="102">
        <f t="shared" si="48"/>
        <v>-3.3924668152086994</v>
      </c>
      <c r="J429" s="37">
        <v>18637.776999999998</v>
      </c>
      <c r="K429" s="99">
        <f>((-'Coupling Enzyme Parameters'!$AB$10+SQRT((('Coupling Enzyme Parameters'!$AB$10)^2)-(4*('Coupling Enzyme Parameters'!$AB$9)*(('Coupling Enzyme Parameters'!$AB$11)-(J429-$F$11)))))/(2*'Coupling Enzyme Parameters'!$AB$9))</f>
        <v>31.128664643413579</v>
      </c>
      <c r="L429" s="102">
        <f t="shared" si="49"/>
        <v>-2.527726573407854</v>
      </c>
      <c r="M429" s="37">
        <v>18692.330000000002</v>
      </c>
      <c r="N429" s="99">
        <f>((-'Coupling Enzyme Parameters'!$AB$10+SQRT((('Coupling Enzyme Parameters'!$AB$10)^2)-(4*('Coupling Enzyme Parameters'!$AB$9)*(('Coupling Enzyme Parameters'!$AB$11)-(M429-$F$11)))))/(2*'Coupling Enzyme Parameters'!$AB$9))</f>
        <v>31.398855775799998</v>
      </c>
      <c r="O429" s="102">
        <f t="shared" si="50"/>
        <v>-4.741535926163376</v>
      </c>
      <c r="P429" s="37">
        <v>18750.634999999998</v>
      </c>
      <c r="Q429" s="99">
        <f>((-'Coupling Enzyme Parameters'!$AB$10+SQRT((('Coupling Enzyme Parameters'!$AB$10)^2)-(4*('Coupling Enzyme Parameters'!$AB$9)*(('Coupling Enzyme Parameters'!$AB$11)-(P429-$F$11)))))/(2*'Coupling Enzyme Parameters'!$AB$9))</f>
        <v>31.690798384884999</v>
      </c>
      <c r="R429" s="102">
        <f t="shared" si="51"/>
        <v>-5.5550626793179845</v>
      </c>
      <c r="S429" s="37">
        <v>18827.386999999999</v>
      </c>
      <c r="T429" s="99">
        <f>((-'Coupling Enzyme Parameters'!$AB$10+SQRT((('Coupling Enzyme Parameters'!$AB$10)^2)-(4*('Coupling Enzyme Parameters'!$AB$9)*(('Coupling Enzyme Parameters'!$AB$11)-(S429-$F$11)))))/(2*'Coupling Enzyme Parameters'!$AB$9))</f>
        <v>32.080288666282129</v>
      </c>
      <c r="U429" s="102">
        <f t="shared" si="52"/>
        <v>-5.8749371816126867</v>
      </c>
      <c r="V429" s="37">
        <v>18607.245999999999</v>
      </c>
      <c r="W429" s="99">
        <f>((-'Coupling Enzyme Parameters'!$AB$10+SQRT((('Coupling Enzyme Parameters'!$AB$10)^2)-(4*('Coupling Enzyme Parameters'!$AB$9)*(('Coupling Enzyme Parameters'!$AB$11)-(V429-$F$11)))))/(2*'Coupling Enzyme Parameters'!$AB$9))</f>
        <v>30.978667001474591</v>
      </c>
      <c r="X429" s="102">
        <f t="shared" si="53"/>
        <v>-6.7881237124341069</v>
      </c>
      <c r="Y429" s="37">
        <v>18497.458999999999</v>
      </c>
      <c r="Z429" s="99">
        <f>((-'Coupling Enzyme Parameters'!$AB$10+SQRT((('Coupling Enzyme Parameters'!$AB$10)^2)-(4*('Coupling Enzyme Parameters'!$AB$9)*(('Coupling Enzyme Parameters'!$AB$11)-(Y429-$F$11)))))/(2*'Coupling Enzyme Parameters'!$AB$9))</f>
        <v>30.446246110133288</v>
      </c>
      <c r="AA429" s="102">
        <f t="shared" si="54"/>
        <v>-6.3472351795966304</v>
      </c>
    </row>
    <row r="430" spans="3:27" s="39" customFormat="1" ht="15" x14ac:dyDescent="0.25">
      <c r="C430" s="24">
        <f t="shared" si="55"/>
        <v>27.866666666666589</v>
      </c>
      <c r="D430" s="37">
        <v>11434.713</v>
      </c>
      <c r="E430" s="37">
        <v>19356.169999999998</v>
      </c>
      <c r="F430" s="100">
        <f>((-'Coupling Enzyme Parameters'!$AB$10+SQRT((('Coupling Enzyme Parameters'!$AB$10)^2)-(4*('Coupling Enzyme Parameters'!$AB$9)*(('Coupling Enzyme Parameters'!$AB$11)-(E430-$F$11)))))/(2*'Coupling Enzyme Parameters'!$AB$9))</f>
        <v>34.948524347460946</v>
      </c>
      <c r="G430" s="37">
        <v>18911.48</v>
      </c>
      <c r="H430" s="99">
        <f>((-'Coupling Enzyme Parameters'!$AB$10+SQRT((('Coupling Enzyme Parameters'!$AB$10)^2)-(4*('Coupling Enzyme Parameters'!$AB$9)*(('Coupling Enzyme Parameters'!$AB$11)-(G430-$F$11)))))/(2*'Coupling Enzyme Parameters'!$AB$9))</f>
        <v>32.514097261254484</v>
      </c>
      <c r="I430" s="102">
        <f t="shared" si="48"/>
        <v>-3.2855060602290038</v>
      </c>
      <c r="J430" s="37">
        <v>18578.434000000001</v>
      </c>
      <c r="K430" s="99">
        <f>((-'Coupling Enzyme Parameters'!$AB$10+SQRT((('Coupling Enzyme Parameters'!$AB$10)^2)-(4*('Coupling Enzyme Parameters'!$AB$9)*(('Coupling Enzyme Parameters'!$AB$11)-(J430-$F$11)))))/(2*'Coupling Enzyme Parameters'!$AB$9))</f>
        <v>30.837898633166162</v>
      </c>
      <c r="L430" s="102">
        <f t="shared" si="49"/>
        <v>-2.9927224724039831</v>
      </c>
      <c r="M430" s="37">
        <v>18671.486000000001</v>
      </c>
      <c r="N430" s="99">
        <f>((-'Coupling Enzyme Parameters'!$AB$10+SQRT((('Coupling Enzyme Parameters'!$AB$10)^2)-(4*('Coupling Enzyme Parameters'!$AB$9)*(('Coupling Enzyme Parameters'!$AB$11)-(M430-$F$11)))))/(2*'Coupling Enzyme Parameters'!$AB$9))</f>
        <v>31.295286036537043</v>
      </c>
      <c r="O430" s="102">
        <f t="shared" si="50"/>
        <v>-5.0193355541750435</v>
      </c>
      <c r="P430" s="37">
        <v>18738.190999999999</v>
      </c>
      <c r="Q430" s="99">
        <f>((-'Coupling Enzyme Parameters'!$AB$10+SQRT((('Coupling Enzyme Parameters'!$AB$10)^2)-(4*('Coupling Enzyme Parameters'!$AB$9)*(('Coupling Enzyme Parameters'!$AB$11)-(P430-$F$11)))))/(2*'Coupling Enzyme Parameters'!$AB$9))</f>
        <v>31.628209059414527</v>
      </c>
      <c r="R430" s="102">
        <f t="shared" si="51"/>
        <v>-5.7918818935371696</v>
      </c>
      <c r="S430" s="37">
        <v>18783.465</v>
      </c>
      <c r="T430" s="99">
        <f>((-'Coupling Enzyme Parameters'!$AB$10+SQRT((('Coupling Enzyme Parameters'!$AB$10)^2)-(4*('Coupling Enzyme Parameters'!$AB$9)*(('Coupling Enzyme Parameters'!$AB$11)-(S430-$F$11)))))/(2*'Coupling Enzyme Parameters'!$AB$9))</f>
        <v>31.856665712618675</v>
      </c>
      <c r="U430" s="102">
        <f t="shared" si="52"/>
        <v>-6.2727900240248538</v>
      </c>
      <c r="V430" s="37">
        <v>18640.442999999999</v>
      </c>
      <c r="W430" s="99">
        <f>((-'Coupling Enzyme Parameters'!$AB$10+SQRT((('Coupling Enzyme Parameters'!$AB$10)^2)-(4*('Coupling Enzyme Parameters'!$AB$9)*(('Coupling Enzyme Parameters'!$AB$11)-(V430-$F$11)))))/(2*'Coupling Enzyme Parameters'!$AB$9))</f>
        <v>31.141803650827562</v>
      </c>
      <c r="X430" s="102">
        <f t="shared" si="53"/>
        <v>-6.7992169518298482</v>
      </c>
      <c r="Y430" s="37">
        <v>18419.050999999999</v>
      </c>
      <c r="Z430" s="99">
        <f>((-'Coupling Enzyme Parameters'!$AB$10+SQRT((('Coupling Enzyme Parameters'!$AB$10)^2)-(4*('Coupling Enzyme Parameters'!$AB$9)*(('Coupling Enzyme Parameters'!$AB$11)-(Y430-$F$11)))))/(2*'Coupling Enzyme Parameters'!$AB$9))</f>
        <v>30.072405055355585</v>
      </c>
      <c r="AA430" s="102">
        <f t="shared" si="54"/>
        <v>-6.8953061231230457</v>
      </c>
    </row>
    <row r="431" spans="3:27" s="39" customFormat="1" ht="15" x14ac:dyDescent="0.25">
      <c r="C431" s="24">
        <f t="shared" si="55"/>
        <v>27.933333333333255</v>
      </c>
      <c r="D431" s="37">
        <v>11476.769</v>
      </c>
      <c r="E431" s="37">
        <v>19359.52</v>
      </c>
      <c r="F431" s="100">
        <f>((-'Coupling Enzyme Parameters'!$AB$10+SQRT((('Coupling Enzyme Parameters'!$AB$10)^2)-(4*('Coupling Enzyme Parameters'!$AB$9)*(('Coupling Enzyme Parameters'!$AB$11)-(E431-$F$11)))))/(2*'Coupling Enzyme Parameters'!$AB$9))</f>
        <v>34.967877112005546</v>
      </c>
      <c r="G431" s="37">
        <v>18908.969000000001</v>
      </c>
      <c r="H431" s="99">
        <f>((-'Coupling Enzyme Parameters'!$AB$10+SQRT((('Coupling Enzyme Parameters'!$AB$10)^2)-(4*('Coupling Enzyme Parameters'!$AB$9)*(('Coupling Enzyme Parameters'!$AB$11)-(G431-$F$11)))))/(2*'Coupling Enzyme Parameters'!$AB$9))</f>
        <v>32.501033290120397</v>
      </c>
      <c r="I431" s="102">
        <f t="shared" si="48"/>
        <v>-3.3179227959076911</v>
      </c>
      <c r="J431" s="37">
        <v>18605.511999999999</v>
      </c>
      <c r="K431" s="99">
        <f>((-'Coupling Enzyme Parameters'!$AB$10+SQRT((('Coupling Enzyme Parameters'!$AB$10)^2)-(4*('Coupling Enzyme Parameters'!$AB$9)*(('Coupling Enzyme Parameters'!$AB$11)-(J431-$F$11)))))/(2*'Coupling Enzyme Parameters'!$AB$9))</f>
        <v>30.970173705730662</v>
      </c>
      <c r="L431" s="102">
        <f t="shared" si="49"/>
        <v>-2.8798001643840827</v>
      </c>
      <c r="M431" s="37">
        <v>18728.5</v>
      </c>
      <c r="N431" s="99">
        <f>((-'Coupling Enzyme Parameters'!$AB$10+SQRT((('Coupling Enzyme Parameters'!$AB$10)^2)-(4*('Coupling Enzyme Parameters'!$AB$9)*(('Coupling Enzyme Parameters'!$AB$11)-(M431-$F$11)))))/(2*'Coupling Enzyme Parameters'!$AB$9))</f>
        <v>31.579572505457971</v>
      </c>
      <c r="O431" s="102">
        <f t="shared" si="50"/>
        <v>-4.7544018497987146</v>
      </c>
      <c r="P431" s="37">
        <v>18806.07</v>
      </c>
      <c r="Q431" s="99">
        <f>((-'Coupling Enzyme Parameters'!$AB$10+SQRT((('Coupling Enzyme Parameters'!$AB$10)^2)-(4*('Coupling Enzyme Parameters'!$AB$9)*(('Coupling Enzyme Parameters'!$AB$11)-(P431-$F$11)))))/(2*'Coupling Enzyme Parameters'!$AB$9))</f>
        <v>31.971508085766903</v>
      </c>
      <c r="R431" s="102">
        <f t="shared" si="51"/>
        <v>-5.467935631729393</v>
      </c>
      <c r="S431" s="37">
        <v>18806.164000000001</v>
      </c>
      <c r="T431" s="99">
        <f>((-'Coupling Enzyme Parameters'!$AB$10+SQRT((('Coupling Enzyme Parameters'!$AB$10)^2)-(4*('Coupling Enzyme Parameters'!$AB$9)*(('Coupling Enzyme Parameters'!$AB$11)-(S431-$F$11)))))/(2*'Coupling Enzyme Parameters'!$AB$9))</f>
        <v>31.97198673625325</v>
      </c>
      <c r="U431" s="102">
        <f t="shared" si="52"/>
        <v>-6.1768217649348784</v>
      </c>
      <c r="V431" s="37">
        <v>18608.315999999999</v>
      </c>
      <c r="W431" s="99">
        <f>((-'Coupling Enzyme Parameters'!$AB$10+SQRT((('Coupling Enzyme Parameters'!$AB$10)^2)-(4*('Coupling Enzyme Parameters'!$AB$9)*(('Coupling Enzyme Parameters'!$AB$11)-(V431-$F$11)))))/(2*'Coupling Enzyme Parameters'!$AB$9))</f>
        <v>30.983909337395986</v>
      </c>
      <c r="X431" s="102">
        <f t="shared" si="53"/>
        <v>-6.9764640298060243</v>
      </c>
      <c r="Y431" s="37">
        <v>18452.298999999999</v>
      </c>
      <c r="Z431" s="99">
        <f>((-'Coupling Enzyme Parameters'!$AB$10+SQRT((('Coupling Enzyme Parameters'!$AB$10)^2)-(4*('Coupling Enzyme Parameters'!$AB$9)*(('Coupling Enzyme Parameters'!$AB$11)-(Y431-$F$11)))))/(2*'Coupling Enzyme Parameters'!$AB$9))</f>
        <v>30.230294280464442</v>
      </c>
      <c r="AA431" s="102">
        <f t="shared" si="54"/>
        <v>-6.7567696625587885</v>
      </c>
    </row>
    <row r="432" spans="3:27" s="39" customFormat="1" ht="15" x14ac:dyDescent="0.25">
      <c r="C432" s="24">
        <f t="shared" si="55"/>
        <v>27.999999999999922</v>
      </c>
      <c r="D432" s="37">
        <v>11426.742</v>
      </c>
      <c r="E432" s="37">
        <v>19291.822</v>
      </c>
      <c r="F432" s="100">
        <f>((-'Coupling Enzyme Parameters'!$AB$10+SQRT((('Coupling Enzyme Parameters'!$AB$10)^2)-(4*('Coupling Enzyme Parameters'!$AB$9)*(('Coupling Enzyme Parameters'!$AB$11)-(E432-$F$11)))))/(2*'Coupling Enzyme Parameters'!$AB$9))</f>
        <v>34.580008383446163</v>
      </c>
      <c r="G432" s="37">
        <v>18886.383000000002</v>
      </c>
      <c r="H432" s="99">
        <f>((-'Coupling Enzyme Parameters'!$AB$10+SQRT((('Coupling Enzyme Parameters'!$AB$10)^2)-(4*('Coupling Enzyme Parameters'!$AB$9)*(('Coupling Enzyme Parameters'!$AB$11)-(G432-$F$11)))))/(2*'Coupling Enzyme Parameters'!$AB$9))</f>
        <v>32.383834808424965</v>
      </c>
      <c r="I432" s="102">
        <f t="shared" si="48"/>
        <v>-3.0472525490437405</v>
      </c>
      <c r="J432" s="37">
        <v>18528.775000000001</v>
      </c>
      <c r="K432" s="99">
        <f>((-'Coupling Enzyme Parameters'!$AB$10+SQRT((('Coupling Enzyme Parameters'!$AB$10)^2)-(4*('Coupling Enzyme Parameters'!$AB$9)*(('Coupling Enzyme Parameters'!$AB$11)-(J432-$F$11)))))/(2*'Coupling Enzyme Parameters'!$AB$9))</f>
        <v>30.5970277204149</v>
      </c>
      <c r="L432" s="102">
        <f t="shared" si="49"/>
        <v>-2.8650774211404624</v>
      </c>
      <c r="M432" s="37">
        <v>18738.370999999999</v>
      </c>
      <c r="N432" s="99">
        <f>((-'Coupling Enzyme Parameters'!$AB$10+SQRT((('Coupling Enzyme Parameters'!$AB$10)^2)-(4*('Coupling Enzyme Parameters'!$AB$9)*(('Coupling Enzyme Parameters'!$AB$11)-(M432-$F$11)))))/(2*'Coupling Enzyme Parameters'!$AB$9))</f>
        <v>31.62911330799961</v>
      </c>
      <c r="O432" s="102">
        <f t="shared" si="50"/>
        <v>-4.3169923186976931</v>
      </c>
      <c r="P432" s="37">
        <v>18798.645</v>
      </c>
      <c r="Q432" s="99">
        <f>((-'Coupling Enzyme Parameters'!$AB$10+SQRT((('Coupling Enzyme Parameters'!$AB$10)^2)-(4*('Coupling Enzyme Parameters'!$AB$9)*(('Coupling Enzyme Parameters'!$AB$11)-(P432-$F$11)))))/(2*'Coupling Enzyme Parameters'!$AB$9))</f>
        <v>31.933728479823003</v>
      </c>
      <c r="R432" s="102">
        <f t="shared" si="51"/>
        <v>-5.1178465091139103</v>
      </c>
      <c r="S432" s="37">
        <v>18826.973000000002</v>
      </c>
      <c r="T432" s="99">
        <f>((-'Coupling Enzyme Parameters'!$AB$10+SQRT((('Coupling Enzyme Parameters'!$AB$10)^2)-(4*('Coupling Enzyme Parameters'!$AB$9)*(('Coupling Enzyme Parameters'!$AB$11)-(S432-$F$11)))))/(2*'Coupling Enzyme Parameters'!$AB$9))</f>
        <v>32.078171533512766</v>
      </c>
      <c r="U432" s="102">
        <f t="shared" si="52"/>
        <v>-5.6827682391159797</v>
      </c>
      <c r="V432" s="37">
        <v>18630.365000000002</v>
      </c>
      <c r="W432" s="99">
        <f>((-'Coupling Enzyme Parameters'!$AB$10+SQRT((('Coupling Enzyme Parameters'!$AB$10)^2)-(4*('Coupling Enzyme Parameters'!$AB$9)*(('Coupling Enzyme Parameters'!$AB$11)-(V432-$F$11)))))/(2*'Coupling Enzyme Parameters'!$AB$9))</f>
        <v>31.092170438739185</v>
      </c>
      <c r="X432" s="102">
        <f t="shared" si="53"/>
        <v>-6.4803341999034423</v>
      </c>
      <c r="Y432" s="37">
        <v>18463.555</v>
      </c>
      <c r="Z432" s="99">
        <f>((-'Coupling Enzyme Parameters'!$AB$10+SQRT((('Coupling Enzyme Parameters'!$AB$10)^2)-(4*('Coupling Enzyme Parameters'!$AB$9)*(('Coupling Enzyme Parameters'!$AB$11)-(Y432-$F$11)))))/(2*'Coupling Enzyme Parameters'!$AB$9))</f>
        <v>30.2839573103894</v>
      </c>
      <c r="AA432" s="102">
        <f t="shared" si="54"/>
        <v>-6.3152379040744471</v>
      </c>
    </row>
    <row r="433" spans="3:27" s="39" customFormat="1" ht="15" x14ac:dyDescent="0.25">
      <c r="C433" s="24">
        <f t="shared" si="55"/>
        <v>28.066666666666588</v>
      </c>
      <c r="D433" s="37">
        <v>11442.478999999999</v>
      </c>
      <c r="E433" s="37">
        <v>19324.02</v>
      </c>
      <c r="F433" s="100">
        <f>((-'Coupling Enzyme Parameters'!$AB$10+SQRT((('Coupling Enzyme Parameters'!$AB$10)^2)-(4*('Coupling Enzyme Parameters'!$AB$9)*(('Coupling Enzyme Parameters'!$AB$11)-(E433-$F$11)))))/(2*'Coupling Enzyme Parameters'!$AB$9))</f>
        <v>34.763645874650678</v>
      </c>
      <c r="G433" s="37">
        <v>18878.684000000001</v>
      </c>
      <c r="H433" s="99">
        <f>((-'Coupling Enzyme Parameters'!$AB$10+SQRT((('Coupling Enzyme Parameters'!$AB$10)^2)-(4*('Coupling Enzyme Parameters'!$AB$9)*(('Coupling Enzyme Parameters'!$AB$11)-(G433-$F$11)))))/(2*'Coupling Enzyme Parameters'!$AB$9))</f>
        <v>32.344011277592976</v>
      </c>
      <c r="I433" s="102">
        <f t="shared" si="48"/>
        <v>-3.2707135710802433</v>
      </c>
      <c r="J433" s="37">
        <v>18566.508000000002</v>
      </c>
      <c r="K433" s="99">
        <f>((-'Coupling Enzyme Parameters'!$AB$10+SQRT((('Coupling Enzyme Parameters'!$AB$10)^2)-(4*('Coupling Enzyme Parameters'!$AB$9)*(('Coupling Enzyme Parameters'!$AB$11)-(J433-$F$11)))))/(2*'Coupling Enzyme Parameters'!$AB$9))</f>
        <v>30.779850923377555</v>
      </c>
      <c r="L433" s="102">
        <f t="shared" si="49"/>
        <v>-2.8658917093823213</v>
      </c>
      <c r="M433" s="37">
        <v>18645.758000000002</v>
      </c>
      <c r="N433" s="99">
        <f>((-'Coupling Enzyme Parameters'!$AB$10+SQRT((('Coupling Enzyme Parameters'!$AB$10)^2)-(4*('Coupling Enzyme Parameters'!$AB$9)*(('Coupling Enzyme Parameters'!$AB$11)-(M433-$F$11)))))/(2*'Coupling Enzyme Parameters'!$AB$9))</f>
        <v>31.168017702420862</v>
      </c>
      <c r="O433" s="102">
        <f t="shared" si="50"/>
        <v>-4.9617254154809558</v>
      </c>
      <c r="P433" s="37">
        <v>18756.706999999999</v>
      </c>
      <c r="Q433" s="99">
        <f>((-'Coupling Enzyme Parameters'!$AB$10+SQRT((('Coupling Enzyme Parameters'!$AB$10)^2)-(4*('Coupling Enzyme Parameters'!$AB$9)*(('Coupling Enzyme Parameters'!$AB$11)-(P433-$F$11)))))/(2*'Coupling Enzyme Parameters'!$AB$9))</f>
        <v>31.721394496653819</v>
      </c>
      <c r="R433" s="102">
        <f t="shared" si="51"/>
        <v>-5.5138179834876091</v>
      </c>
      <c r="S433" s="37">
        <v>18816.252</v>
      </c>
      <c r="T433" s="99">
        <f>((-'Coupling Enzyme Parameters'!$AB$10+SQRT((('Coupling Enzyme Parameters'!$AB$10)^2)-(4*('Coupling Enzyme Parameters'!$AB$9)*(('Coupling Enzyme Parameters'!$AB$11)-(S433-$F$11)))))/(2*'Coupling Enzyme Parameters'!$AB$9))</f>
        <v>32.023408073404646</v>
      </c>
      <c r="U433" s="102">
        <f t="shared" si="52"/>
        <v>-5.9211691904286141</v>
      </c>
      <c r="V433" s="37">
        <v>18642.436000000002</v>
      </c>
      <c r="W433" s="99">
        <f>((-'Coupling Enzyme Parameters'!$AB$10+SQRT((('Coupling Enzyme Parameters'!$AB$10)^2)-(4*('Coupling Enzyme Parameters'!$AB$9)*(('Coupling Enzyme Parameters'!$AB$11)-(V433-$F$11)))))/(2*'Coupling Enzyme Parameters'!$AB$9))</f>
        <v>31.151630207607063</v>
      </c>
      <c r="X433" s="102">
        <f t="shared" si="53"/>
        <v>-6.6045119222400785</v>
      </c>
      <c r="Y433" s="37">
        <v>18425.263999999999</v>
      </c>
      <c r="Z433" s="99">
        <f>((-'Coupling Enzyme Parameters'!$AB$10+SQRT((('Coupling Enzyme Parameters'!$AB$10)^2)-(4*('Coupling Enzyme Parameters'!$AB$9)*(('Coupling Enzyme Parameters'!$AB$11)-(Y433-$F$11)))))/(2*'Coupling Enzyme Parameters'!$AB$9))</f>
        <v>30.101839566015368</v>
      </c>
      <c r="AA433" s="102">
        <f t="shared" si="54"/>
        <v>-6.680993139652994</v>
      </c>
    </row>
    <row r="434" spans="3:27" s="39" customFormat="1" ht="15" x14ac:dyDescent="0.25">
      <c r="C434" s="24">
        <f t="shared" si="55"/>
        <v>28.133333333333255</v>
      </c>
      <c r="D434" s="37">
        <v>11473.616</v>
      </c>
      <c r="E434" s="37">
        <v>19280.083999999999</v>
      </c>
      <c r="F434" s="100">
        <f>((-'Coupling Enzyme Parameters'!$AB$10+SQRT((('Coupling Enzyme Parameters'!$AB$10)^2)-(4*('Coupling Enzyme Parameters'!$AB$9)*(('Coupling Enzyme Parameters'!$AB$11)-(E434-$F$11)))))/(2*'Coupling Enzyme Parameters'!$AB$9))</f>
        <v>34.513432446753285</v>
      </c>
      <c r="G434" s="37">
        <v>18881.363000000001</v>
      </c>
      <c r="H434" s="99">
        <f>((-'Coupling Enzyme Parameters'!$AB$10+SQRT((('Coupling Enzyme Parameters'!$AB$10)^2)-(4*('Coupling Enzyme Parameters'!$AB$9)*(('Coupling Enzyme Parameters'!$AB$11)-(G434-$F$11)))))/(2*'Coupling Enzyme Parameters'!$AB$9))</f>
        <v>32.357861309284672</v>
      </c>
      <c r="I434" s="102">
        <f t="shared" si="48"/>
        <v>-3.0066501114911546</v>
      </c>
      <c r="J434" s="37">
        <v>18547.436000000002</v>
      </c>
      <c r="K434" s="99">
        <f>((-'Coupling Enzyme Parameters'!$AB$10+SQRT((('Coupling Enzyme Parameters'!$AB$10)^2)-(4*('Coupling Enzyme Parameters'!$AB$9)*(('Coupling Enzyme Parameters'!$AB$11)-(J434-$F$11)))))/(2*'Coupling Enzyme Parameters'!$AB$9))</f>
        <v>30.687285837056098</v>
      </c>
      <c r="L434" s="102">
        <f t="shared" si="49"/>
        <v>-2.7082433678063857</v>
      </c>
      <c r="M434" s="37">
        <v>18650.684000000001</v>
      </c>
      <c r="N434" s="99">
        <f>((-'Coupling Enzyme Parameters'!$AB$10+SQRT((('Coupling Enzyme Parameters'!$AB$10)^2)-(4*('Coupling Enzyme Parameters'!$AB$9)*(('Coupling Enzyme Parameters'!$AB$11)-(M434-$F$11)))))/(2*'Coupling Enzyme Parameters'!$AB$9))</f>
        <v>31.192336799054186</v>
      </c>
      <c r="O434" s="102">
        <f t="shared" si="50"/>
        <v>-4.6871928909502394</v>
      </c>
      <c r="P434" s="37">
        <v>18745.333999999999</v>
      </c>
      <c r="Q434" s="99">
        <f>((-'Coupling Enzyme Parameters'!$AB$10+SQRT((('Coupling Enzyme Parameters'!$AB$10)^2)-(4*('Coupling Enzyme Parameters'!$AB$9)*(('Coupling Enzyme Parameters'!$AB$11)-(P434-$F$11)))))/(2*'Coupling Enzyme Parameters'!$AB$9))</f>
        <v>31.664117271901315</v>
      </c>
      <c r="R434" s="102">
        <f t="shared" si="51"/>
        <v>-5.3208817803427202</v>
      </c>
      <c r="S434" s="37">
        <v>18754.516</v>
      </c>
      <c r="T434" s="99">
        <f>((-'Coupling Enzyme Parameters'!$AB$10+SQRT((('Coupling Enzyme Parameters'!$AB$10)^2)-(4*('Coupling Enzyme Parameters'!$AB$9)*(('Coupling Enzyme Parameters'!$AB$11)-(S434-$F$11)))))/(2*'Coupling Enzyme Parameters'!$AB$9))</f>
        <v>31.710350057314013</v>
      </c>
      <c r="U434" s="102">
        <f t="shared" si="52"/>
        <v>-5.9840137786218541</v>
      </c>
      <c r="V434" s="37">
        <v>18655.815999999999</v>
      </c>
      <c r="W434" s="99">
        <f>((-'Coupling Enzyme Parameters'!$AB$10+SQRT((('Coupling Enzyme Parameters'!$AB$10)^2)-(4*('Coupling Enzyme Parameters'!$AB$9)*(('Coupling Enzyme Parameters'!$AB$11)-(V434-$F$11)))))/(2*'Coupling Enzyme Parameters'!$AB$9))</f>
        <v>31.21769714053686</v>
      </c>
      <c r="X434" s="102">
        <f t="shared" si="53"/>
        <v>-6.2882315614128892</v>
      </c>
      <c r="Y434" s="37">
        <v>18455.903999999999</v>
      </c>
      <c r="Z434" s="99">
        <f>((-'Coupling Enzyme Parameters'!$AB$10+SQRT((('Coupling Enzyme Parameters'!$AB$10)^2)-(4*('Coupling Enzyme Parameters'!$AB$9)*(('Coupling Enzyme Parameters'!$AB$11)-(Y434-$F$11)))))/(2*'Coupling Enzyme Parameters'!$AB$9))</f>
        <v>30.247469487193431</v>
      </c>
      <c r="AA434" s="102">
        <f t="shared" si="54"/>
        <v>-6.2851497905775382</v>
      </c>
    </row>
    <row r="435" spans="3:27" s="39" customFormat="1" ht="15" x14ac:dyDescent="0.25">
      <c r="C435" s="24">
        <f t="shared" si="55"/>
        <v>28.199999999999921</v>
      </c>
      <c r="D435" s="37">
        <v>11482.289000000001</v>
      </c>
      <c r="E435" s="37">
        <v>19316.313999999998</v>
      </c>
      <c r="F435" s="100">
        <f>((-'Coupling Enzyme Parameters'!$AB$10+SQRT((('Coupling Enzyme Parameters'!$AB$10)^2)-(4*('Coupling Enzyme Parameters'!$AB$9)*(('Coupling Enzyme Parameters'!$AB$11)-(E435-$F$11)))))/(2*'Coupling Enzyme Parameters'!$AB$9))</f>
        <v>34.719558828438082</v>
      </c>
      <c r="G435" s="37">
        <v>18910.565999999999</v>
      </c>
      <c r="H435" s="99">
        <f>((-'Coupling Enzyme Parameters'!$AB$10+SQRT((('Coupling Enzyme Parameters'!$AB$10)^2)-(4*('Coupling Enzyme Parameters'!$AB$9)*(('Coupling Enzyme Parameters'!$AB$11)-(G435-$F$11)))))/(2*'Coupling Enzyme Parameters'!$AB$9))</f>
        <v>32.509341195204414</v>
      </c>
      <c r="I435" s="102">
        <f t="shared" si="48"/>
        <v>-3.0612966072562102</v>
      </c>
      <c r="J435" s="37">
        <v>18566.076000000001</v>
      </c>
      <c r="K435" s="99">
        <f>((-'Coupling Enzyme Parameters'!$AB$10+SQRT((('Coupling Enzyme Parameters'!$AB$10)^2)-(4*('Coupling Enzyme Parameters'!$AB$9)*(('Coupling Enzyme Parameters'!$AB$11)-(J435-$F$11)))))/(2*'Coupling Enzyme Parameters'!$AB$9))</f>
        <v>30.777750636197119</v>
      </c>
      <c r="L435" s="102">
        <f t="shared" si="49"/>
        <v>-2.8239049503501619</v>
      </c>
      <c r="M435" s="37">
        <v>18629.578000000001</v>
      </c>
      <c r="N435" s="99">
        <f>((-'Coupling Enzyme Parameters'!$AB$10+SQRT((('Coupling Enzyme Parameters'!$AB$10)^2)-(4*('Coupling Enzyme Parameters'!$AB$9)*(('Coupling Enzyme Parameters'!$AB$11)-(M435-$F$11)))))/(2*'Coupling Enzyme Parameters'!$AB$9))</f>
        <v>31.088298514246286</v>
      </c>
      <c r="O435" s="102">
        <f t="shared" si="50"/>
        <v>-4.9973575574429354</v>
      </c>
      <c r="P435" s="37">
        <v>18727.526999999998</v>
      </c>
      <c r="Q435" s="99">
        <f>((-'Coupling Enzyme Parameters'!$AB$10+SQRT((('Coupling Enzyme Parameters'!$AB$10)^2)-(4*('Coupling Enzyme Parameters'!$AB$9)*(('Coupling Enzyme Parameters'!$AB$11)-(P435-$F$11)))))/(2*'Coupling Enzyme Parameters'!$AB$9))</f>
        <v>31.574694384209639</v>
      </c>
      <c r="R435" s="102">
        <f t="shared" si="51"/>
        <v>-5.6164310497191927</v>
      </c>
      <c r="S435" s="37">
        <v>18778.618999999999</v>
      </c>
      <c r="T435" s="99">
        <f>((-'Coupling Enzyme Parameters'!$AB$10+SQRT((('Coupling Enzyme Parameters'!$AB$10)^2)-(4*('Coupling Enzyme Parameters'!$AB$9)*(('Coupling Enzyme Parameters'!$AB$11)-(S435-$F$11)))))/(2*'Coupling Enzyme Parameters'!$AB$9))</f>
        <v>31.832113887213161</v>
      </c>
      <c r="U435" s="102">
        <f t="shared" si="52"/>
        <v>-6.0683763304075029</v>
      </c>
      <c r="V435" s="37">
        <v>18639.383000000002</v>
      </c>
      <c r="W435" s="99">
        <f>((-'Coupling Enzyme Parameters'!$AB$10+SQRT((('Coupling Enzyme Parameters'!$AB$10)^2)-(4*('Coupling Enzyme Parameters'!$AB$9)*(('Coupling Enzyme Parameters'!$AB$11)-(V435-$F$11)))))/(2*'Coupling Enzyme Parameters'!$AB$9))</f>
        <v>31.136578794954225</v>
      </c>
      <c r="X435" s="102">
        <f t="shared" si="53"/>
        <v>-6.5754762886803206</v>
      </c>
      <c r="Y435" s="37">
        <v>18404.82</v>
      </c>
      <c r="Z435" s="99">
        <f>((-'Coupling Enzyme Parameters'!$AB$10+SQRT((('Coupling Enzyme Parameters'!$AB$10)^2)-(4*('Coupling Enzyme Parameters'!$AB$9)*(('Coupling Enzyme Parameters'!$AB$11)-(Y435-$F$11)))))/(2*'Coupling Enzyme Parameters'!$AB$9))</f>
        <v>30.005104954801244</v>
      </c>
      <c r="AA435" s="102">
        <f t="shared" si="54"/>
        <v>-6.7336407046545226</v>
      </c>
    </row>
    <row r="436" spans="3:27" s="39" customFormat="1" ht="15" x14ac:dyDescent="0.25">
      <c r="C436" s="24">
        <f t="shared" si="55"/>
        <v>28.266666666666588</v>
      </c>
      <c r="D436" s="37">
        <v>11450.846</v>
      </c>
      <c r="E436" s="37">
        <v>19311.873</v>
      </c>
      <c r="F436" s="100">
        <f>((-'Coupling Enzyme Parameters'!$AB$10+SQRT((('Coupling Enzyme Parameters'!$AB$10)^2)-(4*('Coupling Enzyme Parameters'!$AB$9)*(('Coupling Enzyme Parameters'!$AB$11)-(E436-$F$11)))))/(2*'Coupling Enzyme Parameters'!$AB$9))</f>
        <v>34.694190574917897</v>
      </c>
      <c r="G436" s="37">
        <v>18916.811000000002</v>
      </c>
      <c r="H436" s="99">
        <f>((-'Coupling Enzyme Parameters'!$AB$10+SQRT((('Coupling Enzyme Parameters'!$AB$10)^2)-(4*('Coupling Enzyme Parameters'!$AB$9)*(('Coupling Enzyme Parameters'!$AB$11)-(G436-$F$11)))))/(2*'Coupling Enzyme Parameters'!$AB$9))</f>
        <v>32.541855818852987</v>
      </c>
      <c r="I436" s="102">
        <f t="shared" si="48"/>
        <v>-3.0034137300874519</v>
      </c>
      <c r="J436" s="37">
        <v>18505.405999999999</v>
      </c>
      <c r="K436" s="99">
        <f>((-'Coupling Enzyme Parameters'!$AB$10+SQRT((('Coupling Enzyme Parameters'!$AB$10)^2)-(4*('Coupling Enzyme Parameters'!$AB$9)*(('Coupling Enzyme Parameters'!$AB$11)-(J436-$F$11)))))/(2*'Coupling Enzyme Parameters'!$AB$9))</f>
        <v>30.484428968831086</v>
      </c>
      <c r="L436" s="102">
        <f t="shared" si="49"/>
        <v>-3.0918583641960105</v>
      </c>
      <c r="M436" s="37">
        <v>18695.706999999999</v>
      </c>
      <c r="N436" s="99">
        <f>((-'Coupling Enzyme Parameters'!$AB$10+SQRT((('Coupling Enzyme Parameters'!$AB$10)^2)-(4*('Coupling Enzyme Parameters'!$AB$9)*(('Coupling Enzyme Parameters'!$AB$11)-(M436-$F$11)))))/(2*'Coupling Enzyme Parameters'!$AB$9))</f>
        <v>31.415674644218193</v>
      </c>
      <c r="O436" s="102">
        <f t="shared" si="50"/>
        <v>-4.6446131739508445</v>
      </c>
      <c r="P436" s="37">
        <v>18803.188999999998</v>
      </c>
      <c r="Q436" s="99">
        <f>((-'Coupling Enzyme Parameters'!$AB$10+SQRT((('Coupling Enzyme Parameters'!$AB$10)^2)-(4*('Coupling Enzyme Parameters'!$AB$9)*(('Coupling Enzyme Parameters'!$AB$11)-(P436-$F$11)))))/(2*'Coupling Enzyme Parameters'!$AB$9))</f>
        <v>31.956842366251173</v>
      </c>
      <c r="R436" s="102">
        <f t="shared" si="51"/>
        <v>-5.2089148141574739</v>
      </c>
      <c r="S436" s="37">
        <v>18706.993999999999</v>
      </c>
      <c r="T436" s="99">
        <f>((-'Coupling Enzyme Parameters'!$AB$10+SQRT((('Coupling Enzyme Parameters'!$AB$10)^2)-(4*('Coupling Enzyme Parameters'!$AB$9)*(('Coupling Enzyme Parameters'!$AB$11)-(S436-$F$11)))))/(2*'Coupling Enzyme Parameters'!$AB$9))</f>
        <v>31.471968518452513</v>
      </c>
      <c r="U436" s="102">
        <f t="shared" si="52"/>
        <v>-6.4031534456479662</v>
      </c>
      <c r="V436" s="37">
        <v>18613.5</v>
      </c>
      <c r="W436" s="99">
        <f>((-'Coupling Enzyme Parameters'!$AB$10+SQRT((('Coupling Enzyme Parameters'!$AB$10)^2)-(4*('Coupling Enzyme Parameters'!$AB$9)*(('Coupling Enzyme Parameters'!$AB$11)-(V436-$F$11)))))/(2*'Coupling Enzyme Parameters'!$AB$9))</f>
        <v>31.00932259908436</v>
      </c>
      <c r="X436" s="102">
        <f t="shared" si="53"/>
        <v>-6.6773642310300012</v>
      </c>
      <c r="Y436" s="37">
        <v>18425.419999999998</v>
      </c>
      <c r="Z436" s="99">
        <f>((-'Coupling Enzyme Parameters'!$AB$10+SQRT((('Coupling Enzyme Parameters'!$AB$10)^2)-(4*('Coupling Enzyme Parameters'!$AB$9)*(('Coupling Enzyme Parameters'!$AB$11)-(Y436-$F$11)))))/(2*'Coupling Enzyme Parameters'!$AB$9))</f>
        <v>30.102579038713532</v>
      </c>
      <c r="AA436" s="102">
        <f t="shared" si="54"/>
        <v>-6.6107983672220492</v>
      </c>
    </row>
    <row r="437" spans="3:27" s="39" customFormat="1" ht="15" x14ac:dyDescent="0.25">
      <c r="C437" s="24">
        <f t="shared" si="55"/>
        <v>28.333333333333254</v>
      </c>
      <c r="D437" s="37">
        <v>11426.215</v>
      </c>
      <c r="E437" s="37">
        <v>19333.445</v>
      </c>
      <c r="F437" s="100">
        <f>((-'Coupling Enzyme Parameters'!$AB$10+SQRT((('Coupling Enzyme Parameters'!$AB$10)^2)-(4*('Coupling Enzyme Parameters'!$AB$9)*(('Coupling Enzyme Parameters'!$AB$11)-(E437-$F$11)))))/(2*'Coupling Enzyme Parameters'!$AB$9))</f>
        <v>34.817685810578851</v>
      </c>
      <c r="G437" s="37">
        <v>18917.006000000001</v>
      </c>
      <c r="H437" s="99">
        <f>((-'Coupling Enzyme Parameters'!$AB$10+SQRT((('Coupling Enzyme Parameters'!$AB$10)^2)-(4*('Coupling Enzyme Parameters'!$AB$9)*(('Coupling Enzyme Parameters'!$AB$11)-(G437-$F$11)))))/(2*'Coupling Enzyme Parameters'!$AB$9))</f>
        <v>32.54287177872353</v>
      </c>
      <c r="I437" s="102">
        <f t="shared" si="48"/>
        <v>-3.1258930058778631</v>
      </c>
      <c r="J437" s="37">
        <v>18562.741999999998</v>
      </c>
      <c r="K437" s="99">
        <f>((-'Coupling Enzyme Parameters'!$AB$10+SQRT((('Coupling Enzyme Parameters'!$AB$10)^2)-(4*('Coupling Enzyme Parameters'!$AB$9)*(('Coupling Enzyme Parameters'!$AB$11)-(J437-$F$11)))))/(2*'Coupling Enzyme Parameters'!$AB$9))</f>
        <v>30.761547096375782</v>
      </c>
      <c r="L437" s="102">
        <f t="shared" si="49"/>
        <v>-2.9382354723122681</v>
      </c>
      <c r="M437" s="37">
        <v>18703.988000000001</v>
      </c>
      <c r="N437" s="99">
        <f>((-'Coupling Enzyme Parameters'!$AB$10+SQRT((('Coupling Enzyme Parameters'!$AB$10)^2)-(4*('Coupling Enzyme Parameters'!$AB$9)*(('Coupling Enzyme Parameters'!$AB$11)-(M437-$F$11)))))/(2*'Coupling Enzyme Parameters'!$AB$9))</f>
        <v>31.456964058670941</v>
      </c>
      <c r="O437" s="102">
        <f t="shared" si="50"/>
        <v>-4.72681899515905</v>
      </c>
      <c r="P437" s="37">
        <v>18668.627</v>
      </c>
      <c r="Q437" s="99">
        <f>((-'Coupling Enzyme Parameters'!$AB$10+SQRT((('Coupling Enzyme Parameters'!$AB$10)^2)-(4*('Coupling Enzyme Parameters'!$AB$9)*(('Coupling Enzyme Parameters'!$AB$11)-(P437-$F$11)))))/(2*'Coupling Enzyme Parameters'!$AB$9))</f>
        <v>31.281112551706144</v>
      </c>
      <c r="R437" s="102">
        <f t="shared" si="51"/>
        <v>-6.0081398643634571</v>
      </c>
      <c r="S437" s="37">
        <v>18801.405999999999</v>
      </c>
      <c r="T437" s="99">
        <f>((-'Coupling Enzyme Parameters'!$AB$10+SQRT((('Coupling Enzyme Parameters'!$AB$10)^2)-(4*('Coupling Enzyme Parameters'!$AB$9)*(('Coupling Enzyme Parameters'!$AB$11)-(S437-$F$11)))))/(2*'Coupling Enzyme Parameters'!$AB$9))</f>
        <v>31.947770284930492</v>
      </c>
      <c r="U437" s="102">
        <f t="shared" si="52"/>
        <v>-6.0508469148309416</v>
      </c>
      <c r="V437" s="37">
        <v>18575.263999999999</v>
      </c>
      <c r="W437" s="99">
        <f>((-'Coupling Enzyme Parameters'!$AB$10+SQRT((('Coupling Enzyme Parameters'!$AB$10)^2)-(4*('Coupling Enzyme Parameters'!$AB$9)*(('Coupling Enzyme Parameters'!$AB$11)-(V437-$F$11)))))/(2*'Coupling Enzyme Parameters'!$AB$9))</f>
        <v>30.822456731941401</v>
      </c>
      <c r="X437" s="102">
        <f t="shared" si="53"/>
        <v>-6.9877253338339145</v>
      </c>
      <c r="Y437" s="37">
        <v>18466.059000000001</v>
      </c>
      <c r="Z437" s="99">
        <f>((-'Coupling Enzyme Parameters'!$AB$10+SQRT((('Coupling Enzyme Parameters'!$AB$10)^2)-(4*('Coupling Enzyme Parameters'!$AB$9)*(('Coupling Enzyme Parameters'!$AB$11)-(Y437-$F$11)))))/(2*'Coupling Enzyme Parameters'!$AB$9))</f>
        <v>30.295909716765188</v>
      </c>
      <c r="AA437" s="102">
        <f t="shared" si="54"/>
        <v>-6.5409629248313479</v>
      </c>
    </row>
    <row r="438" spans="3:27" s="39" customFormat="1" ht="15" x14ac:dyDescent="0.25">
      <c r="C438" s="24">
        <f t="shared" si="55"/>
        <v>28.39999999999992</v>
      </c>
      <c r="D438" s="37">
        <v>11439.409</v>
      </c>
      <c r="E438" s="37">
        <v>19335</v>
      </c>
      <c r="F438" s="100">
        <f>((-'Coupling Enzyme Parameters'!$AB$10+SQRT((('Coupling Enzyme Parameters'!$AB$10)^2)-(4*('Coupling Enzyme Parameters'!$AB$9)*(('Coupling Enzyme Parameters'!$AB$11)-(E438-$F$11)))))/(2*'Coupling Enzyme Parameters'!$AB$9))</f>
        <v>34.826614249254476</v>
      </c>
      <c r="G438" s="37">
        <v>18883.261999999999</v>
      </c>
      <c r="H438" s="99">
        <f>((-'Coupling Enzyme Parameters'!$AB$10+SQRT((('Coupling Enzyme Parameters'!$AB$10)^2)-(4*('Coupling Enzyme Parameters'!$AB$9)*(('Coupling Enzyme Parameters'!$AB$11)-(G438-$F$11)))))/(2*'Coupling Enzyme Parameters'!$AB$9))</f>
        <v>32.367683542836851</v>
      </c>
      <c r="I438" s="102">
        <f t="shared" si="48"/>
        <v>-3.3100096804401673</v>
      </c>
      <c r="J438" s="37">
        <v>18578.504000000001</v>
      </c>
      <c r="K438" s="99">
        <f>((-'Coupling Enzyme Parameters'!$AB$10+SQRT((('Coupling Enzyme Parameters'!$AB$10)^2)-(4*('Coupling Enzyme Parameters'!$AB$9)*(('Coupling Enzyme Parameters'!$AB$11)-(J438-$F$11)))))/(2*'Coupling Enzyme Parameters'!$AB$9))</f>
        <v>30.838239723748067</v>
      </c>
      <c r="L438" s="102">
        <f t="shared" si="49"/>
        <v>-2.8704712836156077</v>
      </c>
      <c r="M438" s="37">
        <v>18752.004000000001</v>
      </c>
      <c r="N438" s="99">
        <f>((-'Coupling Enzyme Parameters'!$AB$10+SQRT((('Coupling Enzyme Parameters'!$AB$10)^2)-(4*('Coupling Enzyme Parameters'!$AB$9)*(('Coupling Enzyme Parameters'!$AB$11)-(M438-$F$11)))))/(2*'Coupling Enzyme Parameters'!$AB$9))</f>
        <v>31.697693408929499</v>
      </c>
      <c r="O438" s="102">
        <f t="shared" si="50"/>
        <v>-4.4950180835761167</v>
      </c>
      <c r="P438" s="37">
        <v>18813.02</v>
      </c>
      <c r="Q438" s="99">
        <f>((-'Coupling Enzyme Parameters'!$AB$10+SQRT((('Coupling Enzyme Parameters'!$AB$10)^2)-(4*('Coupling Enzyme Parameters'!$AB$9)*(('Coupling Enzyme Parameters'!$AB$11)-(P438-$F$11)))))/(2*'Coupling Enzyme Parameters'!$AB$9))</f>
        <v>32.006922227900233</v>
      </c>
      <c r="R438" s="102">
        <f t="shared" si="51"/>
        <v>-5.2912586268449928</v>
      </c>
      <c r="S438" s="37">
        <v>18729.603999999999</v>
      </c>
      <c r="T438" s="99">
        <f>((-'Coupling Enzyme Parameters'!$AB$10+SQRT((('Coupling Enzyme Parameters'!$AB$10)^2)-(4*('Coupling Enzyme Parameters'!$AB$9)*(('Coupling Enzyme Parameters'!$AB$11)-(S438-$F$11)))))/(2*'Coupling Enzyme Parameters'!$AB$9))</f>
        <v>31.585108520029113</v>
      </c>
      <c r="U438" s="102">
        <f t="shared" si="52"/>
        <v>-6.4224371184079452</v>
      </c>
      <c r="V438" s="37">
        <v>18578.75</v>
      </c>
      <c r="W438" s="99">
        <f>((-'Coupling Enzyme Parameters'!$AB$10+SQRT((('Coupling Enzyme Parameters'!$AB$10)^2)-(4*('Coupling Enzyme Parameters'!$AB$9)*(('Coupling Enzyme Parameters'!$AB$11)-(V438-$F$11)))))/(2*'Coupling Enzyme Parameters'!$AB$9))</f>
        <v>30.839438448568291</v>
      </c>
      <c r="X438" s="102">
        <f t="shared" si="53"/>
        <v>-6.9796720558826486</v>
      </c>
      <c r="Y438" s="37">
        <v>18414.18</v>
      </c>
      <c r="Z438" s="99">
        <f>((-'Coupling Enzyme Parameters'!$AB$10+SQRT((('Coupling Enzyme Parameters'!$AB$10)^2)-(4*('Coupling Enzyme Parameters'!$AB$9)*(('Coupling Enzyme Parameters'!$AB$11)-(Y438-$F$11)))))/(2*'Coupling Enzyme Parameters'!$AB$9))</f>
        <v>30.049350709141333</v>
      </c>
      <c r="AA438" s="102">
        <f t="shared" si="54"/>
        <v>-6.7964503711308275</v>
      </c>
    </row>
    <row r="439" spans="3:27" s="39" customFormat="1" ht="15" x14ac:dyDescent="0.25">
      <c r="C439" s="24">
        <f t="shared" si="55"/>
        <v>28.466666666666587</v>
      </c>
      <c r="D439" s="37">
        <v>11468.205</v>
      </c>
      <c r="E439" s="37">
        <v>19309.241999999998</v>
      </c>
      <c r="F439" s="100">
        <f>((-'Coupling Enzyme Parameters'!$AB$10+SQRT((('Coupling Enzyme Parameters'!$AB$10)^2)-(4*('Coupling Enzyme Parameters'!$AB$9)*(('Coupling Enzyme Parameters'!$AB$11)-(E439-$F$11)))))/(2*'Coupling Enzyme Parameters'!$AB$9))</f>
        <v>34.679175058263823</v>
      </c>
      <c r="G439" s="37">
        <v>18848.473000000002</v>
      </c>
      <c r="H439" s="99">
        <f>((-'Coupling Enzyme Parameters'!$AB$10+SQRT((('Coupling Enzyme Parameters'!$AB$10)^2)-(4*('Coupling Enzyme Parameters'!$AB$9)*(('Coupling Enzyme Parameters'!$AB$11)-(G439-$F$11)))))/(2*'Coupling Enzyme Parameters'!$AB$9))</f>
        <v>32.188356622972137</v>
      </c>
      <c r="I439" s="102">
        <f t="shared" si="48"/>
        <v>-3.3418974093142282</v>
      </c>
      <c r="J439" s="37">
        <v>18596.613000000001</v>
      </c>
      <c r="K439" s="99">
        <f>((-'Coupling Enzyme Parameters'!$AB$10+SQRT((('Coupling Enzyme Parameters'!$AB$10)^2)-(4*('Coupling Enzyme Parameters'!$AB$9)*(('Coupling Enzyme Parameters'!$AB$11)-(J439-$F$11)))))/(2*'Coupling Enzyme Parameters'!$AB$9))</f>
        <v>30.926628829746182</v>
      </c>
      <c r="L439" s="102">
        <f t="shared" si="49"/>
        <v>-2.6346429866268402</v>
      </c>
      <c r="M439" s="37">
        <v>18708.43</v>
      </c>
      <c r="N439" s="99">
        <f>((-'Coupling Enzyme Parameters'!$AB$10+SQRT((('Coupling Enzyme Parameters'!$AB$10)^2)-(4*('Coupling Enzyme Parameters'!$AB$9)*(('Coupling Enzyme Parameters'!$AB$11)-(M439-$F$11)))))/(2*'Coupling Enzyme Parameters'!$AB$9))</f>
        <v>31.479139411738348</v>
      </c>
      <c r="O439" s="102">
        <f t="shared" si="50"/>
        <v>-4.5661328897766147</v>
      </c>
      <c r="P439" s="37">
        <v>18717.778999999999</v>
      </c>
      <c r="Q439" s="99">
        <f>((-'Coupling Enzyme Parameters'!$AB$10+SQRT((('Coupling Enzyme Parameters'!$AB$10)^2)-(4*('Coupling Enzyme Parameters'!$AB$9)*(('Coupling Enzyme Parameters'!$AB$11)-(P439-$F$11)))))/(2*'Coupling Enzyme Parameters'!$AB$9))</f>
        <v>31.525874163723206</v>
      </c>
      <c r="R439" s="102">
        <f t="shared" si="51"/>
        <v>-5.6248675000313675</v>
      </c>
      <c r="S439" s="37">
        <v>18827.955000000002</v>
      </c>
      <c r="T439" s="99">
        <f>((-'Coupling Enzyme Parameters'!$AB$10+SQRT((('Coupling Enzyme Parameters'!$AB$10)^2)-(4*('Coupling Enzyme Parameters'!$AB$9)*(('Coupling Enzyme Parameters'!$AB$11)-(S439-$F$11)))))/(2*'Coupling Enzyme Parameters'!$AB$9))</f>
        <v>32.083193622358699</v>
      </c>
      <c r="U439" s="102">
        <f t="shared" si="52"/>
        <v>-5.776912825087706</v>
      </c>
      <c r="V439" s="37">
        <v>18612.938999999998</v>
      </c>
      <c r="W439" s="99">
        <f>((-'Coupling Enzyme Parameters'!$AB$10+SQRT((('Coupling Enzyme Parameters'!$AB$10)^2)-(4*('Coupling Enzyme Parameters'!$AB$9)*(('Coupling Enzyme Parameters'!$AB$11)-(V439-$F$11)))))/(2*'Coupling Enzyme Parameters'!$AB$9))</f>
        <v>31.006571245561577</v>
      </c>
      <c r="X439" s="102">
        <f t="shared" si="53"/>
        <v>-6.6651000678987096</v>
      </c>
      <c r="Y439" s="37">
        <v>18381.395</v>
      </c>
      <c r="Z439" s="99">
        <f>((-'Coupling Enzyme Parameters'!$AB$10+SQRT((('Coupling Enzyme Parameters'!$AB$10)^2)-(4*('Coupling Enzyme Parameters'!$AB$9)*(('Coupling Enzyme Parameters'!$AB$11)-(Y439-$F$11)))))/(2*'Coupling Enzyme Parameters'!$AB$9))</f>
        <v>29.894687084434953</v>
      </c>
      <c r="AA439" s="102">
        <f t="shared" si="54"/>
        <v>-6.8036748048465547</v>
      </c>
    </row>
    <row r="440" spans="3:27" s="39" customFormat="1" ht="15" x14ac:dyDescent="0.25">
      <c r="C440" s="24">
        <f t="shared" si="55"/>
        <v>28.533333333333253</v>
      </c>
      <c r="D440" s="37">
        <v>11426.911</v>
      </c>
      <c r="E440" s="37">
        <v>19293.555</v>
      </c>
      <c r="F440" s="100">
        <f>((-'Coupling Enzyme Parameters'!$AB$10+SQRT((('Coupling Enzyme Parameters'!$AB$10)^2)-(4*('Coupling Enzyme Parameters'!$AB$9)*(('Coupling Enzyme Parameters'!$AB$11)-(E440-$F$11)))))/(2*'Coupling Enzyme Parameters'!$AB$9))</f>
        <v>34.589854300733151</v>
      </c>
      <c r="G440" s="37">
        <v>18916.578000000001</v>
      </c>
      <c r="H440" s="99">
        <f>((-'Coupling Enzyme Parameters'!$AB$10+SQRT((('Coupling Enzyme Parameters'!$AB$10)^2)-(4*('Coupling Enzyme Parameters'!$AB$9)*(('Coupling Enzyme Parameters'!$AB$11)-(G440-$F$11)))))/(2*'Coupling Enzyme Parameters'!$AB$9))</f>
        <v>32.540641932033203</v>
      </c>
      <c r="I440" s="102">
        <f t="shared" si="48"/>
        <v>-2.9002913427224897</v>
      </c>
      <c r="J440" s="37">
        <v>18556.881000000001</v>
      </c>
      <c r="K440" s="99">
        <f>((-'Coupling Enzyme Parameters'!$AB$10+SQRT((('Coupling Enzyme Parameters'!$AB$10)^2)-(4*('Coupling Enzyme Parameters'!$AB$9)*(('Coupling Enzyme Parameters'!$AB$11)-(J440-$F$11)))))/(2*'Coupling Enzyme Parameters'!$AB$9))</f>
        <v>30.733086192773804</v>
      </c>
      <c r="L440" s="102">
        <f t="shared" si="49"/>
        <v>-2.7388648660685462</v>
      </c>
      <c r="M440" s="37">
        <v>18776.748</v>
      </c>
      <c r="N440" s="99">
        <f>((-'Coupling Enzyme Parameters'!$AB$10+SQRT((('Coupling Enzyme Parameters'!$AB$10)^2)-(4*('Coupling Enzyme Parameters'!$AB$9)*(('Coupling Enzyme Parameters'!$AB$11)-(M440-$F$11)))))/(2*'Coupling Enzyme Parameters'!$AB$9))</f>
        <v>31.822640998750497</v>
      </c>
      <c r="O440" s="102">
        <f t="shared" si="50"/>
        <v>-4.1333105452337939</v>
      </c>
      <c r="P440" s="37">
        <v>18767.620999999999</v>
      </c>
      <c r="Q440" s="99">
        <f>((-'Coupling Enzyme Parameters'!$AB$10+SQRT((('Coupling Enzyme Parameters'!$AB$10)^2)-(4*('Coupling Enzyme Parameters'!$AB$9)*(('Coupling Enzyme Parameters'!$AB$11)-(P440-$F$11)))))/(2*'Coupling Enzyme Parameters'!$AB$9))</f>
        <v>31.776481605019391</v>
      </c>
      <c r="R440" s="102">
        <f t="shared" si="51"/>
        <v>-5.2849393012045098</v>
      </c>
      <c r="S440" s="37">
        <v>18717.955000000002</v>
      </c>
      <c r="T440" s="99">
        <f>((-'Coupling Enzyme Parameters'!$AB$10+SQRT((('Coupling Enzyme Parameters'!$AB$10)^2)-(4*('Coupling Enzyme Parameters'!$AB$9)*(('Coupling Enzyme Parameters'!$AB$11)-(S440-$F$11)))))/(2*'Coupling Enzyme Parameters'!$AB$9))</f>
        <v>31.52675478790162</v>
      </c>
      <c r="U440" s="102">
        <f t="shared" si="52"/>
        <v>-6.2440309020141136</v>
      </c>
      <c r="V440" s="37">
        <v>18550.256000000001</v>
      </c>
      <c r="W440" s="99">
        <f>((-'Coupling Enzyme Parameters'!$AB$10+SQRT((('Coupling Enzyme Parameters'!$AB$10)^2)-(4*('Coupling Enzyme Parameters'!$AB$9)*(('Coupling Enzyme Parameters'!$AB$11)-(V440-$F$11)))))/(2*'Coupling Enzyme Parameters'!$AB$9))</f>
        <v>30.700952178713827</v>
      </c>
      <c r="X440" s="102">
        <f t="shared" si="53"/>
        <v>-6.8813983772157883</v>
      </c>
      <c r="Y440" s="37">
        <v>18382.563999999998</v>
      </c>
      <c r="Z440" s="99">
        <f>((-'Coupling Enzyme Parameters'!$AB$10+SQRT((('Coupling Enzyme Parameters'!$AB$10)^2)-(4*('Coupling Enzyme Parameters'!$AB$9)*(('Coupling Enzyme Parameters'!$AB$11)-(Y440-$F$11)))))/(2*'Coupling Enzyme Parameters'!$AB$9))</f>
        <v>29.900186769578756</v>
      </c>
      <c r="AA440" s="102">
        <f t="shared" si="54"/>
        <v>-6.7088543621720795</v>
      </c>
    </row>
    <row r="441" spans="3:27" s="39" customFormat="1" ht="15" x14ac:dyDescent="0.25">
      <c r="C441" s="24">
        <f t="shared" si="55"/>
        <v>28.59999999999992</v>
      </c>
      <c r="D441" s="37">
        <v>11436.654</v>
      </c>
      <c r="E441" s="37">
        <v>19312.442999999999</v>
      </c>
      <c r="F441" s="100">
        <f>((-'Coupling Enzyme Parameters'!$AB$10+SQRT((('Coupling Enzyme Parameters'!$AB$10)^2)-(4*('Coupling Enzyme Parameters'!$AB$9)*(('Coupling Enzyme Parameters'!$AB$11)-(E441-$F$11)))))/(2*'Coupling Enzyme Parameters'!$AB$9))</f>
        <v>34.697444974292154</v>
      </c>
      <c r="G441" s="37">
        <v>18857.184000000001</v>
      </c>
      <c r="H441" s="99">
        <f>((-'Coupling Enzyme Parameters'!$AB$10+SQRT((('Coupling Enzyme Parameters'!$AB$10)^2)-(4*('Coupling Enzyme Parameters'!$AB$9)*(('Coupling Enzyme Parameters'!$AB$11)-(G441-$F$11)))))/(2*'Coupling Enzyme Parameters'!$AB$9))</f>
        <v>32.23313816038997</v>
      </c>
      <c r="I441" s="102">
        <f t="shared" si="48"/>
        <v>-3.3153857879247255</v>
      </c>
      <c r="J441" s="37">
        <v>18561.009999999998</v>
      </c>
      <c r="K441" s="99">
        <f>((-'Coupling Enzyme Parameters'!$AB$10+SQRT((('Coupling Enzyme Parameters'!$AB$10)^2)-(4*('Coupling Enzyme Parameters'!$AB$9)*(('Coupling Enzyme Parameters'!$AB$11)-(J441-$F$11)))))/(2*'Coupling Enzyme Parameters'!$AB$9))</f>
        <v>30.75313334470453</v>
      </c>
      <c r="L441" s="102">
        <f t="shared" si="49"/>
        <v>-2.8264083876968229</v>
      </c>
      <c r="M441" s="37">
        <v>18686.338</v>
      </c>
      <c r="N441" s="99">
        <f>((-'Coupling Enzyme Parameters'!$AB$10+SQRT((('Coupling Enzyme Parameters'!$AB$10)^2)-(4*('Coupling Enzyme Parameters'!$AB$9)*(('Coupling Enzyme Parameters'!$AB$11)-(M441-$F$11)))))/(2*'Coupling Enzyme Parameters'!$AB$9))</f>
        <v>31.369040111678544</v>
      </c>
      <c r="O441" s="102">
        <f t="shared" si="50"/>
        <v>-4.6945021058647498</v>
      </c>
      <c r="P441" s="37">
        <v>18716.037</v>
      </c>
      <c r="Q441" s="99">
        <f>((-'Coupling Enzyme Parameters'!$AB$10+SQRT((('Coupling Enzyme Parameters'!$AB$10)^2)-(4*('Coupling Enzyme Parameters'!$AB$9)*(('Coupling Enzyme Parameters'!$AB$11)-(P441-$F$11)))))/(2*'Coupling Enzyme Parameters'!$AB$9))</f>
        <v>31.517159616721695</v>
      </c>
      <c r="R441" s="102">
        <f t="shared" si="51"/>
        <v>-5.6518519630612083</v>
      </c>
      <c r="S441" s="37">
        <v>18768.703000000001</v>
      </c>
      <c r="T441" s="99">
        <f>((-'Coupling Enzyme Parameters'!$AB$10+SQRT((('Coupling Enzyme Parameters'!$AB$10)^2)-(4*('Coupling Enzyme Parameters'!$AB$9)*(('Coupling Enzyme Parameters'!$AB$11)-(S441-$F$11)))))/(2*'Coupling Enzyme Parameters'!$AB$9))</f>
        <v>31.781949385120907</v>
      </c>
      <c r="U441" s="102">
        <f t="shared" si="52"/>
        <v>-6.0964269783538292</v>
      </c>
      <c r="V441" s="37">
        <v>18589.375</v>
      </c>
      <c r="W441" s="99">
        <f>((-'Coupling Enzyme Parameters'!$AB$10+SQRT((('Coupling Enzyme Parameters'!$AB$10)^2)-(4*('Coupling Enzyme Parameters'!$AB$9)*(('Coupling Enzyme Parameters'!$AB$11)-(V441-$F$11)))))/(2*'Coupling Enzyme Parameters'!$AB$9))</f>
        <v>30.891264841776994</v>
      </c>
      <c r="X441" s="102">
        <f t="shared" si="53"/>
        <v>-6.7986763877116232</v>
      </c>
      <c r="Y441" s="37">
        <v>18443.844000000001</v>
      </c>
      <c r="Z441" s="99">
        <f>((-'Coupling Enzyme Parameters'!$AB$10+SQRT((('Coupling Enzyme Parameters'!$AB$10)^2)-(4*('Coupling Enzyme Parameters'!$AB$9)*(('Coupling Enzyme Parameters'!$AB$11)-(Y441-$F$11)))))/(2*'Coupling Enzyme Parameters'!$AB$9))</f>
        <v>30.190055253208275</v>
      </c>
      <c r="AA441" s="102">
        <f t="shared" si="54"/>
        <v>-6.5265765521015631</v>
      </c>
    </row>
    <row r="442" spans="3:27" s="39" customFormat="1" ht="15" x14ac:dyDescent="0.25">
      <c r="C442" s="24">
        <f t="shared" si="55"/>
        <v>28.666666666666586</v>
      </c>
      <c r="D442" s="37">
        <v>11437.875</v>
      </c>
      <c r="E442" s="37">
        <v>19344.713</v>
      </c>
      <c r="F442" s="100">
        <f>((-'Coupling Enzyme Parameters'!$AB$10+SQRT((('Coupling Enzyme Parameters'!$AB$10)^2)-(4*('Coupling Enzyme Parameters'!$AB$9)*(('Coupling Enzyme Parameters'!$AB$11)-(E442-$F$11)))))/(2*'Coupling Enzyme Parameters'!$AB$9))</f>
        <v>34.882464954982083</v>
      </c>
      <c r="G442" s="37">
        <v>18897.107</v>
      </c>
      <c r="H442" s="99">
        <f>((-'Coupling Enzyme Parameters'!$AB$10+SQRT((('Coupling Enzyme Parameters'!$AB$10)^2)-(4*('Coupling Enzyme Parameters'!$AB$9)*(('Coupling Enzyme Parameters'!$AB$11)-(G442-$F$11)))))/(2*'Coupling Enzyme Parameters'!$AB$9))</f>
        <v>32.439412240481673</v>
      </c>
      <c r="I442" s="102">
        <f t="shared" si="48"/>
        <v>-3.2941316885229526</v>
      </c>
      <c r="J442" s="37">
        <v>18550.687999999998</v>
      </c>
      <c r="K442" s="99">
        <f>((-'Coupling Enzyme Parameters'!$AB$10+SQRT((('Coupling Enzyme Parameters'!$AB$10)^2)-(4*('Coupling Enzyme Parameters'!$AB$9)*(('Coupling Enzyme Parameters'!$AB$11)-(J442-$F$11)))))/(2*'Coupling Enzyme Parameters'!$AB$9))</f>
        <v>30.703046369472258</v>
      </c>
      <c r="L442" s="102">
        <f t="shared" si="49"/>
        <v>-3.0615153436190248</v>
      </c>
      <c r="M442" s="37">
        <v>18598.609</v>
      </c>
      <c r="N442" s="99">
        <f>((-'Coupling Enzyme Parameters'!$AB$10+SQRT((('Coupling Enzyme Parameters'!$AB$10)^2)-(4*('Coupling Enzyme Parameters'!$AB$9)*(('Coupling Enzyme Parameters'!$AB$11)-(M442-$F$11)))))/(2*'Coupling Enzyme Parameters'!$AB$9))</f>
        <v>30.936389431801249</v>
      </c>
      <c r="O442" s="102">
        <f t="shared" si="50"/>
        <v>-5.3121727664319742</v>
      </c>
      <c r="P442" s="37">
        <v>18746.493999999999</v>
      </c>
      <c r="Q442" s="99">
        <f>((-'Coupling Enzyme Parameters'!$AB$10+SQRT((('Coupling Enzyme Parameters'!$AB$10)^2)-(4*('Coupling Enzyme Parameters'!$AB$9)*(('Coupling Enzyme Parameters'!$AB$11)-(P442-$F$11)))))/(2*'Coupling Enzyme Parameters'!$AB$9))</f>
        <v>31.66995342319299</v>
      </c>
      <c r="R442" s="102">
        <f t="shared" si="51"/>
        <v>-5.6840781372798439</v>
      </c>
      <c r="S442" s="37">
        <v>18799.756000000001</v>
      </c>
      <c r="T442" s="99">
        <f>((-'Coupling Enzyme Parameters'!$AB$10+SQRT((('Coupling Enzyme Parameters'!$AB$10)^2)-(4*('Coupling Enzyme Parameters'!$AB$9)*(('Coupling Enzyme Parameters'!$AB$11)-(S442-$F$11)))))/(2*'Coupling Enzyme Parameters'!$AB$9))</f>
        <v>31.939377827976713</v>
      </c>
      <c r="U442" s="102">
        <f t="shared" si="52"/>
        <v>-6.1240185161879523</v>
      </c>
      <c r="V442" s="37">
        <v>18575.215</v>
      </c>
      <c r="W442" s="99">
        <f>((-'Coupling Enzyme Parameters'!$AB$10+SQRT((('Coupling Enzyme Parameters'!$AB$10)^2)-(4*('Coupling Enzyme Parameters'!$AB$9)*(('Coupling Enzyme Parameters'!$AB$11)-(V442-$F$11)))))/(2*'Coupling Enzyme Parameters'!$AB$9))</f>
        <v>30.822218111144515</v>
      </c>
      <c r="X442" s="102">
        <f t="shared" si="53"/>
        <v>-7.0527430990340321</v>
      </c>
      <c r="Y442" s="37">
        <v>18472.18</v>
      </c>
      <c r="Z442" s="99">
        <f>((-'Coupling Enzyme Parameters'!$AB$10+SQRT((('Coupling Enzyme Parameters'!$AB$10)^2)-(4*('Coupling Enzyme Parameters'!$AB$9)*(('Coupling Enzyme Parameters'!$AB$11)-(Y442-$F$11)))))/(2*'Coupling Enzyme Parameters'!$AB$9))</f>
        <v>30.325149652364811</v>
      </c>
      <c r="AA442" s="102">
        <f t="shared" si="54"/>
        <v>-6.5765021336349569</v>
      </c>
    </row>
    <row r="443" spans="3:27" s="39" customFormat="1" ht="15" x14ac:dyDescent="0.25">
      <c r="C443" s="24">
        <f t="shared" si="55"/>
        <v>28.733333333333253</v>
      </c>
      <c r="D443" s="37">
        <v>11433.575999999999</v>
      </c>
      <c r="E443" s="37">
        <v>19309.395</v>
      </c>
      <c r="F443" s="100">
        <f>((-'Coupling Enzyme Parameters'!$AB$10+SQRT((('Coupling Enzyme Parameters'!$AB$10)^2)-(4*('Coupling Enzyme Parameters'!$AB$9)*(('Coupling Enzyme Parameters'!$AB$11)-(E443-$F$11)))))/(2*'Coupling Enzyme Parameters'!$AB$9))</f>
        <v>34.680047977850194</v>
      </c>
      <c r="G443" s="37">
        <v>18827.553</v>
      </c>
      <c r="H443" s="99">
        <f>((-'Coupling Enzyme Parameters'!$AB$10+SQRT((('Coupling Enzyme Parameters'!$AB$10)^2)-(4*('Coupling Enzyme Parameters'!$AB$9)*(('Coupling Enzyme Parameters'!$AB$11)-(G443-$F$11)))))/(2*'Coupling Enzyme Parameters'!$AB$9))</f>
        <v>32.081137615125648</v>
      </c>
      <c r="I443" s="102">
        <f t="shared" si="48"/>
        <v>-3.4499893367470875</v>
      </c>
      <c r="J443" s="37">
        <v>18485.098000000002</v>
      </c>
      <c r="K443" s="99">
        <f>((-'Coupling Enzyme Parameters'!$AB$10+SQRT((('Coupling Enzyme Parameters'!$AB$10)^2)-(4*('Coupling Enzyme Parameters'!$AB$9)*(('Coupling Enzyme Parameters'!$AB$11)-(J443-$F$11)))))/(2*'Coupling Enzyme Parameters'!$AB$9))</f>
        <v>30.386963576599495</v>
      </c>
      <c r="L443" s="102">
        <f t="shared" si="49"/>
        <v>-3.175181159359898</v>
      </c>
      <c r="M443" s="37">
        <v>18645.912</v>
      </c>
      <c r="N443" s="99">
        <f>((-'Coupling Enzyme Parameters'!$AB$10+SQRT((('Coupling Enzyme Parameters'!$AB$10)^2)-(4*('Coupling Enzyme Parameters'!$AB$9)*(('Coupling Enzyme Parameters'!$AB$11)-(M443-$F$11)))))/(2*'Coupling Enzyme Parameters'!$AB$9))</f>
        <v>31.168777638194697</v>
      </c>
      <c r="O443" s="102">
        <f t="shared" si="50"/>
        <v>-4.8773675829066363</v>
      </c>
      <c r="P443" s="37">
        <v>18725.453000000001</v>
      </c>
      <c r="Q443" s="99">
        <f>((-'Coupling Enzyme Parameters'!$AB$10+SQRT((('Coupling Enzyme Parameters'!$AB$10)^2)-(4*('Coupling Enzyme Parameters'!$AB$9)*(('Coupling Enzyme Parameters'!$AB$11)-(P443-$F$11)))))/(2*'Coupling Enzyme Parameters'!$AB$9))</f>
        <v>31.564299518337549</v>
      </c>
      <c r="R443" s="102">
        <f t="shared" si="51"/>
        <v>-5.5873150650033949</v>
      </c>
      <c r="S443" s="37">
        <v>18761.752</v>
      </c>
      <c r="T443" s="99">
        <f>((-'Coupling Enzyme Parameters'!$AB$10+SQRT((('Coupling Enzyme Parameters'!$AB$10)^2)-(4*('Coupling Enzyme Parameters'!$AB$9)*(('Coupling Enzyme Parameters'!$AB$11)-(S443-$F$11)))))/(2*'Coupling Enzyme Parameters'!$AB$9))</f>
        <v>31.746843689549593</v>
      </c>
      <c r="U443" s="102">
        <f t="shared" si="52"/>
        <v>-6.1141356774831834</v>
      </c>
      <c r="V443" s="37">
        <v>18544.099999999999</v>
      </c>
      <c r="W443" s="99">
        <f>((-'Coupling Enzyme Parameters'!$AB$10+SQRT((('Coupling Enzyme Parameters'!$AB$10)^2)-(4*('Coupling Enzyme Parameters'!$AB$9)*(('Coupling Enzyme Parameters'!$AB$11)-(V443-$F$11)))))/(2*'Coupling Enzyme Parameters'!$AB$9))</f>
        <v>30.671127949414426</v>
      </c>
      <c r="X443" s="102">
        <f t="shared" si="53"/>
        <v>-7.0014162836322313</v>
      </c>
      <c r="Y443" s="37">
        <v>18439.395</v>
      </c>
      <c r="Z443" s="99">
        <f>((-'Coupling Enzyme Parameters'!$AB$10+SQRT((('Coupling Enzyme Parameters'!$AB$10)^2)-(4*('Coupling Enzyme Parameters'!$AB$9)*(('Coupling Enzyme Parameters'!$AB$11)-(Y443-$F$11)))))/(2*'Coupling Enzyme Parameters'!$AB$9))</f>
        <v>30.168905664288786</v>
      </c>
      <c r="AA443" s="102">
        <f t="shared" si="54"/>
        <v>-6.5303291445790919</v>
      </c>
    </row>
    <row r="444" spans="3:27" s="39" customFormat="1" ht="15" x14ac:dyDescent="0.25">
      <c r="C444" s="24">
        <f t="shared" si="55"/>
        <v>28.799999999999919</v>
      </c>
      <c r="D444" s="37">
        <v>11435.387000000001</v>
      </c>
      <c r="E444" s="37">
        <v>19314.563999999998</v>
      </c>
      <c r="F444" s="100">
        <f>((-'Coupling Enzyme Parameters'!$AB$10+SQRT((('Coupling Enzyme Parameters'!$AB$10)^2)-(4*('Coupling Enzyme Parameters'!$AB$9)*(('Coupling Enzyme Parameters'!$AB$11)-(E444-$F$11)))))/(2*'Coupling Enzyme Parameters'!$AB$9))</f>
        <v>34.709558909193724</v>
      </c>
      <c r="G444" s="37">
        <v>18874.228999999999</v>
      </c>
      <c r="H444" s="99">
        <f>((-'Coupling Enzyme Parameters'!$AB$10+SQRT((('Coupling Enzyme Parameters'!$AB$10)^2)-(4*('Coupling Enzyme Parameters'!$AB$9)*(('Coupling Enzyme Parameters'!$AB$11)-(G444-$F$11)))))/(2*'Coupling Enzyme Parameters'!$AB$9))</f>
        <v>32.320996688341523</v>
      </c>
      <c r="I444" s="102">
        <f t="shared" si="48"/>
        <v>-3.2396411948747428</v>
      </c>
      <c r="J444" s="37">
        <v>18594.366999999998</v>
      </c>
      <c r="K444" s="99">
        <f>((-'Coupling Enzyme Parameters'!$AB$10+SQRT((('Coupling Enzyme Parameters'!$AB$10)^2)-(4*('Coupling Enzyme Parameters'!$AB$9)*(('Coupling Enzyme Parameters'!$AB$11)-(J444-$F$11)))))/(2*'Coupling Enzyme Parameters'!$AB$9))</f>
        <v>30.91565004779806</v>
      </c>
      <c r="L444" s="102">
        <f t="shared" si="49"/>
        <v>-2.6760056195048634</v>
      </c>
      <c r="M444" s="37">
        <v>18703.09</v>
      </c>
      <c r="N444" s="99">
        <f>((-'Coupling Enzyme Parameters'!$AB$10+SQRT((('Coupling Enzyme Parameters'!$AB$10)^2)-(4*('Coupling Enzyme Parameters'!$AB$9)*(('Coupling Enzyme Parameters'!$AB$11)-(M444-$F$11)))))/(2*'Coupling Enzyme Parameters'!$AB$9))</f>
        <v>31.452483387248854</v>
      </c>
      <c r="O444" s="102">
        <f t="shared" si="50"/>
        <v>-4.6231727651960099</v>
      </c>
      <c r="P444" s="37">
        <v>18749.846000000001</v>
      </c>
      <c r="Q444" s="99">
        <f>((-'Coupling Enzyme Parameters'!$AB$10+SQRT((('Coupling Enzyme Parameters'!$AB$10)^2)-(4*('Coupling Enzyme Parameters'!$AB$9)*(('Coupling Enzyme Parameters'!$AB$11)-(P444-$F$11)))))/(2*'Coupling Enzyme Parameters'!$AB$9))</f>
        <v>31.686825402113588</v>
      </c>
      <c r="R444" s="102">
        <f t="shared" si="51"/>
        <v>-5.4943001125708868</v>
      </c>
      <c r="S444" s="37">
        <v>18769.291000000001</v>
      </c>
      <c r="T444" s="99">
        <f>((-'Coupling Enzyme Parameters'!$AB$10+SQRT((('Coupling Enzyme Parameters'!$AB$10)^2)-(4*('Coupling Enzyme Parameters'!$AB$9)*(('Coupling Enzyme Parameters'!$AB$11)-(S444-$F$11)))))/(2*'Coupling Enzyme Parameters'!$AB$9))</f>
        <v>31.784921279119125</v>
      </c>
      <c r="U444" s="102">
        <f t="shared" si="52"/>
        <v>-6.1055690192571817</v>
      </c>
      <c r="V444" s="37">
        <v>18613.833999999999</v>
      </c>
      <c r="W444" s="99">
        <f>((-'Coupling Enzyme Parameters'!$AB$10+SQRT((('Coupling Enzyme Parameters'!$AB$10)^2)-(4*('Coupling Enzyme Parameters'!$AB$9)*(('Coupling Enzyme Parameters'!$AB$11)-(V444-$F$11)))))/(2*'Coupling Enzyme Parameters'!$AB$9))</f>
        <v>31.010960797305302</v>
      </c>
      <c r="X444" s="102">
        <f t="shared" si="53"/>
        <v>-6.6910943670848866</v>
      </c>
      <c r="Y444" s="37">
        <v>18379.331999999999</v>
      </c>
      <c r="Z444" s="99">
        <f>((-'Coupling Enzyme Parameters'!$AB$10+SQRT((('Coupling Enzyme Parameters'!$AB$10)^2)-(4*('Coupling Enzyme Parameters'!$AB$9)*(('Coupling Enzyme Parameters'!$AB$11)-(Y444-$F$11)))))/(2*'Coupling Enzyme Parameters'!$AB$9))</f>
        <v>29.884984186212129</v>
      </c>
      <c r="AA444" s="102">
        <f t="shared" si="54"/>
        <v>-6.8437615539992791</v>
      </c>
    </row>
    <row r="445" spans="3:27" s="39" customFormat="1" ht="15" x14ac:dyDescent="0.25">
      <c r="C445" s="24">
        <f t="shared" si="55"/>
        <v>28.866666666666585</v>
      </c>
      <c r="D445" s="37">
        <v>11488.107</v>
      </c>
      <c r="E445" s="37">
        <v>19380.127</v>
      </c>
      <c r="F445" s="100">
        <f>((-'Coupling Enzyme Parameters'!$AB$10+SQRT((('Coupling Enzyme Parameters'!$AB$10)^2)-(4*('Coupling Enzyme Parameters'!$AB$9)*(('Coupling Enzyme Parameters'!$AB$11)-(E445-$F$11)))))/(2*'Coupling Enzyme Parameters'!$AB$9))</f>
        <v>35.087295804316405</v>
      </c>
      <c r="G445" s="37">
        <v>18864.440999999999</v>
      </c>
      <c r="H445" s="99">
        <f>((-'Coupling Enzyme Parameters'!$AB$10+SQRT((('Coupling Enzyme Parameters'!$AB$10)^2)-(4*('Coupling Enzyme Parameters'!$AB$9)*(('Coupling Enzyme Parameters'!$AB$11)-(G445-$F$11)))))/(2*'Coupling Enzyme Parameters'!$AB$9))</f>
        <v>32.270506488314972</v>
      </c>
      <c r="I445" s="102">
        <f t="shared" si="48"/>
        <v>-3.667868290023975</v>
      </c>
      <c r="J445" s="37">
        <v>18544.254000000001</v>
      </c>
      <c r="K445" s="99">
        <f>((-'Coupling Enzyme Parameters'!$AB$10+SQRT((('Coupling Enzyme Parameters'!$AB$10)^2)-(4*('Coupling Enzyme Parameters'!$AB$9)*(('Coupling Enzyme Parameters'!$AB$11)-(J445-$F$11)))))/(2*'Coupling Enzyme Parameters'!$AB$9))</f>
        <v>30.671873630114998</v>
      </c>
      <c r="L445" s="102">
        <f t="shared" si="49"/>
        <v>-3.2975189323106058</v>
      </c>
      <c r="M445" s="37">
        <v>18682.451000000001</v>
      </c>
      <c r="N445" s="99">
        <f>((-'Coupling Enzyme Parameters'!$AB$10+SQRT((('Coupling Enzyme Parameters'!$AB$10)^2)-(4*('Coupling Enzyme Parameters'!$AB$9)*(('Coupling Enzyme Parameters'!$AB$11)-(M445-$F$11)))))/(2*'Coupling Enzyme Parameters'!$AB$9))</f>
        <v>31.349717159719166</v>
      </c>
      <c r="O445" s="102">
        <f t="shared" si="50"/>
        <v>-5.1036758878483788</v>
      </c>
      <c r="P445" s="37">
        <v>18776.690999999999</v>
      </c>
      <c r="Q445" s="99">
        <f>((-'Coupling Enzyme Parameters'!$AB$10+SQRT((('Coupling Enzyme Parameters'!$AB$10)^2)-(4*('Coupling Enzyme Parameters'!$AB$9)*(('Coupling Enzyme Parameters'!$AB$11)-(P445-$F$11)))))/(2*'Coupling Enzyme Parameters'!$AB$9))</f>
        <v>31.822352462868025</v>
      </c>
      <c r="R445" s="102">
        <f t="shared" si="51"/>
        <v>-5.7365099469391296</v>
      </c>
      <c r="S445" s="37">
        <v>18754.141</v>
      </c>
      <c r="T445" s="99">
        <f>((-'Coupling Enzyme Parameters'!$AB$10+SQRT((('Coupling Enzyme Parameters'!$AB$10)^2)-(4*('Coupling Enzyme Parameters'!$AB$9)*(('Coupling Enzyme Parameters'!$AB$11)-(S445-$F$11)))))/(2*'Coupling Enzyme Parameters'!$AB$9))</f>
        <v>31.708460229667139</v>
      </c>
      <c r="U445" s="102">
        <f t="shared" si="52"/>
        <v>-6.5597669638318479</v>
      </c>
      <c r="V445" s="37">
        <v>18670.708999999999</v>
      </c>
      <c r="W445" s="99">
        <f>((-'Coupling Enzyme Parameters'!$AB$10+SQRT((('Coupling Enzyme Parameters'!$AB$10)^2)-(4*('Coupling Enzyme Parameters'!$AB$9)*(('Coupling Enzyme Parameters'!$AB$11)-(V445-$F$11)))))/(2*'Coupling Enzyme Parameters'!$AB$9))</f>
        <v>31.29143329268544</v>
      </c>
      <c r="X445" s="102">
        <f t="shared" si="53"/>
        <v>-6.7883587668274288</v>
      </c>
      <c r="Y445" s="37">
        <v>18486.73</v>
      </c>
      <c r="Z445" s="99">
        <f>((-'Coupling Enzyme Parameters'!$AB$10+SQRT((('Coupling Enzyme Parameters'!$AB$10)^2)-(4*('Coupling Enzyme Parameters'!$AB$9)*(('Coupling Enzyme Parameters'!$AB$11)-(Y445-$F$11)))))/(2*'Coupling Enzyme Parameters'!$AB$9))</f>
        <v>30.394783016703311</v>
      </c>
      <c r="AA445" s="102">
        <f t="shared" si="54"/>
        <v>-6.711699618630778</v>
      </c>
    </row>
    <row r="446" spans="3:27" s="39" customFormat="1" ht="15" x14ac:dyDescent="0.25">
      <c r="C446" s="24">
        <f t="shared" si="55"/>
        <v>28.933333333333252</v>
      </c>
      <c r="D446" s="37">
        <v>11459.824000000001</v>
      </c>
      <c r="E446" s="37">
        <v>19346.419999999998</v>
      </c>
      <c r="F446" s="100">
        <f>((-'Coupling Enzyme Parameters'!$AB$10+SQRT((('Coupling Enzyme Parameters'!$AB$10)^2)-(4*('Coupling Enzyme Parameters'!$AB$9)*(('Coupling Enzyme Parameters'!$AB$11)-(E446-$F$11)))))/(2*'Coupling Enzyme Parameters'!$AB$9))</f>
        <v>34.892294844831142</v>
      </c>
      <c r="G446" s="37">
        <v>18845.491999999998</v>
      </c>
      <c r="H446" s="99">
        <f>((-'Coupling Enzyme Parameters'!$AB$10+SQRT((('Coupling Enzyme Parameters'!$AB$10)^2)-(4*('Coupling Enzyme Parameters'!$AB$9)*(('Coupling Enzyme Parameters'!$AB$11)-(G446-$F$11)))))/(2*'Coupling Enzyme Parameters'!$AB$9))</f>
        <v>32.173050319511269</v>
      </c>
      <c r="I446" s="102">
        <f t="shared" si="48"/>
        <v>-3.5703234993424147</v>
      </c>
      <c r="J446" s="37">
        <v>18547.037</v>
      </c>
      <c r="K446" s="99">
        <f>((-'Coupling Enzyme Parameters'!$AB$10+SQRT((('Coupling Enzyme Parameters'!$AB$10)^2)-(4*('Coupling Enzyme Parameters'!$AB$9)*(('Coupling Enzyme Parameters'!$AB$11)-(J446-$F$11)))))/(2*'Coupling Enzyme Parameters'!$AB$9))</f>
        <v>30.685352764768549</v>
      </c>
      <c r="L446" s="102">
        <f t="shared" si="49"/>
        <v>-3.0890388381717919</v>
      </c>
      <c r="M446" s="37">
        <v>18625.307000000001</v>
      </c>
      <c r="N446" s="99">
        <f>((-'Coupling Enzyme Parameters'!$AB$10+SQRT((('Coupling Enzyme Parameters'!$AB$10)^2)-(4*('Coupling Enzyme Parameters'!$AB$9)*(('Coupling Enzyme Parameters'!$AB$11)-(M446-$F$11)))))/(2*'Coupling Enzyme Parameters'!$AB$9))</f>
        <v>31.067295840616278</v>
      </c>
      <c r="O446" s="102">
        <f t="shared" si="50"/>
        <v>-5.1910962474660032</v>
      </c>
      <c r="P446" s="37">
        <v>18694.134999999998</v>
      </c>
      <c r="Q446" s="99">
        <f>((-'Coupling Enzyme Parameters'!$AB$10+SQRT((('Coupling Enzyme Parameters'!$AB$10)^2)-(4*('Coupling Enzyme Parameters'!$AB$9)*(('Coupling Enzyme Parameters'!$AB$11)-(P446-$F$11)))))/(2*'Coupling Enzyme Parameters'!$AB$9))</f>
        <v>31.407844062124692</v>
      </c>
      <c r="R446" s="102">
        <f t="shared" si="51"/>
        <v>-5.9560173881971998</v>
      </c>
      <c r="S446" s="37">
        <v>18784.498</v>
      </c>
      <c r="T446" s="99">
        <f>((-'Coupling Enzyme Parameters'!$AB$10+SQRT((('Coupling Enzyme Parameters'!$AB$10)^2)-(4*('Coupling Enzyme Parameters'!$AB$9)*(('Coupling Enzyme Parameters'!$AB$11)-(S446-$F$11)))))/(2*'Coupling Enzyme Parameters'!$AB$9))</f>
        <v>31.861902395534006</v>
      </c>
      <c r="U446" s="102">
        <f t="shared" si="52"/>
        <v>-6.2113238384797178</v>
      </c>
      <c r="V446" s="37">
        <v>18592.400000000001</v>
      </c>
      <c r="W446" s="99">
        <f>((-'Coupling Enzyme Parameters'!$AB$10+SQRT((('Coupling Enzyme Parameters'!$AB$10)^2)-(4*('Coupling Enzyme Parameters'!$AB$9)*(('Coupling Enzyme Parameters'!$AB$11)-(V446-$F$11)))))/(2*'Coupling Enzyme Parameters'!$AB$9))</f>
        <v>30.906038830218129</v>
      </c>
      <c r="X446" s="102">
        <f t="shared" si="53"/>
        <v>-6.9787522698094762</v>
      </c>
      <c r="Y446" s="37">
        <v>18385.703000000001</v>
      </c>
      <c r="Z446" s="99">
        <f>((-'Coupling Enzyme Parameters'!$AB$10+SQRT((('Coupling Enzyme Parameters'!$AB$10)^2)-(4*('Coupling Enzyme Parameters'!$AB$9)*(('Coupling Enzyme Parameters'!$AB$11)-(Y446-$F$11)))))/(2*'Coupling Enzyme Parameters'!$AB$9))</f>
        <v>29.914960022401324</v>
      </c>
      <c r="AA446" s="102">
        <f t="shared" si="54"/>
        <v>-6.9965216534475019</v>
      </c>
    </row>
    <row r="447" spans="3:27" s="39" customFormat="1" ht="15" x14ac:dyDescent="0.25">
      <c r="C447" s="24">
        <f t="shared" si="55"/>
        <v>28.999999999999918</v>
      </c>
      <c r="D447" s="37">
        <v>11483.311</v>
      </c>
      <c r="E447" s="37">
        <v>19304.508000000002</v>
      </c>
      <c r="F447" s="100">
        <f>((-'Coupling Enzyme Parameters'!$AB$10+SQRT((('Coupling Enzyme Parameters'!$AB$10)^2)-(4*('Coupling Enzyme Parameters'!$AB$9)*(('Coupling Enzyme Parameters'!$AB$11)-(E447-$F$11)))))/(2*'Coupling Enzyme Parameters'!$AB$9))</f>
        <v>34.652182627660125</v>
      </c>
      <c r="G447" s="37">
        <v>18795.923999999999</v>
      </c>
      <c r="H447" s="99">
        <f>((-'Coupling Enzyme Parameters'!$AB$10+SQRT((('Coupling Enzyme Parameters'!$AB$10)^2)-(4*('Coupling Enzyme Parameters'!$AB$9)*(('Coupling Enzyme Parameters'!$AB$11)-(G447-$F$11)))))/(2*'Coupling Enzyme Parameters'!$AB$9))</f>
        <v>31.919897748051319</v>
      </c>
      <c r="I447" s="102">
        <f t="shared" si="48"/>
        <v>-3.5833638536313472</v>
      </c>
      <c r="J447" s="37">
        <v>18518.599999999999</v>
      </c>
      <c r="K447" s="99">
        <f>((-'Coupling Enzyme Parameters'!$AB$10+SQRT((('Coupling Enzyme Parameters'!$AB$10)^2)-(4*('Coupling Enzyme Parameters'!$AB$9)*(('Coupling Enzyme Parameters'!$AB$11)-(J447-$F$11)))))/(2*'Coupling Enzyme Parameters'!$AB$9))</f>
        <v>30.547943005651597</v>
      </c>
      <c r="L447" s="102">
        <f t="shared" si="49"/>
        <v>-2.9863363801177272</v>
      </c>
      <c r="M447" s="37">
        <v>18649.973000000002</v>
      </c>
      <c r="N447" s="99">
        <f>((-'Coupling Enzyme Parameters'!$AB$10+SQRT((('Coupling Enzyme Parameters'!$AB$10)^2)-(4*('Coupling Enzyme Parameters'!$AB$9)*(('Coupling Enzyme Parameters'!$AB$11)-(M447-$F$11)))))/(2*'Coupling Enzyme Parameters'!$AB$9))</f>
        <v>31.188825267496252</v>
      </c>
      <c r="O447" s="102">
        <f t="shared" si="50"/>
        <v>-4.8294546034150123</v>
      </c>
      <c r="P447" s="37">
        <v>18655.248</v>
      </c>
      <c r="Q447" s="99">
        <f>((-'Coupling Enzyme Parameters'!$AB$10+SQRT((('Coupling Enzyme Parameters'!$AB$10)^2)-(4*('Coupling Enzyme Parameters'!$AB$9)*(('Coupling Enzyme Parameters'!$AB$11)-(P447-$F$11)))))/(2*'Coupling Enzyme Parameters'!$AB$9))</f>
        <v>31.214889086259241</v>
      </c>
      <c r="R447" s="102">
        <f t="shared" si="51"/>
        <v>-5.9088601468916337</v>
      </c>
      <c r="S447" s="37">
        <v>18748.965</v>
      </c>
      <c r="T447" s="99">
        <f>((-'Coupling Enzyme Parameters'!$AB$10+SQRT((('Coupling Enzyme Parameters'!$AB$10)^2)-(4*('Coupling Enzyme Parameters'!$AB$9)*(('Coupling Enzyme Parameters'!$AB$11)-(S447-$F$11)))))/(2*'Coupling Enzyme Parameters'!$AB$9))</f>
        <v>31.682389888551452</v>
      </c>
      <c r="U447" s="102">
        <f t="shared" si="52"/>
        <v>-6.1507241282912553</v>
      </c>
      <c r="V447" s="37">
        <v>18522.504000000001</v>
      </c>
      <c r="W447" s="99">
        <f>((-'Coupling Enzyme Parameters'!$AB$10+SQRT((('Coupling Enzyme Parameters'!$AB$10)^2)-(4*('Coupling Enzyme Parameters'!$AB$9)*(('Coupling Enzyme Parameters'!$AB$11)-(V447-$F$11)))))/(2*'Coupling Enzyme Parameters'!$AB$9))</f>
        <v>30.566765387593119</v>
      </c>
      <c r="X447" s="102">
        <f t="shared" si="53"/>
        <v>-7.0779134952634699</v>
      </c>
      <c r="Y447" s="37">
        <v>18433.153999999999</v>
      </c>
      <c r="Z447" s="99">
        <f>((-'Coupling Enzyme Parameters'!$AB$10+SQRT((('Coupling Enzyme Parameters'!$AB$10)^2)-(4*('Coupling Enzyme Parameters'!$AB$9)*(('Coupling Enzyme Parameters'!$AB$11)-(Y447-$F$11)))))/(2*'Coupling Enzyme Parameters'!$AB$9))</f>
        <v>30.139265190513274</v>
      </c>
      <c r="AA447" s="102">
        <f t="shared" si="54"/>
        <v>-6.5321042681645345</v>
      </c>
    </row>
    <row r="448" spans="3:27" s="39" customFormat="1" ht="15" x14ac:dyDescent="0.25">
      <c r="C448" s="24">
        <f t="shared" si="55"/>
        <v>29.066666666666585</v>
      </c>
      <c r="D448" s="37">
        <v>11483.343999999999</v>
      </c>
      <c r="E448" s="37">
        <v>19333.886999999999</v>
      </c>
      <c r="F448" s="100">
        <f>((-'Coupling Enzyme Parameters'!$AB$10+SQRT((('Coupling Enzyme Parameters'!$AB$10)^2)-(4*('Coupling Enzyme Parameters'!$AB$9)*(('Coupling Enzyme Parameters'!$AB$11)-(E448-$F$11)))))/(2*'Coupling Enzyme Parameters'!$AB$9))</f>
        <v>34.820223306054665</v>
      </c>
      <c r="G448" s="37">
        <v>18797.359</v>
      </c>
      <c r="H448" s="99">
        <f>((-'Coupling Enzyme Parameters'!$AB$10+SQRT((('Coupling Enzyme Parameters'!$AB$10)^2)-(4*('Coupling Enzyme Parameters'!$AB$9)*(('Coupling Enzyme Parameters'!$AB$11)-(G448-$F$11)))))/(2*'Coupling Enzyme Parameters'!$AB$9))</f>
        <v>31.927190849649506</v>
      </c>
      <c r="I448" s="102">
        <f t="shared" si="48"/>
        <v>-3.7441114304277008</v>
      </c>
      <c r="J448" s="37">
        <v>18565.309000000001</v>
      </c>
      <c r="K448" s="99">
        <f>((-'Coupling Enzyme Parameters'!$AB$10+SQRT((('Coupling Enzyme Parameters'!$AB$10)^2)-(4*('Coupling Enzyme Parameters'!$AB$9)*(('Coupling Enzyme Parameters'!$AB$11)-(J448-$F$11)))))/(2*'Coupling Enzyme Parameters'!$AB$9))</f>
        <v>30.774022065990064</v>
      </c>
      <c r="L448" s="102">
        <f t="shared" si="49"/>
        <v>-2.9282979981738002</v>
      </c>
      <c r="M448" s="37">
        <v>18609.125</v>
      </c>
      <c r="N448" s="99">
        <f>((-'Coupling Enzyme Parameters'!$AB$10+SQRT((('Coupling Enzyme Parameters'!$AB$10)^2)-(4*('Coupling Enzyme Parameters'!$AB$9)*(('Coupling Enzyme Parameters'!$AB$11)-(M448-$F$11)))))/(2*'Coupling Enzyme Parameters'!$AB$9))</f>
        <v>30.98787363236567</v>
      </c>
      <c r="O448" s="102">
        <f t="shared" si="50"/>
        <v>-5.1984469169401351</v>
      </c>
      <c r="P448" s="37">
        <v>18738.478999999999</v>
      </c>
      <c r="Q448" s="99">
        <f>((-'Coupling Enzyme Parameters'!$AB$10+SQRT((('Coupling Enzyme Parameters'!$AB$10)^2)-(4*('Coupling Enzyme Parameters'!$AB$9)*(('Coupling Enzyme Parameters'!$AB$11)-(P448-$F$11)))))/(2*'Coupling Enzyme Parameters'!$AB$9))</f>
        <v>31.629655872523124</v>
      </c>
      <c r="R448" s="102">
        <f t="shared" si="51"/>
        <v>-5.6621340390222912</v>
      </c>
      <c r="S448" s="37">
        <v>18744.605</v>
      </c>
      <c r="T448" s="99">
        <f>((-'Coupling Enzyme Parameters'!$AB$10+SQRT((('Coupling Enzyme Parameters'!$AB$10)^2)-(4*('Coupling Enzyme Parameters'!$AB$9)*(('Coupling Enzyme Parameters'!$AB$11)-(S448-$F$11)))))/(2*'Coupling Enzyme Parameters'!$AB$9))</f>
        <v>31.660450236150677</v>
      </c>
      <c r="U448" s="102">
        <f t="shared" si="52"/>
        <v>-6.3407044590865702</v>
      </c>
      <c r="V448" s="37">
        <v>18576.641</v>
      </c>
      <c r="W448" s="99">
        <f>((-'Coupling Enzyme Parameters'!$AB$10+SQRT((('Coupling Enzyme Parameters'!$AB$10)^2)-(4*('Coupling Enzyme Parameters'!$AB$9)*(('Coupling Enzyme Parameters'!$AB$11)-(V448-$F$11)))))/(2*'Coupling Enzyme Parameters'!$AB$9))</f>
        <v>30.829163347548381</v>
      </c>
      <c r="X448" s="102">
        <f t="shared" si="53"/>
        <v>-6.983556213702748</v>
      </c>
      <c r="Y448" s="37">
        <v>18366.853999999999</v>
      </c>
      <c r="Z448" s="99">
        <f>((-'Coupling Enzyme Parameters'!$AB$10+SQRT((('Coupling Enzyme Parameters'!$AB$10)^2)-(4*('Coupling Enzyme Parameters'!$AB$9)*(('Coupling Enzyme Parameters'!$AB$11)-(Y448-$F$11)))))/(2*'Coupling Enzyme Parameters'!$AB$9))</f>
        <v>29.82636988491549</v>
      </c>
      <c r="AA448" s="102">
        <f t="shared" si="54"/>
        <v>-7.0130402521568591</v>
      </c>
    </row>
    <row r="449" spans="3:27" s="39" customFormat="1" ht="15" x14ac:dyDescent="0.25">
      <c r="C449" s="24">
        <f t="shared" si="55"/>
        <v>29.133333333333251</v>
      </c>
      <c r="D449" s="37">
        <v>11472.866</v>
      </c>
      <c r="E449" s="37">
        <v>19342.794999999998</v>
      </c>
      <c r="F449" s="100">
        <f>((-'Coupling Enzyme Parameters'!$AB$10+SQRT((('Coupling Enzyme Parameters'!$AB$10)^2)-(4*('Coupling Enzyme Parameters'!$AB$9)*(('Coupling Enzyme Parameters'!$AB$11)-(E449-$F$11)))))/(2*'Coupling Enzyme Parameters'!$AB$9))</f>
        <v>34.871425177479999</v>
      </c>
      <c r="G449" s="37">
        <v>18840.508000000002</v>
      </c>
      <c r="H449" s="99">
        <f>((-'Coupling Enzyme Parameters'!$AB$10+SQRT((('Coupling Enzyme Parameters'!$AB$10)^2)-(4*('Coupling Enzyme Parameters'!$AB$9)*(('Coupling Enzyme Parameters'!$AB$11)-(G449-$F$11)))))/(2*'Coupling Enzyme Parameters'!$AB$9))</f>
        <v>32.147480292025392</v>
      </c>
      <c r="I449" s="102">
        <f t="shared" si="48"/>
        <v>-3.5750238594771488</v>
      </c>
      <c r="J449" s="37">
        <v>18561.701000000001</v>
      </c>
      <c r="K449" s="99">
        <f>((-'Coupling Enzyme Parameters'!$AB$10+SQRT((('Coupling Enzyme Parameters'!$AB$10)^2)-(4*('Coupling Enzyme Parameters'!$AB$9)*(('Coupling Enzyme Parameters'!$AB$11)-(J449-$F$11)))))/(2*'Coupling Enzyme Parameters'!$AB$9))</f>
        <v>30.756489779846067</v>
      </c>
      <c r="L449" s="102">
        <f t="shared" si="49"/>
        <v>-2.9970321557431312</v>
      </c>
      <c r="M449" s="37">
        <v>18670.344000000001</v>
      </c>
      <c r="N449" s="99">
        <f>((-'Coupling Enzyme Parameters'!$AB$10+SQRT((('Coupling Enzyme Parameters'!$AB$10)^2)-(4*('Coupling Enzyme Parameters'!$AB$9)*(('Coupling Enzyme Parameters'!$AB$11)-(M449-$F$11)))))/(2*'Coupling Enzyme Parameters'!$AB$9))</f>
        <v>31.289623643252582</v>
      </c>
      <c r="O449" s="102">
        <f t="shared" si="50"/>
        <v>-4.9478987774785566</v>
      </c>
      <c r="P449" s="37">
        <v>18649.508000000002</v>
      </c>
      <c r="Q449" s="99">
        <f>((-'Coupling Enzyme Parameters'!$AB$10+SQRT((('Coupling Enzyme Parameters'!$AB$10)^2)-(4*('Coupling Enzyme Parameters'!$AB$9)*(('Coupling Enzyme Parameters'!$AB$11)-(P449-$F$11)))))/(2*'Coupling Enzyme Parameters'!$AB$9))</f>
        <v>31.186528952990216</v>
      </c>
      <c r="R449" s="102">
        <f t="shared" si="51"/>
        <v>-6.1564628299805335</v>
      </c>
      <c r="S449" s="37">
        <v>18728.190999999999</v>
      </c>
      <c r="T449" s="99">
        <f>((-'Coupling Enzyme Parameters'!$AB$10+SQRT((('Coupling Enzyme Parameters'!$AB$10)^2)-(4*('Coupling Enzyme Parameters'!$AB$9)*(('Coupling Enzyme Parameters'!$AB$11)-(S449-$F$11)))))/(2*'Coupling Enzyme Parameters'!$AB$9))</f>
        <v>31.578023237692172</v>
      </c>
      <c r="U449" s="102">
        <f t="shared" si="52"/>
        <v>-6.4743333289704097</v>
      </c>
      <c r="V449" s="37">
        <v>18608.684000000001</v>
      </c>
      <c r="W449" s="99">
        <f>((-'Coupling Enzyme Parameters'!$AB$10+SQRT((('Coupling Enzyme Parameters'!$AB$10)^2)-(4*('Coupling Enzyme Parameters'!$AB$9)*(('Coupling Enzyme Parameters'!$AB$11)-(V449-$F$11)))))/(2*'Coupling Enzyme Parameters'!$AB$9))</f>
        <v>30.985712551645424</v>
      </c>
      <c r="X449" s="102">
        <f t="shared" si="53"/>
        <v>-6.8782088810310391</v>
      </c>
      <c r="Y449" s="37">
        <v>18346.785</v>
      </c>
      <c r="Z449" s="99">
        <f>((-'Coupling Enzyme Parameters'!$AB$10+SQRT((('Coupling Enzyme Parameters'!$AB$10)^2)-(4*('Coupling Enzyme Parameters'!$AB$9)*(('Coupling Enzyme Parameters'!$AB$11)-(Y449-$F$11)))))/(2*'Coupling Enzyme Parameters'!$AB$9))</f>
        <v>29.732360267366307</v>
      </c>
      <c r="AA449" s="102">
        <f t="shared" si="54"/>
        <v>-7.1582517411313766</v>
      </c>
    </row>
    <row r="450" spans="3:27" s="39" customFormat="1" ht="15" x14ac:dyDescent="0.25">
      <c r="C450" s="24">
        <f t="shared" si="55"/>
        <v>29.199999999999918</v>
      </c>
      <c r="D450" s="37">
        <v>11474.638999999999</v>
      </c>
      <c r="E450" s="37">
        <v>19384.759999999998</v>
      </c>
      <c r="F450" s="100">
        <f>((-'Coupling Enzyme Parameters'!$AB$10+SQRT((('Coupling Enzyme Parameters'!$AB$10)^2)-(4*('Coupling Enzyme Parameters'!$AB$9)*(('Coupling Enzyme Parameters'!$AB$11)-(E450-$F$11)))))/(2*'Coupling Enzyme Parameters'!$AB$9))</f>
        <v>35.114233354470606</v>
      </c>
      <c r="G450" s="37">
        <v>18892.583999999999</v>
      </c>
      <c r="H450" s="99">
        <f>((-'Coupling Enzyme Parameters'!$AB$10+SQRT((('Coupling Enzyme Parameters'!$AB$10)^2)-(4*('Coupling Enzyme Parameters'!$AB$9)*(('Coupling Enzyme Parameters'!$AB$11)-(G450-$F$11)))))/(2*'Coupling Enzyme Parameters'!$AB$9))</f>
        <v>32.415956444219148</v>
      </c>
      <c r="I450" s="102">
        <f t="shared" si="48"/>
        <v>-3.5493558842740001</v>
      </c>
      <c r="J450" s="37">
        <v>18477.543000000001</v>
      </c>
      <c r="K450" s="99">
        <f>((-'Coupling Enzyme Parameters'!$AB$10+SQRT((('Coupling Enzyme Parameters'!$AB$10)^2)-(4*('Coupling Enzyme Parameters'!$AB$9)*(('Coupling Enzyme Parameters'!$AB$11)-(J450-$F$11)))))/(2*'Coupling Enzyme Parameters'!$AB$9))</f>
        <v>30.350794842752162</v>
      </c>
      <c r="L450" s="102">
        <f t="shared" si="49"/>
        <v>-3.6455352698276435</v>
      </c>
      <c r="M450" s="37">
        <v>18574.168000000001</v>
      </c>
      <c r="N450" s="99">
        <f>((-'Coupling Enzyme Parameters'!$AB$10+SQRT((('Coupling Enzyme Parameters'!$AB$10)^2)-(4*('Coupling Enzyme Parameters'!$AB$9)*(('Coupling Enzyme Parameters'!$AB$11)-(M450-$F$11)))))/(2*'Coupling Enzyme Parameters'!$AB$9))</f>
        <v>30.817119934292489</v>
      </c>
      <c r="O450" s="102">
        <f t="shared" si="50"/>
        <v>-5.6632106634292576</v>
      </c>
      <c r="P450" s="37">
        <v>18695.945</v>
      </c>
      <c r="Q450" s="99">
        <f>((-'Coupling Enzyme Parameters'!$AB$10+SQRT((('Coupling Enzyme Parameters'!$AB$10)^2)-(4*('Coupling Enzyme Parameters'!$AB$9)*(('Coupling Enzyme Parameters'!$AB$11)-(P450-$F$11)))))/(2*'Coupling Enzyme Parameters'!$AB$9))</f>
        <v>31.416860397963497</v>
      </c>
      <c r="R450" s="102">
        <f t="shared" si="51"/>
        <v>-6.1689395619978598</v>
      </c>
      <c r="S450" s="37">
        <v>18761.879000000001</v>
      </c>
      <c r="T450" s="99">
        <f>((-'Coupling Enzyme Parameters'!$AB$10+SQRT((('Coupling Enzyme Parameters'!$AB$10)^2)-(4*('Coupling Enzyme Parameters'!$AB$9)*(('Coupling Enzyme Parameters'!$AB$11)-(S450-$F$11)))))/(2*'Coupling Enzyme Parameters'!$AB$9))</f>
        <v>31.747484662102298</v>
      </c>
      <c r="U450" s="102">
        <f t="shared" si="52"/>
        <v>-6.5476800815508902</v>
      </c>
      <c r="V450" s="37">
        <v>18555.550999999999</v>
      </c>
      <c r="W450" s="99">
        <f>((-'Coupling Enzyme Parameters'!$AB$10+SQRT((('Coupling Enzyme Parameters'!$AB$10)^2)-(4*('Coupling Enzyme Parameters'!$AB$9)*(('Coupling Enzyme Parameters'!$AB$11)-(V450-$F$11)))))/(2*'Coupling Enzyme Parameters'!$AB$9))</f>
        <v>30.726632004034844</v>
      </c>
      <c r="X450" s="102">
        <f t="shared" si="53"/>
        <v>-7.3800976056322263</v>
      </c>
      <c r="Y450" s="37">
        <v>18403.349999999999</v>
      </c>
      <c r="Z450" s="99">
        <f>((-'Coupling Enzyme Parameters'!$AB$10+SQRT((('Coupling Enzyme Parameters'!$AB$10)^2)-(4*('Coupling Enzyme Parameters'!$AB$9)*(('Coupling Enzyme Parameters'!$AB$11)-(Y450-$F$11)))))/(2*'Coupling Enzyme Parameters'!$AB$9))</f>
        <v>29.998162650711006</v>
      </c>
      <c r="AA450" s="102">
        <f t="shared" si="54"/>
        <v>-7.1352575347772849</v>
      </c>
    </row>
    <row r="451" spans="3:27" s="39" customFormat="1" ht="15" x14ac:dyDescent="0.25">
      <c r="C451" s="24">
        <f t="shared" si="55"/>
        <v>29.266666666666584</v>
      </c>
      <c r="D451" s="37">
        <v>11455.233</v>
      </c>
      <c r="E451" s="37">
        <v>19308.682000000001</v>
      </c>
      <c r="F451" s="100">
        <f>((-'Coupling Enzyme Parameters'!$AB$10+SQRT((('Coupling Enzyme Parameters'!$AB$10)^2)-(4*('Coupling Enzyme Parameters'!$AB$9)*(('Coupling Enzyme Parameters'!$AB$11)-(E451-$F$11)))))/(2*'Coupling Enzyme Parameters'!$AB$9))</f>
        <v>34.675980347485371</v>
      </c>
      <c r="G451" s="37">
        <v>18843.348000000002</v>
      </c>
      <c r="H451" s="99">
        <f>((-'Coupling Enzyme Parameters'!$AB$10+SQRT((('Coupling Enzyme Parameters'!$AB$10)^2)-(4*('Coupling Enzyme Parameters'!$AB$9)*(('Coupling Enzyme Parameters'!$AB$11)-(G451-$F$11)))))/(2*'Coupling Enzyme Parameters'!$AB$9))</f>
        <v>32.162047487406014</v>
      </c>
      <c r="I451" s="102">
        <f t="shared" si="48"/>
        <v>-3.3650118341018995</v>
      </c>
      <c r="J451" s="37">
        <v>18507.607</v>
      </c>
      <c r="K451" s="99">
        <f>((-'Coupling Enzyme Parameters'!$AB$10+SQRT((('Coupling Enzyme Parameters'!$AB$10)^2)-(4*('Coupling Enzyme Parameters'!$AB$9)*(('Coupling Enzyme Parameters'!$AB$11)-(J451-$F$11)))))/(2*'Coupling Enzyme Parameters'!$AB$9))</f>
        <v>30.495013756142406</v>
      </c>
      <c r="L451" s="102">
        <f t="shared" si="49"/>
        <v>-3.0630633494521646</v>
      </c>
      <c r="M451" s="37">
        <v>18600.881000000001</v>
      </c>
      <c r="N451" s="99">
        <f>((-'Coupling Enzyme Parameters'!$AB$10+SQRT((('Coupling Enzyme Parameters'!$AB$10)^2)-(4*('Coupling Enzyme Parameters'!$AB$9)*(('Coupling Enzyme Parameters'!$AB$11)-(M451-$F$11)))))/(2*'Coupling Enzyme Parameters'!$AB$9))</f>
        <v>30.947504119193514</v>
      </c>
      <c r="O451" s="102">
        <f t="shared" si="50"/>
        <v>-5.0945734715429971</v>
      </c>
      <c r="P451" s="37">
        <v>18724.865000000002</v>
      </c>
      <c r="Q451" s="99">
        <f>((-'Coupling Enzyme Parameters'!$AB$10+SQRT((('Coupling Enzyme Parameters'!$AB$10)^2)-(4*('Coupling Enzyme Parameters'!$AB$9)*(('Coupling Enzyme Parameters'!$AB$11)-(P451-$F$11)))))/(2*'Coupling Enzyme Parameters'!$AB$9))</f>
        <v>31.561353236576558</v>
      </c>
      <c r="R451" s="102">
        <f t="shared" si="51"/>
        <v>-5.5861937163995634</v>
      </c>
      <c r="S451" s="37">
        <v>18719.271000000001</v>
      </c>
      <c r="T451" s="99">
        <f>((-'Coupling Enzyme Parameters'!$AB$10+SQRT((('Coupling Enzyme Parameters'!$AB$10)^2)-(4*('Coupling Enzyme Parameters'!$AB$9)*(('Coupling Enzyme Parameters'!$AB$11)-(S451-$F$11)))))/(2*'Coupling Enzyme Parameters'!$AB$9))</f>
        <v>31.5333404141047</v>
      </c>
      <c r="U451" s="102">
        <f t="shared" si="52"/>
        <v>-6.3235713225632537</v>
      </c>
      <c r="V451" s="37">
        <v>18620.213</v>
      </c>
      <c r="W451" s="99">
        <f>((-'Coupling Enzyme Parameters'!$AB$10+SQRT((('Coupling Enzyme Parameters'!$AB$10)^2)-(4*('Coupling Enzyme Parameters'!$AB$9)*(('Coupling Enzyme Parameters'!$AB$11)-(V451-$F$11)))))/(2*'Coupling Enzyme Parameters'!$AB$9))</f>
        <v>31.042268142324232</v>
      </c>
      <c r="X451" s="102">
        <f t="shared" si="53"/>
        <v>-6.6262084603576028</v>
      </c>
      <c r="Y451" s="37">
        <v>18390.938999999998</v>
      </c>
      <c r="Z451" s="99">
        <f>((-'Coupling Enzyme Parameters'!$AB$10+SQRT((('Coupling Enzyme Parameters'!$AB$10)^2)-(4*('Coupling Enzyme Parameters'!$AB$9)*(('Coupling Enzyme Parameters'!$AB$11)-(Y451-$F$11)))))/(2*'Coupling Enzyme Parameters'!$AB$9))</f>
        <v>29.939620345430743</v>
      </c>
      <c r="AA451" s="102">
        <f t="shared" si="54"/>
        <v>-6.7555468330723123</v>
      </c>
    </row>
    <row r="452" spans="3:27" s="39" customFormat="1" ht="15" x14ac:dyDescent="0.25">
      <c r="C452" s="24">
        <f t="shared" si="55"/>
        <v>29.33333333333325</v>
      </c>
      <c r="D452" s="37">
        <v>11468.393</v>
      </c>
      <c r="E452" s="37">
        <v>19367.544999999998</v>
      </c>
      <c r="F452" s="100">
        <f>((-'Coupling Enzyme Parameters'!$AB$10+SQRT((('Coupling Enzyme Parameters'!$AB$10)^2)-(4*('Coupling Enzyme Parameters'!$AB$9)*(('Coupling Enzyme Parameters'!$AB$11)-(E452-$F$11)))))/(2*'Coupling Enzyme Parameters'!$AB$9))</f>
        <v>35.01430587134297</v>
      </c>
      <c r="G452" s="37">
        <v>18870.322</v>
      </c>
      <c r="H452" s="99">
        <f>((-'Coupling Enzyme Parameters'!$AB$10+SQRT((('Coupling Enzyme Parameters'!$AB$10)^2)-(4*('Coupling Enzyme Parameters'!$AB$9)*(('Coupling Enzyme Parameters'!$AB$11)-(G452-$F$11)))))/(2*'Coupling Enzyme Parameters'!$AB$9))</f>
        <v>32.300830610374071</v>
      </c>
      <c r="I452" s="102">
        <f t="shared" si="48"/>
        <v>-3.5645542349914408</v>
      </c>
      <c r="J452" s="37">
        <v>18514.705000000002</v>
      </c>
      <c r="K452" s="99">
        <f>((-'Coupling Enzyme Parameters'!$AB$10+SQRT((('Coupling Enzyme Parameters'!$AB$10)^2)-(4*('Coupling Enzyme Parameters'!$AB$9)*(('Coupling Enzyme Parameters'!$AB$11)-(J452-$F$11)))))/(2*'Coupling Enzyme Parameters'!$AB$9))</f>
        <v>30.52917727246318</v>
      </c>
      <c r="L452" s="102">
        <f t="shared" si="49"/>
        <v>-3.3672253569889889</v>
      </c>
      <c r="M452" s="37">
        <v>18614.088</v>
      </c>
      <c r="N452" s="99">
        <f>((-'Coupling Enzyme Parameters'!$AB$10+SQRT((('Coupling Enzyme Parameters'!$AB$10)^2)-(4*('Coupling Enzyme Parameters'!$AB$9)*(('Coupling Enzyme Parameters'!$AB$11)-(M452-$F$11)))))/(2*'Coupling Enzyme Parameters'!$AB$9))</f>
        <v>31.012206681420846</v>
      </c>
      <c r="O452" s="102">
        <f t="shared" si="50"/>
        <v>-5.3681964331732637</v>
      </c>
      <c r="P452" s="37">
        <v>18725.740000000002</v>
      </c>
      <c r="Q452" s="99">
        <f>((-'Coupling Enzyme Parameters'!$AB$10+SQRT((('Coupling Enzyme Parameters'!$AB$10)^2)-(4*('Coupling Enzyme Parameters'!$AB$9)*(('Coupling Enzyme Parameters'!$AB$11)-(P452-$F$11)))))/(2*'Coupling Enzyme Parameters'!$AB$9))</f>
        <v>31.565737707602167</v>
      </c>
      <c r="R452" s="102">
        <f t="shared" si="51"/>
        <v>-5.9201347692315522</v>
      </c>
      <c r="S452" s="37">
        <v>18754.958999999999</v>
      </c>
      <c r="T452" s="99">
        <f>((-'Coupling Enzyme Parameters'!$AB$10+SQRT((('Coupling Enzyme Parameters'!$AB$10)^2)-(4*('Coupling Enzyme Parameters'!$AB$9)*(('Coupling Enzyme Parameters'!$AB$11)-(S452-$F$11)))))/(2*'Coupling Enzyme Parameters'!$AB$9))</f>
        <v>31.712582754528228</v>
      </c>
      <c r="U452" s="102">
        <f t="shared" si="52"/>
        <v>-6.4826545059973242</v>
      </c>
      <c r="V452" s="37">
        <v>18597.721000000001</v>
      </c>
      <c r="W452" s="99">
        <f>((-'Coupling Enzyme Parameters'!$AB$10+SQRT((('Coupling Enzyme Parameters'!$AB$10)^2)-(4*('Coupling Enzyme Parameters'!$AB$9)*(('Coupling Enzyme Parameters'!$AB$11)-(V452-$F$11)))))/(2*'Coupling Enzyme Parameters'!$AB$9))</f>
        <v>30.932046591192726</v>
      </c>
      <c r="X452" s="102">
        <f t="shared" si="53"/>
        <v>-7.0747555353467071</v>
      </c>
      <c r="Y452" s="37">
        <v>18344.613000000001</v>
      </c>
      <c r="Z452" s="99">
        <f>((-'Coupling Enzyme Parameters'!$AB$10+SQRT((('Coupling Enzyme Parameters'!$AB$10)^2)-(4*('Coupling Enzyme Parameters'!$AB$9)*(('Coupling Enzyme Parameters'!$AB$11)-(Y452-$F$11)))))/(2*'Coupling Enzyme Parameters'!$AB$9))</f>
        <v>29.72220524015701</v>
      </c>
      <c r="AA452" s="102">
        <f t="shared" si="54"/>
        <v>-7.3112874622036443</v>
      </c>
    </row>
    <row r="453" spans="3:27" s="39" customFormat="1" ht="15" x14ac:dyDescent="0.25">
      <c r="C453" s="24">
        <f t="shared" si="55"/>
        <v>29.399999999999917</v>
      </c>
      <c r="D453" s="37">
        <v>11462.588</v>
      </c>
      <c r="E453" s="37">
        <v>19318.646000000001</v>
      </c>
      <c r="F453" s="100">
        <f>((-'Coupling Enzyme Parameters'!$AB$10+SQRT((('Coupling Enzyme Parameters'!$AB$10)^2)-(4*('Coupling Enzyme Parameters'!$AB$9)*(('Coupling Enzyme Parameters'!$AB$11)-(E453-$F$11)))))/(2*'Coupling Enzyme Parameters'!$AB$9))</f>
        <v>34.732891364513378</v>
      </c>
      <c r="G453" s="37">
        <v>18816.613000000001</v>
      </c>
      <c r="H453" s="99">
        <f>((-'Coupling Enzyme Parameters'!$AB$10+SQRT((('Coupling Enzyme Parameters'!$AB$10)^2)-(4*('Coupling Enzyme Parameters'!$AB$9)*(('Coupling Enzyme Parameters'!$AB$11)-(G453-$F$11)))))/(2*'Coupling Enzyme Parameters'!$AB$9))</f>
        <v>32.025250140204548</v>
      </c>
      <c r="I453" s="102">
        <f t="shared" si="48"/>
        <v>-3.5587201983313719</v>
      </c>
      <c r="J453" s="37">
        <v>18493.434000000001</v>
      </c>
      <c r="K453" s="99">
        <f>((-'Coupling Enzyme Parameters'!$AB$10+SQRT((('Coupling Enzyme Parameters'!$AB$10)^2)-(4*('Coupling Enzyme Parameters'!$AB$9)*(('Coupling Enzyme Parameters'!$AB$11)-(J453-$F$11)))))/(2*'Coupling Enzyme Parameters'!$AB$9))</f>
        <v>30.426928044336343</v>
      </c>
      <c r="L453" s="102">
        <f t="shared" si="49"/>
        <v>-3.1880600782862345</v>
      </c>
      <c r="M453" s="37">
        <v>18577.535</v>
      </c>
      <c r="N453" s="99">
        <f>((-'Coupling Enzyme Parameters'!$AB$10+SQRT((('Coupling Enzyme Parameters'!$AB$10)^2)-(4*('Coupling Enzyme Parameters'!$AB$9)*(('Coupling Enzyme Parameters'!$AB$11)-(M453-$F$11)))))/(2*'Coupling Enzyme Parameters'!$AB$9))</f>
        <v>30.833518448364583</v>
      </c>
      <c r="O453" s="102">
        <f t="shared" si="50"/>
        <v>-5.2654701593999356</v>
      </c>
      <c r="P453" s="37">
        <v>18724.266</v>
      </c>
      <c r="Q453" s="99">
        <f>((-'Coupling Enzyme Parameters'!$AB$10+SQRT((('Coupling Enzyme Parameters'!$AB$10)^2)-(4*('Coupling Enzyme Parameters'!$AB$9)*(('Coupling Enzyme Parameters'!$AB$11)-(P453-$F$11)))))/(2*'Coupling Enzyme Parameters'!$AB$9))</f>
        <v>31.558352185923066</v>
      </c>
      <c r="R453" s="102">
        <f t="shared" si="51"/>
        <v>-5.6461057840810618</v>
      </c>
      <c r="S453" s="37">
        <v>18767.662</v>
      </c>
      <c r="T453" s="99">
        <f>((-'Coupling Enzyme Parameters'!$AB$10+SQRT((('Coupling Enzyme Parameters'!$AB$10)^2)-(4*('Coupling Enzyme Parameters'!$AB$9)*(('Coupling Enzyme Parameters'!$AB$11)-(S453-$F$11)))))/(2*'Coupling Enzyme Parameters'!$AB$9))</f>
        <v>31.776688772999965</v>
      </c>
      <c r="U453" s="102">
        <f t="shared" si="52"/>
        <v>-6.1371339806959959</v>
      </c>
      <c r="V453" s="37">
        <v>18539.32</v>
      </c>
      <c r="W453" s="99">
        <f>((-'Coupling Enzyme Parameters'!$AB$10+SQRT((('Coupling Enzyme Parameters'!$AB$10)^2)-(4*('Coupling Enzyme Parameters'!$AB$9)*(('Coupling Enzyme Parameters'!$AB$11)-(V453-$F$11)))))/(2*'Coupling Enzyme Parameters'!$AB$9))</f>
        <v>30.647993223235108</v>
      </c>
      <c r="X453" s="102">
        <f t="shared" si="53"/>
        <v>-7.0773943964747339</v>
      </c>
      <c r="Y453" s="37">
        <v>18430.947</v>
      </c>
      <c r="Z453" s="99">
        <f>((-'Coupling Enzyme Parameters'!$AB$10+SQRT((('Coupling Enzyme Parameters'!$AB$10)^2)-(4*('Coupling Enzyme Parameters'!$AB$9)*(('Coupling Enzyme Parameters'!$AB$11)-(Y453-$F$11)))))/(2*'Coupling Enzyme Parameters'!$AB$9))</f>
        <v>30.128791231403799</v>
      </c>
      <c r="AA453" s="102">
        <f t="shared" si="54"/>
        <v>-6.6232869641272636</v>
      </c>
    </row>
    <row r="454" spans="3:27" s="39" customFormat="1" ht="15" x14ac:dyDescent="0.25">
      <c r="C454" s="24">
        <f t="shared" si="55"/>
        <v>29.466666666666583</v>
      </c>
      <c r="D454" s="37">
        <v>11480.73</v>
      </c>
      <c r="E454" s="37">
        <v>19329.115000000002</v>
      </c>
      <c r="F454" s="100">
        <f>((-'Coupling Enzyme Parameters'!$AB$10+SQRT((('Coupling Enzyme Parameters'!$AB$10)^2)-(4*('Coupling Enzyme Parameters'!$AB$9)*(('Coupling Enzyme Parameters'!$AB$11)-(E454-$F$11)))))/(2*'Coupling Enzyme Parameters'!$AB$9))</f>
        <v>34.792842763202366</v>
      </c>
      <c r="G454" s="37">
        <v>18821.955000000002</v>
      </c>
      <c r="H454" s="99">
        <f>((-'Coupling Enzyme Parameters'!$AB$10+SQRT((('Coupling Enzyme Parameters'!$AB$10)^2)-(4*('Coupling Enzyme Parameters'!$AB$9)*(('Coupling Enzyme Parameters'!$AB$11)-(G454-$F$11)))))/(2*'Coupling Enzyme Parameters'!$AB$9))</f>
        <v>32.052524442920301</v>
      </c>
      <c r="I454" s="102">
        <f t="shared" si="48"/>
        <v>-3.5913972943046062</v>
      </c>
      <c r="J454" s="37">
        <v>18485.407999999999</v>
      </c>
      <c r="K454" s="99">
        <f>((-'Coupling Enzyme Parameters'!$AB$10+SQRT((('Coupling Enzyme Parameters'!$AB$10)^2)-(4*('Coupling Enzyme Parameters'!$AB$9)*(('Coupling Enzyme Parameters'!$AB$11)-(J454-$F$11)))))/(2*'Coupling Enzyme Parameters'!$AB$9))</f>
        <v>30.388448711208191</v>
      </c>
      <c r="L454" s="102">
        <f t="shared" si="49"/>
        <v>-3.2864908101033734</v>
      </c>
      <c r="M454" s="37">
        <v>18625.671999999999</v>
      </c>
      <c r="N454" s="99">
        <f>((-'Coupling Enzyme Parameters'!$AB$10+SQRT((('Coupling Enzyme Parameters'!$AB$10)^2)-(4*('Coupling Enzyme Parameters'!$AB$9)*(('Coupling Enzyme Parameters'!$AB$11)-(M454-$F$11)))))/(2*'Coupling Enzyme Parameters'!$AB$9))</f>
        <v>31.069090070114669</v>
      </c>
      <c r="O454" s="102">
        <f t="shared" si="50"/>
        <v>-5.0898499363388368</v>
      </c>
      <c r="P454" s="37">
        <v>18657.006000000001</v>
      </c>
      <c r="Q454" s="99">
        <f>((-'Coupling Enzyme Parameters'!$AB$10+SQRT((('Coupling Enzyme Parameters'!$AB$10)^2)-(4*('Coupling Enzyme Parameters'!$AB$9)*(('Coupling Enzyme Parameters'!$AB$11)-(P454-$F$11)))))/(2*'Coupling Enzyme Parameters'!$AB$9))</f>
        <v>31.223581197650432</v>
      </c>
      <c r="R454" s="102">
        <f t="shared" si="51"/>
        <v>-6.0408281710426834</v>
      </c>
      <c r="S454" s="37">
        <v>18756.732</v>
      </c>
      <c r="T454" s="99">
        <f>((-'Coupling Enzyme Parameters'!$AB$10+SQRT((('Coupling Enzyme Parameters'!$AB$10)^2)-(4*('Coupling Enzyme Parameters'!$AB$9)*(('Coupling Enzyme Parameters'!$AB$11)-(S454-$F$11)))))/(2*'Coupling Enzyme Parameters'!$AB$9))</f>
        <v>31.721520544852627</v>
      </c>
      <c r="U454" s="102">
        <f t="shared" si="52"/>
        <v>-6.252253607532321</v>
      </c>
      <c r="V454" s="37">
        <v>18491.458999999999</v>
      </c>
      <c r="W454" s="99">
        <f>((-'Coupling Enzyme Parameters'!$AB$10+SQRT((('Coupling Enzyme Parameters'!$AB$10)^2)-(4*('Coupling Enzyme Parameters'!$AB$9)*(('Coupling Enzyme Parameters'!$AB$11)-(V454-$F$11)))))/(2*'Coupling Enzyme Parameters'!$AB$9))</f>
        <v>30.417454096879254</v>
      </c>
      <c r="X454" s="102">
        <f t="shared" si="53"/>
        <v>-7.3678849215195754</v>
      </c>
      <c r="Y454" s="37">
        <v>18349.271000000001</v>
      </c>
      <c r="Z454" s="99">
        <f>((-'Coupling Enzyme Parameters'!$AB$10+SQRT((('Coupling Enzyme Parameters'!$AB$10)^2)-(4*('Coupling Enzyme Parameters'!$AB$9)*(('Coupling Enzyme Parameters'!$AB$11)-(Y454-$F$11)))))/(2*'Coupling Enzyme Parameters'!$AB$9))</f>
        <v>29.74398799490918</v>
      </c>
      <c r="AA454" s="102">
        <f t="shared" si="54"/>
        <v>-7.0680415993108703</v>
      </c>
    </row>
    <row r="455" spans="3:27" s="39" customFormat="1" ht="15" x14ac:dyDescent="0.25">
      <c r="C455" s="24">
        <f t="shared" si="55"/>
        <v>29.53333333333325</v>
      </c>
      <c r="D455" s="37">
        <v>11459.397999999999</v>
      </c>
      <c r="E455" s="37">
        <v>19300.141</v>
      </c>
      <c r="F455" s="100">
        <f>((-'Coupling Enzyme Parameters'!$AB$10+SQRT((('Coupling Enzyme Parameters'!$AB$10)^2)-(4*('Coupling Enzyme Parameters'!$AB$9)*(('Coupling Enzyme Parameters'!$AB$11)-(E455-$F$11)))))/(2*'Coupling Enzyme Parameters'!$AB$9))</f>
        <v>34.627311436770547</v>
      </c>
      <c r="G455" s="37">
        <v>18950.041000000001</v>
      </c>
      <c r="H455" s="99">
        <f>((-'Coupling Enzyme Parameters'!$AB$10+SQRT((('Coupling Enzyme Parameters'!$AB$10)^2)-(4*('Coupling Enzyme Parameters'!$AB$9)*(('Coupling Enzyme Parameters'!$AB$11)-(G455-$F$11)))))/(2*'Coupling Enzyme Parameters'!$AB$9))</f>
        <v>32.715595275959451</v>
      </c>
      <c r="I455" s="102">
        <f t="shared" si="48"/>
        <v>-2.7627951348336381</v>
      </c>
      <c r="J455" s="37">
        <v>18466.893</v>
      </c>
      <c r="K455" s="99">
        <f>((-'Coupling Enzyme Parameters'!$AB$10+SQRT((('Coupling Enzyme Parameters'!$AB$10)^2)-(4*('Coupling Enzyme Parameters'!$AB$9)*(('Coupling Enzyme Parameters'!$AB$11)-(J455-$F$11)))))/(2*'Coupling Enzyme Parameters'!$AB$9))</f>
        <v>30.299891850709631</v>
      </c>
      <c r="L455" s="102">
        <f t="shared" si="49"/>
        <v>-3.2095163441701153</v>
      </c>
      <c r="M455" s="37">
        <v>18565.115000000002</v>
      </c>
      <c r="N455" s="99">
        <f>((-'Coupling Enzyme Parameters'!$AB$10+SQRT((('Coupling Enzyme Parameters'!$AB$10)^2)-(4*('Coupling Enzyme Parameters'!$AB$9)*(('Coupling Enzyme Parameters'!$AB$11)-(M455-$F$11)))))/(2*'Coupling Enzyme Parameters'!$AB$9))</f>
        <v>30.773079069131146</v>
      </c>
      <c r="O455" s="102">
        <f t="shared" si="50"/>
        <v>-5.2203296108905413</v>
      </c>
      <c r="P455" s="37">
        <v>18700.287</v>
      </c>
      <c r="Q455" s="99">
        <f>((-'Coupling Enzyme Parameters'!$AB$10+SQRT((('Coupling Enzyme Parameters'!$AB$10)^2)-(4*('Coupling Enzyme Parameters'!$AB$9)*(('Coupling Enzyme Parameters'!$AB$11)-(P455-$F$11)))))/(2*'Coupling Enzyme Parameters'!$AB$9))</f>
        <v>31.438502525626895</v>
      </c>
      <c r="R455" s="102">
        <f t="shared" si="51"/>
        <v>-5.660375516634403</v>
      </c>
      <c r="S455" s="37">
        <v>18685.208999999999</v>
      </c>
      <c r="T455" s="99">
        <f>((-'Coupling Enzyme Parameters'!$AB$10+SQRT((('Coupling Enzyme Parameters'!$AB$10)^2)-(4*('Coupling Enzyme Parameters'!$AB$9)*(('Coupling Enzyme Parameters'!$AB$11)-(S455-$F$11)))))/(2*'Coupling Enzyme Parameters'!$AB$9))</f>
        <v>31.363426165222219</v>
      </c>
      <c r="U455" s="102">
        <f t="shared" si="52"/>
        <v>-6.4448166607309112</v>
      </c>
      <c r="V455" s="37">
        <v>18547.335999999999</v>
      </c>
      <c r="W455" s="99">
        <f>((-'Coupling Enzyme Parameters'!$AB$10+SQRT((('Coupling Enzyme Parameters'!$AB$10)^2)-(4*('Coupling Enzyme Parameters'!$AB$9)*(('Coupling Enzyme Parameters'!$AB$11)-(V455-$F$11)))))/(2*'Coupling Enzyme Parameters'!$AB$9))</f>
        <v>30.686801344531357</v>
      </c>
      <c r="X455" s="102">
        <f t="shared" si="53"/>
        <v>-6.9330063474356542</v>
      </c>
      <c r="Y455" s="37">
        <v>18389.666000000001</v>
      </c>
      <c r="Z455" s="99">
        <f>((-'Coupling Enzyme Parameters'!$AB$10+SQRT((('Coupling Enzyme Parameters'!$AB$10)^2)-(4*('Coupling Enzyme Parameters'!$AB$9)*(('Coupling Enzyme Parameters'!$AB$11)-(Y455-$F$11)))))/(2*'Coupling Enzyme Parameters'!$AB$9))</f>
        <v>29.933622761153728</v>
      </c>
      <c r="AA455" s="102">
        <f t="shared" si="54"/>
        <v>-6.7128755066345036</v>
      </c>
    </row>
    <row r="456" spans="3:27" s="39" customFormat="1" ht="15" x14ac:dyDescent="0.25">
      <c r="C456" s="24">
        <f t="shared" si="55"/>
        <v>29.599999999999916</v>
      </c>
      <c r="D456" s="37">
        <v>11412.696</v>
      </c>
      <c r="E456" s="37">
        <v>19287.572</v>
      </c>
      <c r="F456" s="100">
        <f>((-'Coupling Enzyme Parameters'!$AB$10+SQRT((('Coupling Enzyme Parameters'!$AB$10)^2)-(4*('Coupling Enzyme Parameters'!$AB$9)*(('Coupling Enzyme Parameters'!$AB$11)-(E456-$F$11)))))/(2*'Coupling Enzyme Parameters'!$AB$9))</f>
        <v>34.55588046274238</v>
      </c>
      <c r="G456" s="37">
        <v>18791.684000000001</v>
      </c>
      <c r="H456" s="99">
        <f>((-'Coupling Enzyme Parameters'!$AB$10+SQRT((('Coupling Enzyme Parameters'!$AB$10)^2)-(4*('Coupling Enzyme Parameters'!$AB$9)*(('Coupling Enzyme Parameters'!$AB$11)-(G456-$F$11)))))/(2*'Coupling Enzyme Parameters'!$AB$9))</f>
        <v>31.898361093898831</v>
      </c>
      <c r="I456" s="102">
        <f t="shared" si="48"/>
        <v>-3.5085983428660903</v>
      </c>
      <c r="J456" s="37">
        <v>18483.311000000002</v>
      </c>
      <c r="K456" s="99">
        <f>((-'Coupling Enzyme Parameters'!$AB$10+SQRT((('Coupling Enzyme Parameters'!$AB$10)^2)-(4*('Coupling Enzyme Parameters'!$AB$9)*(('Coupling Enzyme Parameters'!$AB$11)-(J456-$F$11)))))/(2*'Coupling Enzyme Parameters'!$AB$9))</f>
        <v>30.378404099835354</v>
      </c>
      <c r="L456" s="102">
        <f t="shared" si="49"/>
        <v>-3.0595731210162249</v>
      </c>
      <c r="M456" s="37">
        <v>18617.23</v>
      </c>
      <c r="N456" s="99">
        <f>((-'Coupling Enzyme Parameters'!$AB$10+SQRT((('Coupling Enzyme Parameters'!$AB$10)^2)-(4*('Coupling Enzyme Parameters'!$AB$9)*(('Coupling Enzyme Parameters'!$AB$11)-(M456-$F$11)))))/(2*'Coupling Enzyme Parameters'!$AB$9))</f>
        <v>31.027623277780648</v>
      </c>
      <c r="O456" s="102">
        <f t="shared" si="50"/>
        <v>-4.8943544282128713</v>
      </c>
      <c r="P456" s="37">
        <v>18732.02</v>
      </c>
      <c r="Q456" s="99">
        <f>((-'Coupling Enzyme Parameters'!$AB$10+SQRT((('Coupling Enzyme Parameters'!$AB$10)^2)-(4*('Coupling Enzyme Parameters'!$AB$9)*(('Coupling Enzyme Parameters'!$AB$11)-(P456-$F$11)))))/(2*'Coupling Enzyme Parameters'!$AB$9))</f>
        <v>31.597227748957803</v>
      </c>
      <c r="R456" s="102">
        <f t="shared" si="51"/>
        <v>-5.4302193192753272</v>
      </c>
      <c r="S456" s="37">
        <v>18702.118999999999</v>
      </c>
      <c r="T456" s="99">
        <f>((-'Coupling Enzyme Parameters'!$AB$10+SQRT((('Coupling Enzyme Parameters'!$AB$10)^2)-(4*('Coupling Enzyme Parameters'!$AB$9)*(('Coupling Enzyme Parameters'!$AB$11)-(S456-$F$11)))))/(2*'Coupling Enzyme Parameters'!$AB$9))</f>
        <v>31.447639352726974</v>
      </c>
      <c r="U456" s="102">
        <f t="shared" si="52"/>
        <v>-6.2891724991979885</v>
      </c>
      <c r="V456" s="37">
        <v>18520.539000000001</v>
      </c>
      <c r="W456" s="99">
        <f>((-'Coupling Enzyme Parameters'!$AB$10+SQRT((('Coupling Enzyme Parameters'!$AB$10)^2)-(4*('Coupling Enzyme Parameters'!$AB$9)*(('Coupling Enzyme Parameters'!$AB$11)-(V456-$F$11)))))/(2*'Coupling Enzyme Parameters'!$AB$9))</f>
        <v>30.557289855079791</v>
      </c>
      <c r="X456" s="102">
        <f t="shared" si="53"/>
        <v>-6.9910868628590528</v>
      </c>
      <c r="Y456" s="37">
        <v>18362.830000000002</v>
      </c>
      <c r="Z456" s="99">
        <f>((-'Coupling Enzyme Parameters'!$AB$10+SQRT((('Coupling Enzyme Parameters'!$AB$10)^2)-(4*('Coupling Enzyme Parameters'!$AB$9)*(('Coupling Enzyme Parameters'!$AB$11)-(Y456-$F$11)))))/(2*'Coupling Enzyme Parameters'!$AB$9))</f>
        <v>29.807494284425466</v>
      </c>
      <c r="AA456" s="102">
        <f t="shared" si="54"/>
        <v>-6.7675730093345976</v>
      </c>
    </row>
    <row r="457" spans="3:27" s="39" customFormat="1" ht="15" x14ac:dyDescent="0.25">
      <c r="C457" s="24">
        <f t="shared" si="55"/>
        <v>29.666666666666583</v>
      </c>
      <c r="D457" s="37">
        <v>11449.788</v>
      </c>
      <c r="E457" s="37">
        <v>19303.145</v>
      </c>
      <c r="F457" s="100">
        <f>((-'Coupling Enzyme Parameters'!$AB$10+SQRT((('Coupling Enzyme Parameters'!$AB$10)^2)-(4*('Coupling Enzyme Parameters'!$AB$9)*(('Coupling Enzyme Parameters'!$AB$11)-(E457-$F$11)))))/(2*'Coupling Enzyme Parameters'!$AB$9))</f>
        <v>34.644417042150202</v>
      </c>
      <c r="G457" s="37">
        <v>18797.518</v>
      </c>
      <c r="H457" s="99">
        <f>((-'Coupling Enzyme Parameters'!$AB$10+SQRT((('Coupling Enzyme Parameters'!$AB$10)^2)-(4*('Coupling Enzyme Parameters'!$AB$9)*(('Coupling Enzyme Parameters'!$AB$11)-(G457-$F$11)))))/(2*'Coupling Enzyme Parameters'!$AB$9))</f>
        <v>31.927999065191301</v>
      </c>
      <c r="I457" s="102">
        <f t="shared" si="48"/>
        <v>-3.5674969509814431</v>
      </c>
      <c r="J457" s="37">
        <v>18579.623</v>
      </c>
      <c r="K457" s="99">
        <f>((-'Coupling Enzyme Parameters'!$AB$10+SQRT((('Coupling Enzyme Parameters'!$AB$10)^2)-(4*('Coupling Enzyme Parameters'!$AB$9)*(('Coupling Enzyme Parameters'!$AB$11)-(J457-$F$11)))))/(2*'Coupling Enzyme Parameters'!$AB$9))</f>
        <v>30.843692900519184</v>
      </c>
      <c r="L457" s="102">
        <f t="shared" si="49"/>
        <v>-2.6828208997402179</v>
      </c>
      <c r="M457" s="37">
        <v>18654.791000000001</v>
      </c>
      <c r="N457" s="99">
        <f>((-'Coupling Enzyme Parameters'!$AB$10+SQRT((('Coupling Enzyme Parameters'!$AB$10)^2)-(4*('Coupling Enzyme Parameters'!$AB$9)*(('Coupling Enzyme Parameters'!$AB$11)-(M457-$F$11)))))/(2*'Coupling Enzyme Parameters'!$AB$9))</f>
        <v>31.212630009672054</v>
      </c>
      <c r="O457" s="102">
        <f t="shared" si="50"/>
        <v>-4.7978842757292881</v>
      </c>
      <c r="P457" s="37">
        <v>18729.296999999999</v>
      </c>
      <c r="Q457" s="99">
        <f>((-'Coupling Enzyme Parameters'!$AB$10+SQRT((('Coupling Enzyme Parameters'!$AB$10)^2)-(4*('Coupling Enzyme Parameters'!$AB$9)*(('Coupling Enzyme Parameters'!$AB$11)-(P457-$F$11)))))/(2*'Coupling Enzyme Parameters'!$AB$9))</f>
        <v>31.58356894642937</v>
      </c>
      <c r="R457" s="102">
        <f t="shared" si="51"/>
        <v>-5.5324147012115823</v>
      </c>
      <c r="S457" s="37">
        <v>18741.206999999999</v>
      </c>
      <c r="T457" s="99">
        <f>((-'Coupling Enzyme Parameters'!$AB$10+SQRT((('Coupling Enzyme Parameters'!$AB$10)^2)-(4*('Coupling Enzyme Parameters'!$AB$9)*(('Coupling Enzyme Parameters'!$AB$11)-(S457-$F$11)))))/(2*'Coupling Enzyme Parameters'!$AB$9))</f>
        <v>31.643364476403526</v>
      </c>
      <c r="U457" s="102">
        <f t="shared" si="52"/>
        <v>-6.1819839549292581</v>
      </c>
      <c r="V457" s="37">
        <v>18498.355</v>
      </c>
      <c r="W457" s="99">
        <f>((-'Coupling Enzyme Parameters'!$AB$10+SQRT((('Coupling Enzyme Parameters'!$AB$10)^2)-(4*('Coupling Enzyme Parameters'!$AB$9)*(('Coupling Enzyme Parameters'!$AB$11)-(V457-$F$11)))))/(2*'Coupling Enzyme Parameters'!$AB$9))</f>
        <v>30.450548380841159</v>
      </c>
      <c r="X457" s="102">
        <f t="shared" si="53"/>
        <v>-7.1863649165055072</v>
      </c>
      <c r="Y457" s="37">
        <v>18373.884999999998</v>
      </c>
      <c r="Z457" s="99">
        <f>((-'Coupling Enzyme Parameters'!$AB$10+SQRT((('Coupling Enzyme Parameters'!$AB$10)^2)-(4*('Coupling Enzyme Parameters'!$AB$9)*(('Coupling Enzyme Parameters'!$AB$11)-(Y457-$F$11)))))/(2*'Coupling Enzyme Parameters'!$AB$9))</f>
        <v>29.85938190898402</v>
      </c>
      <c r="AA457" s="102">
        <f t="shared" si="54"/>
        <v>-6.804221964183867</v>
      </c>
    </row>
    <row r="458" spans="3:27" s="39" customFormat="1" ht="15" x14ac:dyDescent="0.25">
      <c r="C458" s="24">
        <f t="shared" si="55"/>
        <v>29.733333333333249</v>
      </c>
      <c r="D458" s="37">
        <v>11439.781999999999</v>
      </c>
      <c r="E458" s="37">
        <v>19371.285</v>
      </c>
      <c r="F458" s="100">
        <f>((-'Coupling Enzyme Parameters'!$AB$10+SQRT((('Coupling Enzyme Parameters'!$AB$10)^2)-(4*('Coupling Enzyme Parameters'!$AB$9)*(('Coupling Enzyme Parameters'!$AB$11)-(E458-$F$11)))))/(2*'Coupling Enzyme Parameters'!$AB$9))</f>
        <v>35.035976981978415</v>
      </c>
      <c r="G458" s="37">
        <v>18833.405999999999</v>
      </c>
      <c r="H458" s="99">
        <f>((-'Coupling Enzyme Parameters'!$AB$10+SQRT((('Coupling Enzyme Parameters'!$AB$10)^2)-(4*('Coupling Enzyme Parameters'!$AB$9)*(('Coupling Enzyme Parameters'!$AB$11)-(G458-$F$11)))))/(2*'Coupling Enzyme Parameters'!$AB$9))</f>
        <v>32.111089124426712</v>
      </c>
      <c r="I458" s="102">
        <f t="shared" si="48"/>
        <v>-3.7759668315742445</v>
      </c>
      <c r="J458" s="37">
        <v>18522.991999999998</v>
      </c>
      <c r="K458" s="99">
        <f>((-'Coupling Enzyme Parameters'!$AB$10+SQRT((('Coupling Enzyme Parameters'!$AB$10)^2)-(4*('Coupling Enzyme Parameters'!$AB$9)*(('Coupling Enzyme Parameters'!$AB$11)-(J458-$F$11)))))/(2*'Coupling Enzyme Parameters'!$AB$9))</f>
        <v>30.569119122105167</v>
      </c>
      <c r="L458" s="102">
        <f t="shared" si="49"/>
        <v>-3.3489546179824465</v>
      </c>
      <c r="M458" s="37">
        <v>18575.805</v>
      </c>
      <c r="N458" s="99">
        <f>((-'Coupling Enzyme Parameters'!$AB$10+SQRT((('Coupling Enzyme Parameters'!$AB$10)^2)-(4*('Coupling Enzyme Parameters'!$AB$9)*(('Coupling Enzyme Parameters'!$AB$11)-(M458-$F$11)))))/(2*'Coupling Enzyme Parameters'!$AB$9))</f>
        <v>30.825091444044364</v>
      </c>
      <c r="O458" s="102">
        <f t="shared" si="50"/>
        <v>-5.5769827811851904</v>
      </c>
      <c r="P458" s="37">
        <v>18614.539000000001</v>
      </c>
      <c r="Q458" s="99">
        <f>((-'Coupling Enzyme Parameters'!$AB$10+SQRT((('Coupling Enzyme Parameters'!$AB$10)^2)-(4*('Coupling Enzyme Parameters'!$AB$9)*(('Coupling Enzyme Parameters'!$AB$11)-(P458-$F$11)))))/(2*'Coupling Enzyme Parameters'!$AB$9))</f>
        <v>31.014419007772258</v>
      </c>
      <c r="R458" s="102">
        <f t="shared" si="51"/>
        <v>-6.4931245796969073</v>
      </c>
      <c r="S458" s="37">
        <v>18721.008000000002</v>
      </c>
      <c r="T458" s="99">
        <f>((-'Coupling Enzyme Parameters'!$AB$10+SQRT((('Coupling Enzyme Parameters'!$AB$10)^2)-(4*('Coupling Enzyme Parameters'!$AB$9)*(('Coupling Enzyme Parameters'!$AB$11)-(S458-$F$11)))))/(2*'Coupling Enzyme Parameters'!$AB$9))</f>
        <v>31.542035432075028</v>
      </c>
      <c r="U458" s="102">
        <f t="shared" si="52"/>
        <v>-6.6748729390859687</v>
      </c>
      <c r="V458" s="37">
        <v>18613.488000000001</v>
      </c>
      <c r="W458" s="99">
        <f>((-'Coupling Enzyme Parameters'!$AB$10+SQRT((('Coupling Enzyme Parameters'!$AB$10)^2)-(4*('Coupling Enzyme Parameters'!$AB$9)*(('Coupling Enzyme Parameters'!$AB$11)-(V458-$F$11)))))/(2*'Coupling Enzyme Parameters'!$AB$9))</f>
        <v>31.009263743572955</v>
      </c>
      <c r="X458" s="102">
        <f t="shared" si="53"/>
        <v>-7.0192094936019238</v>
      </c>
      <c r="Y458" s="37">
        <v>18369.561000000002</v>
      </c>
      <c r="Z458" s="99">
        <f>((-'Coupling Enzyme Parameters'!$AB$10+SQRT((('Coupling Enzyme Parameters'!$AB$10)^2)-(4*('Coupling Enzyme Parameters'!$AB$9)*(('Coupling Enzyme Parameters'!$AB$11)-(Y458-$F$11)))))/(2*'Coupling Enzyme Parameters'!$AB$9))</f>
        <v>29.839075097187251</v>
      </c>
      <c r="AA458" s="102">
        <f t="shared" si="54"/>
        <v>-7.2160887158088478</v>
      </c>
    </row>
    <row r="459" spans="3:27" s="39" customFormat="1" ht="15" x14ac:dyDescent="0.25">
      <c r="C459" s="24">
        <f t="shared" si="55"/>
        <v>29.799999999999915</v>
      </c>
      <c r="D459" s="37">
        <v>11465.349</v>
      </c>
      <c r="E459" s="37">
        <v>19348.428</v>
      </c>
      <c r="F459" s="100">
        <f>((-'Coupling Enzyme Parameters'!$AB$10+SQRT((('Coupling Enzyme Parameters'!$AB$10)^2)-(4*('Coupling Enzyme Parameters'!$AB$9)*(('Coupling Enzyme Parameters'!$AB$11)-(E459-$F$11)))))/(2*'Coupling Enzyme Parameters'!$AB$9))</f>
        <v>34.903863623332711</v>
      </c>
      <c r="G459" s="37">
        <v>18808.344000000001</v>
      </c>
      <c r="H459" s="99">
        <f>((-'Coupling Enzyme Parameters'!$AB$10+SQRT((('Coupling Enzyme Parameters'!$AB$10)^2)-(4*('Coupling Enzyme Parameters'!$AB$9)*(('Coupling Enzyme Parameters'!$AB$11)-(G459-$F$11)))))/(2*'Coupling Enzyme Parameters'!$AB$9))</f>
        <v>31.98308990649068</v>
      </c>
      <c r="I459" s="102">
        <f t="shared" si="48"/>
        <v>-3.7718526908645735</v>
      </c>
      <c r="J459" s="37">
        <v>18554.937000000002</v>
      </c>
      <c r="K459" s="99">
        <f>((-'Coupling Enzyme Parameters'!$AB$10+SQRT((('Coupling Enzyme Parameters'!$AB$10)^2)-(4*('Coupling Enzyme Parameters'!$AB$9)*(('Coupling Enzyme Parameters'!$AB$11)-(J459-$F$11)))))/(2*'Coupling Enzyme Parameters'!$AB$9))</f>
        <v>30.723652932727795</v>
      </c>
      <c r="L459" s="102">
        <f t="shared" si="49"/>
        <v>-3.0623074487141153</v>
      </c>
      <c r="M459" s="37">
        <v>18630.002</v>
      </c>
      <c r="N459" s="99">
        <f>((-'Coupling Enzyme Parameters'!$AB$10+SQRT((('Coupling Enzyme Parameters'!$AB$10)^2)-(4*('Coupling Enzyme Parameters'!$AB$9)*(('Coupling Enzyme Parameters'!$AB$11)-(M459-$F$11)))))/(2*'Coupling Enzyme Parameters'!$AB$9))</f>
        <v>31.090384460567382</v>
      </c>
      <c r="O459" s="102">
        <f t="shared" si="50"/>
        <v>-5.1795764060164693</v>
      </c>
      <c r="P459" s="37">
        <v>18726.453000000001</v>
      </c>
      <c r="Q459" s="99">
        <f>((-'Coupling Enzyme Parameters'!$AB$10+SQRT((('Coupling Enzyme Parameters'!$AB$10)^2)-(4*('Coupling Enzyme Parameters'!$AB$9)*(('Coupling Enzyme Parameters'!$AB$11)-(P459-$F$11)))))/(2*'Coupling Enzyme Parameters'!$AB$9))</f>
        <v>31.569310980565156</v>
      </c>
      <c r="R459" s="102">
        <f t="shared" si="51"/>
        <v>-5.8061192482583053</v>
      </c>
      <c r="S459" s="37">
        <v>18654.366999999998</v>
      </c>
      <c r="T459" s="99">
        <f>((-'Coupling Enzyme Parameters'!$AB$10+SQRT((('Coupling Enzyme Parameters'!$AB$10)^2)-(4*('Coupling Enzyme Parameters'!$AB$9)*(('Coupling Enzyme Parameters'!$AB$11)-(S459-$F$11)))))/(2*'Coupling Enzyme Parameters'!$AB$9))</f>
        <v>31.210534237025296</v>
      </c>
      <c r="U459" s="102">
        <f t="shared" si="52"/>
        <v>-6.8742607754899971</v>
      </c>
      <c r="V459" s="37">
        <v>18540.300999999999</v>
      </c>
      <c r="W459" s="99">
        <f>((-'Coupling Enzyme Parameters'!$AB$10+SQRT((('Coupling Enzyme Parameters'!$AB$10)^2)-(4*('Coupling Enzyme Parameters'!$AB$9)*(('Coupling Enzyme Parameters'!$AB$11)-(V459-$F$11)))))/(2*'Coupling Enzyme Parameters'!$AB$9))</f>
        <v>30.652739519347509</v>
      </c>
      <c r="X459" s="102">
        <f t="shared" si="53"/>
        <v>-7.2436203591816657</v>
      </c>
      <c r="Y459" s="37">
        <v>18377.074000000001</v>
      </c>
      <c r="Z459" s="99">
        <f>((-'Coupling Enzyme Parameters'!$AB$10+SQRT((('Coupling Enzyme Parameters'!$AB$10)^2)-(4*('Coupling Enzyme Parameters'!$AB$9)*(('Coupling Enzyme Parameters'!$AB$11)-(Y459-$F$11)))))/(2*'Coupling Enzyme Parameters'!$AB$9))</f>
        <v>29.87436810027922</v>
      </c>
      <c r="AA459" s="102">
        <f t="shared" si="54"/>
        <v>-7.0486823540711754</v>
      </c>
    </row>
    <row r="460" spans="3:27" s="39" customFormat="1" ht="15" x14ac:dyDescent="0.25">
      <c r="C460" s="24">
        <f t="shared" si="55"/>
        <v>29.866666666666582</v>
      </c>
      <c r="D460" s="37">
        <v>11441.138000000001</v>
      </c>
      <c r="E460" s="37">
        <v>19316.240000000002</v>
      </c>
      <c r="F460" s="100">
        <f>((-'Coupling Enzyme Parameters'!$AB$10+SQRT((('Coupling Enzyme Parameters'!$AB$10)^2)-(4*('Coupling Enzyme Parameters'!$AB$9)*(('Coupling Enzyme Parameters'!$AB$11)-(E460-$F$11)))))/(2*'Coupling Enzyme Parameters'!$AB$9))</f>
        <v>34.719135884483627</v>
      </c>
      <c r="G460" s="37">
        <v>18832.453000000001</v>
      </c>
      <c r="H460" s="99">
        <f>((-'Coupling Enzyme Parameters'!$AB$10+SQRT((('Coupling Enzyme Parameters'!$AB$10)^2)-(4*('Coupling Enzyme Parameters'!$AB$9)*(('Coupling Enzyme Parameters'!$AB$11)-(G460-$F$11)))))/(2*'Coupling Enzyme Parameters'!$AB$9))</f>
        <v>32.10620990494634</v>
      </c>
      <c r="I460" s="102">
        <f t="shared" si="48"/>
        <v>-3.4640049535598294</v>
      </c>
      <c r="J460" s="37">
        <v>18479.666000000001</v>
      </c>
      <c r="K460" s="99">
        <f>((-'Coupling Enzyme Parameters'!$AB$10+SQRT((('Coupling Enzyme Parameters'!$AB$10)^2)-(4*('Coupling Enzyme Parameters'!$AB$9)*(('Coupling Enzyme Parameters'!$AB$11)-(J460-$F$11)))))/(2*'Coupling Enzyme Parameters'!$AB$9))</f>
        <v>30.360953541316722</v>
      </c>
      <c r="L460" s="102">
        <f t="shared" si="49"/>
        <v>-3.240279101276105</v>
      </c>
      <c r="M460" s="37">
        <v>18562.004000000001</v>
      </c>
      <c r="N460" s="99">
        <f>((-'Coupling Enzyme Parameters'!$AB$10+SQRT((('Coupling Enzyme Parameters'!$AB$10)^2)-(4*('Coupling Enzyme Parameters'!$AB$9)*(('Coupling Enzyme Parameters'!$AB$11)-(M460-$F$11)))))/(2*'Coupling Enzyme Parameters'!$AB$9))</f>
        <v>30.75796169422404</v>
      </c>
      <c r="O460" s="102">
        <f t="shared" si="50"/>
        <v>-5.3272714335107274</v>
      </c>
      <c r="P460" s="37">
        <v>18706.625</v>
      </c>
      <c r="Q460" s="99">
        <f>((-'Coupling Enzyme Parameters'!$AB$10+SQRT((('Coupling Enzyme Parameters'!$AB$10)^2)-(4*('Coupling Enzyme Parameters'!$AB$9)*(('Coupling Enzyme Parameters'!$AB$11)-(P460-$F$11)))))/(2*'Coupling Enzyme Parameters'!$AB$9))</f>
        <v>31.470126181793709</v>
      </c>
      <c r="R460" s="102">
        <f t="shared" si="51"/>
        <v>-5.720576308180668</v>
      </c>
      <c r="S460" s="37">
        <v>18720.245999999999</v>
      </c>
      <c r="T460" s="99">
        <f>((-'Coupling Enzyme Parameters'!$AB$10+SQRT((('Coupling Enzyme Parameters'!$AB$10)^2)-(4*('Coupling Enzyme Parameters'!$AB$9)*(('Coupling Enzyme Parameters'!$AB$11)-(S460-$F$11)))))/(2*'Coupling Enzyme Parameters'!$AB$9))</f>
        <v>31.538220674035024</v>
      </c>
      <c r="U460" s="102">
        <f t="shared" si="52"/>
        <v>-6.3618465996311855</v>
      </c>
      <c r="V460" s="37">
        <v>18592.460999999999</v>
      </c>
      <c r="W460" s="99">
        <f>((-'Coupling Enzyme Parameters'!$AB$10+SQRT((('Coupling Enzyme Parameters'!$AB$10)^2)-(4*('Coupling Enzyme Parameters'!$AB$9)*(('Coupling Enzyme Parameters'!$AB$11)-(V460-$F$11)))))/(2*'Coupling Enzyme Parameters'!$AB$9))</f>
        <v>30.906336837481881</v>
      </c>
      <c r="X460" s="102">
        <f t="shared" si="53"/>
        <v>-6.8052953021982105</v>
      </c>
      <c r="Y460" s="37">
        <v>18360.456999999999</v>
      </c>
      <c r="Z460" s="99">
        <f>((-'Coupling Enzyme Parameters'!$AB$10+SQRT((('Coupling Enzyme Parameters'!$AB$10)^2)-(4*('Coupling Enzyme Parameters'!$AB$9)*(('Coupling Enzyme Parameters'!$AB$11)-(Y460-$F$11)))))/(2*'Coupling Enzyme Parameters'!$AB$9))</f>
        <v>29.796369224366899</v>
      </c>
      <c r="AA460" s="102">
        <f t="shared" si="54"/>
        <v>-6.941953491134413</v>
      </c>
    </row>
    <row r="461" spans="3:27" s="39" customFormat="1" ht="15" x14ac:dyDescent="0.25">
      <c r="C461" s="24">
        <f t="shared" si="55"/>
        <v>29.933333333333248</v>
      </c>
      <c r="D461" s="37">
        <v>11466.31</v>
      </c>
      <c r="E461" s="37">
        <v>19343.740000000002</v>
      </c>
      <c r="F461" s="100">
        <f>((-'Coupling Enzyme Parameters'!$AB$10+SQRT((('Coupling Enzyme Parameters'!$AB$10)^2)-(4*('Coupling Enzyme Parameters'!$AB$9)*(('Coupling Enzyme Parameters'!$AB$11)-(E461-$F$11)))))/(2*'Coupling Enzyme Parameters'!$AB$9))</f>
        <v>34.876863800407506</v>
      </c>
      <c r="G461" s="37">
        <v>18850.186000000002</v>
      </c>
      <c r="H461" s="99">
        <f>((-'Coupling Enzyme Parameters'!$AB$10+SQRT((('Coupling Enzyme Parameters'!$AB$10)^2)-(4*('Coupling Enzyme Parameters'!$AB$9)*(('Coupling Enzyme Parameters'!$AB$11)-(G461-$F$11)))))/(2*'Coupling Enzyme Parameters'!$AB$9))</f>
        <v>32.197156473703188</v>
      </c>
      <c r="I461" s="102">
        <f t="shared" ref="I461:I524" si="56">(H461-F461)-$I$11</f>
        <v>-3.5307863007268594</v>
      </c>
      <c r="J461" s="37">
        <v>18554.002</v>
      </c>
      <c r="K461" s="99">
        <f>((-'Coupling Enzyme Parameters'!$AB$10+SQRT((('Coupling Enzyme Parameters'!$AB$10)^2)-(4*('Coupling Enzyme Parameters'!$AB$9)*(('Coupling Enzyme Parameters'!$AB$11)-(J461-$F$11)))))/(2*'Coupling Enzyme Parameters'!$AB$9))</f>
        <v>30.71911704377186</v>
      </c>
      <c r="L461" s="102">
        <f t="shared" ref="L461:L524" si="57">(K461-F461)-$L$11</f>
        <v>-3.0398435147448453</v>
      </c>
      <c r="M461" s="37">
        <v>18535.471000000001</v>
      </c>
      <c r="N461" s="99">
        <f>((-'Coupling Enzyme Parameters'!$AB$10+SQRT((('Coupling Enzyme Parameters'!$AB$10)^2)-(4*('Coupling Enzyme Parameters'!$AB$9)*(('Coupling Enzyme Parameters'!$AB$11)-(M461-$F$11)))))/(2*'Coupling Enzyme Parameters'!$AB$9))</f>
        <v>30.629379106575445</v>
      </c>
      <c r="O461" s="102">
        <f t="shared" ref="O461:O524" si="58">(N461-F461)-$O$11</f>
        <v>-5.6135819370832003</v>
      </c>
      <c r="P461" s="37">
        <v>18655.298999999999</v>
      </c>
      <c r="Q461" s="99">
        <f>((-'Coupling Enzyme Parameters'!$AB$10+SQRT((('Coupling Enzyme Parameters'!$AB$10)^2)-(4*('Coupling Enzyme Parameters'!$AB$9)*(('Coupling Enzyme Parameters'!$AB$11)-(P461-$F$11)))))/(2*'Coupling Enzyme Parameters'!$AB$9))</f>
        <v>31.215141205474595</v>
      </c>
      <c r="R461" s="102">
        <f t="shared" ref="R461:R524" si="59">(Q461-F461)-$R$11</f>
        <v>-6.1332892004236612</v>
      </c>
      <c r="S461" s="37">
        <v>18733.065999999999</v>
      </c>
      <c r="T461" s="99">
        <f>((-'Coupling Enzyme Parameters'!$AB$10+SQRT((('Coupling Enzyme Parameters'!$AB$10)^2)-(4*('Coupling Enzyme Parameters'!$AB$9)*(('Coupling Enzyme Parameters'!$AB$11)-(S461-$F$11)))))/(2*'Coupling Enzyme Parameters'!$AB$9))</f>
        <v>31.602476515586005</v>
      </c>
      <c r="U461" s="102">
        <f t="shared" ref="U461:U524" si="60">(T461-F461)-$U$11</f>
        <v>-6.4553186740040829</v>
      </c>
      <c r="V461" s="37">
        <v>18526.02</v>
      </c>
      <c r="W461" s="99">
        <f>((-'Coupling Enzyme Parameters'!$AB$10+SQRT((('Coupling Enzyme Parameters'!$AB$10)^2)-(4*('Coupling Enzyme Parameters'!$AB$9)*(('Coupling Enzyme Parameters'!$AB$11)-(V461-$F$11)))))/(2*'Coupling Enzyme Parameters'!$AB$9))</f>
        <v>30.583728511327127</v>
      </c>
      <c r="X461" s="102">
        <f t="shared" ref="X461:X524" si="61">(W461-F461)-$X$11</f>
        <v>-7.2856315442768427</v>
      </c>
      <c r="Y461" s="37">
        <v>18390.018</v>
      </c>
      <c r="Z461" s="99">
        <f>((-'Coupling Enzyme Parameters'!$AB$10+SQRT((('Coupling Enzyme Parameters'!$AB$10)^2)-(4*('Coupling Enzyme Parameters'!$AB$9)*(('Coupling Enzyme Parameters'!$AB$11)-(Y461-$F$11)))))/(2*'Coupling Enzyme Parameters'!$AB$9))</f>
        <v>29.935281034076063</v>
      </c>
      <c r="AA461" s="102">
        <f t="shared" ref="AA461:AA524" si="62">(Z461-F461)-$AA$11</f>
        <v>-6.9607695973491275</v>
      </c>
    </row>
    <row r="462" spans="3:27" s="39" customFormat="1" ht="15" x14ac:dyDescent="0.25">
      <c r="C462" s="24">
        <f t="shared" ref="C462:C525" si="63">C461+($A$12/60)</f>
        <v>29.999999999999915</v>
      </c>
      <c r="D462" s="37">
        <v>11482.703</v>
      </c>
      <c r="E462" s="37">
        <v>19331.886999999999</v>
      </c>
      <c r="F462" s="100">
        <f>((-'Coupling Enzyme Parameters'!$AB$10+SQRT((('Coupling Enzyme Parameters'!$AB$10)^2)-(4*('Coupling Enzyme Parameters'!$AB$9)*(('Coupling Enzyme Parameters'!$AB$11)-(E462-$F$11)))))/(2*'Coupling Enzyme Parameters'!$AB$9))</f>
        <v>34.808743723344001</v>
      </c>
      <c r="G462" s="37">
        <v>18808.809000000001</v>
      </c>
      <c r="H462" s="99">
        <f>((-'Coupling Enzyme Parameters'!$AB$10+SQRT((('Coupling Enzyme Parameters'!$AB$10)^2)-(4*('Coupling Enzyme Parameters'!$AB$9)*(('Coupling Enzyme Parameters'!$AB$11)-(G462-$F$11)))))/(2*'Coupling Enzyme Parameters'!$AB$9))</f>
        <v>31.985458876913601</v>
      </c>
      <c r="I462" s="102">
        <f t="shared" si="56"/>
        <v>-3.6743638204529425</v>
      </c>
      <c r="J462" s="37">
        <v>18544.359</v>
      </c>
      <c r="K462" s="99">
        <f>((-'Coupling Enzyme Parameters'!$AB$10+SQRT((('Coupling Enzyme Parameters'!$AB$10)^2)-(4*('Coupling Enzyme Parameters'!$AB$9)*(('Coupling Enzyme Parameters'!$AB$11)-(J462-$F$11)))))/(2*'Coupling Enzyme Parameters'!$AB$9))</f>
        <v>30.672382060809959</v>
      </c>
      <c r="L462" s="102">
        <f t="shared" si="57"/>
        <v>-3.0184584206432419</v>
      </c>
      <c r="M462" s="37">
        <v>18669.113000000001</v>
      </c>
      <c r="N462" s="99">
        <f>((-'Coupling Enzyme Parameters'!$AB$10+SQRT((('Coupling Enzyme Parameters'!$AB$10)^2)-(4*('Coupling Enzyme Parameters'!$AB$9)*(('Coupling Enzyme Parameters'!$AB$11)-(M462-$F$11)))))/(2*'Coupling Enzyme Parameters'!$AB$9))</f>
        <v>31.28352134774746</v>
      </c>
      <c r="O462" s="102">
        <f t="shared" si="58"/>
        <v>-4.8913196188476817</v>
      </c>
      <c r="P462" s="37">
        <v>18672.434000000001</v>
      </c>
      <c r="Q462" s="99">
        <f>((-'Coupling Enzyme Parameters'!$AB$10+SQRT((('Coupling Enzyme Parameters'!$AB$10)^2)-(4*('Coupling Enzyme Parameters'!$AB$9)*(('Coupling Enzyme Parameters'!$AB$11)-(P462-$F$11)))))/(2*'Coupling Enzyme Parameters'!$AB$9))</f>
        <v>31.29998745890159</v>
      </c>
      <c r="R462" s="102">
        <f t="shared" si="59"/>
        <v>-5.9803228699331612</v>
      </c>
      <c r="S462" s="37">
        <v>18663.107</v>
      </c>
      <c r="T462" s="99">
        <f>((-'Coupling Enzyme Parameters'!$AB$10+SQRT((('Coupling Enzyme Parameters'!$AB$10)^2)-(4*('Coupling Enzyme Parameters'!$AB$9)*(('Coupling Enzyme Parameters'!$AB$11)-(S462-$F$11)))))/(2*'Coupling Enzyme Parameters'!$AB$9))</f>
        <v>31.2537691049214</v>
      </c>
      <c r="U462" s="102">
        <f t="shared" si="60"/>
        <v>-6.735906007605184</v>
      </c>
      <c r="V462" s="37">
        <v>18532.143</v>
      </c>
      <c r="W462" s="99">
        <f>((-'Coupling Enzyme Parameters'!$AB$10+SQRT((('Coupling Enzyme Parameters'!$AB$10)^2)-(4*('Coupling Enzyme Parameters'!$AB$9)*(('Coupling Enzyme Parameters'!$AB$11)-(V462-$F$11)))))/(2*'Coupling Enzyme Parameters'!$AB$9))</f>
        <v>30.613295114682337</v>
      </c>
      <c r="X462" s="102">
        <f t="shared" si="61"/>
        <v>-7.187944863858128</v>
      </c>
      <c r="Y462" s="37">
        <v>18348.776999999998</v>
      </c>
      <c r="Z462" s="99">
        <f>((-'Coupling Enzyme Parameters'!$AB$10+SQRT((('Coupling Enzyme Parameters'!$AB$10)^2)-(4*('Coupling Enzyme Parameters'!$AB$9)*(('Coupling Enzyme Parameters'!$AB$11)-(Y462-$F$11)))))/(2*'Coupling Enzyme Parameters'!$AB$9))</f>
        <v>29.741677024138827</v>
      </c>
      <c r="AA462" s="102">
        <f t="shared" si="62"/>
        <v>-7.0862535302228586</v>
      </c>
    </row>
    <row r="463" spans="3:27" s="39" customFormat="1" ht="15" x14ac:dyDescent="0.25">
      <c r="C463" s="24">
        <f t="shared" si="63"/>
        <v>30.066666666666581</v>
      </c>
      <c r="D463" s="37">
        <v>11463.411</v>
      </c>
      <c r="E463" s="37">
        <v>19357.379000000001</v>
      </c>
      <c r="F463" s="100">
        <f>((-'Coupling Enzyme Parameters'!$AB$10+SQRT((('Coupling Enzyme Parameters'!$AB$10)^2)-(4*('Coupling Enzyme Parameters'!$AB$9)*(('Coupling Enzyme Parameters'!$AB$11)-(E463-$F$11)))))/(2*'Coupling Enzyme Parameters'!$AB$9))</f>
        <v>34.955506728399151</v>
      </c>
      <c r="G463" s="37">
        <v>18811.280999999999</v>
      </c>
      <c r="H463" s="99">
        <f>((-'Coupling Enzyme Parameters'!$AB$10+SQRT((('Coupling Enzyme Parameters'!$AB$10)^2)-(4*('Coupling Enzyme Parameters'!$AB$9)*(('Coupling Enzyme Parameters'!$AB$11)-(G463-$F$11)))))/(2*'Coupling Enzyme Parameters'!$AB$9))</f>
        <v>31.998056373687472</v>
      </c>
      <c r="I463" s="102">
        <f t="shared" si="56"/>
        <v>-3.8085293287342203</v>
      </c>
      <c r="J463" s="37">
        <v>18499.756000000001</v>
      </c>
      <c r="K463" s="99">
        <f>((-'Coupling Enzyme Parameters'!$AB$10+SQRT((('Coupling Enzyme Parameters'!$AB$10)^2)-(4*('Coupling Enzyme Parameters'!$AB$9)*(('Coupling Enzyme Parameters'!$AB$11)-(J463-$F$11)))))/(2*'Coupling Enzyme Parameters'!$AB$9))</f>
        <v>30.457276869702074</v>
      </c>
      <c r="L463" s="102">
        <f t="shared" si="57"/>
        <v>-3.3803266168062756</v>
      </c>
      <c r="M463" s="37">
        <v>18603.035</v>
      </c>
      <c r="N463" s="99">
        <f>((-'Coupling Enzyme Parameters'!$AB$10+SQRT((('Coupling Enzyme Parameters'!$AB$10)^2)-(4*('Coupling Enzyme Parameters'!$AB$9)*(('Coupling Enzyme Parameters'!$AB$11)-(M463-$F$11)))))/(2*'Coupling Enzyme Parameters'!$AB$9))</f>
        <v>30.958045900955447</v>
      </c>
      <c r="O463" s="102">
        <f t="shared" si="58"/>
        <v>-5.3635580706948431</v>
      </c>
      <c r="P463" s="37">
        <v>18680.074000000001</v>
      </c>
      <c r="Q463" s="99">
        <f>((-'Coupling Enzyme Parameters'!$AB$10+SQRT((('Coupling Enzyme Parameters'!$AB$10)^2)-(4*('Coupling Enzyme Parameters'!$AB$9)*(('Coupling Enzyme Parameters'!$AB$11)-(P463-$F$11)))))/(2*'Coupling Enzyme Parameters'!$AB$9))</f>
        <v>31.337907804565113</v>
      </c>
      <c r="R463" s="102">
        <f t="shared" si="59"/>
        <v>-6.0891655293247879</v>
      </c>
      <c r="S463" s="37">
        <v>18690.166000000001</v>
      </c>
      <c r="T463" s="99">
        <f>((-'Coupling Enzyme Parameters'!$AB$10+SQRT((('Coupling Enzyme Parameters'!$AB$10)^2)-(4*('Coupling Enzyme Parameters'!$AB$9)*(('Coupling Enzyme Parameters'!$AB$11)-(S463-$F$11)))))/(2*'Coupling Enzyme Parameters'!$AB$9))</f>
        <v>31.388083923377021</v>
      </c>
      <c r="U463" s="102">
        <f t="shared" si="60"/>
        <v>-6.7483541942047118</v>
      </c>
      <c r="V463" s="37">
        <v>18530.576000000001</v>
      </c>
      <c r="W463" s="99">
        <f>((-'Coupling Enzyme Parameters'!$AB$10+SQRT((('Coupling Enzyme Parameters'!$AB$10)^2)-(4*('Coupling Enzyme Parameters'!$AB$9)*(('Coupling Enzyme Parameters'!$AB$11)-(V463-$F$11)))))/(2*'Coupling Enzyme Parameters'!$AB$9))</f>
        <v>30.605725286325047</v>
      </c>
      <c r="X463" s="102">
        <f t="shared" si="61"/>
        <v>-7.3422776972705677</v>
      </c>
      <c r="Y463" s="37">
        <v>18383.201000000001</v>
      </c>
      <c r="Z463" s="99">
        <f>((-'Coupling Enzyme Parameters'!$AB$10+SQRT((('Coupling Enzyme Parameters'!$AB$10)^2)-(4*('Coupling Enzyme Parameters'!$AB$9)*(('Coupling Enzyme Parameters'!$AB$11)-(Y463-$F$11)))))/(2*'Coupling Enzyme Parameters'!$AB$9))</f>
        <v>29.90318407106934</v>
      </c>
      <c r="AA463" s="102">
        <f t="shared" si="62"/>
        <v>-7.0715094883474947</v>
      </c>
    </row>
    <row r="464" spans="3:27" s="39" customFormat="1" ht="15" x14ac:dyDescent="0.25">
      <c r="C464" s="24">
        <f t="shared" si="63"/>
        <v>30.133333333333248</v>
      </c>
      <c r="D464" s="37">
        <v>11466.125</v>
      </c>
      <c r="E464" s="37">
        <v>19289.861000000001</v>
      </c>
      <c r="F464" s="100">
        <f>((-'Coupling Enzyme Parameters'!$AB$10+SQRT((('Coupling Enzyme Parameters'!$AB$10)^2)-(4*('Coupling Enzyme Parameters'!$AB$9)*(('Coupling Enzyme Parameters'!$AB$11)-(E464-$F$11)))))/(2*'Coupling Enzyme Parameters'!$AB$9))</f>
        <v>34.568872275145544</v>
      </c>
      <c r="G464" s="37">
        <v>18824.276999999998</v>
      </c>
      <c r="H464" s="99">
        <f>((-'Coupling Enzyme Parameters'!$AB$10+SQRT((('Coupling Enzyme Parameters'!$AB$10)^2)-(4*('Coupling Enzyme Parameters'!$AB$9)*(('Coupling Enzyme Parameters'!$AB$11)-(G464-$F$11)))))/(2*'Coupling Enzyme Parameters'!$AB$9))</f>
        <v>32.064388969759079</v>
      </c>
      <c r="I464" s="102">
        <f t="shared" si="56"/>
        <v>-3.355562279409007</v>
      </c>
      <c r="J464" s="37">
        <v>18502.305</v>
      </c>
      <c r="K464" s="99">
        <f>((-'Coupling Enzyme Parameters'!$AB$10+SQRT((('Coupling Enzyme Parameters'!$AB$10)^2)-(4*('Coupling Enzyme Parameters'!$AB$9)*(('Coupling Enzyme Parameters'!$AB$11)-(J464-$F$11)))))/(2*'Coupling Enzyme Parameters'!$AB$9))</f>
        <v>30.469523131609286</v>
      </c>
      <c r="L464" s="102">
        <f t="shared" si="57"/>
        <v>-2.9814459016454578</v>
      </c>
      <c r="M464" s="37">
        <v>18588.357</v>
      </c>
      <c r="N464" s="99">
        <f>((-'Coupling Enzyme Parameters'!$AB$10+SQRT((('Coupling Enzyme Parameters'!$AB$10)^2)-(4*('Coupling Enzyme Parameters'!$AB$9)*(('Coupling Enzyme Parameters'!$AB$11)-(M464-$F$11)))))/(2*'Coupling Enzyme Parameters'!$AB$9))</f>
        <v>30.886294835541655</v>
      </c>
      <c r="O464" s="102">
        <f t="shared" si="58"/>
        <v>-5.0486746828550295</v>
      </c>
      <c r="P464" s="37">
        <v>18661.523000000001</v>
      </c>
      <c r="Q464" s="99">
        <f>((-'Coupling Enzyme Parameters'!$AB$10+SQRT((('Coupling Enzyme Parameters'!$AB$10)^2)-(4*('Coupling Enzyme Parameters'!$AB$9)*(('Coupling Enzyme Parameters'!$AB$11)-(P464-$F$11)))))/(2*'Coupling Enzyme Parameters'!$AB$9))</f>
        <v>31.245928051801954</v>
      </c>
      <c r="R464" s="102">
        <f t="shared" si="59"/>
        <v>-5.7945108288343405</v>
      </c>
      <c r="S464" s="37">
        <v>18765.768</v>
      </c>
      <c r="T464" s="99">
        <f>((-'Coupling Enzyme Parameters'!$AB$10+SQRT((('Coupling Enzyme Parameters'!$AB$10)^2)-(4*('Coupling Enzyme Parameters'!$AB$9)*(('Coupling Enzyme Parameters'!$AB$11)-(S464-$F$11)))))/(2*'Coupling Enzyme Parameters'!$AB$9))</f>
        <v>31.767120387179435</v>
      </c>
      <c r="U464" s="102">
        <f t="shared" si="60"/>
        <v>-5.9826832771486913</v>
      </c>
      <c r="V464" s="37">
        <v>18547.623</v>
      </c>
      <c r="W464" s="99">
        <f>((-'Coupling Enzyme Parameters'!$AB$10+SQRT((('Coupling Enzyme Parameters'!$AB$10)^2)-(4*('Coupling Enzyme Parameters'!$AB$9)*(('Coupling Enzyme Parameters'!$AB$11)-(V464-$F$11)))))/(2*'Coupling Enzyme Parameters'!$AB$9))</f>
        <v>30.688191861871346</v>
      </c>
      <c r="X464" s="102">
        <f t="shared" si="61"/>
        <v>-6.8731766684706628</v>
      </c>
      <c r="Y464" s="37">
        <v>18352.248</v>
      </c>
      <c r="Z464" s="99">
        <f>((-'Coupling Enzyme Parameters'!$AB$10+SQRT((('Coupling Enzyme Parameters'!$AB$10)^2)-(4*('Coupling Enzyme Parameters'!$AB$9)*(('Coupling Enzyme Parameters'!$AB$11)-(Y464-$F$11)))))/(2*'Coupling Enzyme Parameters'!$AB$9))</f>
        <v>29.757918760645037</v>
      </c>
      <c r="AA464" s="102">
        <f t="shared" si="62"/>
        <v>-6.8301403455181919</v>
      </c>
    </row>
    <row r="465" spans="3:27" s="39" customFormat="1" ht="15" x14ac:dyDescent="0.25">
      <c r="C465" s="24">
        <f t="shared" si="63"/>
        <v>30.199999999999914</v>
      </c>
      <c r="D465" s="37">
        <v>11447.825000000001</v>
      </c>
      <c r="E465" s="37">
        <v>19341.971000000001</v>
      </c>
      <c r="F465" s="100">
        <f>((-'Coupling Enzyme Parameters'!$AB$10+SQRT((('Coupling Enzyme Parameters'!$AB$10)^2)-(4*('Coupling Enzyme Parameters'!$AB$9)*(('Coupling Enzyme Parameters'!$AB$11)-(E465-$F$11)))))/(2*'Coupling Enzyme Parameters'!$AB$9))</f>
        <v>34.866684011285955</v>
      </c>
      <c r="G465" s="37">
        <v>18854.986000000001</v>
      </c>
      <c r="H465" s="99">
        <f>((-'Coupling Enzyme Parameters'!$AB$10+SQRT((('Coupling Enzyme Parameters'!$AB$10)^2)-(4*('Coupling Enzyme Parameters'!$AB$9)*(('Coupling Enzyme Parameters'!$AB$11)-(G465-$F$11)))))/(2*'Coupling Enzyme Parameters'!$AB$9))</f>
        <v>32.221831089711479</v>
      </c>
      <c r="I465" s="102">
        <f t="shared" si="56"/>
        <v>-3.4959318955970176</v>
      </c>
      <c r="J465" s="37">
        <v>18464.037</v>
      </c>
      <c r="K465" s="99">
        <f>((-'Coupling Enzyme Parameters'!$AB$10+SQRT((('Coupling Enzyme Parameters'!$AB$10)^2)-(4*('Coupling Enzyme Parameters'!$AB$9)*(('Coupling Enzyme Parameters'!$AB$11)-(J465-$F$11)))))/(2*'Coupling Enzyme Parameters'!$AB$9))</f>
        <v>30.286257640011431</v>
      </c>
      <c r="L465" s="102">
        <f t="shared" si="57"/>
        <v>-3.4625231293837224</v>
      </c>
      <c r="M465" s="37">
        <v>18602.259999999998</v>
      </c>
      <c r="N465" s="99">
        <f>((-'Coupling Enzyme Parameters'!$AB$10+SQRT((('Coupling Enzyme Parameters'!$AB$10)^2)-(4*('Coupling Enzyme Parameters'!$AB$9)*(('Coupling Enzyme Parameters'!$AB$11)-(M465-$F$11)))))/(2*'Coupling Enzyme Parameters'!$AB$9))</f>
        <v>30.954252524520868</v>
      </c>
      <c r="O465" s="102">
        <f t="shared" si="58"/>
        <v>-5.2785287300162267</v>
      </c>
      <c r="P465" s="37">
        <v>18599.853999999999</v>
      </c>
      <c r="Q465" s="99">
        <f>((-'Coupling Enzyme Parameters'!$AB$10+SQRT((('Coupling Enzyme Parameters'!$AB$10)^2)-(4*('Coupling Enzyme Parameters'!$AB$9)*(('Coupling Enzyme Parameters'!$AB$11)-(P465-$F$11)))))/(2*'Coupling Enzyme Parameters'!$AB$9))</f>
        <v>30.942479422986704</v>
      </c>
      <c r="R465" s="102">
        <f t="shared" si="59"/>
        <v>-6.3957711937900008</v>
      </c>
      <c r="S465" s="37">
        <v>18711.192999999999</v>
      </c>
      <c r="T465" s="99">
        <f>((-'Coupling Enzyme Parameters'!$AB$10+SQRT((('Coupling Enzyme Parameters'!$AB$10)^2)-(4*('Coupling Enzyme Parameters'!$AB$9)*(('Coupling Enzyme Parameters'!$AB$11)-(S465-$F$11)))))/(2*'Coupling Enzyme Parameters'!$AB$9))</f>
        <v>31.492942525173859</v>
      </c>
      <c r="U465" s="102">
        <f t="shared" si="60"/>
        <v>-6.5546728752946777</v>
      </c>
      <c r="V465" s="37">
        <v>18486.912</v>
      </c>
      <c r="W465" s="99">
        <f>((-'Coupling Enzyme Parameters'!$AB$10+SQRT((('Coupling Enzyme Parameters'!$AB$10)^2)-(4*('Coupling Enzyme Parameters'!$AB$9)*(('Coupling Enzyme Parameters'!$AB$11)-(V465-$F$11)))))/(2*'Coupling Enzyme Parameters'!$AB$9))</f>
        <v>30.395655179182132</v>
      </c>
      <c r="X465" s="102">
        <f t="shared" si="61"/>
        <v>-7.4635250873002867</v>
      </c>
      <c r="Y465" s="37">
        <v>18359.719000000001</v>
      </c>
      <c r="Z465" s="99">
        <f>((-'Coupling Enzyme Parameters'!$AB$10+SQRT((('Coupling Enzyme Parameters'!$AB$10)^2)-(4*('Coupling Enzyme Parameters'!$AB$9)*(('Coupling Enzyme Parameters'!$AB$11)-(Y465-$F$11)))))/(2*'Coupling Enzyme Parameters'!$AB$9))</f>
        <v>29.792910266668883</v>
      </c>
      <c r="AA465" s="102">
        <f t="shared" si="62"/>
        <v>-7.0929605756347556</v>
      </c>
    </row>
    <row r="466" spans="3:27" s="39" customFormat="1" ht="15" x14ac:dyDescent="0.25">
      <c r="C466" s="24">
        <f t="shared" si="63"/>
        <v>30.26666666666658</v>
      </c>
      <c r="D466" s="37">
        <v>11429.932000000001</v>
      </c>
      <c r="E466" s="37">
        <v>19320.52</v>
      </c>
      <c r="F466" s="100">
        <f>((-'Coupling Enzyme Parameters'!$AB$10+SQRT((('Coupling Enzyme Parameters'!$AB$10)^2)-(4*('Coupling Enzyme Parameters'!$AB$9)*(('Coupling Enzyme Parameters'!$AB$11)-(E466-$F$11)))))/(2*'Coupling Enzyme Parameters'!$AB$9))</f>
        <v>34.743611164298713</v>
      </c>
      <c r="G466" s="37">
        <v>18878.099999999999</v>
      </c>
      <c r="H466" s="99">
        <f>((-'Coupling Enzyme Parameters'!$AB$10+SQRT((('Coupling Enzyme Parameters'!$AB$10)^2)-(4*('Coupling Enzyme Parameters'!$AB$9)*(('Coupling Enzyme Parameters'!$AB$11)-(G466-$F$11)))))/(2*'Coupling Enzyme Parameters'!$AB$9))</f>
        <v>32.340993110436997</v>
      </c>
      <c r="I466" s="102">
        <f t="shared" si="56"/>
        <v>-3.2536970278842574</v>
      </c>
      <c r="J466" s="37">
        <v>18496.243999999999</v>
      </c>
      <c r="K466" s="99">
        <f>((-'Coupling Enzyme Parameters'!$AB$10+SQRT((('Coupling Enzyme Parameters'!$AB$10)^2)-(4*('Coupling Enzyme Parameters'!$AB$9)*(('Coupling Enzyme Parameters'!$AB$11)-(J466-$F$11)))))/(2*'Coupling Enzyme Parameters'!$AB$9))</f>
        <v>30.440413222356288</v>
      </c>
      <c r="L466" s="102">
        <f t="shared" si="57"/>
        <v>-3.1852947000516245</v>
      </c>
      <c r="M466" s="37">
        <v>18630.550999999999</v>
      </c>
      <c r="N466" s="99">
        <f>((-'Coupling Enzyme Parameters'!$AB$10+SQRT((('Coupling Enzyme Parameters'!$AB$10)^2)-(4*('Coupling Enzyme Parameters'!$AB$9)*(('Coupling Enzyme Parameters'!$AB$11)-(M466-$F$11)))))/(2*'Coupling Enzyme Parameters'!$AB$9))</f>
        <v>31.093085615462325</v>
      </c>
      <c r="O466" s="102">
        <f t="shared" si="58"/>
        <v>-5.0166227920875279</v>
      </c>
      <c r="P466" s="37">
        <v>18641.289000000001</v>
      </c>
      <c r="Q466" s="99">
        <f>((-'Coupling Enzyme Parameters'!$AB$10+SQRT((('Coupling Enzyme Parameters'!$AB$10)^2)-(4*('Coupling Enzyme Parameters'!$AB$9)*(('Coupling Enzyme Parameters'!$AB$11)-(P466-$F$11)))))/(2*'Coupling Enzyme Parameters'!$AB$9))</f>
        <v>31.145974430274617</v>
      </c>
      <c r="R466" s="102">
        <f t="shared" si="59"/>
        <v>-6.0692033395148464</v>
      </c>
      <c r="S466" s="37">
        <v>18692.363000000001</v>
      </c>
      <c r="T466" s="99">
        <f>((-'Coupling Enzyme Parameters'!$AB$10+SQRT((('Coupling Enzyme Parameters'!$AB$10)^2)-(4*('Coupling Enzyme Parameters'!$AB$9)*(('Coupling Enzyme Parameters'!$AB$11)-(S466-$F$11)))))/(2*'Coupling Enzyme Parameters'!$AB$9))</f>
        <v>31.399020076437616</v>
      </c>
      <c r="U466" s="102">
        <f t="shared" si="60"/>
        <v>-6.5255224770436797</v>
      </c>
      <c r="V466" s="37">
        <v>18506.456999999999</v>
      </c>
      <c r="W466" s="99">
        <f>((-'Coupling Enzyme Parameters'!$AB$10+SQRT((('Coupling Enzyme Parameters'!$AB$10)^2)-(4*('Coupling Enzyme Parameters'!$AB$9)*(('Coupling Enzyme Parameters'!$AB$11)-(V466-$F$11)))))/(2*'Coupling Enzyme Parameters'!$AB$9))</f>
        <v>30.489482788957517</v>
      </c>
      <c r="X466" s="102">
        <f t="shared" si="61"/>
        <v>-7.24662463053766</v>
      </c>
      <c r="Y466" s="37">
        <v>18427.032999999999</v>
      </c>
      <c r="Z466" s="99">
        <f>((-'Coupling Enzyme Parameters'!$AB$10+SQRT((('Coupling Enzyme Parameters'!$AB$10)^2)-(4*('Coupling Enzyme Parameters'!$AB$9)*(('Coupling Enzyme Parameters'!$AB$11)-(Y466-$F$11)))))/(2*'Coupling Enzyme Parameters'!$AB$9))</f>
        <v>30.110226181884165</v>
      </c>
      <c r="AA466" s="102">
        <f t="shared" si="62"/>
        <v>-6.6525718134322318</v>
      </c>
    </row>
    <row r="467" spans="3:27" s="39" customFormat="1" ht="15" x14ac:dyDescent="0.25">
      <c r="C467" s="24">
        <f t="shared" si="63"/>
        <v>30.333333333333247</v>
      </c>
      <c r="D467" s="37">
        <v>11465.433000000001</v>
      </c>
      <c r="E467" s="37">
        <v>19260.717000000001</v>
      </c>
      <c r="F467" s="100">
        <f>((-'Coupling Enzyme Parameters'!$AB$10+SQRT((('Coupling Enzyme Parameters'!$AB$10)^2)-(4*('Coupling Enzyme Parameters'!$AB$9)*(('Coupling Enzyme Parameters'!$AB$11)-(E467-$F$11)))))/(2*'Coupling Enzyme Parameters'!$AB$9))</f>
        <v>34.404011906265708</v>
      </c>
      <c r="G467" s="37">
        <v>18792.344000000001</v>
      </c>
      <c r="H467" s="99">
        <f>((-'Coupling Enzyme Parameters'!$AB$10+SQRT((('Coupling Enzyme Parameters'!$AB$10)^2)-(4*('Coupling Enzyme Parameters'!$AB$9)*(('Coupling Enzyme Parameters'!$AB$11)-(G467-$F$11)))))/(2*'Coupling Enzyme Parameters'!$AB$9))</f>
        <v>31.901712290907465</v>
      </c>
      <c r="I467" s="102">
        <f t="shared" si="56"/>
        <v>-3.3533785893807853</v>
      </c>
      <c r="J467" s="37">
        <v>18433.907999999999</v>
      </c>
      <c r="K467" s="99">
        <f>((-'Coupling Enzyme Parameters'!$AB$10+SQRT((('Coupling Enzyme Parameters'!$AB$10)^2)-(4*('Coupling Enzyme Parameters'!$AB$9)*(('Coupling Enzyme Parameters'!$AB$11)-(J467-$F$11)))))/(2*'Coupling Enzyme Parameters'!$AB$9))</f>
        <v>30.142844446924396</v>
      </c>
      <c r="L467" s="102">
        <f t="shared" si="57"/>
        <v>-3.1432642174505112</v>
      </c>
      <c r="M467" s="37">
        <v>18650.963</v>
      </c>
      <c r="N467" s="99">
        <f>((-'Coupling Enzyme Parameters'!$AB$10+SQRT((('Coupling Enzyme Parameters'!$AB$10)^2)-(4*('Coupling Enzyme Parameters'!$AB$9)*(('Coupling Enzyme Parameters'!$AB$11)-(M467-$F$11)))))/(2*'Coupling Enzyme Parameters'!$AB$9))</f>
        <v>31.193714871546355</v>
      </c>
      <c r="O467" s="102">
        <f t="shared" si="58"/>
        <v>-4.5763942779704934</v>
      </c>
      <c r="P467" s="37">
        <v>18711.82</v>
      </c>
      <c r="Q467" s="99">
        <f>((-'Coupling Enzyme Parameters'!$AB$10+SQRT((('Coupling Enzyme Parameters'!$AB$10)^2)-(4*('Coupling Enzyme Parameters'!$AB$9)*(('Coupling Enzyme Parameters'!$AB$11)-(P467-$F$11)))))/(2*'Coupling Enzyme Parameters'!$AB$9))</f>
        <v>31.496075861238829</v>
      </c>
      <c r="R467" s="102">
        <f t="shared" si="59"/>
        <v>-5.3795026505176295</v>
      </c>
      <c r="S467" s="37">
        <v>18728.761999999999</v>
      </c>
      <c r="T467" s="99">
        <f>((-'Coupling Enzyme Parameters'!$AB$10+SQRT((('Coupling Enzyme Parameters'!$AB$10)^2)-(4*('Coupling Enzyme Parameters'!$AB$9)*(('Coupling Enzyme Parameters'!$AB$11)-(S467-$F$11)))))/(2*'Coupling Enzyme Parameters'!$AB$9))</f>
        <v>31.58088619759047</v>
      </c>
      <c r="U467" s="102">
        <f t="shared" si="60"/>
        <v>-6.0040570978578209</v>
      </c>
      <c r="V467" s="37">
        <v>18494.186000000002</v>
      </c>
      <c r="W467" s="99">
        <f>((-'Coupling Enzyme Parameters'!$AB$10+SQRT((('Coupling Enzyme Parameters'!$AB$10)^2)-(4*('Coupling Enzyme Parameters'!$AB$9)*(('Coupling Enzyme Parameters'!$AB$11)-(V467-$F$11)))))/(2*'Coupling Enzyme Parameters'!$AB$9))</f>
        <v>30.430536222434839</v>
      </c>
      <c r="X467" s="102">
        <f t="shared" si="61"/>
        <v>-6.9659719390273338</v>
      </c>
      <c r="Y467" s="37">
        <v>18390.416000000001</v>
      </c>
      <c r="Z467" s="99">
        <f>((-'Coupling Enzyme Parameters'!$AB$10+SQRT((('Coupling Enzyme Parameters'!$AB$10)^2)-(4*('Coupling Enzyme Parameters'!$AB$9)*(('Coupling Enzyme Parameters'!$AB$11)-(Y467-$F$11)))))/(2*'Coupling Enzyme Parameters'!$AB$9))</f>
        <v>29.937156134791227</v>
      </c>
      <c r="AA467" s="102">
        <f t="shared" si="62"/>
        <v>-6.4860426024921658</v>
      </c>
    </row>
    <row r="468" spans="3:27" s="39" customFormat="1" ht="15" x14ac:dyDescent="0.25">
      <c r="C468" s="24">
        <f t="shared" si="63"/>
        <v>30.399999999999913</v>
      </c>
      <c r="D468" s="37">
        <v>11455.105</v>
      </c>
      <c r="E468" s="37">
        <v>19288.998</v>
      </c>
      <c r="F468" s="100">
        <f>((-'Coupling Enzyme Parameters'!$AB$10+SQRT((('Coupling Enzyme Parameters'!$AB$10)^2)-(4*('Coupling Enzyme Parameters'!$AB$9)*(('Coupling Enzyme Parameters'!$AB$11)-(E468-$F$11)))))/(2*'Coupling Enzyme Parameters'!$AB$9))</f>
        <v>34.563973217912192</v>
      </c>
      <c r="G468" s="37">
        <v>18798.719000000001</v>
      </c>
      <c r="H468" s="99">
        <f>((-'Coupling Enzyme Parameters'!$AB$10+SQRT((('Coupling Enzyme Parameters'!$AB$10)^2)-(4*('Coupling Enzyme Parameters'!$AB$9)*(('Coupling Enzyme Parameters'!$AB$11)-(G468-$F$11)))))/(2*'Coupling Enzyme Parameters'!$AB$9))</f>
        <v>31.934104724711968</v>
      </c>
      <c r="I468" s="102">
        <f t="shared" si="56"/>
        <v>-3.4809474672227658</v>
      </c>
      <c r="J468" s="37">
        <v>18489.638999999999</v>
      </c>
      <c r="K468" s="99">
        <f>((-'Coupling Enzyme Parameters'!$AB$10+SQRT((('Coupling Enzyme Parameters'!$AB$10)^2)-(4*('Coupling Enzyme Parameters'!$AB$9)*(('Coupling Enzyme Parameters'!$AB$11)-(J468-$F$11)))))/(2*'Coupling Enzyme Parameters'!$AB$9))</f>
        <v>30.408726644848755</v>
      </c>
      <c r="L468" s="102">
        <f t="shared" si="57"/>
        <v>-3.0373433311726359</v>
      </c>
      <c r="M468" s="37">
        <v>18616.678</v>
      </c>
      <c r="N468" s="99">
        <f>((-'Coupling Enzyme Parameters'!$AB$10+SQRT((('Coupling Enzyme Parameters'!$AB$10)^2)-(4*('Coupling Enzyme Parameters'!$AB$9)*(('Coupling Enzyme Parameters'!$AB$11)-(M468-$F$11)))))/(2*'Coupling Enzyme Parameters'!$AB$9))</f>
        <v>31.024914165721757</v>
      </c>
      <c r="O468" s="102">
        <f t="shared" si="58"/>
        <v>-4.9051562954415751</v>
      </c>
      <c r="P468" s="37">
        <v>18666.039000000001</v>
      </c>
      <c r="Q468" s="99">
        <f>((-'Coupling Enzyme Parameters'!$AB$10+SQRT((('Coupling Enzyme Parameters'!$AB$10)^2)-(4*('Coupling Enzyme Parameters'!$AB$9)*(('Coupling Enzyme Parameters'!$AB$11)-(P468-$F$11)))))/(2*'Coupling Enzyme Parameters'!$AB$9))</f>
        <v>31.268289238848222</v>
      </c>
      <c r="R468" s="102">
        <f t="shared" si="59"/>
        <v>-5.7672505845547199</v>
      </c>
      <c r="S468" s="37">
        <v>18701.974999999999</v>
      </c>
      <c r="T468" s="99">
        <f>((-'Coupling Enzyme Parameters'!$AB$10+SQRT((('Coupling Enzyme Parameters'!$AB$10)^2)-(4*('Coupling Enzyme Parameters'!$AB$9)*(('Coupling Enzyme Parameters'!$AB$11)-(S468-$F$11)))))/(2*'Coupling Enzyme Parameters'!$AB$9))</f>
        <v>31.44692105661375</v>
      </c>
      <c r="U468" s="102">
        <f t="shared" si="60"/>
        <v>-6.2979835504810247</v>
      </c>
      <c r="V468" s="37">
        <v>18508.141</v>
      </c>
      <c r="W468" s="99">
        <f>((-'Coupling Enzyme Parameters'!$AB$10+SQRT((('Coupling Enzyme Parameters'!$AB$10)^2)-(4*('Coupling Enzyme Parameters'!$AB$9)*(('Coupling Enzyme Parameters'!$AB$11)-(V468-$F$11)))))/(2*'Coupling Enzyme Parameters'!$AB$9))</f>
        <v>30.497582438802215</v>
      </c>
      <c r="X468" s="102">
        <f t="shared" si="61"/>
        <v>-7.0588870343064407</v>
      </c>
      <c r="Y468" s="37">
        <v>18380.812999999998</v>
      </c>
      <c r="Z468" s="99">
        <f>((-'Coupling Enzyme Parameters'!$AB$10+SQRT((('Coupling Enzyme Parameters'!$AB$10)^2)-(4*('Coupling Enzyme Parameters'!$AB$9)*(('Coupling Enzyme Parameters'!$AB$11)-(Y468-$F$11)))))/(2*'Coupling Enzyme Parameters'!$AB$9))</f>
        <v>29.891949416956027</v>
      </c>
      <c r="AA468" s="102">
        <f t="shared" si="62"/>
        <v>-6.6912106319738491</v>
      </c>
    </row>
    <row r="469" spans="3:27" s="39" customFormat="1" ht="15" x14ac:dyDescent="0.25">
      <c r="C469" s="24">
        <f t="shared" si="63"/>
        <v>30.46666666666658</v>
      </c>
      <c r="D469" s="37">
        <v>11463</v>
      </c>
      <c r="E469" s="37">
        <v>19313.697</v>
      </c>
      <c r="F469" s="100">
        <f>((-'Coupling Enzyme Parameters'!$AB$10+SQRT((('Coupling Enzyme Parameters'!$AB$10)^2)-(4*('Coupling Enzyme Parameters'!$AB$9)*(('Coupling Enzyme Parameters'!$AB$11)-(E469-$F$11)))))/(2*'Coupling Enzyme Parameters'!$AB$9))</f>
        <v>34.704606313054256</v>
      </c>
      <c r="G469" s="37">
        <v>18768.044999999998</v>
      </c>
      <c r="H469" s="99">
        <f>((-'Coupling Enzyme Parameters'!$AB$10+SQRT((('Coupling Enzyme Parameters'!$AB$10)^2)-(4*('Coupling Enzyme Parameters'!$AB$9)*(('Coupling Enzyme Parameters'!$AB$11)-(G469-$F$11)))))/(2*'Coupling Enzyme Parameters'!$AB$9))</f>
        <v>31.77862410678436</v>
      </c>
      <c r="I469" s="102">
        <f t="shared" si="56"/>
        <v>-3.7770611802924385</v>
      </c>
      <c r="J469" s="37">
        <v>18436.800999999999</v>
      </c>
      <c r="K469" s="99">
        <f>((-'Coupling Enzyme Parameters'!$AB$10+SQRT((('Coupling Enzyme Parameters'!$AB$10)^2)-(4*('Coupling Enzyme Parameters'!$AB$9)*(('Coupling Enzyme Parameters'!$AB$11)-(J469-$F$11)))))/(2*'Coupling Enzyme Parameters'!$AB$9))</f>
        <v>30.156581990689897</v>
      </c>
      <c r="L469" s="102">
        <f t="shared" si="57"/>
        <v>-3.4301210804735582</v>
      </c>
      <c r="M469" s="37">
        <v>18621.473000000002</v>
      </c>
      <c r="N469" s="99">
        <f>((-'Coupling Enzyme Parameters'!$AB$10+SQRT((('Coupling Enzyme Parameters'!$AB$10)^2)-(4*('Coupling Enzyme Parameters'!$AB$9)*(('Coupling Enzyme Parameters'!$AB$11)-(M469-$F$11)))))/(2*'Coupling Enzyme Parameters'!$AB$9))</f>
        <v>31.048456506184127</v>
      </c>
      <c r="O469" s="102">
        <f t="shared" si="58"/>
        <v>-5.022247050121269</v>
      </c>
      <c r="P469" s="37">
        <v>18668.098000000002</v>
      </c>
      <c r="Q469" s="99">
        <f>((-'Coupling Enzyme Parameters'!$AB$10+SQRT((('Coupling Enzyme Parameters'!$AB$10)^2)-(4*('Coupling Enzyme Parameters'!$AB$9)*(('Coupling Enzyme Parameters'!$AB$11)-(P469-$F$11)))))/(2*'Coupling Enzyme Parameters'!$AB$9))</f>
        <v>31.278490886543171</v>
      </c>
      <c r="R469" s="102">
        <f t="shared" si="59"/>
        <v>-5.8976820320018355</v>
      </c>
      <c r="S469" s="37">
        <v>18688.991999999998</v>
      </c>
      <c r="T469" s="99">
        <f>((-'Coupling Enzyme Parameters'!$AB$10+SQRT((('Coupling Enzyme Parameters'!$AB$10)^2)-(4*('Coupling Enzyme Parameters'!$AB$9)*(('Coupling Enzyme Parameters'!$AB$11)-(S469-$F$11)))))/(2*'Coupling Enzyme Parameters'!$AB$9))</f>
        <v>31.382241927445097</v>
      </c>
      <c r="U469" s="102">
        <f t="shared" si="60"/>
        <v>-6.5032957747917415</v>
      </c>
      <c r="V469" s="37">
        <v>18510.548999999999</v>
      </c>
      <c r="W469" s="99">
        <f>((-'Coupling Enzyme Parameters'!$AB$10+SQRT((('Coupling Enzyme Parameters'!$AB$10)^2)-(4*('Coupling Enzyme Parameters'!$AB$9)*(('Coupling Enzyme Parameters'!$AB$11)-(V469-$F$11)))))/(2*'Coupling Enzyme Parameters'!$AB$9))</f>
        <v>30.509168637357728</v>
      </c>
      <c r="X469" s="102">
        <f t="shared" si="61"/>
        <v>-7.1879339308929922</v>
      </c>
      <c r="Y469" s="37">
        <v>18354.771000000001</v>
      </c>
      <c r="Z469" s="99">
        <f>((-'Coupling Enzyme Parameters'!$AB$10+SQRT((('Coupling Enzyme Parameters'!$AB$10)^2)-(4*('Coupling Enzyme Parameters'!$AB$9)*(('Coupling Enzyme Parameters'!$AB$11)-(Y469-$F$11)))))/(2*'Coupling Enzyme Parameters'!$AB$9))</f>
        <v>29.769730596151636</v>
      </c>
      <c r="AA469" s="102">
        <f t="shared" si="62"/>
        <v>-6.9540625479203051</v>
      </c>
    </row>
    <row r="470" spans="3:27" s="39" customFormat="1" ht="15" x14ac:dyDescent="0.25">
      <c r="C470" s="24">
        <f t="shared" si="63"/>
        <v>30.533333333333246</v>
      </c>
      <c r="D470" s="37">
        <v>11431.173000000001</v>
      </c>
      <c r="E470" s="37">
        <v>19299.745999999999</v>
      </c>
      <c r="F470" s="100">
        <f>((-'Coupling Enzyme Parameters'!$AB$10+SQRT((('Coupling Enzyme Parameters'!$AB$10)^2)-(4*('Coupling Enzyme Parameters'!$AB$9)*(('Coupling Enzyme Parameters'!$AB$11)-(E470-$F$11)))))/(2*'Coupling Enzyme Parameters'!$AB$9))</f>
        <v>34.625063163586638</v>
      </c>
      <c r="G470" s="37">
        <v>18817.25</v>
      </c>
      <c r="H470" s="99">
        <f>((-'Coupling Enzyme Parameters'!$AB$10+SQRT((('Coupling Enzyme Parameters'!$AB$10)^2)-(4*('Coupling Enzyme Parameters'!$AB$9)*(('Coupling Enzyme Parameters'!$AB$11)-(G470-$F$11)))))/(2*'Coupling Enzyme Parameters'!$AB$9))</f>
        <v>32.028500875471259</v>
      </c>
      <c r="I470" s="102">
        <f t="shared" si="56"/>
        <v>-3.4476412621379211</v>
      </c>
      <c r="J470" s="37">
        <v>18490.844000000001</v>
      </c>
      <c r="K470" s="99">
        <f>((-'Coupling Enzyme Parameters'!$AB$10+SQRT((('Coupling Enzyme Parameters'!$AB$10)^2)-(4*('Coupling Enzyme Parameters'!$AB$9)*(('Coupling Enzyme Parameters'!$AB$11)-(J470-$F$11)))))/(2*'Coupling Enzyme Parameters'!$AB$9))</f>
        <v>30.414504666776899</v>
      </c>
      <c r="L470" s="102">
        <f t="shared" si="57"/>
        <v>-3.0926552549189381</v>
      </c>
      <c r="M470" s="37">
        <v>18522.752</v>
      </c>
      <c r="N470" s="99">
        <f>((-'Coupling Enzyme Parameters'!$AB$10+SQRT((('Coupling Enzyme Parameters'!$AB$10)^2)-(4*('Coupling Enzyme Parameters'!$AB$9)*(('Coupling Enzyme Parameters'!$AB$11)-(M470-$F$11)))))/(2*'Coupling Enzyme Parameters'!$AB$9))</f>
        <v>30.567961521721017</v>
      </c>
      <c r="O470" s="102">
        <f t="shared" si="58"/>
        <v>-5.4231988851167614</v>
      </c>
      <c r="P470" s="37">
        <v>18608.115000000002</v>
      </c>
      <c r="Q470" s="99">
        <f>((-'Coupling Enzyme Parameters'!$AB$10+SQRT((('Coupling Enzyme Parameters'!$AB$10)^2)-(4*('Coupling Enzyme Parameters'!$AB$9)*(('Coupling Enzyme Parameters'!$AB$11)-(P470-$F$11)))))/(2*'Coupling Enzyme Parameters'!$AB$9))</f>
        <v>30.982924482062323</v>
      </c>
      <c r="R470" s="102">
        <f t="shared" si="59"/>
        <v>-6.1137052870150654</v>
      </c>
      <c r="S470" s="37">
        <v>18621.798999999999</v>
      </c>
      <c r="T470" s="99">
        <f>((-'Coupling Enzyme Parameters'!$AB$10+SQRT((('Coupling Enzyme Parameters'!$AB$10)^2)-(4*('Coupling Enzyme Parameters'!$AB$9)*(('Coupling Enzyme Parameters'!$AB$11)-(S470-$F$11)))))/(2*'Coupling Enzyme Parameters'!$AB$9))</f>
        <v>31.050057861372359</v>
      </c>
      <c r="U470" s="102">
        <f t="shared" si="60"/>
        <v>-6.7559366913968617</v>
      </c>
      <c r="V470" s="37">
        <v>18502.513999999999</v>
      </c>
      <c r="W470" s="99">
        <f>((-'Coupling Enzyme Parameters'!$AB$10+SQRT((('Coupling Enzyme Parameters'!$AB$10)^2)-(4*('Coupling Enzyme Parameters'!$AB$9)*(('Coupling Enzyme Parameters'!$AB$11)-(V470-$F$11)))))/(2*'Coupling Enzyme Parameters'!$AB$9))</f>
        <v>30.470527487849854</v>
      </c>
      <c r="X470" s="102">
        <f t="shared" si="61"/>
        <v>-7.1470319309332488</v>
      </c>
      <c r="Y470" s="37">
        <v>18253.488000000001</v>
      </c>
      <c r="Z470" s="99">
        <f>((-'Coupling Enzyme Parameters'!$AB$10+SQRT((('Coupling Enzyme Parameters'!$AB$10)^2)-(4*('Coupling Enzyme Parameters'!$AB$9)*(('Coupling Enzyme Parameters'!$AB$11)-(Y470-$F$11)))))/(2*'Coupling Enzyme Parameters'!$AB$9))</f>
        <v>29.299491898256527</v>
      </c>
      <c r="AA470" s="102">
        <f t="shared" si="62"/>
        <v>-7.3447580963477961</v>
      </c>
    </row>
    <row r="471" spans="3:27" s="39" customFormat="1" ht="15" x14ac:dyDescent="0.25">
      <c r="C471" s="24">
        <f t="shared" si="63"/>
        <v>30.599999999999913</v>
      </c>
      <c r="D471" s="37">
        <v>11429.182000000001</v>
      </c>
      <c r="E471" s="37">
        <v>19319.916000000001</v>
      </c>
      <c r="F471" s="100">
        <f>((-'Coupling Enzyme Parameters'!$AB$10+SQRT((('Coupling Enzyme Parameters'!$AB$10)^2)-(4*('Coupling Enzyme Parameters'!$AB$9)*(('Coupling Enzyme Parameters'!$AB$11)-(E471-$F$11)))))/(2*'Coupling Enzyme Parameters'!$AB$9))</f>
        <v>34.740155557020699</v>
      </c>
      <c r="G471" s="37">
        <v>18881.023000000001</v>
      </c>
      <c r="H471" s="99">
        <f>((-'Coupling Enzyme Parameters'!$AB$10+SQRT((('Coupling Enzyme Parameters'!$AB$10)^2)-(4*('Coupling Enzyme Parameters'!$AB$9)*(('Coupling Enzyme Parameters'!$AB$11)-(G471-$F$11)))))/(2*'Coupling Enzyme Parameters'!$AB$9))</f>
        <v>32.356103131387414</v>
      </c>
      <c r="I471" s="102">
        <f t="shared" si="56"/>
        <v>-3.2351313996558275</v>
      </c>
      <c r="J471" s="37">
        <v>18497.305</v>
      </c>
      <c r="K471" s="99">
        <f>((-'Coupling Enzyme Parameters'!$AB$10+SQRT((('Coupling Enzyme Parameters'!$AB$10)^2)-(4*('Coupling Enzyme Parameters'!$AB$9)*(('Coupling Enzyme Parameters'!$AB$11)-(J471-$F$11)))))/(2*'Coupling Enzyme Parameters'!$AB$9))</f>
        <v>30.445506727129811</v>
      </c>
      <c r="L471" s="102">
        <f t="shared" si="57"/>
        <v>-3.1767455880000881</v>
      </c>
      <c r="M471" s="37">
        <v>18587.796999999999</v>
      </c>
      <c r="N471" s="99">
        <f>((-'Coupling Enzyme Parameters'!$AB$10+SQRT((('Coupling Enzyme Parameters'!$AB$10)^2)-(4*('Coupling Enzyme Parameters'!$AB$9)*(('Coupling Enzyme Parameters'!$AB$11)-(M471-$F$11)))))/(2*'Coupling Enzyme Parameters'!$AB$9))</f>
        <v>30.883561244674169</v>
      </c>
      <c r="O471" s="102">
        <f t="shared" si="58"/>
        <v>-5.2226915555976703</v>
      </c>
      <c r="P471" s="37">
        <v>18646.705000000002</v>
      </c>
      <c r="Q471" s="99">
        <f>((-'Coupling Enzyme Parameters'!$AB$10+SQRT((('Coupling Enzyme Parameters'!$AB$10)^2)-(4*('Coupling Enzyme Parameters'!$AB$9)*(('Coupling Enzyme Parameters'!$AB$11)-(P471-$F$11)))))/(2*'Coupling Enzyme Parameters'!$AB$9))</f>
        <v>31.172691165790916</v>
      </c>
      <c r="R471" s="102">
        <f t="shared" si="59"/>
        <v>-6.039030996720534</v>
      </c>
      <c r="S471" s="37">
        <v>18665.315999999999</v>
      </c>
      <c r="T471" s="99">
        <f>((-'Coupling Enzyme Parameters'!$AB$10+SQRT((('Coupling Enzyme Parameters'!$AB$10)^2)-(4*('Coupling Enzyme Parameters'!$AB$9)*(('Coupling Enzyme Parameters'!$AB$11)-(S471-$F$11)))))/(2*'Coupling Enzyme Parameters'!$AB$9))</f>
        <v>31.264707972058428</v>
      </c>
      <c r="U471" s="102">
        <f t="shared" si="60"/>
        <v>-6.6563789741448538</v>
      </c>
      <c r="V471" s="37">
        <v>18520.703000000001</v>
      </c>
      <c r="W471" s="99">
        <f>((-'Coupling Enzyme Parameters'!$AB$10+SQRT((('Coupling Enzyme Parameters'!$AB$10)^2)-(4*('Coupling Enzyme Parameters'!$AB$9)*(('Coupling Enzyme Parameters'!$AB$11)-(V471-$F$11)))))/(2*'Coupling Enzyme Parameters'!$AB$9))</f>
        <v>30.55808055924134</v>
      </c>
      <c r="X471" s="102">
        <f t="shared" si="61"/>
        <v>-7.1745712529758237</v>
      </c>
      <c r="Y471" s="37">
        <v>18323.645</v>
      </c>
      <c r="Z471" s="99">
        <f>((-'Coupling Enzyme Parameters'!$AB$10+SQRT((('Coupling Enzyme Parameters'!$AB$10)^2)-(4*('Coupling Enzyme Parameters'!$AB$9)*(('Coupling Enzyme Parameters'!$AB$11)-(Y471-$F$11)))))/(2*'Coupling Enzyme Parameters'!$AB$9))</f>
        <v>29.624363473235526</v>
      </c>
      <c r="AA471" s="102">
        <f t="shared" si="62"/>
        <v>-7.1349789148028577</v>
      </c>
    </row>
    <row r="472" spans="3:27" s="39" customFormat="1" ht="15" x14ac:dyDescent="0.25">
      <c r="C472" s="24">
        <f t="shared" si="63"/>
        <v>30.666666666666579</v>
      </c>
      <c r="D472" s="37">
        <v>11418.347</v>
      </c>
      <c r="E472" s="37">
        <v>19356.958999999999</v>
      </c>
      <c r="F472" s="100">
        <f>((-'Coupling Enzyme Parameters'!$AB$10+SQRT((('Coupling Enzyme Parameters'!$AB$10)^2)-(4*('Coupling Enzyme Parameters'!$AB$9)*(('Coupling Enzyme Parameters'!$AB$11)-(E472-$F$11)))))/(2*'Coupling Enzyme Parameters'!$AB$9))</f>
        <v>34.953080838525388</v>
      </c>
      <c r="G472" s="37">
        <v>18800.748</v>
      </c>
      <c r="H472" s="99">
        <f>((-'Coupling Enzyme Parameters'!$AB$10+SQRT((('Coupling Enzyme Parameters'!$AB$10)^2)-(4*('Coupling Enzyme Parameters'!$AB$9)*(('Coupling Enzyme Parameters'!$AB$11)-(G472-$F$11)))))/(2*'Coupling Enzyme Parameters'!$AB$9))</f>
        <v>31.944423139988309</v>
      </c>
      <c r="I472" s="102">
        <f t="shared" si="56"/>
        <v>-3.8597366725596203</v>
      </c>
      <c r="J472" s="37">
        <v>18470.745999999999</v>
      </c>
      <c r="K472" s="99">
        <f>((-'Coupling Enzyme Parameters'!$AB$10+SQRT((('Coupling Enzyme Parameters'!$AB$10)^2)-(4*('Coupling Enzyme Parameters'!$AB$9)*(('Coupling Enzyme Parameters'!$AB$11)-(J472-$F$11)))))/(2*'Coupling Enzyme Parameters'!$AB$9))</f>
        <v>30.318296596528686</v>
      </c>
      <c r="L472" s="102">
        <f t="shared" si="57"/>
        <v>-3.5168810001059008</v>
      </c>
      <c r="M472" s="37">
        <v>18643.812999999998</v>
      </c>
      <c r="N472" s="99">
        <f>((-'Coupling Enzyme Parameters'!$AB$10+SQRT((('Coupling Enzyme Parameters'!$AB$10)^2)-(4*('Coupling Enzyme Parameters'!$AB$9)*(('Coupling Enzyme Parameters'!$AB$11)-(M472-$F$11)))))/(2*'Coupling Enzyme Parameters'!$AB$9))</f>
        <v>31.158421723894406</v>
      </c>
      <c r="O472" s="102">
        <f t="shared" si="58"/>
        <v>-5.1607563578821214</v>
      </c>
      <c r="P472" s="37">
        <v>18643.703000000001</v>
      </c>
      <c r="Q472" s="99">
        <f>((-'Coupling Enzyme Parameters'!$AB$10+SQRT((('Coupling Enzyme Parameters'!$AB$10)^2)-(4*('Coupling Enzyme Parameters'!$AB$9)*(('Coupling Enzyme Parameters'!$AB$11)-(P472-$F$11)))))/(2*'Coupling Enzyme Parameters'!$AB$9))</f>
        <v>31.157879126539353</v>
      </c>
      <c r="R472" s="102">
        <f t="shared" si="59"/>
        <v>-6.2667683174767852</v>
      </c>
      <c r="S472" s="37">
        <v>18694.359</v>
      </c>
      <c r="T472" s="99">
        <f>((-'Coupling Enzyme Parameters'!$AB$10+SQRT((('Coupling Enzyme Parameters'!$AB$10)^2)-(4*('Coupling Enzyme Parameters'!$AB$9)*(('Coupling Enzyme Parameters'!$AB$11)-(S472-$F$11)))))/(2*'Coupling Enzyme Parameters'!$AB$9))</f>
        <v>31.408959724788186</v>
      </c>
      <c r="U472" s="102">
        <f t="shared" si="60"/>
        <v>-6.7250525029197838</v>
      </c>
      <c r="V472" s="37">
        <v>18560.099999999999</v>
      </c>
      <c r="W472" s="99">
        <f>((-'Coupling Enzyme Parameters'!$AB$10+SQRT((('Coupling Enzyme Parameters'!$AB$10)^2)-(4*('Coupling Enzyme Parameters'!$AB$9)*(('Coupling Enzyme Parameters'!$AB$11)-(V472-$F$11)))))/(2*'Coupling Enzyme Parameters'!$AB$9))</f>
        <v>30.748713798643582</v>
      </c>
      <c r="X472" s="102">
        <f t="shared" si="61"/>
        <v>-7.1968632950782698</v>
      </c>
      <c r="Y472" s="37">
        <v>18304.192999999999</v>
      </c>
      <c r="Z472" s="99">
        <f>((-'Coupling Enzyme Parameters'!$AB$10+SQRT((('Coupling Enzyme Parameters'!$AB$10)^2)-(4*('Coupling Enzyme Parameters'!$AB$9)*(('Coupling Enzyme Parameters'!$AB$11)-(Y472-$F$11)))))/(2*'Coupling Enzyme Parameters'!$AB$9))</f>
        <v>29.533905562419221</v>
      </c>
      <c r="AA472" s="102">
        <f t="shared" si="62"/>
        <v>-7.4383621071238508</v>
      </c>
    </row>
    <row r="473" spans="3:27" s="39" customFormat="1" ht="15" x14ac:dyDescent="0.25">
      <c r="C473" s="24">
        <f t="shared" si="63"/>
        <v>30.733333333333245</v>
      </c>
      <c r="D473" s="37">
        <v>11415.106</v>
      </c>
      <c r="E473" s="37">
        <v>19319.268</v>
      </c>
      <c r="F473" s="100">
        <f>((-'Coupling Enzyme Parameters'!$AB$10+SQRT((('Coupling Enzyme Parameters'!$AB$10)^2)-(4*('Coupling Enzyme Parameters'!$AB$9)*(('Coupling Enzyme Parameters'!$AB$11)-(E473-$F$11)))))/(2*'Coupling Enzyme Parameters'!$AB$9))</f>
        <v>34.736448808869582</v>
      </c>
      <c r="G473" s="37">
        <v>18777.758000000002</v>
      </c>
      <c r="H473" s="99">
        <f>((-'Coupling Enzyme Parameters'!$AB$10+SQRT((('Coupling Enzyme Parameters'!$AB$10)^2)-(4*('Coupling Enzyme Parameters'!$AB$9)*(('Coupling Enzyme Parameters'!$AB$11)-(G473-$F$11)))))/(2*'Coupling Enzyme Parameters'!$AB$9))</f>
        <v>31.827754197129615</v>
      </c>
      <c r="I473" s="102">
        <f t="shared" si="56"/>
        <v>-3.7597735857625096</v>
      </c>
      <c r="J473" s="37">
        <v>18517.52</v>
      </c>
      <c r="K473" s="99">
        <f>((-'Coupling Enzyme Parameters'!$AB$10+SQRT((('Coupling Enzyme Parameters'!$AB$10)^2)-(4*('Coupling Enzyme Parameters'!$AB$9)*(('Coupling Enzyme Parameters'!$AB$11)-(J473-$F$11)))))/(2*'Coupling Enzyme Parameters'!$AB$9))</f>
        <v>30.542738344545043</v>
      </c>
      <c r="L473" s="102">
        <f t="shared" si="57"/>
        <v>-3.0758072224337383</v>
      </c>
      <c r="M473" s="37">
        <v>18557.535</v>
      </c>
      <c r="N473" s="99">
        <f>((-'Coupling Enzyme Parameters'!$AB$10+SQRT((('Coupling Enzyme Parameters'!$AB$10)^2)-(4*('Coupling Enzyme Parameters'!$AB$9)*(('Coupling Enzyme Parameters'!$AB$11)-(M473-$F$11)))))/(2*'Coupling Enzyme Parameters'!$AB$9))</f>
        <v>30.736260484809208</v>
      </c>
      <c r="O473" s="102">
        <f t="shared" si="58"/>
        <v>-5.3662855673115146</v>
      </c>
      <c r="P473" s="37">
        <v>18641.478999999999</v>
      </c>
      <c r="Q473" s="99">
        <f>((-'Coupling Enzyme Parameters'!$AB$10+SQRT((('Coupling Enzyme Parameters'!$AB$10)^2)-(4*('Coupling Enzyme Parameters'!$AB$9)*(('Coupling Enzyme Parameters'!$AB$11)-(P473-$F$11)))))/(2*'Coupling Enzyme Parameters'!$AB$9))</f>
        <v>31.146911222103977</v>
      </c>
      <c r="R473" s="102">
        <f t="shared" si="59"/>
        <v>-6.0611041922563551</v>
      </c>
      <c r="S473" s="37">
        <v>18674.581999999999</v>
      </c>
      <c r="T473" s="99">
        <f>((-'Coupling Enzyme Parameters'!$AB$10+SQRT((('Coupling Enzyme Parameters'!$AB$10)^2)-(4*('Coupling Enzyme Parameters'!$AB$9)*(('Coupling Enzyme Parameters'!$AB$11)-(S473-$F$11)))))/(2*'Coupling Enzyme Parameters'!$AB$9))</f>
        <v>31.31064321240892</v>
      </c>
      <c r="U473" s="102">
        <f t="shared" si="60"/>
        <v>-6.606736985643245</v>
      </c>
      <c r="V473" s="37">
        <v>18588.859</v>
      </c>
      <c r="W473" s="99">
        <f>((-'Coupling Enzyme Parameters'!$AB$10+SQRT((('Coupling Enzyme Parameters'!$AB$10)^2)-(4*('Coupling Enzyme Parameters'!$AB$9)*(('Coupling Enzyme Parameters'!$AB$11)-(V473-$F$11)))))/(2*'Coupling Enzyme Parameters'!$AB$9))</f>
        <v>30.88874554626203</v>
      </c>
      <c r="X473" s="102">
        <f t="shared" si="61"/>
        <v>-6.8401995178040167</v>
      </c>
      <c r="Y473" s="37">
        <v>18301.175999999999</v>
      </c>
      <c r="Z473" s="99">
        <f>((-'Coupling Enzyme Parameters'!$AB$10+SQRT((('Coupling Enzyme Parameters'!$AB$10)^2)-(4*('Coupling Enzyme Parameters'!$AB$9)*(('Coupling Enzyme Parameters'!$AB$11)-(Y473-$F$11)))))/(2*'Coupling Enzyme Parameters'!$AB$9))</f>
        <v>29.519902082475738</v>
      </c>
      <c r="AA473" s="102">
        <f t="shared" si="62"/>
        <v>-7.2357335574115282</v>
      </c>
    </row>
    <row r="474" spans="3:27" s="39" customFormat="1" ht="15" x14ac:dyDescent="0.25">
      <c r="C474" s="24">
        <f t="shared" si="63"/>
        <v>30.799999999999912</v>
      </c>
      <c r="D474" s="37">
        <v>11460.083000000001</v>
      </c>
      <c r="E474" s="37">
        <v>19302.940999999999</v>
      </c>
      <c r="F474" s="100">
        <f>((-'Coupling Enzyme Parameters'!$AB$10+SQRT((('Coupling Enzyme Parameters'!$AB$10)^2)-(4*('Coupling Enzyme Parameters'!$AB$9)*(('Coupling Enzyme Parameters'!$AB$11)-(E474-$F$11)))))/(2*'Coupling Enzyme Parameters'!$AB$9))</f>
        <v>34.643254998573227</v>
      </c>
      <c r="G474" s="37">
        <v>18782.697</v>
      </c>
      <c r="H474" s="99">
        <f>((-'Coupling Enzyme Parameters'!$AB$10+SQRT((('Coupling Enzyme Parameters'!$AB$10)^2)-(4*('Coupling Enzyme Parameters'!$AB$9)*(('Coupling Enzyme Parameters'!$AB$11)-(G474-$F$11)))))/(2*'Coupling Enzyme Parameters'!$AB$9))</f>
        <v>31.852773121090095</v>
      </c>
      <c r="I474" s="102">
        <f t="shared" si="56"/>
        <v>-3.6415608515056732</v>
      </c>
      <c r="J474" s="37">
        <v>18524.625</v>
      </c>
      <c r="K474" s="99">
        <f>((-'Coupling Enzyme Parameters'!$AB$10+SQRT((('Coupling Enzyme Parameters'!$AB$10)^2)-(4*('Coupling Enzyme Parameters'!$AB$9)*(('Coupling Enzyme Parameters'!$AB$11)-(J474-$F$11)))))/(2*'Coupling Enzyme Parameters'!$AB$9))</f>
        <v>30.576996966398553</v>
      </c>
      <c r="L474" s="102">
        <f t="shared" si="57"/>
        <v>-2.9483547902838723</v>
      </c>
      <c r="M474" s="37">
        <v>18565.914000000001</v>
      </c>
      <c r="N474" s="99">
        <f>((-'Coupling Enzyme Parameters'!$AB$10+SQRT((('Coupling Enzyme Parameters'!$AB$10)^2)-(4*('Coupling Enzyme Parameters'!$AB$9)*(('Coupling Enzyme Parameters'!$AB$11)-(M474-$F$11)))))/(2*'Coupling Enzyme Parameters'!$AB$9))</f>
        <v>30.776963071608712</v>
      </c>
      <c r="O474" s="102">
        <f t="shared" si="58"/>
        <v>-5.2323891702156544</v>
      </c>
      <c r="P474" s="37">
        <v>18566.544999999998</v>
      </c>
      <c r="Q474" s="99">
        <f>((-'Coupling Enzyme Parameters'!$AB$10+SQRT((('Coupling Enzyme Parameters'!$AB$10)^2)-(4*('Coupling Enzyme Parameters'!$AB$9)*(('Coupling Enzyme Parameters'!$AB$11)-(P474-$F$11)))))/(2*'Coupling Enzyme Parameters'!$AB$9))</f>
        <v>30.780030816859107</v>
      </c>
      <c r="R474" s="102">
        <f t="shared" si="59"/>
        <v>-6.3347907872048701</v>
      </c>
      <c r="S474" s="37">
        <v>18682.210999999999</v>
      </c>
      <c r="T474" s="99">
        <f>((-'Coupling Enzyme Parameters'!$AB$10+SQRT((('Coupling Enzyme Parameters'!$AB$10)^2)-(4*('Coupling Enzyme Parameters'!$AB$9)*(('Coupling Enzyme Parameters'!$AB$11)-(S474-$F$11)))))/(2*'Coupling Enzyme Parameters'!$AB$9))</f>
        <v>31.348524552181413</v>
      </c>
      <c r="U474" s="102">
        <f t="shared" si="60"/>
        <v>-6.475661835574396</v>
      </c>
      <c r="V474" s="37">
        <v>18487.317999999999</v>
      </c>
      <c r="W474" s="99">
        <f>((-'Coupling Enzyme Parameters'!$AB$10+SQRT((('Coupling Enzyme Parameters'!$AB$10)^2)-(4*('Coupling Enzyme Parameters'!$AB$9)*(('Coupling Enzyme Parameters'!$AB$11)-(V474-$F$11)))))/(2*'Coupling Enzyme Parameters'!$AB$9))</f>
        <v>30.397600874823951</v>
      </c>
      <c r="X474" s="102">
        <f t="shared" si="61"/>
        <v>-7.2381503789457398</v>
      </c>
      <c r="Y474" s="37">
        <v>18235.030999999999</v>
      </c>
      <c r="Z474" s="99">
        <f>((-'Coupling Enzyme Parameters'!$AB$10+SQRT((('Coupling Enzyme Parameters'!$AB$10)^2)-(4*('Coupling Enzyme Parameters'!$AB$9)*(('Coupling Enzyme Parameters'!$AB$11)-(Y474-$F$11)))))/(2*'Coupling Enzyme Parameters'!$AB$9))</f>
        <v>29.21465169616955</v>
      </c>
      <c r="AA474" s="102">
        <f t="shared" si="62"/>
        <v>-7.4477901334213605</v>
      </c>
    </row>
    <row r="475" spans="3:27" s="39" customFormat="1" ht="15" x14ac:dyDescent="0.25">
      <c r="C475" s="24">
        <f t="shared" si="63"/>
        <v>30.866666666666578</v>
      </c>
      <c r="D475" s="37">
        <v>11453.409</v>
      </c>
      <c r="E475" s="37">
        <v>19378.103999999999</v>
      </c>
      <c r="F475" s="100">
        <f>((-'Coupling Enzyme Parameters'!$AB$10+SQRT((('Coupling Enzyme Parameters'!$AB$10)^2)-(4*('Coupling Enzyme Parameters'!$AB$9)*(('Coupling Enzyme Parameters'!$AB$11)-(E475-$F$11)))))/(2*'Coupling Enzyme Parameters'!$AB$9))</f>
        <v>35.075543825232188</v>
      </c>
      <c r="G475" s="37">
        <v>18815.148000000001</v>
      </c>
      <c r="H475" s="99">
        <f>((-'Coupling Enzyme Parameters'!$AB$10+SQRT((('Coupling Enzyme Parameters'!$AB$10)^2)-(4*('Coupling Enzyme Parameters'!$AB$9)*(('Coupling Enzyme Parameters'!$AB$11)-(G475-$F$11)))))/(2*'Coupling Enzyme Parameters'!$AB$9))</f>
        <v>32.017775554201478</v>
      </c>
      <c r="I475" s="102">
        <f t="shared" si="56"/>
        <v>-3.9088472450532521</v>
      </c>
      <c r="J475" s="37">
        <v>18525.717000000001</v>
      </c>
      <c r="K475" s="99">
        <f>((-'Coupling Enzyme Parameters'!$AB$10+SQRT((('Coupling Enzyme Parameters'!$AB$10)^2)-(4*('Coupling Enzyme Parameters'!$AB$9)*(('Coupling Enzyme Parameters'!$AB$11)-(J475-$F$11)))))/(2*'Coupling Enzyme Parameters'!$AB$9))</f>
        <v>30.582266245877815</v>
      </c>
      <c r="L475" s="102">
        <f t="shared" si="57"/>
        <v>-3.3753743374635725</v>
      </c>
      <c r="M475" s="37">
        <v>18528.136999999999</v>
      </c>
      <c r="N475" s="99">
        <f>((-'Coupling Enzyme Parameters'!$AB$10+SQRT((('Coupling Enzyme Parameters'!$AB$10)^2)-(4*('Coupling Enzyme Parameters'!$AB$9)*(('Coupling Enzyme Parameters'!$AB$11)-(M475-$F$11)))))/(2*'Coupling Enzyme Parameters'!$AB$9))</f>
        <v>30.593947311225907</v>
      </c>
      <c r="O475" s="102">
        <f t="shared" si="58"/>
        <v>-5.8476937572574208</v>
      </c>
      <c r="P475" s="37">
        <v>18649.863000000001</v>
      </c>
      <c r="Q475" s="99">
        <f>((-'Coupling Enzyme Parameters'!$AB$10+SQRT((('Coupling Enzyme Parameters'!$AB$10)^2)-(4*('Coupling Enzyme Parameters'!$AB$9)*(('Coupling Enzyme Parameters'!$AB$11)-(P475-$F$11)))))/(2*'Coupling Enzyme Parameters'!$AB$9))</f>
        <v>31.188282034979149</v>
      </c>
      <c r="R475" s="102">
        <f t="shared" si="59"/>
        <v>-6.3588283957437888</v>
      </c>
      <c r="S475" s="37">
        <v>18695.125</v>
      </c>
      <c r="T475" s="99">
        <f>((-'Coupling Enzyme Parameters'!$AB$10+SQRT((('Coupling Enzyme Parameters'!$AB$10)^2)-(4*('Coupling Enzyme Parameters'!$AB$9)*(('Coupling Enzyme Parameters'!$AB$11)-(S475-$F$11)))))/(2*'Coupling Enzyme Parameters'!$AB$9))</f>
        <v>31.412775257952092</v>
      </c>
      <c r="U475" s="102">
        <f t="shared" si="60"/>
        <v>-6.8436999564626788</v>
      </c>
      <c r="V475" s="37">
        <v>18578.065999999999</v>
      </c>
      <c r="W475" s="99">
        <f>((-'Coupling Enzyme Parameters'!$AB$10+SQRT((('Coupling Enzyme Parameters'!$AB$10)^2)-(4*('Coupling Enzyme Parameters'!$AB$9)*(('Coupling Enzyme Parameters'!$AB$11)-(V475-$F$11)))))/(2*'Coupling Enzyme Parameters'!$AB$9))</f>
        <v>30.836105543938878</v>
      </c>
      <c r="X475" s="102">
        <f t="shared" si="61"/>
        <v>-7.2319345364897742</v>
      </c>
      <c r="Y475" s="37">
        <v>18285.598000000002</v>
      </c>
      <c r="Z475" s="99">
        <f>((-'Coupling Enzyme Parameters'!$AB$10+SQRT((('Coupling Enzyme Parameters'!$AB$10)^2)-(4*('Coupling Enzyme Parameters'!$AB$9)*(('Coupling Enzyme Parameters'!$AB$11)-(Y475-$F$11)))))/(2*'Coupling Enzyme Parameters'!$AB$9))</f>
        <v>29.447709003803247</v>
      </c>
      <c r="AA475" s="102">
        <f t="shared" si="62"/>
        <v>-7.6470216524466252</v>
      </c>
    </row>
    <row r="476" spans="3:27" s="39" customFormat="1" ht="15" x14ac:dyDescent="0.25">
      <c r="C476" s="24">
        <f t="shared" si="63"/>
        <v>30.933333333333245</v>
      </c>
      <c r="D476" s="37">
        <v>11455.42</v>
      </c>
      <c r="E476" s="37">
        <v>19362.460999999999</v>
      </c>
      <c r="F476" s="100">
        <f>((-'Coupling Enzyme Parameters'!$AB$10+SQRT((('Coupling Enzyme Parameters'!$AB$10)^2)-(4*('Coupling Enzyme Parameters'!$AB$9)*(('Coupling Enzyme Parameters'!$AB$11)-(E476-$F$11)))))/(2*'Coupling Enzyme Parameters'!$AB$9))</f>
        <v>34.984881027995733</v>
      </c>
      <c r="G476" s="37">
        <v>18841.773000000001</v>
      </c>
      <c r="H476" s="99">
        <f>((-'Coupling Enzyme Parameters'!$AB$10+SQRT((('Coupling Enzyme Parameters'!$AB$10)^2)-(4*('Coupling Enzyme Parameters'!$AB$9)*(('Coupling Enzyme Parameters'!$AB$11)-(G476-$F$11)))))/(2*'Coupling Enzyme Parameters'!$AB$9))</f>
        <v>32.153967801043315</v>
      </c>
      <c r="I476" s="102">
        <f t="shared" si="56"/>
        <v>-3.6819922009749604</v>
      </c>
      <c r="J476" s="37">
        <v>18470.105</v>
      </c>
      <c r="K476" s="99">
        <f>((-'Coupling Enzyme Parameters'!$AB$10+SQRT((('Coupling Enzyme Parameters'!$AB$10)^2)-(4*('Coupling Enzyme Parameters'!$AB$9)*(('Coupling Enzyme Parameters'!$AB$11)-(J476-$F$11)))))/(2*'Coupling Enzyme Parameters'!$AB$9))</f>
        <v>30.315233836782884</v>
      </c>
      <c r="L476" s="102">
        <f t="shared" si="57"/>
        <v>-3.5517439493220486</v>
      </c>
      <c r="M476" s="37">
        <v>18555.903999999999</v>
      </c>
      <c r="N476" s="99">
        <f>((-'Coupling Enzyme Parameters'!$AB$10+SQRT((('Coupling Enzyme Parameters'!$AB$10)^2)-(4*('Coupling Enzyme Parameters'!$AB$9)*(('Coupling Enzyme Parameters'!$AB$11)-(M476-$F$11)))))/(2*'Coupling Enzyme Parameters'!$AB$9))</f>
        <v>30.728344879445185</v>
      </c>
      <c r="O476" s="102">
        <f t="shared" si="58"/>
        <v>-5.6226333918016884</v>
      </c>
      <c r="P476" s="37">
        <v>18708.523000000001</v>
      </c>
      <c r="Q476" s="99">
        <f>((-'Coupling Enzyme Parameters'!$AB$10+SQRT((('Coupling Enzyme Parameters'!$AB$10)^2)-(4*('Coupling Enzyme Parameters'!$AB$9)*(('Coupling Enzyme Parameters'!$AB$11)-(P476-$F$11)))))/(2*'Coupling Enzyme Parameters'!$AB$9))</f>
        <v>31.479603890994735</v>
      </c>
      <c r="R476" s="102">
        <f t="shared" si="59"/>
        <v>-5.9768437424917487</v>
      </c>
      <c r="S476" s="37">
        <v>18695.502</v>
      </c>
      <c r="T476" s="99">
        <f>((-'Coupling Enzyme Parameters'!$AB$10+SQRT((('Coupling Enzyme Parameters'!$AB$10)^2)-(4*('Coupling Enzyme Parameters'!$AB$9)*(('Coupling Enzyme Parameters'!$AB$11)-(S476-$F$11)))))/(2*'Coupling Enzyme Parameters'!$AB$9))</f>
        <v>31.414653345483615</v>
      </c>
      <c r="U476" s="102">
        <f t="shared" si="60"/>
        <v>-6.7511590716947012</v>
      </c>
      <c r="V476" s="37">
        <v>18524.134999999998</v>
      </c>
      <c r="W476" s="99">
        <f>((-'Coupling Enzyme Parameters'!$AB$10+SQRT((('Coupling Enzyme Parameters'!$AB$10)^2)-(4*('Coupling Enzyme Parameters'!$AB$9)*(('Coupling Enzyme Parameters'!$AB$11)-(V476-$F$11)))))/(2*'Coupling Enzyme Parameters'!$AB$9))</f>
        <v>30.574632885565467</v>
      </c>
      <c r="X476" s="102">
        <f t="shared" si="61"/>
        <v>-7.40274439762673</v>
      </c>
      <c r="Y476" s="37">
        <v>18317.601999999999</v>
      </c>
      <c r="Z476" s="99">
        <f>((-'Coupling Enzyme Parameters'!$AB$10+SQRT((('Coupling Enzyme Parameters'!$AB$10)^2)-(4*('Coupling Enzyme Parameters'!$AB$9)*(('Coupling Enzyme Parameters'!$AB$11)-(Y476-$F$11)))))/(2*'Coupling Enzyme Parameters'!$AB$9))</f>
        <v>29.596229839303849</v>
      </c>
      <c r="AA476" s="102">
        <f t="shared" si="62"/>
        <v>-7.407838019709569</v>
      </c>
    </row>
    <row r="477" spans="3:27" s="39" customFormat="1" ht="15" x14ac:dyDescent="0.25">
      <c r="C477" s="24">
        <f t="shared" si="63"/>
        <v>30.999999999999911</v>
      </c>
      <c r="D477" s="37">
        <v>11433.114</v>
      </c>
      <c r="E477" s="37">
        <v>19320.759999999998</v>
      </c>
      <c r="F477" s="100">
        <f>((-'Coupling Enzyme Parameters'!$AB$10+SQRT((('Coupling Enzyme Parameters'!$AB$10)^2)-(4*('Coupling Enzyme Parameters'!$AB$9)*(('Coupling Enzyme Parameters'!$AB$11)-(E477-$F$11)))))/(2*'Coupling Enzyme Parameters'!$AB$9))</f>
        <v>34.744984401173802</v>
      </c>
      <c r="G477" s="37">
        <v>18747.741999999998</v>
      </c>
      <c r="H477" s="99">
        <f>((-'Coupling Enzyme Parameters'!$AB$10+SQRT((('Coupling Enzyme Parameters'!$AB$10)^2)-(4*('Coupling Enzyme Parameters'!$AB$9)*(('Coupling Enzyme Parameters'!$AB$11)-(G477-$F$11)))))/(2*'Coupling Enzyme Parameters'!$AB$9))</f>
        <v>31.676233809438756</v>
      </c>
      <c r="I477" s="102">
        <f t="shared" si="56"/>
        <v>-3.9198295657575883</v>
      </c>
      <c r="J477" s="37">
        <v>18464.68</v>
      </c>
      <c r="K477" s="99">
        <f>((-'Coupling Enzyme Parameters'!$AB$10+SQRT((('Coupling Enzyme Parameters'!$AB$10)^2)-(4*('Coupling Enzyme Parameters'!$AB$9)*(('Coupling Enzyme Parameters'!$AB$11)-(J477-$F$11)))))/(2*'Coupling Enzyme Parameters'!$AB$9))</f>
        <v>30.289326643563484</v>
      </c>
      <c r="L477" s="102">
        <f t="shared" si="57"/>
        <v>-3.3377545157195172</v>
      </c>
      <c r="M477" s="37">
        <v>18541.013999999999</v>
      </c>
      <c r="N477" s="99">
        <f>((-'Coupling Enzyme Parameters'!$AB$10+SQRT((('Coupling Enzyme Parameters'!$AB$10)^2)-(4*('Coupling Enzyme Parameters'!$AB$9)*(('Coupling Enzyme Parameters'!$AB$11)-(M477-$F$11)))))/(2*'Coupling Enzyme Parameters'!$AB$9))</f>
        <v>30.656189705233</v>
      </c>
      <c r="O477" s="102">
        <f t="shared" si="58"/>
        <v>-5.4548919391919419</v>
      </c>
      <c r="P477" s="37">
        <v>18624.18</v>
      </c>
      <c r="Q477" s="99">
        <f>((-'Coupling Enzyme Parameters'!$AB$10+SQRT((('Coupling Enzyme Parameters'!$AB$10)^2)-(4*('Coupling Enzyme Parameters'!$AB$9)*(('Coupling Enzyme Parameters'!$AB$11)-(P477-$F$11)))))/(2*'Coupling Enzyme Parameters'!$AB$9))</f>
        <v>31.061756628212997</v>
      </c>
      <c r="R477" s="102">
        <f t="shared" si="59"/>
        <v>-6.1547943784515553</v>
      </c>
      <c r="S477" s="37">
        <v>18640.662</v>
      </c>
      <c r="T477" s="99">
        <f>((-'Coupling Enzyme Parameters'!$AB$10+SQRT((('Coupling Enzyme Parameters'!$AB$10)^2)-(4*('Coupling Enzyme Parameters'!$AB$9)*(('Coupling Enzyme Parameters'!$AB$11)-(S477-$F$11)))))/(2*'Coupling Enzyme Parameters'!$AB$9))</f>
        <v>31.142883256548771</v>
      </c>
      <c r="U477" s="102">
        <f t="shared" si="60"/>
        <v>-6.7830325338076136</v>
      </c>
      <c r="V477" s="37">
        <v>18574.166000000001</v>
      </c>
      <c r="W477" s="99">
        <f>((-'Coupling Enzyme Parameters'!$AB$10+SQRT((('Coupling Enzyme Parameters'!$AB$10)^2)-(4*('Coupling Enzyme Parameters'!$AB$9)*(('Coupling Enzyme Parameters'!$AB$11)-(V477-$F$11)))))/(2*'Coupling Enzyme Parameters'!$AB$9))</f>
        <v>30.817110196598886</v>
      </c>
      <c r="X477" s="102">
        <f t="shared" si="61"/>
        <v>-6.9203704597713802</v>
      </c>
      <c r="Y477" s="37">
        <v>18259.925999999999</v>
      </c>
      <c r="Z477" s="99">
        <f>((-'Coupling Enzyme Parameters'!$AB$10+SQRT((('Coupling Enzyme Parameters'!$AB$10)^2)-(4*('Coupling Enzyme Parameters'!$AB$9)*(('Coupling Enzyme Parameters'!$AB$11)-(Y477-$F$11)))))/(2*'Coupling Enzyme Parameters'!$AB$9))</f>
        <v>29.329145910265581</v>
      </c>
      <c r="AA477" s="102">
        <f t="shared" si="62"/>
        <v>-7.4350253219259059</v>
      </c>
    </row>
    <row r="478" spans="3:27" s="39" customFormat="1" ht="15" x14ac:dyDescent="0.25">
      <c r="C478" s="24">
        <f t="shared" si="63"/>
        <v>31.066666666666578</v>
      </c>
      <c r="D478" s="37">
        <v>11411.556</v>
      </c>
      <c r="E478" s="37">
        <v>19281.811000000002</v>
      </c>
      <c r="F478" s="100">
        <f>((-'Coupling Enzyme Parameters'!$AB$10+SQRT((('Coupling Enzyme Parameters'!$AB$10)^2)-(4*('Coupling Enzyme Parameters'!$AB$9)*(('Coupling Enzyme Parameters'!$AB$11)-(E478-$F$11)))))/(2*'Coupling Enzyme Parameters'!$AB$9))</f>
        <v>34.523215412240837</v>
      </c>
      <c r="G478" s="37">
        <v>18789.226999999999</v>
      </c>
      <c r="H478" s="99">
        <f>((-'Coupling Enzyme Parameters'!$AB$10+SQRT((('Coupling Enzyme Parameters'!$AB$10)^2)-(4*('Coupling Enzyme Parameters'!$AB$9)*(('Coupling Enzyme Parameters'!$AB$11)-(G478-$F$11)))))/(2*'Coupling Enzyme Parameters'!$AB$9))</f>
        <v>31.885889407387008</v>
      </c>
      <c r="I478" s="102">
        <f t="shared" si="56"/>
        <v>-3.4884049788763711</v>
      </c>
      <c r="J478" s="37">
        <v>18533.601999999999</v>
      </c>
      <c r="K478" s="99">
        <f>((-'Coupling Enzyme Parameters'!$AB$10+SQRT((('Coupling Enzyme Parameters'!$AB$10)^2)-(4*('Coupling Enzyme Parameters'!$AB$9)*(('Coupling Enzyme Parameters'!$AB$11)-(J478-$F$11)))))/(2*'Coupling Enzyme Parameters'!$AB$9))</f>
        <v>30.620345160029036</v>
      </c>
      <c r="L478" s="102">
        <f t="shared" si="57"/>
        <v>-2.7849670103210009</v>
      </c>
      <c r="M478" s="37">
        <v>18571.710999999999</v>
      </c>
      <c r="N478" s="99">
        <f>((-'Coupling Enzyme Parameters'!$AB$10+SQRT((('Coupling Enzyme Parameters'!$AB$10)^2)-(4*('Coupling Enzyme Parameters'!$AB$9)*(('Coupling Enzyme Parameters'!$AB$11)-(M478-$F$11)))))/(2*'Coupling Enzyme Parameters'!$AB$9))</f>
        <v>30.805159890406358</v>
      </c>
      <c r="O478" s="102">
        <f t="shared" si="58"/>
        <v>-5.0841527650856193</v>
      </c>
      <c r="P478" s="37">
        <v>18579.192999999999</v>
      </c>
      <c r="Q478" s="99">
        <f>((-'Coupling Enzyme Parameters'!$AB$10+SQRT((('Coupling Enzyme Parameters'!$AB$10)^2)-(4*('Coupling Enzyme Parameters'!$AB$9)*(('Coupling Enzyme Parameters'!$AB$11)-(P478-$F$11)))))/(2*'Coupling Enzyme Parameters'!$AB$9))</f>
        <v>30.841597265502433</v>
      </c>
      <c r="R478" s="102">
        <f t="shared" si="59"/>
        <v>-6.153184752229155</v>
      </c>
      <c r="S478" s="37">
        <v>18685.072</v>
      </c>
      <c r="T478" s="99">
        <f>((-'Coupling Enzyme Parameters'!$AB$10+SQRT((('Coupling Enzyme Parameters'!$AB$10)^2)-(4*('Coupling Enzyme Parameters'!$AB$9)*(('Coupling Enzyme Parameters'!$AB$11)-(S478-$F$11)))))/(2*'Coupling Enzyme Parameters'!$AB$9))</f>
        <v>31.362745016571225</v>
      </c>
      <c r="U478" s="102">
        <f t="shared" si="60"/>
        <v>-6.3414017848521951</v>
      </c>
      <c r="V478" s="37">
        <v>18426.891</v>
      </c>
      <c r="W478" s="99">
        <f>((-'Coupling Enzyme Parameters'!$AB$10+SQRT((('Coupling Enzyme Parameters'!$AB$10)^2)-(4*('Coupling Enzyme Parameters'!$AB$9)*(('Coupling Enzyme Parameters'!$AB$11)-(V478-$F$11)))))/(2*'Coupling Enzyme Parameters'!$AB$9))</f>
        <v>30.109552881014146</v>
      </c>
      <c r="X478" s="102">
        <f t="shared" si="61"/>
        <v>-7.4061587864231555</v>
      </c>
      <c r="Y478" s="37">
        <v>18302.386999999999</v>
      </c>
      <c r="Z478" s="99">
        <f>((-'Coupling Enzyme Parameters'!$AB$10+SQRT((('Coupling Enzyme Parameters'!$AB$10)^2)-(4*('Coupling Enzyme Parameters'!$AB$9)*(('Coupling Enzyme Parameters'!$AB$11)-(Y478-$F$11)))))/(2*'Coupling Enzyme Parameters'!$AB$9))</f>
        <v>29.52552211637266</v>
      </c>
      <c r="AA478" s="102">
        <f t="shared" si="62"/>
        <v>-7.0168801268858623</v>
      </c>
    </row>
    <row r="479" spans="3:27" s="39" customFormat="1" ht="15" x14ac:dyDescent="0.25">
      <c r="C479" s="24">
        <f t="shared" si="63"/>
        <v>31.133333333333244</v>
      </c>
      <c r="D479" s="37">
        <v>11462.370999999999</v>
      </c>
      <c r="E479" s="37">
        <v>19357.338</v>
      </c>
      <c r="F479" s="100">
        <f>((-'Coupling Enzyme Parameters'!$AB$10+SQRT((('Coupling Enzyme Parameters'!$AB$10)^2)-(4*('Coupling Enzyme Parameters'!$AB$9)*(('Coupling Enzyme Parameters'!$AB$11)-(E479-$F$11)))))/(2*'Coupling Enzyme Parameters'!$AB$9))</f>
        <v>34.955269903667322</v>
      </c>
      <c r="G479" s="37">
        <v>18836.787</v>
      </c>
      <c r="H479" s="99">
        <f>((-'Coupling Enzyme Parameters'!$AB$10+SQRT((('Coupling Enzyme Parameters'!$AB$10)^2)-(4*('Coupling Enzyme Parameters'!$AB$9)*(('Coupling Enzyme Parameters'!$AB$11)-(G479-$F$11)))))/(2*'Coupling Enzyme Parameters'!$AB$9))</f>
        <v>32.128407017979242</v>
      </c>
      <c r="I479" s="102">
        <f t="shared" si="56"/>
        <v>-3.6779418597106215</v>
      </c>
      <c r="J479" s="37">
        <v>18445.625</v>
      </c>
      <c r="K479" s="99">
        <f>((-'Coupling Enzyme Parameters'!$AB$10+SQRT((('Coupling Enzyme Parameters'!$AB$10)^2)-(4*('Coupling Enzyme Parameters'!$AB$9)*(('Coupling Enzyme Parameters'!$AB$11)-(J479-$F$11)))))/(2*'Coupling Enzyme Parameters'!$AB$9))</f>
        <v>30.198526393950029</v>
      </c>
      <c r="L479" s="102">
        <f t="shared" si="57"/>
        <v>-3.6388402678264917</v>
      </c>
      <c r="M479" s="37">
        <v>18585.548999999999</v>
      </c>
      <c r="N479" s="99">
        <f>((-'Coupling Enzyme Parameters'!$AB$10+SQRT((('Coupling Enzyme Parameters'!$AB$10)^2)-(4*('Coupling Enzyme Parameters'!$AB$9)*(('Coupling Enzyme Parameters'!$AB$11)-(M479-$F$11)))))/(2*'Coupling Enzyme Parameters'!$AB$9))</f>
        <v>30.872590690723296</v>
      </c>
      <c r="O479" s="102">
        <f t="shared" si="58"/>
        <v>-5.4487764561951657</v>
      </c>
      <c r="P479" s="37">
        <v>18625.48</v>
      </c>
      <c r="Q479" s="99">
        <f>((-'Coupling Enzyme Parameters'!$AB$10+SQRT((('Coupling Enzyme Parameters'!$AB$10)^2)-(4*('Coupling Enzyme Parameters'!$AB$9)*(('Coupling Enzyme Parameters'!$AB$11)-(P479-$F$11)))))/(2*'Coupling Enzyme Parameters'!$AB$9))</f>
        <v>31.0681462408612</v>
      </c>
      <c r="R479" s="102">
        <f t="shared" si="59"/>
        <v>-6.358690268296872</v>
      </c>
      <c r="S479" s="37">
        <v>18677.567999999999</v>
      </c>
      <c r="T479" s="99">
        <f>((-'Coupling Enzyme Parameters'!$AB$10+SQRT((('Coupling Enzyme Parameters'!$AB$10)^2)-(4*('Coupling Enzyme Parameters'!$AB$9)*(('Coupling Enzyme Parameters'!$AB$11)-(S479-$F$11)))))/(2*'Coupling Enzyme Parameters'!$AB$9))</f>
        <v>31.3254634000645</v>
      </c>
      <c r="U479" s="102">
        <f t="shared" si="60"/>
        <v>-6.8107378927854043</v>
      </c>
      <c r="V479" s="37">
        <v>18505.313999999998</v>
      </c>
      <c r="W479" s="99">
        <f>((-'Coupling Enzyme Parameters'!$AB$10+SQRT((('Coupling Enzyme Parameters'!$AB$10)^2)-(4*('Coupling Enzyme Parameters'!$AB$9)*(('Coupling Enzyme Parameters'!$AB$11)-(V479-$F$11)))))/(2*'Coupling Enzyme Parameters'!$AB$9))</f>
        <v>30.483986624820492</v>
      </c>
      <c r="X479" s="102">
        <f t="shared" si="61"/>
        <v>-7.4637795340432938</v>
      </c>
      <c r="Y479" s="37">
        <v>18255.965</v>
      </c>
      <c r="Z479" s="99">
        <f>((-'Coupling Enzyme Parameters'!$AB$10+SQRT((('Coupling Enzyme Parameters'!$AB$10)^2)-(4*('Coupling Enzyme Parameters'!$AB$9)*(('Coupling Enzyme Parameters'!$AB$11)-(Y479-$F$11)))))/(2*'Coupling Enzyme Parameters'!$AB$9))</f>
        <v>29.310897447814465</v>
      </c>
      <c r="AA479" s="102">
        <f t="shared" si="62"/>
        <v>-7.6635592868705409</v>
      </c>
    </row>
    <row r="480" spans="3:27" s="39" customFormat="1" ht="15" x14ac:dyDescent="0.25">
      <c r="C480" s="24">
        <f t="shared" si="63"/>
        <v>31.19999999999991</v>
      </c>
      <c r="D480" s="37">
        <v>11450.585999999999</v>
      </c>
      <c r="E480" s="37">
        <v>19351.82</v>
      </c>
      <c r="F480" s="100">
        <f>((-'Coupling Enzyme Parameters'!$AB$10+SQRT((('Coupling Enzyme Parameters'!$AB$10)^2)-(4*('Coupling Enzyme Parameters'!$AB$9)*(('Coupling Enzyme Parameters'!$AB$11)-(E480-$F$11)))))/(2*'Coupling Enzyme Parameters'!$AB$9))</f>
        <v>34.923419772106335</v>
      </c>
      <c r="G480" s="37">
        <v>18819</v>
      </c>
      <c r="H480" s="99">
        <f>((-'Coupling Enzyme Parameters'!$AB$10+SQRT((('Coupling Enzyme Parameters'!$AB$10)^2)-(4*('Coupling Enzyme Parameters'!$AB$9)*(('Coupling Enzyme Parameters'!$AB$11)-(G480-$F$11)))))/(2*'Coupling Enzyme Parameters'!$AB$9))</f>
        <v>32.037433631891503</v>
      </c>
      <c r="I480" s="102">
        <f t="shared" si="56"/>
        <v>-3.7370651142373745</v>
      </c>
      <c r="J480" s="37">
        <v>18448.32</v>
      </c>
      <c r="K480" s="99">
        <f>((-'Coupling Enzyme Parameters'!$AB$10+SQRT((('Coupling Enzyme Parameters'!$AB$10)^2)-(4*('Coupling Enzyme Parameters'!$AB$9)*(('Coupling Enzyme Parameters'!$AB$11)-(J480-$F$11)))))/(2*'Coupling Enzyme Parameters'!$AB$9))</f>
        <v>30.211349943521942</v>
      </c>
      <c r="L480" s="102">
        <f t="shared" si="57"/>
        <v>-3.5941665866935928</v>
      </c>
      <c r="M480" s="37">
        <v>18561.5</v>
      </c>
      <c r="N480" s="99">
        <f>((-'Coupling Enzyme Parameters'!$AB$10+SQRT((('Coupling Enzyme Parameters'!$AB$10)^2)-(4*('Coupling Enzyme Parameters'!$AB$9)*(('Coupling Enzyme Parameters'!$AB$11)-(M480-$F$11)))))/(2*'Coupling Enzyme Parameters'!$AB$9))</f>
        <v>30.755513406664367</v>
      </c>
      <c r="O480" s="102">
        <f t="shared" si="58"/>
        <v>-5.5340036086931086</v>
      </c>
      <c r="P480" s="37">
        <v>18613.956999999999</v>
      </c>
      <c r="Q480" s="99">
        <f>((-'Coupling Enzyme Parameters'!$AB$10+SQRT((('Coupling Enzyme Parameters'!$AB$10)^2)-(4*('Coupling Enzyme Parameters'!$AB$9)*(('Coupling Enzyme Parameters'!$AB$11)-(P480-$F$11)))))/(2*'Coupling Enzyme Parameters'!$AB$9))</f>
        <v>31.011564111728156</v>
      </c>
      <c r="R480" s="102">
        <f t="shared" si="59"/>
        <v>-6.3834222658689299</v>
      </c>
      <c r="S480" s="37">
        <v>18690.508000000002</v>
      </c>
      <c r="T480" s="99">
        <f>((-'Coupling Enzyme Parameters'!$AB$10+SQRT((('Coupling Enzyme Parameters'!$AB$10)^2)-(4*('Coupling Enzyme Parameters'!$AB$9)*(('Coupling Enzyme Parameters'!$AB$11)-(S480-$F$11)))))/(2*'Coupling Enzyme Parameters'!$AB$9))</f>
        <v>31.389786014547351</v>
      </c>
      <c r="U480" s="102">
        <f t="shared" si="60"/>
        <v>-6.7145651467415668</v>
      </c>
      <c r="V480" s="37">
        <v>18475.546999999999</v>
      </c>
      <c r="W480" s="99">
        <f>((-'Coupling Enzyme Parameters'!$AB$10+SQRT((('Coupling Enzyme Parameters'!$AB$10)^2)-(4*('Coupling Enzyme Parameters'!$AB$9)*(('Coupling Enzyme Parameters'!$AB$11)-(V480-$F$11)))))/(2*'Coupling Enzyme Parameters'!$AB$9))</f>
        <v>30.341247357263573</v>
      </c>
      <c r="X480" s="102">
        <f t="shared" si="61"/>
        <v>-7.5746686700392267</v>
      </c>
      <c r="Y480" s="37">
        <v>18329.66</v>
      </c>
      <c r="Z480" s="99">
        <f>((-'Coupling Enzyme Parameters'!$AB$10+SQRT((('Coupling Enzyme Parameters'!$AB$10)^2)-(4*('Coupling Enzyme Parameters'!$AB$9)*(('Coupling Enzyme Parameters'!$AB$11)-(Y480-$F$11)))))/(2*'Coupling Enzyme Parameters'!$AB$9))</f>
        <v>29.652395324278515</v>
      </c>
      <c r="AA480" s="102">
        <f t="shared" si="62"/>
        <v>-7.2902112788455042</v>
      </c>
    </row>
    <row r="481" spans="3:27" s="39" customFormat="1" ht="15" x14ac:dyDescent="0.25">
      <c r="C481" s="24">
        <f t="shared" si="63"/>
        <v>31.266666666666577</v>
      </c>
      <c r="D481" s="37">
        <v>11423.348</v>
      </c>
      <c r="E481" s="37">
        <v>19399.692999999999</v>
      </c>
      <c r="F481" s="100">
        <f>((-'Coupling Enzyme Parameters'!$AB$10+SQRT((('Coupling Enzyme Parameters'!$AB$10)^2)-(4*('Coupling Enzyme Parameters'!$AB$9)*(('Coupling Enzyme Parameters'!$AB$11)-(E481-$F$11)))))/(2*'Coupling Enzyme Parameters'!$AB$9))</f>
        <v>35.201282864459394</v>
      </c>
      <c r="G481" s="37">
        <v>18812.543000000001</v>
      </c>
      <c r="H481" s="99">
        <f>((-'Coupling Enzyme Parameters'!$AB$10+SQRT((('Coupling Enzyme Parameters'!$AB$10)^2)-(4*('Coupling Enzyme Parameters'!$AB$9)*(('Coupling Enzyme Parameters'!$AB$11)-(G481-$F$11)))))/(2*'Coupling Enzyme Parameters'!$AB$9))</f>
        <v>32.00449005236122</v>
      </c>
      <c r="I481" s="102">
        <f t="shared" si="56"/>
        <v>-4.0478717861207159</v>
      </c>
      <c r="J481" s="37">
        <v>18444.567999999999</v>
      </c>
      <c r="K481" s="99">
        <f>((-'Coupling Enzyme Parameters'!$AB$10+SQRT((('Coupling Enzyme Parameters'!$AB$10)^2)-(4*('Coupling Enzyme Parameters'!$AB$9)*(('Coupling Enzyme Parameters'!$AB$11)-(J481-$F$11)))))/(2*'Coupling Enzyme Parameters'!$AB$9))</f>
        <v>30.193498562699659</v>
      </c>
      <c r="L481" s="102">
        <f t="shared" si="57"/>
        <v>-3.8898810598689337</v>
      </c>
      <c r="M481" s="37">
        <v>18567.094000000001</v>
      </c>
      <c r="N481" s="99">
        <f>((-'Coupling Enzyme Parameters'!$AB$10+SQRT((('Coupling Enzyme Parameters'!$AB$10)^2)-(4*('Coupling Enzyme Parameters'!$AB$9)*(('Coupling Enzyme Parameters'!$AB$11)-(M481-$F$11)))))/(2*'Coupling Enzyme Parameters'!$AB$9))</f>
        <v>30.782700191318707</v>
      </c>
      <c r="O481" s="102">
        <f t="shared" si="58"/>
        <v>-5.784679916391827</v>
      </c>
      <c r="P481" s="37">
        <v>18591.43</v>
      </c>
      <c r="Q481" s="99">
        <f>((-'Coupling Enzyme Parameters'!$AB$10+SQRT((('Coupling Enzyme Parameters'!$AB$10)^2)-(4*('Coupling Enzyme Parameters'!$AB$9)*(('Coupling Enzyme Parameters'!$AB$11)-(P481-$F$11)))))/(2*'Coupling Enzyme Parameters'!$AB$9))</f>
        <v>30.90130048065717</v>
      </c>
      <c r="R481" s="102">
        <f t="shared" si="59"/>
        <v>-6.7715489892929739</v>
      </c>
      <c r="S481" s="37">
        <v>18638.206999999999</v>
      </c>
      <c r="T481" s="99">
        <f>((-'Coupling Enzyme Parameters'!$AB$10+SQRT((('Coupling Enzyme Parameters'!$AB$10)^2)-(4*('Coupling Enzyme Parameters'!$AB$9)*(('Coupling Enzyme Parameters'!$AB$11)-(S481-$F$11)))))/(2*'Coupling Enzyme Parameters'!$AB$9))</f>
        <v>31.130783389580401</v>
      </c>
      <c r="U481" s="102">
        <f t="shared" si="60"/>
        <v>-7.2514308640615752</v>
      </c>
      <c r="V481" s="37">
        <v>18479.210999999999</v>
      </c>
      <c r="W481" s="99">
        <f>((-'Coupling Enzyme Parameters'!$AB$10+SQRT((('Coupling Enzyme Parameters'!$AB$10)^2)-(4*('Coupling Enzyme Parameters'!$AB$9)*(('Coupling Enzyme Parameters'!$AB$11)-(V481-$F$11)))))/(2*'Coupling Enzyme Parameters'!$AB$9))</f>
        <v>30.358776011370587</v>
      </c>
      <c r="X481" s="102">
        <f t="shared" si="61"/>
        <v>-7.8350031082852709</v>
      </c>
      <c r="Y481" s="37">
        <v>18311.208999999999</v>
      </c>
      <c r="Z481" s="99">
        <f>((-'Coupling Enzyme Parameters'!$AB$10+SQRT((('Coupling Enzyme Parameters'!$AB$10)^2)-(4*('Coupling Enzyme Parameters'!$AB$9)*(('Coupling Enzyme Parameters'!$AB$11)-(Y481-$F$11)))))/(2*'Coupling Enzyme Parameters'!$AB$9))</f>
        <v>29.566497977781474</v>
      </c>
      <c r="AA481" s="102">
        <f t="shared" si="62"/>
        <v>-7.6539717176956046</v>
      </c>
    </row>
    <row r="482" spans="3:27" s="39" customFormat="1" ht="15" x14ac:dyDescent="0.25">
      <c r="C482" s="24">
        <f t="shared" si="63"/>
        <v>31.333333333333243</v>
      </c>
      <c r="D482" s="37">
        <v>11416.579</v>
      </c>
      <c r="E482" s="37">
        <v>19319.657999999999</v>
      </c>
      <c r="F482" s="100">
        <f>((-'Coupling Enzyme Parameters'!$AB$10+SQRT((('Coupling Enzyme Parameters'!$AB$10)^2)-(4*('Coupling Enzyme Parameters'!$AB$9)*(('Coupling Enzyme Parameters'!$AB$11)-(E482-$F$11)))))/(2*'Coupling Enzyme Parameters'!$AB$9))</f>
        <v>34.738679648689413</v>
      </c>
      <c r="G482" s="37">
        <v>18796.125</v>
      </c>
      <c r="H482" s="99">
        <f>((-'Coupling Enzyme Parameters'!$AB$10+SQRT((('Coupling Enzyme Parameters'!$AB$10)^2)-(4*('Coupling Enzyme Parameters'!$AB$9)*(('Coupling Enzyme Parameters'!$AB$11)-(G482-$F$11)))))/(2*'Coupling Enzyme Parameters'!$AB$9))</f>
        <v>31.920919163590643</v>
      </c>
      <c r="I482" s="102">
        <f t="shared" si="56"/>
        <v>-3.6688394591213118</v>
      </c>
      <c r="J482" s="37">
        <v>18463.456999999999</v>
      </c>
      <c r="K482" s="99">
        <f>((-'Coupling Enzyme Parameters'!$AB$10+SQRT((('Coupling Enzyme Parameters'!$AB$10)^2)-(4*('Coupling Enzyme Parameters'!$AB$9)*(('Coupling Enzyme Parameters'!$AB$11)-(J482-$F$11)))))/(2*'Coupling Enzyme Parameters'!$AB$9))</f>
        <v>30.283489632599615</v>
      </c>
      <c r="L482" s="102">
        <f t="shared" si="57"/>
        <v>-3.3372867741989971</v>
      </c>
      <c r="M482" s="37">
        <v>18524.932000000001</v>
      </c>
      <c r="N482" s="99">
        <f>((-'Coupling Enzyme Parameters'!$AB$10+SQRT((('Coupling Enzyme Parameters'!$AB$10)^2)-(4*('Coupling Enzyme Parameters'!$AB$9)*(('Coupling Enzyme Parameters'!$AB$11)-(M482-$F$11)))))/(2*'Coupling Enzyme Parameters'!$AB$9))</f>
        <v>30.578478242538317</v>
      </c>
      <c r="O482" s="102">
        <f t="shared" si="58"/>
        <v>-5.5262986494022357</v>
      </c>
      <c r="P482" s="37">
        <v>18626.011999999999</v>
      </c>
      <c r="Q482" s="99">
        <f>((-'Coupling Enzyme Parameters'!$AB$10+SQRT((('Coupling Enzyme Parameters'!$AB$10)^2)-(4*('Coupling Enzyme Parameters'!$AB$9)*(('Coupling Enzyme Parameters'!$AB$11)-(P482-$F$11)))))/(2*'Coupling Enzyme Parameters'!$AB$9))</f>
        <v>31.070761518183534</v>
      </c>
      <c r="R482" s="102">
        <f t="shared" si="59"/>
        <v>-6.1394847359966285</v>
      </c>
      <c r="S482" s="37">
        <v>18637.98</v>
      </c>
      <c r="T482" s="99">
        <f>((-'Coupling Enzyme Parameters'!$AB$10+SQRT((('Coupling Enzyme Parameters'!$AB$10)^2)-(4*('Coupling Enzyme Parameters'!$AB$9)*(('Coupling Enzyme Parameters'!$AB$11)-(S482-$F$11)))))/(2*'Coupling Enzyme Parameters'!$AB$9))</f>
        <v>31.129664867207985</v>
      </c>
      <c r="U482" s="102">
        <f t="shared" si="60"/>
        <v>-6.7899461706640096</v>
      </c>
      <c r="V482" s="37">
        <v>18481.111000000001</v>
      </c>
      <c r="W482" s="99">
        <f>((-'Coupling Enzyme Parameters'!$AB$10+SQRT((('Coupling Enzyme Parameters'!$AB$10)^2)-(4*('Coupling Enzyme Parameters'!$AB$9)*(('Coupling Enzyme Parameters'!$AB$11)-(V482-$F$11)))))/(2*'Coupling Enzyme Parameters'!$AB$9))</f>
        <v>30.367870167037331</v>
      </c>
      <c r="X482" s="102">
        <f t="shared" si="61"/>
        <v>-7.3633057368485453</v>
      </c>
      <c r="Y482" s="37">
        <v>18243.451000000001</v>
      </c>
      <c r="Z482" s="99">
        <f>((-'Coupling Enzyme Parameters'!$AB$10+SQRT((('Coupling Enzyme Parameters'!$AB$10)^2)-(4*('Coupling Enzyme Parameters'!$AB$9)*(('Coupling Enzyme Parameters'!$AB$11)-(Y482-$F$11)))))/(2*'Coupling Enzyme Parameters'!$AB$9))</f>
        <v>29.253323420824884</v>
      </c>
      <c r="AA482" s="102">
        <f t="shared" si="62"/>
        <v>-7.5045430588822128</v>
      </c>
    </row>
    <row r="483" spans="3:27" s="39" customFormat="1" ht="15" x14ac:dyDescent="0.25">
      <c r="C483" s="24">
        <f t="shared" si="63"/>
        <v>31.39999999999991</v>
      </c>
      <c r="D483" s="37">
        <v>11464.994000000001</v>
      </c>
      <c r="E483" s="37">
        <v>19300.355</v>
      </c>
      <c r="F483" s="100">
        <f>((-'Coupling Enzyme Parameters'!$AB$10+SQRT((('Coupling Enzyme Parameters'!$AB$10)^2)-(4*('Coupling Enzyme Parameters'!$AB$9)*(('Coupling Enzyme Parameters'!$AB$11)-(E483-$F$11)))))/(2*'Coupling Enzyme Parameters'!$AB$9))</f>
        <v>34.628529582262104</v>
      </c>
      <c r="G483" s="37">
        <v>18758.057000000001</v>
      </c>
      <c r="H483" s="99">
        <f>((-'Coupling Enzyme Parameters'!$AB$10+SQRT((('Coupling Enzyme Parameters'!$AB$10)^2)-(4*('Coupling Enzyme Parameters'!$AB$9)*(('Coupling Enzyme Parameters'!$AB$11)-(G483-$F$11)))))/(2*'Coupling Enzyme Parameters'!$AB$9))</f>
        <v>31.728201993350833</v>
      </c>
      <c r="I483" s="102">
        <f t="shared" si="56"/>
        <v>-3.7514065629338127</v>
      </c>
      <c r="J483" s="37">
        <v>18486.048999999999</v>
      </c>
      <c r="K483" s="99">
        <f>((-'Coupling Enzyme Parameters'!$AB$10+SQRT((('Coupling Enzyme Parameters'!$AB$10)^2)-(4*('Coupling Enzyme Parameters'!$AB$9)*(('Coupling Enzyme Parameters'!$AB$11)-(J483-$F$11)))))/(2*'Coupling Enzyme Parameters'!$AB$9))</f>
        <v>30.391519847641018</v>
      </c>
      <c r="L483" s="102">
        <f t="shared" si="57"/>
        <v>-3.1191064927302854</v>
      </c>
      <c r="M483" s="37">
        <v>18549.375</v>
      </c>
      <c r="N483" s="99">
        <f>((-'Coupling Enzyme Parameters'!$AB$10+SQRT((('Coupling Enzyme Parameters'!$AB$10)^2)-(4*('Coupling Enzyme Parameters'!$AB$9)*(('Coupling Enzyme Parameters'!$AB$11)-(M483-$F$11)))))/(2*'Coupling Enzyme Parameters'!$AB$9))</f>
        <v>30.696681900500561</v>
      </c>
      <c r="O483" s="102">
        <f t="shared" si="58"/>
        <v>-5.2979449250126827</v>
      </c>
      <c r="P483" s="37">
        <v>18593.607</v>
      </c>
      <c r="Q483" s="99">
        <f>((-'Coupling Enzyme Parameters'!$AB$10+SQRT((('Coupling Enzyme Parameters'!$AB$10)^2)-(4*('Coupling Enzyme Parameters'!$AB$9)*(('Coupling Enzyme Parameters'!$AB$11)-(P483-$F$11)))))/(2*'Coupling Enzyme Parameters'!$AB$9))</f>
        <v>30.911936094591631</v>
      </c>
      <c r="R483" s="102">
        <f t="shared" si="59"/>
        <v>-6.1881600931612226</v>
      </c>
      <c r="S483" s="37">
        <v>18688.771000000001</v>
      </c>
      <c r="T483" s="99">
        <f>((-'Coupling Enzyme Parameters'!$AB$10+SQRT((('Coupling Enzyme Parameters'!$AB$10)^2)-(4*('Coupling Enzyme Parameters'!$AB$9)*(('Coupling Enzyme Parameters'!$AB$11)-(S483-$F$11)))))/(2*'Coupling Enzyme Parameters'!$AB$9))</f>
        <v>31.381142347141289</v>
      </c>
      <c r="U483" s="102">
        <f t="shared" si="60"/>
        <v>-6.4283186243033974</v>
      </c>
      <c r="V483" s="37">
        <v>18490.273000000001</v>
      </c>
      <c r="W483" s="99">
        <f>((-'Coupling Enzyme Parameters'!$AB$10+SQRT((('Coupling Enzyme Parameters'!$AB$10)^2)-(4*('Coupling Enzyme Parameters'!$AB$9)*(('Coupling Enzyme Parameters'!$AB$11)-(V483-$F$11)))))/(2*'Coupling Enzyme Parameters'!$AB$9))</f>
        <v>30.411766543954357</v>
      </c>
      <c r="X483" s="102">
        <f t="shared" si="61"/>
        <v>-7.2092592935042106</v>
      </c>
      <c r="Y483" s="37">
        <v>18262.745999999999</v>
      </c>
      <c r="Z483" s="99">
        <f>((-'Coupling Enzyme Parameters'!$AB$10+SQRT((('Coupling Enzyme Parameters'!$AB$10)^2)-(4*('Coupling Enzyme Parameters'!$AB$9)*(('Coupling Enzyme Parameters'!$AB$11)-(Y483-$F$11)))))/(2*'Coupling Enzyme Parameters'!$AB$9))</f>
        <v>29.342145041550452</v>
      </c>
      <c r="AA483" s="102">
        <f t="shared" si="62"/>
        <v>-7.3055713717293358</v>
      </c>
    </row>
    <row r="484" spans="3:27" s="39" customFormat="1" ht="15" x14ac:dyDescent="0.25">
      <c r="C484" s="24">
        <f t="shared" si="63"/>
        <v>31.466666666666576</v>
      </c>
      <c r="D484" s="37">
        <v>11421.521000000001</v>
      </c>
      <c r="E484" s="37">
        <v>19297.895</v>
      </c>
      <c r="F484" s="100">
        <f>((-'Coupling Enzyme Parameters'!$AB$10+SQRT((('Coupling Enzyme Parameters'!$AB$10)^2)-(4*('Coupling Enzyme Parameters'!$AB$9)*(('Coupling Enzyme Parameters'!$AB$11)-(E484-$F$11)))))/(2*'Coupling Enzyme Parameters'!$AB$9))</f>
        <v>34.61453057152962</v>
      </c>
      <c r="G484" s="37">
        <v>18789.333999999999</v>
      </c>
      <c r="H484" s="99">
        <f>((-'Coupling Enzyme Parameters'!$AB$10+SQRT((('Coupling Enzyme Parameters'!$AB$10)^2)-(4*('Coupling Enzyme Parameters'!$AB$9)*(('Coupling Enzyme Parameters'!$AB$11)-(G484-$F$11)))))/(2*'Coupling Enzyme Parameters'!$AB$9))</f>
        <v>31.88643240923852</v>
      </c>
      <c r="I484" s="102">
        <f t="shared" si="56"/>
        <v>-3.5791771363136426</v>
      </c>
      <c r="J484" s="37">
        <v>18480.083999999999</v>
      </c>
      <c r="K484" s="99">
        <f>((-'Coupling Enzyme Parameters'!$AB$10+SQRT((('Coupling Enzyme Parameters'!$AB$10)^2)-(4*('Coupling Enzyme Parameters'!$AB$9)*(('Coupling Enzyme Parameters'!$AB$11)-(J484-$F$11)))))/(2*'Coupling Enzyme Parameters'!$AB$9))</f>
        <v>30.362954153341022</v>
      </c>
      <c r="L484" s="102">
        <f t="shared" si="57"/>
        <v>-3.1336731762977976</v>
      </c>
      <c r="M484" s="37">
        <v>18552.432000000001</v>
      </c>
      <c r="N484" s="99">
        <f>((-'Coupling Enzyme Parameters'!$AB$10+SQRT((('Coupling Enzyme Parameters'!$AB$10)^2)-(4*('Coupling Enzyme Parameters'!$AB$9)*(('Coupling Enzyme Parameters'!$AB$11)-(M484-$F$11)))))/(2*'Coupling Enzyme Parameters'!$AB$9))</f>
        <v>30.711502380992368</v>
      </c>
      <c r="O484" s="102">
        <f t="shared" si="58"/>
        <v>-5.2691254337883926</v>
      </c>
      <c r="P484" s="37">
        <v>18604.131000000001</v>
      </c>
      <c r="Q484" s="99">
        <f>((-'Coupling Enzyme Parameters'!$AB$10+SQRT((('Coupling Enzyme Parameters'!$AB$10)^2)-(4*('Coupling Enzyme Parameters'!$AB$9)*(('Coupling Enzyme Parameters'!$AB$11)-(P484-$F$11)))))/(2*'Coupling Enzyme Parameters'!$AB$9))</f>
        <v>30.963411407087523</v>
      </c>
      <c r="R484" s="102">
        <f t="shared" si="59"/>
        <v>-6.122685769932847</v>
      </c>
      <c r="S484" s="37">
        <v>18636.648000000001</v>
      </c>
      <c r="T484" s="99">
        <f>((-'Coupling Enzyme Parameters'!$AB$10+SQRT((('Coupling Enzyme Parameters'!$AB$10)^2)-(4*('Coupling Enzyme Parameters'!$AB$9)*(('Coupling Enzyme Parameters'!$AB$11)-(S484-$F$11)))))/(2*'Coupling Enzyme Parameters'!$AB$9))</f>
        <v>31.123102523484437</v>
      </c>
      <c r="U484" s="102">
        <f t="shared" si="60"/>
        <v>-6.6723594372277653</v>
      </c>
      <c r="V484" s="37">
        <v>18436.963</v>
      </c>
      <c r="W484" s="99">
        <f>((-'Coupling Enzyme Parameters'!$AB$10+SQRT((('Coupling Enzyme Parameters'!$AB$10)^2)-(4*('Coupling Enzyme Parameters'!$AB$9)*(('Coupling Enzyme Parameters'!$AB$11)-(V484-$F$11)))))/(2*'Coupling Enzyme Parameters'!$AB$9))</f>
        <v>30.157351461783236</v>
      </c>
      <c r="X484" s="102">
        <f t="shared" si="61"/>
        <v>-7.4496753649428484</v>
      </c>
      <c r="Y484" s="37">
        <v>18278.037</v>
      </c>
      <c r="Z484" s="99">
        <f>((-'Coupling Enzyme Parameters'!$AB$10+SQRT((('Coupling Enzyme Parameters'!$AB$10)^2)-(4*('Coupling Enzyme Parameters'!$AB$9)*(('Coupling Enzyme Parameters'!$AB$11)-(Y484-$F$11)))))/(2*'Coupling Enzyme Parameters'!$AB$9))</f>
        <v>29.412736789887443</v>
      </c>
      <c r="AA484" s="102">
        <f t="shared" si="62"/>
        <v>-7.2209806126598615</v>
      </c>
    </row>
    <row r="485" spans="3:27" s="39" customFormat="1" ht="15" x14ac:dyDescent="0.25">
      <c r="C485" s="24">
        <f t="shared" si="63"/>
        <v>31.533333333333243</v>
      </c>
      <c r="D485" s="37">
        <v>11463.653</v>
      </c>
      <c r="E485" s="37">
        <v>19358.418000000001</v>
      </c>
      <c r="F485" s="100">
        <f>((-'Coupling Enzyme Parameters'!$AB$10+SQRT((('Coupling Enzyme Parameters'!$AB$10)^2)-(4*('Coupling Enzyme Parameters'!$AB$9)*(('Coupling Enzyme Parameters'!$AB$11)-(E485-$F$11)))))/(2*'Coupling Enzyme Parameters'!$AB$9))</f>
        <v>34.961509056919063</v>
      </c>
      <c r="G485" s="37">
        <v>18781.232</v>
      </c>
      <c r="H485" s="99">
        <f>((-'Coupling Enzyme Parameters'!$AB$10+SQRT((('Coupling Enzyme Parameters'!$AB$10)^2)-(4*('Coupling Enzyme Parameters'!$AB$9)*(('Coupling Enzyme Parameters'!$AB$11)-(G485-$F$11)))))/(2*'Coupling Enzyme Parameters'!$AB$9))</f>
        <v>31.845349459836026</v>
      </c>
      <c r="I485" s="102">
        <f t="shared" si="56"/>
        <v>-3.9672385711055789</v>
      </c>
      <c r="J485" s="37">
        <v>18447.883000000002</v>
      </c>
      <c r="K485" s="99">
        <f>((-'Coupling Enzyme Parameters'!$AB$10+SQRT((('Coupling Enzyme Parameters'!$AB$10)^2)-(4*('Coupling Enzyme Parameters'!$AB$9)*(('Coupling Enzyme Parameters'!$AB$11)-(J485-$F$11)))))/(2*'Coupling Enzyme Parameters'!$AB$9))</f>
        <v>30.209270163133898</v>
      </c>
      <c r="L485" s="102">
        <f t="shared" si="57"/>
        <v>-3.6343356518943644</v>
      </c>
      <c r="M485" s="37">
        <v>18556.763999999999</v>
      </c>
      <c r="N485" s="99">
        <f>((-'Coupling Enzyme Parameters'!$AB$10+SQRT((('Coupling Enzyme Parameters'!$AB$10)^2)-(4*('Coupling Enzyme Parameters'!$AB$9)*(('Coupling Enzyme Parameters'!$AB$11)-(M485-$F$11)))))/(2*'Coupling Enzyme Parameters'!$AB$9))</f>
        <v>30.73251835504551</v>
      </c>
      <c r="O485" s="102">
        <f t="shared" si="58"/>
        <v>-5.5950879451246927</v>
      </c>
      <c r="P485" s="37">
        <v>18606.828000000001</v>
      </c>
      <c r="Q485" s="99">
        <f>((-'Coupling Enzyme Parameters'!$AB$10+SQRT((('Coupling Enzyme Parameters'!$AB$10)^2)-(4*('Coupling Enzyme Parameters'!$AB$9)*(('Coupling Enzyme Parameters'!$AB$11)-(P485-$F$11)))))/(2*'Coupling Enzyme Parameters'!$AB$9))</f>
        <v>30.976619345994369</v>
      </c>
      <c r="R485" s="102">
        <f t="shared" si="59"/>
        <v>-6.4564563164154443</v>
      </c>
      <c r="S485" s="37">
        <v>18674.348000000002</v>
      </c>
      <c r="T485" s="99">
        <f>((-'Coupling Enzyme Parameters'!$AB$10+SQRT((('Coupling Enzyme Parameters'!$AB$10)^2)-(4*('Coupling Enzyme Parameters'!$AB$9)*(('Coupling Enzyme Parameters'!$AB$11)-(S485-$F$11)))))/(2*'Coupling Enzyme Parameters'!$AB$9))</f>
        <v>31.309482176921883</v>
      </c>
      <c r="U485" s="102">
        <f t="shared" si="60"/>
        <v>-6.8329582691797626</v>
      </c>
      <c r="V485" s="37">
        <v>18525.131000000001</v>
      </c>
      <c r="W485" s="99">
        <f>((-'Coupling Enzyme Parameters'!$AB$10+SQRT((('Coupling Enzyme Parameters'!$AB$10)^2)-(4*('Coupling Enzyme Parameters'!$AB$9)*(('Coupling Enzyme Parameters'!$AB$11)-(V485-$F$11)))))/(2*'Coupling Enzyme Parameters'!$AB$9))</f>
        <v>30.579438462372018</v>
      </c>
      <c r="X485" s="102">
        <f t="shared" si="61"/>
        <v>-7.3745668497435091</v>
      </c>
      <c r="Y485" s="37">
        <v>18266.901999999998</v>
      </c>
      <c r="Z485" s="99">
        <f>((-'Coupling Enzyme Parameters'!$AB$10+SQRT((('Coupling Enzyme Parameters'!$AB$10)^2)-(4*('Coupling Enzyme Parameters'!$AB$9)*(('Coupling Enzyme Parameters'!$AB$11)-(Y485-$F$11)))))/(2*'Coupling Enzyme Parameters'!$AB$9))</f>
        <v>29.361313706592398</v>
      </c>
      <c r="AA485" s="102">
        <f t="shared" si="62"/>
        <v>-7.6193821813443492</v>
      </c>
    </row>
    <row r="486" spans="3:27" s="39" customFormat="1" ht="15" x14ac:dyDescent="0.25">
      <c r="C486" s="24">
        <f t="shared" si="63"/>
        <v>31.599999999999909</v>
      </c>
      <c r="D486" s="37">
        <v>11449.393</v>
      </c>
      <c r="E486" s="37">
        <v>19348.618999999999</v>
      </c>
      <c r="F486" s="100">
        <f>((-'Coupling Enzyme Parameters'!$AB$10+SQRT((('Coupling Enzyme Parameters'!$AB$10)^2)-(4*('Coupling Enzyme Parameters'!$AB$9)*(('Coupling Enzyme Parameters'!$AB$11)-(E486-$F$11)))))/(2*'Coupling Enzyme Parameters'!$AB$9))</f>
        <v>34.9049643532177</v>
      </c>
      <c r="G486" s="37">
        <v>18808.043000000001</v>
      </c>
      <c r="H486" s="99">
        <f>((-'Coupling Enzyme Parameters'!$AB$10+SQRT((('Coupling Enzyme Parameters'!$AB$10)^2)-(4*('Coupling Enzyme Parameters'!$AB$9)*(('Coupling Enzyme Parameters'!$AB$11)-(G486-$F$11)))))/(2*'Coupling Enzyme Parameters'!$AB$9))</f>
        <v>31.98155656274762</v>
      </c>
      <c r="I486" s="102">
        <f t="shared" si="56"/>
        <v>-3.7744867644926217</v>
      </c>
      <c r="J486" s="37">
        <v>18432.511999999999</v>
      </c>
      <c r="K486" s="99">
        <f>((-'Coupling Enzyme Parameters'!$AB$10+SQRT((('Coupling Enzyme Parameters'!$AB$10)^2)-(4*('Coupling Enzyme Parameters'!$AB$9)*(('Coupling Enzyme Parameters'!$AB$11)-(J486-$F$11)))))/(2*'Coupling Enzyme Parameters'!$AB$9))</f>
        <v>30.136217974492343</v>
      </c>
      <c r="L486" s="102">
        <f t="shared" si="57"/>
        <v>-3.6508431368345562</v>
      </c>
      <c r="M486" s="37">
        <v>18555.611000000001</v>
      </c>
      <c r="N486" s="99">
        <f>((-'Coupling Enzyme Parameters'!$AB$10+SQRT((('Coupling Enzyme Parameters'!$AB$10)^2)-(4*('Coupling Enzyme Parameters'!$AB$9)*(('Coupling Enzyme Parameters'!$AB$11)-(M486-$F$11)))))/(2*'Coupling Enzyme Parameters'!$AB$9))</f>
        <v>30.726923136501853</v>
      </c>
      <c r="O486" s="102">
        <f t="shared" si="58"/>
        <v>-5.5441384599669874</v>
      </c>
      <c r="P486" s="37">
        <v>18560.592000000001</v>
      </c>
      <c r="Q486" s="99">
        <f>((-'Coupling Enzyme Parameters'!$AB$10+SQRT((('Coupling Enzyme Parameters'!$AB$10)^2)-(4*('Coupling Enzyme Parameters'!$AB$9)*(('Coupling Enzyme Parameters'!$AB$11)-(P486-$F$11)))))/(2*'Coupling Enzyme Parameters'!$AB$9))</f>
        <v>30.751103175666007</v>
      </c>
      <c r="R486" s="102">
        <f t="shared" si="59"/>
        <v>-6.6254277830424435</v>
      </c>
      <c r="S486" s="37">
        <v>18605.715</v>
      </c>
      <c r="T486" s="99">
        <f>((-'Coupling Enzyme Parameters'!$AB$10+SQRT((('Coupling Enzyme Parameters'!$AB$10)^2)-(4*('Coupling Enzyme Parameters'!$AB$9)*(('Coupling Enzyme Parameters'!$AB$11)-(S486-$F$11)))))/(2*'Coupling Enzyme Parameters'!$AB$9))</f>
        <v>30.97116787654846</v>
      </c>
      <c r="U486" s="102">
        <f t="shared" si="60"/>
        <v>-7.1147278658518225</v>
      </c>
      <c r="V486" s="37">
        <v>18479.333999999999</v>
      </c>
      <c r="W486" s="99">
        <f>((-'Coupling Enzyme Parameters'!$AB$10+SQRT((('Coupling Enzyme Parameters'!$AB$10)^2)-(4*('Coupling Enzyme Parameters'!$AB$9)*(('Coupling Enzyme Parameters'!$AB$11)-(V486-$F$11)))))/(2*'Coupling Enzyme Parameters'!$AB$9))</f>
        <v>30.359364644874578</v>
      </c>
      <c r="X486" s="102">
        <f t="shared" si="61"/>
        <v>-7.5380959635395861</v>
      </c>
      <c r="Y486" s="37">
        <v>18272.096000000001</v>
      </c>
      <c r="Z486" s="99">
        <f>((-'Coupling Enzyme Parameters'!$AB$10+SQRT((('Coupling Enzyme Parameters'!$AB$10)^2)-(4*('Coupling Enzyme Parameters'!$AB$9)*(('Coupling Enzyme Parameters'!$AB$11)-(Y486-$F$11)))))/(2*'Coupling Enzyme Parameters'!$AB$9))</f>
        <v>29.385288522951733</v>
      </c>
      <c r="AA486" s="102">
        <f t="shared" si="62"/>
        <v>-7.5388626612836518</v>
      </c>
    </row>
    <row r="487" spans="3:27" s="39" customFormat="1" ht="15" x14ac:dyDescent="0.25">
      <c r="C487" s="24">
        <f t="shared" si="63"/>
        <v>31.666666666666575</v>
      </c>
      <c r="D487" s="37">
        <v>11451.218000000001</v>
      </c>
      <c r="E487" s="37">
        <v>19319.511999999999</v>
      </c>
      <c r="F487" s="100">
        <f>((-'Coupling Enzyme Parameters'!$AB$10+SQRT((('Coupling Enzyme Parameters'!$AB$10)^2)-(4*('Coupling Enzyme Parameters'!$AB$9)*(('Coupling Enzyme Parameters'!$AB$11)-(E487-$F$11)))))/(2*'Coupling Enzyme Parameters'!$AB$9))</f>
        <v>34.737844487791463</v>
      </c>
      <c r="G487" s="37">
        <v>18765.080000000002</v>
      </c>
      <c r="H487" s="99">
        <f>((-'Coupling Enzyme Parameters'!$AB$10+SQRT((('Coupling Enzyme Parameters'!$AB$10)^2)-(4*('Coupling Enzyme Parameters'!$AB$9)*(('Coupling Enzyme Parameters'!$AB$11)-(G487-$F$11)))))/(2*'Coupling Enzyme Parameters'!$AB$9))</f>
        <v>31.763645540869177</v>
      </c>
      <c r="I487" s="102">
        <f t="shared" si="56"/>
        <v>-3.8252779209448278</v>
      </c>
      <c r="J487" s="37">
        <v>18429.861000000001</v>
      </c>
      <c r="K487" s="99">
        <f>((-'Coupling Enzyme Parameters'!$AB$10+SQRT((('Coupling Enzyme Parameters'!$AB$10)^2)-(4*('Coupling Enzyme Parameters'!$AB$9)*(('Coupling Enzyme Parameters'!$AB$11)-(J487-$F$11)))))/(2*'Coupling Enzyme Parameters'!$AB$9))</f>
        <v>30.123638792691892</v>
      </c>
      <c r="L487" s="102">
        <f t="shared" si="57"/>
        <v>-3.4963024532087701</v>
      </c>
      <c r="M487" s="37">
        <v>18538.562000000002</v>
      </c>
      <c r="N487" s="99">
        <f>((-'Coupling Enzyme Parameters'!$AB$10+SQRT((('Coupling Enzyme Parameters'!$AB$10)^2)-(4*('Coupling Enzyme Parameters'!$AB$9)*(('Coupling Enzyme Parameters'!$AB$11)-(M487-$F$11)))))/(2*'Coupling Enzyme Parameters'!$AB$9))</f>
        <v>30.644326432527567</v>
      </c>
      <c r="O487" s="102">
        <f t="shared" si="58"/>
        <v>-5.4596152985150361</v>
      </c>
      <c r="P487" s="37">
        <v>18601.855</v>
      </c>
      <c r="Q487" s="99">
        <f>((-'Coupling Enzyme Parameters'!$AB$10+SQRT((('Coupling Enzyme Parameters'!$AB$10)^2)-(4*('Coupling Enzyme Parameters'!$AB$9)*(('Coupling Enzyme Parameters'!$AB$11)-(P487-$F$11)))))/(2*'Coupling Enzyme Parameters'!$AB$9))</f>
        <v>30.952270397844998</v>
      </c>
      <c r="R487" s="102">
        <f t="shared" si="59"/>
        <v>-6.2571406954372151</v>
      </c>
      <c r="S487" s="37">
        <v>18618.285</v>
      </c>
      <c r="T487" s="99">
        <f>((-'Coupling Enzyme Parameters'!$AB$10+SQRT((('Coupling Enzyme Parameters'!$AB$10)^2)-(4*('Coupling Enzyme Parameters'!$AB$9)*(('Coupling Enzyme Parameters'!$AB$11)-(S487-$F$11)))))/(2*'Coupling Enzyme Parameters'!$AB$9))</f>
        <v>31.032801800581392</v>
      </c>
      <c r="U487" s="102">
        <f t="shared" si="60"/>
        <v>-6.8859740763926531</v>
      </c>
      <c r="V487" s="37">
        <v>18379.355</v>
      </c>
      <c r="W487" s="99">
        <f>((-'Coupling Enzyme Parameters'!$AB$10+SQRT((('Coupling Enzyme Parameters'!$AB$10)^2)-(4*('Coupling Enzyme Parameters'!$AB$9)*(('Coupling Enzyme Parameters'!$AB$11)-(V487-$F$11)))))/(2*'Coupling Enzyme Parameters'!$AB$9))</f>
        <v>29.885092342977988</v>
      </c>
      <c r="X487" s="102">
        <f t="shared" si="61"/>
        <v>-7.8452484000099396</v>
      </c>
      <c r="Y487" s="37">
        <v>18260.516</v>
      </c>
      <c r="Z487" s="99">
        <f>((-'Coupling Enzyme Parameters'!$AB$10+SQRT((('Coupling Enzyme Parameters'!$AB$10)^2)-(4*('Coupling Enzyme Parameters'!$AB$9)*(('Coupling Enzyme Parameters'!$AB$11)-(Y487-$F$11)))))/(2*'Coupling Enzyme Parameters'!$AB$9))</f>
        <v>29.331865084375533</v>
      </c>
      <c r="AA487" s="102">
        <f t="shared" si="62"/>
        <v>-7.4251662344336147</v>
      </c>
    </row>
    <row r="488" spans="3:27" s="39" customFormat="1" ht="15" x14ac:dyDescent="0.25">
      <c r="C488" s="24">
        <f t="shared" si="63"/>
        <v>31.733333333333242</v>
      </c>
      <c r="D488" s="37">
        <v>11420.124</v>
      </c>
      <c r="E488" s="37">
        <v>19300.213</v>
      </c>
      <c r="F488" s="100">
        <f>((-'Coupling Enzyme Parameters'!$AB$10+SQRT((('Coupling Enzyme Parameters'!$AB$10)^2)-(4*('Coupling Enzyme Parameters'!$AB$9)*(('Coupling Enzyme Parameters'!$AB$11)-(E488-$F$11)))))/(2*'Coupling Enzyme Parameters'!$AB$9))</f>
        <v>34.627721272762656</v>
      </c>
      <c r="G488" s="37">
        <v>18756.719000000001</v>
      </c>
      <c r="H488" s="99">
        <f>((-'Coupling Enzyme Parameters'!$AB$10+SQRT((('Coupling Enzyme Parameters'!$AB$10)^2)-(4*('Coupling Enzyme Parameters'!$AB$9)*(('Coupling Enzyme Parameters'!$AB$11)-(G488-$F$11)))))/(2*'Coupling Enzyme Parameters'!$AB$9))</f>
        <v>31.721454999711309</v>
      </c>
      <c r="I488" s="102">
        <f t="shared" si="56"/>
        <v>-3.7573452470738893</v>
      </c>
      <c r="J488" s="37">
        <v>18421.205000000002</v>
      </c>
      <c r="K488" s="99">
        <f>((-'Coupling Enzyme Parameters'!$AB$10+SQRT((('Coupling Enzyme Parameters'!$AB$10)^2)-(4*('Coupling Enzyme Parameters'!$AB$9)*(('Coupling Enzyme Parameters'!$AB$11)-(J488-$F$11)))))/(2*'Coupling Enzyme Parameters'!$AB$9))</f>
        <v>30.082606153607003</v>
      </c>
      <c r="L488" s="102">
        <f t="shared" si="57"/>
        <v>-3.4272118772648525</v>
      </c>
      <c r="M488" s="37">
        <v>18555.346000000001</v>
      </c>
      <c r="N488" s="99">
        <f>((-'Coupling Enzyme Parameters'!$AB$10+SQRT((('Coupling Enzyme Parameters'!$AB$10)^2)-(4*('Coupling Enzyme Parameters'!$AB$9)*(('Coupling Enzyme Parameters'!$AB$11)-(M488-$F$11)))))/(2*'Coupling Enzyme Parameters'!$AB$9))</f>
        <v>30.725637325630782</v>
      </c>
      <c r="O488" s="102">
        <f t="shared" si="58"/>
        <v>-5.2681811903830145</v>
      </c>
      <c r="P488" s="37">
        <v>18672.482</v>
      </c>
      <c r="Q488" s="99">
        <f>((-'Coupling Enzyme Parameters'!$AB$10+SQRT((('Coupling Enzyme Parameters'!$AB$10)^2)-(4*('Coupling Enzyme Parameters'!$AB$9)*(('Coupling Enzyme Parameters'!$AB$11)-(P488-$F$11)))))/(2*'Coupling Enzyme Parameters'!$AB$9))</f>
        <v>31.300225528337332</v>
      </c>
      <c r="R488" s="102">
        <f t="shared" si="59"/>
        <v>-5.7990623499160741</v>
      </c>
      <c r="S488" s="37">
        <v>18591.678</v>
      </c>
      <c r="T488" s="99">
        <f>((-'Coupling Enzyme Parameters'!$AB$10+SQRT((('Coupling Enzyme Parameters'!$AB$10)^2)-(4*('Coupling Enzyme Parameters'!$AB$9)*(('Coupling Enzyme Parameters'!$AB$11)-(S488-$F$11)))))/(2*'Coupling Enzyme Parameters'!$AB$9))</f>
        <v>30.902511853619963</v>
      </c>
      <c r="U488" s="102">
        <f t="shared" si="60"/>
        <v>-6.9061408083252758</v>
      </c>
      <c r="V488" s="37">
        <v>18452.791000000001</v>
      </c>
      <c r="W488" s="99">
        <f>((-'Coupling Enzyme Parameters'!$AB$10+SQRT((('Coupling Enzyme Parameters'!$AB$10)^2)-(4*('Coupling Enzyme Parameters'!$AB$9)*(('Coupling Enzyme Parameters'!$AB$11)-(V488-$F$11)))))/(2*'Coupling Enzyme Parameters'!$AB$9))</f>
        <v>30.232637657628157</v>
      </c>
      <c r="X488" s="102">
        <f t="shared" si="61"/>
        <v>-7.3875798703309634</v>
      </c>
      <c r="Y488" s="37">
        <v>18217.891</v>
      </c>
      <c r="Z488" s="99">
        <f>((-'Coupling Enzyme Parameters'!$AB$10+SQRT((('Coupling Enzyme Parameters'!$AB$10)^2)-(4*('Coupling Enzyme Parameters'!$AB$9)*(('Coupling Enzyme Parameters'!$AB$11)-(Y488-$F$11)))))/(2*'Coupling Enzyme Parameters'!$AB$9))</f>
        <v>29.136095271099251</v>
      </c>
      <c r="AA488" s="102">
        <f t="shared" si="62"/>
        <v>-7.5108128326810899</v>
      </c>
    </row>
    <row r="489" spans="3:27" s="39" customFormat="1" ht="15" x14ac:dyDescent="0.25">
      <c r="C489" s="24">
        <f t="shared" si="63"/>
        <v>31.799999999999908</v>
      </c>
      <c r="D489" s="37">
        <v>11468.764999999999</v>
      </c>
      <c r="E489" s="37">
        <v>19341.241999999998</v>
      </c>
      <c r="F489" s="100">
        <f>((-'Coupling Enzyme Parameters'!$AB$10+SQRT((('Coupling Enzyme Parameters'!$AB$10)^2)-(4*('Coupling Enzyme Parameters'!$AB$9)*(('Coupling Enzyme Parameters'!$AB$11)-(E489-$F$11)))))/(2*'Coupling Enzyme Parameters'!$AB$9))</f>
        <v>34.862490300571054</v>
      </c>
      <c r="G489" s="37">
        <v>18793.886999999999</v>
      </c>
      <c r="H489" s="99">
        <f>((-'Coupling Enzyme Parameters'!$AB$10+SQRT((('Coupling Enzyme Parameters'!$AB$10)^2)-(4*('Coupling Enzyme Parameters'!$AB$9)*(('Coupling Enzyme Parameters'!$AB$11)-(G489-$F$11)))))/(2*'Coupling Enzyme Parameters'!$AB$9))</f>
        <v>31.909548718614303</v>
      </c>
      <c r="I489" s="102">
        <f t="shared" si="56"/>
        <v>-3.8040205559792923</v>
      </c>
      <c r="J489" s="37">
        <v>18408.349999999999</v>
      </c>
      <c r="K489" s="99">
        <f>((-'Coupling Enzyme Parameters'!$AB$10+SQRT((('Coupling Enzyme Parameters'!$AB$10)^2)-(4*('Coupling Enzyme Parameters'!$AB$9)*(('Coupling Enzyme Parameters'!$AB$11)-(J489-$F$11)))))/(2*'Coupling Enzyme Parameters'!$AB$9))</f>
        <v>30.021783182467008</v>
      </c>
      <c r="L489" s="102">
        <f t="shared" si="57"/>
        <v>-3.7228038762132449</v>
      </c>
      <c r="M489" s="37">
        <v>18584.18</v>
      </c>
      <c r="N489" s="99">
        <f>((-'Coupling Enzyme Parameters'!$AB$10+SQRT((('Coupling Enzyme Parameters'!$AB$10)^2)-(4*('Coupling Enzyme Parameters'!$AB$9)*(('Coupling Enzyme Parameters'!$AB$11)-(M489-$F$11)))))/(2*'Coupling Enzyme Parameters'!$AB$9))</f>
        <v>30.86591202192535</v>
      </c>
      <c r="O489" s="102">
        <f t="shared" si="58"/>
        <v>-5.3626755218968434</v>
      </c>
      <c r="P489" s="37">
        <v>18684.353999999999</v>
      </c>
      <c r="Q489" s="99">
        <f>((-'Coupling Enzyme Parameters'!$AB$10+SQRT((('Coupling Enzyme Parameters'!$AB$10)^2)-(4*('Coupling Enzyme Parameters'!$AB$9)*(('Coupling Enzyme Parameters'!$AB$11)-(P489-$F$11)))))/(2*'Coupling Enzyme Parameters'!$AB$9))</f>
        <v>31.359175495084855</v>
      </c>
      <c r="R489" s="102">
        <f t="shared" si="59"/>
        <v>-5.9748814109769484</v>
      </c>
      <c r="S489" s="37">
        <v>18676.09</v>
      </c>
      <c r="T489" s="99">
        <f>((-'Coupling Enzyme Parameters'!$AB$10+SQRT((('Coupling Enzyme Parameters'!$AB$10)^2)-(4*('Coupling Enzyme Parameters'!$AB$9)*(('Coupling Enzyme Parameters'!$AB$11)-(S489-$F$11)))))/(2*'Coupling Enzyme Parameters'!$AB$9))</f>
        <v>31.318126692335788</v>
      </c>
      <c r="U489" s="102">
        <f t="shared" si="60"/>
        <v>-6.7252949974178478</v>
      </c>
      <c r="V489" s="37">
        <v>18479.738000000001</v>
      </c>
      <c r="W489" s="99">
        <f>((-'Coupling Enzyme Parameters'!$AB$10+SQRT((('Coupling Enzyme Parameters'!$AB$10)^2)-(4*('Coupling Enzyme Parameters'!$AB$9)*(('Coupling Enzyme Parameters'!$AB$11)-(V489-$F$11)))))/(2*'Coupling Enzyme Parameters'!$AB$9))</f>
        <v>30.361298133697968</v>
      </c>
      <c r="X489" s="102">
        <f t="shared" si="61"/>
        <v>-7.4936884220695497</v>
      </c>
      <c r="Y489" s="37">
        <v>18270.539000000001</v>
      </c>
      <c r="Z489" s="99">
        <f>((-'Coupling Enzyme Parameters'!$AB$10+SQRT((('Coupling Enzyme Parameters'!$AB$10)^2)-(4*('Coupling Enzyme Parameters'!$AB$9)*(('Coupling Enzyme Parameters'!$AB$11)-(Y489-$F$11)))))/(2*'Coupling Enzyme Parameters'!$AB$9))</f>
        <v>29.378099445728836</v>
      </c>
      <c r="AA489" s="102">
        <f t="shared" si="62"/>
        <v>-7.5035776858599021</v>
      </c>
    </row>
    <row r="490" spans="3:27" s="39" customFormat="1" ht="15" x14ac:dyDescent="0.25">
      <c r="C490" s="24">
        <f t="shared" si="63"/>
        <v>31.866666666666575</v>
      </c>
      <c r="D490" s="37">
        <v>11408.289000000001</v>
      </c>
      <c r="E490" s="37">
        <v>19304.576000000001</v>
      </c>
      <c r="F490" s="100">
        <f>((-'Coupling Enzyme Parameters'!$AB$10+SQRT((('Coupling Enzyme Parameters'!$AB$10)^2)-(4*('Coupling Enzyme Parameters'!$AB$9)*(('Coupling Enzyme Parameters'!$AB$11)-(E490-$F$11)))))/(2*'Coupling Enzyme Parameters'!$AB$9))</f>
        <v>34.652570122488939</v>
      </c>
      <c r="G490" s="37">
        <v>18756.853999999999</v>
      </c>
      <c r="H490" s="99">
        <f>((-'Coupling Enzyme Parameters'!$AB$10+SQRT((('Coupling Enzyme Parameters'!$AB$10)^2)-(4*('Coupling Enzyme Parameters'!$AB$9)*(('Coupling Enzyme Parameters'!$AB$11)-(G490-$F$11)))))/(2*'Coupling Enzyme Parameters'!$AB$9))</f>
        <v>31.722135669023505</v>
      </c>
      <c r="I490" s="102">
        <f t="shared" si="56"/>
        <v>-3.781513427487976</v>
      </c>
      <c r="J490" s="37">
        <v>18420.365000000002</v>
      </c>
      <c r="K490" s="99">
        <f>((-'Coupling Enzyme Parameters'!$AB$10+SQRT((('Coupling Enzyme Parameters'!$AB$10)^2)-(4*('Coupling Enzyme Parameters'!$AB$9)*(('Coupling Enzyme Parameters'!$AB$11)-(J490-$F$11)))))/(2*'Coupling Enzyme Parameters'!$AB$9))</f>
        <v>30.078627552395531</v>
      </c>
      <c r="L490" s="102">
        <f t="shared" si="57"/>
        <v>-3.456039328202607</v>
      </c>
      <c r="M490" s="37">
        <v>18551.232</v>
      </c>
      <c r="N490" s="99">
        <f>((-'Coupling Enzyme Parameters'!$AB$10+SQRT((('Coupling Enzyme Parameters'!$AB$10)^2)-(4*('Coupling Enzyme Parameters'!$AB$9)*(('Coupling Enzyme Parameters'!$AB$11)-(M490-$F$11)))))/(2*'Coupling Enzyme Parameters'!$AB$9))</f>
        <v>30.705683734390142</v>
      </c>
      <c r="O490" s="102">
        <f t="shared" si="58"/>
        <v>-5.3129836313499368</v>
      </c>
      <c r="P490" s="37">
        <v>18623.724999999999</v>
      </c>
      <c r="Q490" s="99">
        <f>((-'Coupling Enzyme Parameters'!$AB$10+SQRT((('Coupling Enzyme Parameters'!$AB$10)^2)-(4*('Coupling Enzyme Parameters'!$AB$9)*(('Coupling Enzyme Parameters'!$AB$11)-(P490-$F$11)))))/(2*'Coupling Enzyme Parameters'!$AB$9))</f>
        <v>31.059520633321306</v>
      </c>
      <c r="R490" s="102">
        <f t="shared" si="59"/>
        <v>-6.0646160946583834</v>
      </c>
      <c r="S490" s="37">
        <v>18578.688999999998</v>
      </c>
      <c r="T490" s="99">
        <f>((-'Coupling Enzyme Parameters'!$AB$10+SQRT((('Coupling Enzyme Parameters'!$AB$10)^2)-(4*('Coupling Enzyme Parameters'!$AB$9)*(('Coupling Enzyme Parameters'!$AB$11)-(S490-$F$11)))))/(2*'Coupling Enzyme Parameters'!$AB$9))</f>
        <v>30.839141198705715</v>
      </c>
      <c r="U490" s="102">
        <f t="shared" si="60"/>
        <v>-6.9943603129658065</v>
      </c>
      <c r="V490" s="37">
        <v>18482.812999999998</v>
      </c>
      <c r="W490" s="99">
        <f>((-'Coupling Enzyme Parameters'!$AB$10+SQRT((('Coupling Enzyme Parameters'!$AB$10)^2)-(4*('Coupling Enzyme Parameters'!$AB$9)*(('Coupling Enzyme Parameters'!$AB$11)-(V490-$F$11)))))/(2*'Coupling Enzyme Parameters'!$AB$9))</f>
        <v>30.376019237755383</v>
      </c>
      <c r="X490" s="102">
        <f t="shared" si="61"/>
        <v>-7.2690471399300201</v>
      </c>
      <c r="Y490" s="37">
        <v>18225.011999999999</v>
      </c>
      <c r="Z490" s="99">
        <f>((-'Coupling Enzyme Parameters'!$AB$10+SQRT((('Coupling Enzyme Parameters'!$AB$10)^2)-(4*('Coupling Enzyme Parameters'!$AB$9)*(('Coupling Enzyme Parameters'!$AB$11)-(Y490-$F$11)))))/(2*'Coupling Enzyme Parameters'!$AB$9))</f>
        <v>29.168705625540646</v>
      </c>
      <c r="AA490" s="102">
        <f t="shared" si="62"/>
        <v>-7.5030513279659772</v>
      </c>
    </row>
    <row r="491" spans="3:27" s="39" customFormat="1" ht="15" x14ac:dyDescent="0.25">
      <c r="C491" s="24">
        <f t="shared" si="63"/>
        <v>31.933333333333241</v>
      </c>
      <c r="D491" s="37">
        <v>11449.682000000001</v>
      </c>
      <c r="E491" s="37">
        <v>19264.088</v>
      </c>
      <c r="F491" s="100">
        <f>((-'Coupling Enzyme Parameters'!$AB$10+SQRT((('Coupling Enzyme Parameters'!$AB$10)^2)-(4*('Coupling Enzyme Parameters'!$AB$9)*(('Coupling Enzyme Parameters'!$AB$11)-(E491-$F$11)))))/(2*'Coupling Enzyme Parameters'!$AB$9))</f>
        <v>34.423019682799136</v>
      </c>
      <c r="G491" s="37">
        <v>18769.474999999999</v>
      </c>
      <c r="H491" s="99">
        <f>((-'Coupling Enzyme Parameters'!$AB$10+SQRT((('Coupling Enzyme Parameters'!$AB$10)^2)-(4*('Coupling Enzyme Parameters'!$AB$9)*(('Coupling Enzyme Parameters'!$AB$11)-(G491-$F$11)))))/(2*'Coupling Enzyme Parameters'!$AB$9))</f>
        <v>31.785851331054342</v>
      </c>
      <c r="I491" s="102">
        <f t="shared" si="56"/>
        <v>-3.4882473257673361</v>
      </c>
      <c r="J491" s="37">
        <v>18395.088</v>
      </c>
      <c r="K491" s="99">
        <f>((-'Coupling Enzyme Parameters'!$AB$10+SQRT((('Coupling Enzyme Parameters'!$AB$10)^2)-(4*('Coupling Enzyme Parameters'!$AB$9)*(('Coupling Enzyme Parameters'!$AB$11)-(J491-$F$11)))))/(2*'Coupling Enzyme Parameters'!$AB$9))</f>
        <v>29.959177031504545</v>
      </c>
      <c r="L491" s="102">
        <f t="shared" si="57"/>
        <v>-3.3459394094037904</v>
      </c>
      <c r="M491" s="37">
        <v>18506.743999999999</v>
      </c>
      <c r="N491" s="99">
        <f>((-'Coupling Enzyme Parameters'!$AB$10+SQRT((('Coupling Enzyme Parameters'!$AB$10)^2)-(4*('Coupling Enzyme Parameters'!$AB$9)*(('Coupling Enzyme Parameters'!$AB$11)-(M491-$F$11)))))/(2*'Coupling Enzyme Parameters'!$AB$9))</f>
        <v>30.490863018575578</v>
      </c>
      <c r="O491" s="102">
        <f t="shared" si="58"/>
        <v>-5.2982539074746988</v>
      </c>
      <c r="P491" s="37">
        <v>18643.228999999999</v>
      </c>
      <c r="Q491" s="99">
        <f>((-'Coupling Enzyme Parameters'!$AB$10+SQRT((('Coupling Enzyme Parameters'!$AB$10)^2)-(4*('Coupling Enzyme Parameters'!$AB$9)*(('Coupling Enzyme Parameters'!$AB$11)-(P491-$F$11)))))/(2*'Coupling Enzyme Parameters'!$AB$9))</f>
        <v>31.155541154708402</v>
      </c>
      <c r="R491" s="102">
        <f t="shared" si="59"/>
        <v>-5.7390451335814845</v>
      </c>
      <c r="S491" s="37">
        <v>18619.942999999999</v>
      </c>
      <c r="T491" s="99">
        <f>((-'Coupling Enzyme Parameters'!$AB$10+SQRT((('Coupling Enzyme Parameters'!$AB$10)^2)-(4*('Coupling Enzyme Parameters'!$AB$9)*(('Coupling Enzyme Parameters'!$AB$11)-(S491-$F$11)))))/(2*'Coupling Enzyme Parameters'!$AB$9))</f>
        <v>31.040942255103008</v>
      </c>
      <c r="U491" s="102">
        <f t="shared" si="60"/>
        <v>-6.5630088168787104</v>
      </c>
      <c r="V491" s="37">
        <v>18454.401999999998</v>
      </c>
      <c r="W491" s="99">
        <f>((-'Coupling Enzyme Parameters'!$AB$10+SQRT((('Coupling Enzyme Parameters'!$AB$10)^2)-(4*('Coupling Enzyme Parameters'!$AB$9)*(('Coupling Enzyme Parameters'!$AB$11)-(V491-$F$11)))))/(2*'Coupling Enzyme Parameters'!$AB$9))</f>
        <v>30.240312216440117</v>
      </c>
      <c r="X491" s="102">
        <f t="shared" si="61"/>
        <v>-7.1752037215554836</v>
      </c>
      <c r="Y491" s="37">
        <v>18290.298999999999</v>
      </c>
      <c r="Z491" s="99">
        <f>((-'Coupling Enzyme Parameters'!$AB$10+SQRT((('Coupling Enzyme Parameters'!$AB$10)^2)-(4*('Coupling Enzyme Parameters'!$AB$9)*(('Coupling Enzyme Parameters'!$AB$11)-(Y491-$F$11)))))/(2*'Coupling Enzyme Parameters'!$AB$9))</f>
        <v>29.469475005476077</v>
      </c>
      <c r="AA491" s="102">
        <f t="shared" si="62"/>
        <v>-6.9727315083407433</v>
      </c>
    </row>
    <row r="492" spans="3:27" s="39" customFormat="1" ht="15" x14ac:dyDescent="0.25">
      <c r="C492" s="24">
        <f t="shared" si="63"/>
        <v>31.999999999999908</v>
      </c>
      <c r="D492" s="37">
        <v>11412.418</v>
      </c>
      <c r="E492" s="37">
        <v>19289.203000000001</v>
      </c>
      <c r="F492" s="100">
        <f>((-'Coupling Enzyme Parameters'!$AB$10+SQRT((('Coupling Enzyme Parameters'!$AB$10)^2)-(4*('Coupling Enzyme Parameters'!$AB$9)*(('Coupling Enzyme Parameters'!$AB$11)-(E492-$F$11)))))/(2*'Coupling Enzyme Parameters'!$AB$9))</f>
        <v>34.565136860695446</v>
      </c>
      <c r="G492" s="37">
        <v>18796.294999999998</v>
      </c>
      <c r="H492" s="99">
        <f>((-'Coupling Enzyme Parameters'!$AB$10+SQRT((('Coupling Enzyme Parameters'!$AB$10)^2)-(4*('Coupling Enzyme Parameters'!$AB$9)*(('Coupling Enzyme Parameters'!$AB$11)-(G492-$F$11)))))/(2*'Coupling Enzyme Parameters'!$AB$9))</f>
        <v>31.921783079644978</v>
      </c>
      <c r="I492" s="102">
        <f t="shared" si="56"/>
        <v>-3.4944327550730101</v>
      </c>
      <c r="J492" s="37">
        <v>18365.208999999999</v>
      </c>
      <c r="K492" s="99">
        <f>((-'Coupling Enzyme Parameters'!$AB$10+SQRT((('Coupling Enzyme Parameters'!$AB$10)^2)-(4*('Coupling Enzyme Parameters'!$AB$9)*(('Coupling Enzyme Parameters'!$AB$11)-(J492-$F$11)))))/(2*'Coupling Enzyme Parameters'!$AB$9))</f>
        <v>29.818652017335513</v>
      </c>
      <c r="L492" s="102">
        <f t="shared" si="57"/>
        <v>-3.6285816014691328</v>
      </c>
      <c r="M492" s="37">
        <v>18505.035</v>
      </c>
      <c r="N492" s="99">
        <f>((-'Coupling Enzyme Parameters'!$AB$10+SQRT((('Coupling Enzyme Parameters'!$AB$10)^2)-(4*('Coupling Enzyme Parameters'!$AB$9)*(('Coupling Enzyme Parameters'!$AB$11)-(M492-$F$11)))))/(2*'Coupling Enzyme Parameters'!$AB$9))</f>
        <v>30.482645213374536</v>
      </c>
      <c r="O492" s="102">
        <f t="shared" si="58"/>
        <v>-5.4485888905720508</v>
      </c>
      <c r="P492" s="37">
        <v>18567.511999999999</v>
      </c>
      <c r="Q492" s="99">
        <f>((-'Coupling Enzyme Parameters'!$AB$10+SQRT((('Coupling Enzyme Parameters'!$AB$10)^2)-(4*('Coupling Enzyme Parameters'!$AB$9)*(('Coupling Enzyme Parameters'!$AB$11)-(P492-$F$11)))))/(2*'Coupling Enzyme Parameters'!$AB$9))</f>
        <v>30.784732792364981</v>
      </c>
      <c r="R492" s="102">
        <f t="shared" si="59"/>
        <v>-6.2519706738212157</v>
      </c>
      <c r="S492" s="37">
        <v>18625.928</v>
      </c>
      <c r="T492" s="99">
        <f>((-'Coupling Enzyme Parameters'!$AB$10+SQRT((('Coupling Enzyme Parameters'!$AB$10)^2)-(4*('Coupling Enzyme Parameters'!$AB$9)*(('Coupling Enzyme Parameters'!$AB$11)-(S492-$F$11)))))/(2*'Coupling Enzyme Parameters'!$AB$9))</f>
        <v>31.070348562230674</v>
      </c>
      <c r="U492" s="102">
        <f t="shared" si="60"/>
        <v>-6.675719687647355</v>
      </c>
      <c r="V492" s="37">
        <v>18456.75</v>
      </c>
      <c r="W492" s="99">
        <f>((-'Coupling Enzyme Parameters'!$AB$10+SQRT((('Coupling Enzyme Parameters'!$AB$10)^2)-(4*('Coupling Enzyme Parameters'!$AB$9)*(('Coupling Enzyme Parameters'!$AB$11)-(V492-$F$11)))))/(2*'Coupling Enzyme Parameters'!$AB$9))</f>
        <v>30.251501650882208</v>
      </c>
      <c r="X492" s="102">
        <f t="shared" si="61"/>
        <v>-7.3061314650097025</v>
      </c>
      <c r="Y492" s="37">
        <v>18227.726999999999</v>
      </c>
      <c r="Z492" s="99">
        <f>((-'Coupling Enzyme Parameters'!$AB$10+SQRT((('Coupling Enzyme Parameters'!$AB$10)^2)-(4*('Coupling Enzyme Parameters'!$AB$9)*(('Coupling Enzyme Parameters'!$AB$11)-(Y492-$F$11)))))/(2*'Coupling Enzyme Parameters'!$AB$9))</f>
        <v>29.18114887486032</v>
      </c>
      <c r="AA492" s="102">
        <f t="shared" si="62"/>
        <v>-7.4031748168528111</v>
      </c>
    </row>
    <row r="493" spans="3:27" s="39" customFormat="1" ht="15" x14ac:dyDescent="0.25">
      <c r="C493" s="24">
        <f t="shared" si="63"/>
        <v>32.066666666666578</v>
      </c>
      <c r="D493" s="37">
        <v>11439.4</v>
      </c>
      <c r="E493" s="37">
        <v>19322.16</v>
      </c>
      <c r="F493" s="100">
        <f>((-'Coupling Enzyme Parameters'!$AB$10+SQRT((('Coupling Enzyme Parameters'!$AB$10)^2)-(4*('Coupling Enzyme Parameters'!$AB$9)*(('Coupling Enzyme Parameters'!$AB$11)-(E493-$F$11)))))/(2*'Coupling Enzyme Parameters'!$AB$9))</f>
        <v>34.75299662689828</v>
      </c>
      <c r="G493" s="37">
        <v>18783.846000000001</v>
      </c>
      <c r="H493" s="99">
        <f>((-'Coupling Enzyme Parameters'!$AB$10+SQRT((('Coupling Enzyme Parameters'!$AB$10)^2)-(4*('Coupling Enzyme Parameters'!$AB$9)*(('Coupling Enzyme Parameters'!$AB$11)-(G493-$F$11)))))/(2*'Coupling Enzyme Parameters'!$AB$9))</f>
        <v>31.858597025180284</v>
      </c>
      <c r="I493" s="102">
        <f t="shared" si="56"/>
        <v>-3.7454785757405382</v>
      </c>
      <c r="J493" s="37">
        <v>18424.195</v>
      </c>
      <c r="K493" s="99">
        <f>((-'Coupling Enzyme Parameters'!$AB$10+SQRT((('Coupling Enzyme Parameters'!$AB$10)^2)-(4*('Coupling Enzyme Parameters'!$AB$9)*(('Coupling Enzyme Parameters'!$AB$11)-(J493-$F$11)))))/(2*'Coupling Enzyme Parameters'!$AB$9))</f>
        <v>30.096772825553867</v>
      </c>
      <c r="L493" s="102">
        <f t="shared" si="57"/>
        <v>-3.5383205594536129</v>
      </c>
      <c r="M493" s="37">
        <v>18531.203000000001</v>
      </c>
      <c r="N493" s="99">
        <f>((-'Coupling Enzyme Parameters'!$AB$10+SQRT((('Coupling Enzyme Parameters'!$AB$10)^2)-(4*('Coupling Enzyme Parameters'!$AB$9)*(('Coupling Enzyme Parameters'!$AB$11)-(M493-$F$11)))))/(2*'Coupling Enzyme Parameters'!$AB$9))</f>
        <v>30.608753924824367</v>
      </c>
      <c r="O493" s="102">
        <f t="shared" si="58"/>
        <v>-5.5103399453250539</v>
      </c>
      <c r="P493" s="37">
        <v>18591.638999999999</v>
      </c>
      <c r="Q493" s="99">
        <f>((-'Coupling Enzyme Parameters'!$AB$10+SQRT((('Coupling Enzyme Parameters'!$AB$10)^2)-(4*('Coupling Enzyme Parameters'!$AB$9)*(('Coupling Enzyme Parameters'!$AB$11)-(P493-$F$11)))))/(2*'Coupling Enzyme Parameters'!$AB$9))</f>
        <v>30.902321351749364</v>
      </c>
      <c r="R493" s="102">
        <f t="shared" si="59"/>
        <v>-6.3222418806396661</v>
      </c>
      <c r="S493" s="37">
        <v>18677.02</v>
      </c>
      <c r="T493" s="99">
        <f>((-'Coupling Enzyme Parameters'!$AB$10+SQRT((('Coupling Enzyme Parameters'!$AB$10)^2)-(4*('Coupling Enzyme Parameters'!$AB$9)*(('Coupling Enzyme Parameters'!$AB$11)-(S493-$F$11)))))/(2*'Coupling Enzyme Parameters'!$AB$9))</f>
        <v>31.322742916300012</v>
      </c>
      <c r="U493" s="102">
        <f t="shared" si="60"/>
        <v>-6.611185099780851</v>
      </c>
      <c r="V493" s="37">
        <v>18411.631000000001</v>
      </c>
      <c r="W493" s="99">
        <f>((-'Coupling Enzyme Parameters'!$AB$10+SQRT((('Coupling Enzyme Parameters'!$AB$10)^2)-(4*('Coupling Enzyme Parameters'!$AB$9)*(('Coupling Enzyme Parameters'!$AB$11)-(V493-$F$11)))))/(2*'Coupling Enzyme Parameters'!$AB$9))</f>
        <v>30.037294153023701</v>
      </c>
      <c r="X493" s="102">
        <f t="shared" si="61"/>
        <v>-7.708198729071043</v>
      </c>
      <c r="Y493" s="37">
        <v>18217.285</v>
      </c>
      <c r="Z493" s="99">
        <f>((-'Coupling Enzyme Parameters'!$AB$10+SQRT((('Coupling Enzyme Parameters'!$AB$10)^2)-(4*('Coupling Enzyme Parameters'!$AB$9)*(('Coupling Enzyme Parameters'!$AB$11)-(Y493-$F$11)))))/(2*'Coupling Enzyme Parameters'!$AB$9))</f>
        <v>29.133321868500175</v>
      </c>
      <c r="AA493" s="102">
        <f t="shared" si="62"/>
        <v>-7.6388615894157894</v>
      </c>
    </row>
    <row r="494" spans="3:27" s="39" customFormat="1" ht="15" x14ac:dyDescent="0.25">
      <c r="C494" s="24">
        <f t="shared" si="63"/>
        <v>32.133333333333248</v>
      </c>
      <c r="D494" s="37">
        <v>11436.712</v>
      </c>
      <c r="E494" s="37">
        <v>19331.026999999998</v>
      </c>
      <c r="F494" s="100">
        <f>((-'Coupling Enzyme Parameters'!$AB$10+SQRT((('Coupling Enzyme Parameters'!$AB$10)^2)-(4*('Coupling Enzyme Parameters'!$AB$9)*(('Coupling Enzyme Parameters'!$AB$11)-(E494-$F$11)))))/(2*'Coupling Enzyme Parameters'!$AB$9))</f>
        <v>34.803809314992513</v>
      </c>
      <c r="G494" s="37">
        <v>18778.125</v>
      </c>
      <c r="H494" s="99">
        <f>((-'Coupling Enzyme Parameters'!$AB$10+SQRT((('Coupling Enzyme Parameters'!$AB$10)^2)-(4*('Coupling Enzyme Parameters'!$AB$9)*(('Coupling Enzyme Parameters'!$AB$11)-(G494-$F$11)))))/(2*'Coupling Enzyme Parameters'!$AB$9))</f>
        <v>31.829612416947704</v>
      </c>
      <c r="I494" s="102">
        <f t="shared" si="56"/>
        <v>-3.8252758720673512</v>
      </c>
      <c r="J494" s="37">
        <v>18428.43</v>
      </c>
      <c r="K494" s="99">
        <f>((-'Coupling Enzyme Parameters'!$AB$10+SQRT((('Coupling Enzyme Parameters'!$AB$10)^2)-(4*('Coupling Enzyme Parameters'!$AB$9)*(('Coupling Enzyme Parameters'!$AB$11)-(J494-$F$11)))))/(2*'Coupling Enzyme Parameters'!$AB$9))</f>
        <v>30.116851028471906</v>
      </c>
      <c r="L494" s="102">
        <f t="shared" si="57"/>
        <v>-3.5690550446298062</v>
      </c>
      <c r="M494" s="37">
        <v>18588.721000000001</v>
      </c>
      <c r="N494" s="99">
        <f>((-'Coupling Enzyme Parameters'!$AB$10+SQRT((('Coupling Enzyme Parameters'!$AB$10)^2)-(4*('Coupling Enzyme Parameters'!$AB$9)*(('Coupling Enzyme Parameters'!$AB$11)-(M494-$F$11)))))/(2*'Coupling Enzyme Parameters'!$AB$9))</f>
        <v>30.888071822125216</v>
      </c>
      <c r="O494" s="102">
        <f t="shared" si="58"/>
        <v>-5.2818347361184372</v>
      </c>
      <c r="P494" s="37">
        <v>18619.833999999999</v>
      </c>
      <c r="Q494" s="99">
        <f>((-'Coupling Enzyme Parameters'!$AB$10+SQRT((('Coupling Enzyme Parameters'!$AB$10)^2)-(4*('Coupling Enzyme Parameters'!$AB$9)*(('Coupling Enzyme Parameters'!$AB$11)-(P494-$F$11)))))/(2*'Coupling Enzyme Parameters'!$AB$9))</f>
        <v>31.040407008590556</v>
      </c>
      <c r="R494" s="102">
        <f t="shared" si="59"/>
        <v>-6.2349689118927074</v>
      </c>
      <c r="S494" s="37">
        <v>18618.947</v>
      </c>
      <c r="T494" s="99">
        <f>((-'Coupling Enzyme Parameters'!$AB$10+SQRT((('Coupling Enzyme Parameters'!$AB$10)^2)-(4*('Coupling Enzyme Parameters'!$AB$9)*(('Coupling Enzyme Parameters'!$AB$11)-(S494-$F$11)))))/(2*'Coupling Enzyme Parameters'!$AB$9))</f>
        <v>31.036051786424917</v>
      </c>
      <c r="U494" s="102">
        <f t="shared" si="60"/>
        <v>-6.9486889177501787</v>
      </c>
      <c r="V494" s="37">
        <v>18482.723000000002</v>
      </c>
      <c r="W494" s="99">
        <f>((-'Coupling Enzyme Parameters'!$AB$10+SQRT((('Coupling Enzyme Parameters'!$AB$10)^2)-(4*('Coupling Enzyme Parameters'!$AB$9)*(('Coupling Enzyme Parameters'!$AB$11)-(V494-$F$11)))))/(2*'Coupling Enzyme Parameters'!$AB$9))</f>
        <v>30.375588261239077</v>
      </c>
      <c r="X494" s="102">
        <f t="shared" si="61"/>
        <v>-7.4207173089499001</v>
      </c>
      <c r="Y494" s="37">
        <v>18204.976999999999</v>
      </c>
      <c r="Z494" s="99">
        <f>((-'Coupling Enzyme Parameters'!$AB$10+SQRT((('Coupling Enzyme Parameters'!$AB$10)^2)-(4*('Coupling Enzyme Parameters'!$AB$9)*(('Coupling Enzyme Parameters'!$AB$11)-(Y494-$F$11)))))/(2*'Coupling Enzyme Parameters'!$AB$9))</f>
        <v>29.077052691725516</v>
      </c>
      <c r="AA494" s="102">
        <f t="shared" si="62"/>
        <v>-7.7459434542846815</v>
      </c>
    </row>
    <row r="495" spans="3:27" s="39" customFormat="1" ht="15" x14ac:dyDescent="0.25">
      <c r="C495" s="24">
        <f t="shared" si="63"/>
        <v>32.199999999999918</v>
      </c>
      <c r="D495" s="37">
        <v>11454.808000000001</v>
      </c>
      <c r="E495" s="37">
        <v>19300.346000000001</v>
      </c>
      <c r="F495" s="100">
        <f>((-'Coupling Enzyme Parameters'!$AB$10+SQRT((('Coupling Enzyme Parameters'!$AB$10)^2)-(4*('Coupling Enzyme Parameters'!$AB$9)*(('Coupling Enzyme Parameters'!$AB$11)-(E495-$F$11)))))/(2*'Coupling Enzyme Parameters'!$AB$9))</f>
        <v>34.628478350517682</v>
      </c>
      <c r="G495" s="37">
        <v>18734.809000000001</v>
      </c>
      <c r="H495" s="99">
        <f>((-'Coupling Enzyme Parameters'!$AB$10+SQRT((('Coupling Enzyme Parameters'!$AB$10)^2)-(4*('Coupling Enzyme Parameters'!$AB$9)*(('Coupling Enzyme Parameters'!$AB$11)-(G495-$F$11)))))/(2*'Coupling Enzyme Parameters'!$AB$9))</f>
        <v>31.611225182730106</v>
      </c>
      <c r="I495" s="102">
        <f t="shared" si="56"/>
        <v>-3.868332141810118</v>
      </c>
      <c r="J495" s="37">
        <v>18485.609</v>
      </c>
      <c r="K495" s="99">
        <f>((-'Coupling Enzyme Parameters'!$AB$10+SQRT((('Coupling Enzyme Parameters'!$AB$10)^2)-(4*('Coupling Enzyme Parameters'!$AB$9)*(('Coupling Enzyme Parameters'!$AB$11)-(J495-$F$11)))))/(2*'Coupling Enzyme Parameters'!$AB$9))</f>
        <v>30.389411697352664</v>
      </c>
      <c r="L495" s="102">
        <f t="shared" si="57"/>
        <v>-3.1211634112742175</v>
      </c>
      <c r="M495" s="37">
        <v>18633.221000000001</v>
      </c>
      <c r="N495" s="99">
        <f>((-'Coupling Enzyme Parameters'!$AB$10+SQRT((('Coupling Enzyme Parameters'!$AB$10)^2)-(4*('Coupling Enzyme Parameters'!$AB$9)*(('Coupling Enzyme Parameters'!$AB$11)-(M495-$F$11)))))/(2*'Coupling Enzyme Parameters'!$AB$9))</f>
        <v>31.10622637242901</v>
      </c>
      <c r="O495" s="102">
        <f t="shared" si="58"/>
        <v>-4.8883492213398121</v>
      </c>
      <c r="P495" s="37">
        <v>18569.623</v>
      </c>
      <c r="Q495" s="99">
        <f>((-'Coupling Enzyme Parameters'!$AB$10+SQRT((('Coupling Enzyme Parameters'!$AB$10)^2)-(4*('Coupling Enzyme Parameters'!$AB$9)*(('Coupling Enzyme Parameters'!$AB$11)-(P495-$F$11)))))/(2*'Coupling Enzyme Parameters'!$AB$9))</f>
        <v>30.795000307864161</v>
      </c>
      <c r="R495" s="102">
        <f t="shared" si="59"/>
        <v>-6.3050446481442712</v>
      </c>
      <c r="S495" s="37">
        <v>18566.607</v>
      </c>
      <c r="T495" s="99">
        <f>((-'Coupling Enzyme Parameters'!$AB$10+SQRT((('Coupling Enzyme Parameters'!$AB$10)^2)-(4*('Coupling Enzyme Parameters'!$AB$9)*(('Coupling Enzyme Parameters'!$AB$11)-(S495-$F$11)))))/(2*'Coupling Enzyme Parameters'!$AB$9))</f>
        <v>30.78033226274043</v>
      </c>
      <c r="U495" s="102">
        <f t="shared" si="60"/>
        <v>-7.0290774769598343</v>
      </c>
      <c r="V495" s="37">
        <v>18461.724999999999</v>
      </c>
      <c r="W495" s="99">
        <f>((-'Coupling Enzyme Parameters'!$AB$10+SQRT((('Coupling Enzyme Parameters'!$AB$10)^2)-(4*('Coupling Enzyme Parameters'!$AB$9)*(('Coupling Enzyme Parameters'!$AB$11)-(V495-$F$11)))))/(2*'Coupling Enzyme Parameters'!$AB$9))</f>
        <v>30.275225485916813</v>
      </c>
      <c r="X495" s="102">
        <f t="shared" si="61"/>
        <v>-7.3457491197973326</v>
      </c>
      <c r="Y495" s="37">
        <v>18176.668000000001</v>
      </c>
      <c r="Z495" s="99">
        <f>((-'Coupling Enzyme Parameters'!$AB$10+SQRT((('Coupling Enzyme Parameters'!$AB$10)^2)-(4*('Coupling Enzyme Parameters'!$AB$9)*(('Coupling Enzyme Parameters'!$AB$11)-(Y495-$F$11)))))/(2*'Coupling Enzyme Parameters'!$AB$9))</f>
        <v>28.948056751161545</v>
      </c>
      <c r="AA495" s="102">
        <f t="shared" si="62"/>
        <v>-7.6996084303738215</v>
      </c>
    </row>
    <row r="496" spans="3:27" s="39" customFormat="1" ht="15" x14ac:dyDescent="0.25">
      <c r="C496" s="24">
        <f t="shared" si="63"/>
        <v>32.266666666666588</v>
      </c>
      <c r="D496" s="37">
        <v>11421.661</v>
      </c>
      <c r="E496" s="37">
        <v>19287.973000000002</v>
      </c>
      <c r="F496" s="100">
        <f>((-'Coupling Enzyme Parameters'!$AB$10+SQRT((('Coupling Enzyme Parameters'!$AB$10)^2)-(4*('Coupling Enzyme Parameters'!$AB$9)*(('Coupling Enzyme Parameters'!$AB$11)-(E496-$F$11)))))/(2*'Coupling Enzyme Parameters'!$AB$9))</f>
        <v>34.558155902598386</v>
      </c>
      <c r="G496" s="37">
        <v>18748.615000000002</v>
      </c>
      <c r="H496" s="99">
        <f>((-'Coupling Enzyme Parameters'!$AB$10+SQRT((('Coupling Enzyme Parameters'!$AB$10)^2)-(4*('Coupling Enzyme Parameters'!$AB$9)*(('Coupling Enzyme Parameters'!$AB$11)-(G496-$F$11)))))/(2*'Coupling Enzyme Parameters'!$AB$9))</f>
        <v>31.68062798055303</v>
      </c>
      <c r="I496" s="102">
        <f t="shared" si="56"/>
        <v>-3.7286068960678982</v>
      </c>
      <c r="J496" s="37">
        <v>18433.445</v>
      </c>
      <c r="K496" s="99">
        <f>((-'Coupling Enzyme Parameters'!$AB$10+SQRT((('Coupling Enzyme Parameters'!$AB$10)^2)-(4*('Coupling Enzyme Parameters'!$AB$9)*(('Coupling Enzyme Parameters'!$AB$11)-(J496-$F$11)))))/(2*'Coupling Enzyme Parameters'!$AB$9))</f>
        <v>30.140646518437059</v>
      </c>
      <c r="L496" s="102">
        <f t="shared" si="57"/>
        <v>-3.2996061422705267</v>
      </c>
      <c r="M496" s="37">
        <v>18576.440999999999</v>
      </c>
      <c r="N496" s="99">
        <f>((-'Coupling Enzyme Parameters'!$AB$10+SQRT((('Coupling Enzyme Parameters'!$AB$10)^2)-(4*('Coupling Enzyme Parameters'!$AB$9)*(('Coupling Enzyme Parameters'!$AB$11)-(M496-$F$11)))))/(2*'Coupling Enzyme Parameters'!$AB$9))</f>
        <v>30.828189150655735</v>
      </c>
      <c r="O496" s="102">
        <f t="shared" si="58"/>
        <v>-5.0960639951937914</v>
      </c>
      <c r="P496" s="37">
        <v>18597.349999999999</v>
      </c>
      <c r="Q496" s="99">
        <f>((-'Coupling Enzyme Parameters'!$AB$10+SQRT((('Coupling Enzyme Parameters'!$AB$10)^2)-(4*('Coupling Enzyme Parameters'!$AB$9)*(('Coupling Enzyme Parameters'!$AB$11)-(P496-$F$11)))))/(2*'Coupling Enzyme Parameters'!$AB$9))</f>
        <v>30.930232396637638</v>
      </c>
      <c r="R496" s="102">
        <f t="shared" si="59"/>
        <v>-6.0994901114514981</v>
      </c>
      <c r="S496" s="37">
        <v>18579.580000000002</v>
      </c>
      <c r="T496" s="99">
        <f>((-'Coupling Enzyme Parameters'!$AB$10+SQRT((('Coupling Enzyme Parameters'!$AB$10)^2)-(4*('Coupling Enzyme Parameters'!$AB$9)*(('Coupling Enzyme Parameters'!$AB$11)-(S496-$F$11)))))/(2*'Coupling Enzyme Parameters'!$AB$9))</f>
        <v>30.843483329508231</v>
      </c>
      <c r="U496" s="102">
        <f t="shared" si="60"/>
        <v>-6.8956039622727374</v>
      </c>
      <c r="V496" s="37">
        <v>18418.643</v>
      </c>
      <c r="W496" s="99">
        <f>((-'Coupling Enzyme Parameters'!$AB$10+SQRT((('Coupling Enzyme Parameters'!$AB$10)^2)-(4*('Coupling Enzyme Parameters'!$AB$9)*(('Coupling Enzyme Parameters'!$AB$11)-(V496-$F$11)))))/(2*'Coupling Enzyme Parameters'!$AB$9))</f>
        <v>30.070473246611488</v>
      </c>
      <c r="X496" s="102">
        <f t="shared" si="61"/>
        <v>-7.4801789111833621</v>
      </c>
      <c r="Y496" s="37">
        <v>18180.407999999999</v>
      </c>
      <c r="Z496" s="99">
        <f>((-'Coupling Enzyme Parameters'!$AB$10+SQRT((('Coupling Enzyme Parameters'!$AB$10)^2)-(4*('Coupling Enzyme Parameters'!$AB$9)*(('Coupling Enzyme Parameters'!$AB$11)-(Y496-$F$11)))))/(2*'Coupling Enzyme Parameters'!$AB$9))</f>
        <v>28.965065018051362</v>
      </c>
      <c r="AA496" s="102">
        <f t="shared" si="62"/>
        <v>-7.6122777155647086</v>
      </c>
    </row>
    <row r="497" spans="3:27" s="39" customFormat="1" ht="15" x14ac:dyDescent="0.25">
      <c r="C497" s="24">
        <f t="shared" si="63"/>
        <v>32.333333333333258</v>
      </c>
      <c r="D497" s="37">
        <v>11431.974</v>
      </c>
      <c r="E497" s="37">
        <v>19324.715</v>
      </c>
      <c r="F497" s="100">
        <f>((-'Coupling Enzyme Parameters'!$AB$10+SQRT((('Coupling Enzyme Parameters'!$AB$10)^2)-(4*('Coupling Enzyme Parameters'!$AB$9)*(('Coupling Enzyme Parameters'!$AB$11)-(E497-$F$11)))))/(2*'Coupling Enzyme Parameters'!$AB$9))</f>
        <v>34.767626328738046</v>
      </c>
      <c r="G497" s="37">
        <v>18764.491999999998</v>
      </c>
      <c r="H497" s="99">
        <f>((-'Coupling Enzyme Parameters'!$AB$10+SQRT((('Coupling Enzyme Parameters'!$AB$10)^2)-(4*('Coupling Enzyme Parameters'!$AB$9)*(('Coupling Enzyme Parameters'!$AB$11)-(G497-$F$11)))))/(2*'Coupling Enzyme Parameters'!$AB$9))</f>
        <v>31.760676136179445</v>
      </c>
      <c r="I497" s="102">
        <f t="shared" si="56"/>
        <v>-3.8580291665811437</v>
      </c>
      <c r="J497" s="37">
        <v>18455.655999999999</v>
      </c>
      <c r="K497" s="99">
        <f>((-'Coupling Enzyme Parameters'!$AB$10+SQRT((('Coupling Enzyme Parameters'!$AB$10)^2)-(4*('Coupling Enzyme Parameters'!$AB$9)*(('Coupling Enzyme Parameters'!$AB$11)-(J497-$F$11)))))/(2*'Coupling Enzyme Parameters'!$AB$9))</f>
        <v>30.246287596256774</v>
      </c>
      <c r="L497" s="102">
        <f t="shared" si="57"/>
        <v>-3.4034354905904713</v>
      </c>
      <c r="M497" s="37">
        <v>18486.883000000002</v>
      </c>
      <c r="N497" s="99">
        <f>((-'Coupling Enzyme Parameters'!$AB$10+SQRT((('Coupling Enzyme Parameters'!$AB$10)^2)-(4*('Coupling Enzyme Parameters'!$AB$9)*(('Coupling Enzyme Parameters'!$AB$11)-(M497-$F$11)))))/(2*'Coupling Enzyme Parameters'!$AB$9))</f>
        <v>30.395516206334278</v>
      </c>
      <c r="O497" s="102">
        <f t="shared" si="58"/>
        <v>-5.7382073656549082</v>
      </c>
      <c r="P497" s="37">
        <v>18560.096000000001</v>
      </c>
      <c r="Q497" s="99">
        <f>((-'Coupling Enzyme Parameters'!$AB$10+SQRT((('Coupling Enzyme Parameters'!$AB$10)^2)-(4*('Coupling Enzyme Parameters'!$AB$9)*(('Coupling Enzyme Parameters'!$AB$11)-(P497-$F$11)))))/(2*'Coupling Enzyme Parameters'!$AB$9))</f>
        <v>30.748694373699966</v>
      </c>
      <c r="R497" s="102">
        <f t="shared" si="59"/>
        <v>-6.490498560528831</v>
      </c>
      <c r="S497" s="37">
        <v>18582.111000000001</v>
      </c>
      <c r="T497" s="99">
        <f>((-'Coupling Enzyme Parameters'!$AB$10+SQRT((('Coupling Enzyme Parameters'!$AB$10)^2)-(4*('Coupling Enzyme Parameters'!$AB$9)*(('Coupling Enzyme Parameters'!$AB$11)-(S497-$F$11)))))/(2*'Coupling Enzyme Parameters'!$AB$9))</f>
        <v>30.855821619819121</v>
      </c>
      <c r="U497" s="102">
        <f t="shared" si="60"/>
        <v>-7.0927360981015077</v>
      </c>
      <c r="V497" s="37">
        <v>18482.348000000002</v>
      </c>
      <c r="W497" s="99">
        <f>((-'Coupling Enzyme Parameters'!$AB$10+SQRT((('Coupling Enzyme Parameters'!$AB$10)^2)-(4*('Coupling Enzyme Parameters'!$AB$9)*(('Coupling Enzyme Parameters'!$AB$11)-(V497-$F$11)))))/(2*'Coupling Enzyme Parameters'!$AB$9))</f>
        <v>30.373792600390523</v>
      </c>
      <c r="X497" s="102">
        <f t="shared" si="61"/>
        <v>-7.3863299835439875</v>
      </c>
      <c r="Y497" s="37">
        <v>18282.169999999998</v>
      </c>
      <c r="Z497" s="99">
        <f>((-'Coupling Enzyme Parameters'!$AB$10+SQRT((('Coupling Enzyme Parameters'!$AB$10)^2)-(4*('Coupling Enzyme Parameters'!$AB$9)*(('Coupling Enzyme Parameters'!$AB$11)-(Y497-$F$11)))))/(2*'Coupling Enzyme Parameters'!$AB$9))</f>
        <v>29.43184786457299</v>
      </c>
      <c r="AA497" s="102">
        <f t="shared" si="62"/>
        <v>-7.3549652951827404</v>
      </c>
    </row>
    <row r="498" spans="3:27" s="39" customFormat="1" ht="15" x14ac:dyDescent="0.25">
      <c r="C498" s="24">
        <f t="shared" si="63"/>
        <v>32.399999999999928</v>
      </c>
      <c r="D498" s="37">
        <v>11466.495000000001</v>
      </c>
      <c r="E498" s="37">
        <v>19335.324000000001</v>
      </c>
      <c r="F498" s="100">
        <f>((-'Coupling Enzyme Parameters'!$AB$10+SQRT((('Coupling Enzyme Parameters'!$AB$10)^2)-(4*('Coupling Enzyme Parameters'!$AB$9)*(('Coupling Enzyme Parameters'!$AB$11)-(E498-$F$11)))))/(2*'Coupling Enzyme Parameters'!$AB$9))</f>
        <v>34.828475029245133</v>
      </c>
      <c r="G498" s="37">
        <v>18799.27</v>
      </c>
      <c r="H498" s="99">
        <f>((-'Coupling Enzyme Parameters'!$AB$10+SQRT((('Coupling Enzyme Parameters'!$AB$10)^2)-(4*('Coupling Enzyme Parameters'!$AB$9)*(('Coupling Enzyme Parameters'!$AB$11)-(G498-$F$11)))))/(2*'Coupling Enzyme Parameters'!$AB$9))</f>
        <v>31.936906400284748</v>
      </c>
      <c r="I498" s="102">
        <f t="shared" si="56"/>
        <v>-3.7426476029829274</v>
      </c>
      <c r="J498" s="37">
        <v>18429.636999999999</v>
      </c>
      <c r="K498" s="99">
        <f>((-'Coupling Enzyme Parameters'!$AB$10+SQRT((('Coupling Enzyme Parameters'!$AB$10)^2)-(4*('Coupling Enzyme Parameters'!$AB$9)*(('Coupling Enzyme Parameters'!$AB$11)-(J498-$F$11)))))/(2*'Coupling Enzyme Parameters'!$AB$9))</f>
        <v>30.122576165046848</v>
      </c>
      <c r="L498" s="102">
        <f t="shared" si="57"/>
        <v>-3.5879956223074849</v>
      </c>
      <c r="M498" s="37">
        <v>18547.226999999999</v>
      </c>
      <c r="N498" s="99">
        <f>((-'Coupling Enzyme Parameters'!$AB$10+SQRT((('Coupling Enzyme Parameters'!$AB$10)^2)-(4*('Coupling Enzyme Parameters'!$AB$9)*(('Coupling Enzyme Parameters'!$AB$11)-(M498-$F$11)))))/(2*'Coupling Enzyme Parameters'!$AB$9))</f>
        <v>30.686273257778574</v>
      </c>
      <c r="O498" s="102">
        <f t="shared" si="58"/>
        <v>-5.5082990147177</v>
      </c>
      <c r="P498" s="37">
        <v>18648.914000000001</v>
      </c>
      <c r="Q498" s="99">
        <f>((-'Coupling Enzyme Parameters'!$AB$10+SQRT((('Coupling Enzyme Parameters'!$AB$10)^2)-(4*('Coupling Enzyme Parameters'!$AB$9)*(('Coupling Enzyme Parameters'!$AB$11)-(P498-$F$11)))))/(2*'Coupling Enzyme Parameters'!$AB$9))</f>
        <v>31.183595891661462</v>
      </c>
      <c r="R498" s="102">
        <f t="shared" si="59"/>
        <v>-6.1164457430744221</v>
      </c>
      <c r="S498" s="37">
        <v>18552.377</v>
      </c>
      <c r="T498" s="99">
        <f>((-'Coupling Enzyme Parameters'!$AB$10+SQRT((('Coupling Enzyme Parameters'!$AB$10)^2)-(4*('Coupling Enzyme Parameters'!$AB$9)*(('Coupling Enzyme Parameters'!$AB$11)-(S498-$F$11)))))/(2*'Coupling Enzyme Parameters'!$AB$9))</f>
        <v>30.711235665033414</v>
      </c>
      <c r="U498" s="102">
        <f t="shared" si="60"/>
        <v>-7.2981707533943023</v>
      </c>
      <c r="V498" s="37">
        <v>18448.756000000001</v>
      </c>
      <c r="W498" s="99">
        <f>((-'Coupling Enzyme Parameters'!$AB$10+SQRT((('Coupling Enzyme Parameters'!$AB$10)^2)-(4*('Coupling Enzyme Parameters'!$AB$9)*(('Coupling Enzyme Parameters'!$AB$11)-(V498-$F$11)))))/(2*'Coupling Enzyme Parameters'!$AB$9))</f>
        <v>30.21342512465149</v>
      </c>
      <c r="X498" s="102">
        <f t="shared" si="61"/>
        <v>-7.6075461597901075</v>
      </c>
      <c r="Y498" s="37">
        <v>18295.805</v>
      </c>
      <c r="Z498" s="99">
        <f>((-'Coupling Enzyme Parameters'!$AB$10+SQRT((('Coupling Enzyme Parameters'!$AB$10)^2)-(4*('Coupling Enzyme Parameters'!$AB$9)*(('Coupling Enzyme Parameters'!$AB$11)-(Y498-$F$11)))))/(2*'Coupling Enzyme Parameters'!$AB$9))</f>
        <v>29.494989994606847</v>
      </c>
      <c r="AA498" s="102">
        <f t="shared" si="62"/>
        <v>-7.3526718656559709</v>
      </c>
    </row>
    <row r="499" spans="3:27" s="39" customFormat="1" ht="15" x14ac:dyDescent="0.25">
      <c r="C499" s="24">
        <f t="shared" si="63"/>
        <v>32.466666666666598</v>
      </c>
      <c r="D499" s="37">
        <v>11476.407999999999</v>
      </c>
      <c r="E499" s="37">
        <v>19384.793000000001</v>
      </c>
      <c r="F499" s="100">
        <f>((-'Coupling Enzyme Parameters'!$AB$10+SQRT((('Coupling Enzyme Parameters'!$AB$10)^2)-(4*('Coupling Enzyme Parameters'!$AB$9)*(('Coupling Enzyme Parameters'!$AB$11)-(E499-$F$11)))))/(2*'Coupling Enzyme Parameters'!$AB$9))</f>
        <v>35.114425343699487</v>
      </c>
      <c r="G499" s="37">
        <v>18721.271000000001</v>
      </c>
      <c r="H499" s="99">
        <f>((-'Coupling Enzyme Parameters'!$AB$10+SQRT((('Coupling Enzyme Parameters'!$AB$10)^2)-(4*('Coupling Enzyme Parameters'!$AB$9)*(('Coupling Enzyme Parameters'!$AB$11)-(G499-$F$11)))))/(2*'Coupling Enzyme Parameters'!$AB$9))</f>
        <v>31.543352206152171</v>
      </c>
      <c r="I499" s="102">
        <f t="shared" si="56"/>
        <v>-4.4221521115698579</v>
      </c>
      <c r="J499" s="37">
        <v>18481.971000000001</v>
      </c>
      <c r="K499" s="99">
        <f>((-'Coupling Enzyme Parameters'!$AB$10+SQRT((('Coupling Enzyme Parameters'!$AB$10)^2)-(4*('Coupling Enzyme Parameters'!$AB$9)*(('Coupling Enzyme Parameters'!$AB$11)-(J499-$F$11)))))/(2*'Coupling Enzyme Parameters'!$AB$9))</f>
        <v>30.371987484011441</v>
      </c>
      <c r="L499" s="102">
        <f t="shared" si="57"/>
        <v>-3.6245346177972451</v>
      </c>
      <c r="M499" s="37">
        <v>18507.412</v>
      </c>
      <c r="N499" s="99">
        <f>((-'Coupling Enzyme Parameters'!$AB$10+SQRT((('Coupling Enzyme Parameters'!$AB$10)^2)-(4*('Coupling Enzyme Parameters'!$AB$9)*(('Coupling Enzyme Parameters'!$AB$11)-(M499-$F$11)))))/(2*'Coupling Enzyme Parameters'!$AB$9))</f>
        <v>30.494075815720898</v>
      </c>
      <c r="O499" s="102">
        <f t="shared" si="58"/>
        <v>-5.9864467712297298</v>
      </c>
      <c r="P499" s="37">
        <v>18548.004000000001</v>
      </c>
      <c r="Q499" s="99">
        <f>((-'Coupling Enzyme Parameters'!$AB$10+SQRT((('Coupling Enzyme Parameters'!$AB$10)^2)-(4*('Coupling Enzyme Parameters'!$AB$9)*(('Coupling Enzyme Parameters'!$AB$11)-(P499-$F$11)))))/(2*'Coupling Enzyme Parameters'!$AB$9))</f>
        <v>30.690037922824946</v>
      </c>
      <c r="R499" s="102">
        <f t="shared" si="59"/>
        <v>-6.8959540263652919</v>
      </c>
      <c r="S499" s="37">
        <v>18576.412</v>
      </c>
      <c r="T499" s="99">
        <f>((-'Coupling Enzyme Parameters'!$AB$10+SQRT((('Coupling Enzyme Parameters'!$AB$10)^2)-(4*('Coupling Enzyme Parameters'!$AB$9)*(('Coupling Enzyme Parameters'!$AB$11)-(S499-$F$11)))))/(2*'Coupling Enzyme Parameters'!$AB$9))</f>
        <v>30.828047895098141</v>
      </c>
      <c r="U499" s="102">
        <f t="shared" si="60"/>
        <v>-7.4673088377839285</v>
      </c>
      <c r="V499" s="37">
        <v>18492.687999999998</v>
      </c>
      <c r="W499" s="99">
        <f>((-'Coupling Enzyme Parameters'!$AB$10+SQRT((('Coupling Enzyme Parameters'!$AB$10)^2)-(4*('Coupling Enzyme Parameters'!$AB$9)*(('Coupling Enzyme Parameters'!$AB$11)-(V499-$F$11)))))/(2*'Coupling Enzyme Parameters'!$AB$9))</f>
        <v>30.423349135995455</v>
      </c>
      <c r="X499" s="102">
        <f t="shared" si="61"/>
        <v>-7.6835724629004964</v>
      </c>
      <c r="Y499" s="37">
        <v>18211.965</v>
      </c>
      <c r="Z499" s="99">
        <f>((-'Coupling Enzyme Parameters'!$AB$10+SQRT((('Coupling Enzyme Parameters'!$AB$10)^2)-(4*('Coupling Enzyme Parameters'!$AB$9)*(('Coupling Enzyme Parameters'!$AB$11)-(Y499-$F$11)))))/(2*'Coupling Enzyme Parameters'!$AB$9))</f>
        <v>29.108986275297109</v>
      </c>
      <c r="AA499" s="102">
        <f t="shared" si="62"/>
        <v>-8.0246258994200623</v>
      </c>
    </row>
    <row r="500" spans="3:27" s="39" customFormat="1" ht="15" x14ac:dyDescent="0.25">
      <c r="C500" s="24">
        <f t="shared" si="63"/>
        <v>32.533333333333267</v>
      </c>
      <c r="D500" s="37">
        <v>11483.200999999999</v>
      </c>
      <c r="E500" s="37">
        <v>19291.315999999999</v>
      </c>
      <c r="F500" s="100">
        <f>((-'Coupling Enzyme Parameters'!$AB$10+SQRT((('Coupling Enzyme Parameters'!$AB$10)^2)-(4*('Coupling Enzyme Parameters'!$AB$9)*(('Coupling Enzyme Parameters'!$AB$11)-(E500-$F$11)))))/(2*'Coupling Enzyme Parameters'!$AB$9))</f>
        <v>34.577134389769185</v>
      </c>
      <c r="G500" s="37">
        <v>18791.153999999999</v>
      </c>
      <c r="H500" s="99">
        <f>((-'Coupling Enzyme Parameters'!$AB$10+SQRT((('Coupling Enzyme Parameters'!$AB$10)^2)-(4*('Coupling Enzyme Parameters'!$AB$9)*(('Coupling Enzyme Parameters'!$AB$11)-(G500-$F$11)))))/(2*'Coupling Enzyme Parameters'!$AB$9))</f>
        <v>31.895670302944964</v>
      </c>
      <c r="I500" s="102">
        <f t="shared" si="56"/>
        <v>-3.5325430608467627</v>
      </c>
      <c r="J500" s="37">
        <v>18415.379000000001</v>
      </c>
      <c r="K500" s="99">
        <f>((-'Coupling Enzyme Parameters'!$AB$10+SQRT((('Coupling Enzyme Parameters'!$AB$10)^2)-(4*('Coupling Enzyme Parameters'!$AB$9)*(('Coupling Enzyme Parameters'!$AB$11)-(J500-$F$11)))))/(2*'Coupling Enzyme Parameters'!$AB$9))</f>
        <v>30.05502373305136</v>
      </c>
      <c r="L500" s="102">
        <f t="shared" si="57"/>
        <v>-3.4042074148270238</v>
      </c>
      <c r="M500" s="37">
        <v>18494.853999999999</v>
      </c>
      <c r="N500" s="99">
        <f>((-'Coupling Enzyme Parameters'!$AB$10+SQRT((('Coupling Enzyme Parameters'!$AB$10)^2)-(4*('Coupling Enzyme Parameters'!$AB$9)*(('Coupling Enzyme Parameters'!$AB$11)-(M500-$F$11)))))/(2*'Coupling Enzyme Parameters'!$AB$9))</f>
        <v>30.433741767889675</v>
      </c>
      <c r="O500" s="102">
        <f t="shared" si="58"/>
        <v>-5.5094898651306501</v>
      </c>
      <c r="P500" s="37">
        <v>18632.613000000001</v>
      </c>
      <c r="Q500" s="99">
        <f>((-'Coupling Enzyme Parameters'!$AB$10+SQRT((('Coupling Enzyme Parameters'!$AB$10)^2)-(4*('Coupling Enzyme Parameters'!$AB$9)*(('Coupling Enzyme Parameters'!$AB$11)-(P500-$F$11)))))/(2*'Coupling Enzyme Parameters'!$AB$9))</f>
        <v>31.103233437583036</v>
      </c>
      <c r="R500" s="102">
        <f t="shared" si="59"/>
        <v>-5.9454675576768992</v>
      </c>
      <c r="S500" s="37">
        <v>18576.476999999999</v>
      </c>
      <c r="T500" s="99">
        <f>((-'Coupling Enzyme Parameters'!$AB$10+SQRT((('Coupling Enzyme Parameters'!$AB$10)^2)-(4*('Coupling Enzyme Parameters'!$AB$9)*(('Coupling Enzyme Parameters'!$AB$11)-(S500-$F$11)))))/(2*'Coupling Enzyme Parameters'!$AB$9))</f>
        <v>30.828364503436571</v>
      </c>
      <c r="U500" s="102">
        <f t="shared" si="60"/>
        <v>-6.9297012755151961</v>
      </c>
      <c r="V500" s="37">
        <v>18407.849999999999</v>
      </c>
      <c r="W500" s="99">
        <f>((-'Coupling Enzyme Parameters'!$AB$10+SQRT((('Coupling Enzyme Parameters'!$AB$10)^2)-(4*('Coupling Enzyme Parameters'!$AB$9)*(('Coupling Enzyme Parameters'!$AB$11)-(V500-$F$11)))))/(2*'Coupling Enzyme Parameters'!$AB$9))</f>
        <v>30.019420204259358</v>
      </c>
      <c r="X500" s="102">
        <f t="shared" si="61"/>
        <v>-7.5502104407062909</v>
      </c>
      <c r="Y500" s="37">
        <v>18213.305</v>
      </c>
      <c r="Z500" s="99">
        <f>((-'Coupling Enzyme Parameters'!$AB$10+SQRT((('Coupling Enzyme Parameters'!$AB$10)^2)-(4*('Coupling Enzyme Parameters'!$AB$9)*(('Coupling Enzyme Parameters'!$AB$11)-(Y500-$F$11)))))/(2*'Coupling Enzyme Parameters'!$AB$9))</f>
        <v>29.115113927669242</v>
      </c>
      <c r="AA500" s="102">
        <f t="shared" si="62"/>
        <v>-7.4812072931176274</v>
      </c>
    </row>
    <row r="501" spans="3:27" s="39" customFormat="1" ht="15" x14ac:dyDescent="0.25">
      <c r="C501" s="24">
        <f t="shared" si="63"/>
        <v>32.599999999999937</v>
      </c>
      <c r="D501" s="37">
        <v>11472.111000000001</v>
      </c>
      <c r="E501" s="37">
        <v>19322.190999999999</v>
      </c>
      <c r="F501" s="100">
        <f>((-'Coupling Enzyme Parameters'!$AB$10+SQRT((('Coupling Enzyme Parameters'!$AB$10)^2)-(4*('Coupling Enzyme Parameters'!$AB$9)*(('Coupling Enzyme Parameters'!$AB$11)-(E501-$F$11)))))/(2*'Coupling Enzyme Parameters'!$AB$9))</f>
        <v>34.753174072888548</v>
      </c>
      <c r="G501" s="37">
        <v>18759.599999999999</v>
      </c>
      <c r="H501" s="99">
        <f>((-'Coupling Enzyme Parameters'!$AB$10+SQRT((('Coupling Enzyme Parameters'!$AB$10)^2)-(4*('Coupling Enzyme Parameters'!$AB$9)*(('Coupling Enzyme Parameters'!$AB$11)-(G501-$F$11)))))/(2*'Coupling Enzyme Parameters'!$AB$9))</f>
        <v>31.735984942132681</v>
      </c>
      <c r="I501" s="102">
        <f t="shared" si="56"/>
        <v>-3.8682681047784087</v>
      </c>
      <c r="J501" s="37">
        <v>18386.919999999998</v>
      </c>
      <c r="K501" s="99">
        <f>((-'Coupling Enzyme Parameters'!$AB$10+SQRT((('Coupling Enzyme Parameters'!$AB$10)^2)-(4*('Coupling Enzyme Parameters'!$AB$9)*(('Coupling Enzyme Parameters'!$AB$11)-(J501-$F$11)))))/(2*'Coupling Enzyme Parameters'!$AB$9))</f>
        <v>29.92068981346398</v>
      </c>
      <c r="L501" s="102">
        <f t="shared" si="57"/>
        <v>-3.7145810175337672</v>
      </c>
      <c r="M501" s="37">
        <v>18557.021000000001</v>
      </c>
      <c r="N501" s="99">
        <f>((-'Coupling Enzyme Parameters'!$AB$10+SQRT((('Coupling Enzyme Parameters'!$AB$10)^2)-(4*('Coupling Enzyme Parameters'!$AB$9)*(('Coupling Enzyme Parameters'!$AB$11)-(M501-$F$11)))))/(2*'Coupling Enzyme Parameters'!$AB$9))</f>
        <v>30.733765672756707</v>
      </c>
      <c r="O501" s="102">
        <f t="shared" si="58"/>
        <v>-5.3855056433829809</v>
      </c>
      <c r="P501" s="37">
        <v>18603.065999999999</v>
      </c>
      <c r="Q501" s="99">
        <f>((-'Coupling Enzyme Parameters'!$AB$10+SQRT((('Coupling Enzyme Parameters'!$AB$10)^2)-(4*('Coupling Enzyme Parameters'!$AB$9)*(('Coupling Enzyme Parameters'!$AB$11)-(P501-$F$11)))))/(2*'Coupling Enzyme Parameters'!$AB$9))</f>
        <v>30.958197647435487</v>
      </c>
      <c r="R501" s="102">
        <f t="shared" si="59"/>
        <v>-6.2665430309438115</v>
      </c>
      <c r="S501" s="37">
        <v>18602.855</v>
      </c>
      <c r="T501" s="99">
        <f>((-'Coupling Enzyme Parameters'!$AB$10+SQRT((('Coupling Enzyme Parameters'!$AB$10)^2)-(4*('Coupling Enzyme Parameters'!$AB$9)*(('Coupling Enzyme Parameters'!$AB$11)-(S501-$F$11)))))/(2*'Coupling Enzyme Parameters'!$AB$9))</f>
        <v>30.957164809726574</v>
      </c>
      <c r="U501" s="102">
        <f t="shared" si="60"/>
        <v>-6.9769406523445561</v>
      </c>
      <c r="V501" s="37">
        <v>18434.796999999999</v>
      </c>
      <c r="W501" s="99">
        <f>((-'Coupling Enzyme Parameters'!$AB$10+SQRT((('Coupling Enzyme Parameters'!$AB$10)^2)-(4*('Coupling Enzyme Parameters'!$AB$9)*(('Coupling Enzyme Parameters'!$AB$11)-(V501-$F$11)))))/(2*'Coupling Enzyme Parameters'!$AB$9))</f>
        <v>30.147065160838309</v>
      </c>
      <c r="X501" s="102">
        <f t="shared" si="61"/>
        <v>-7.5986051672467028</v>
      </c>
      <c r="Y501" s="37">
        <v>18196.403999999999</v>
      </c>
      <c r="Z501" s="99">
        <f>((-'Coupling Enzyme Parameters'!$AB$10+SQRT((('Coupling Enzyme Parameters'!$AB$10)^2)-(4*('Coupling Enzyme Parameters'!$AB$9)*(('Coupling Enzyme Parameters'!$AB$11)-(Y501-$F$11)))))/(2*'Coupling Enzyme Parameters'!$AB$9))</f>
        <v>29.037925545531326</v>
      </c>
      <c r="AA501" s="102">
        <f t="shared" si="62"/>
        <v>-7.7344353583749061</v>
      </c>
    </row>
    <row r="502" spans="3:27" s="39" customFormat="1" ht="15" x14ac:dyDescent="0.25">
      <c r="C502" s="24">
        <f t="shared" si="63"/>
        <v>32.666666666666607</v>
      </c>
      <c r="D502" s="37">
        <v>11461.671</v>
      </c>
      <c r="E502" s="37">
        <v>19285.096000000001</v>
      </c>
      <c r="F502" s="100">
        <f>((-'Coupling Enzyme Parameters'!$AB$10+SQRT((('Coupling Enzyme Parameters'!$AB$10)^2)-(4*('Coupling Enzyme Parameters'!$AB$9)*(('Coupling Enzyme Parameters'!$AB$11)-(E502-$F$11)))))/(2*'Coupling Enzyme Parameters'!$AB$9))</f>
        <v>34.541835684863841</v>
      </c>
      <c r="G502" s="37">
        <v>18758.178</v>
      </c>
      <c r="H502" s="99">
        <f>((-'Coupling Enzyme Parameters'!$AB$10+SQRT((('Coupling Enzyme Parameters'!$AB$10)^2)-(4*('Coupling Enzyme Parameters'!$AB$9)*(('Coupling Enzyme Parameters'!$AB$11)-(G502-$F$11)))))/(2*'Coupling Enzyme Parameters'!$AB$9))</f>
        <v>31.728812235738349</v>
      </c>
      <c r="I502" s="102">
        <f t="shared" si="56"/>
        <v>-3.6641024231480337</v>
      </c>
      <c r="J502" s="37">
        <v>18386.115000000002</v>
      </c>
      <c r="K502" s="99">
        <f>((-'Coupling Enzyme Parameters'!$AB$10+SQRT((('Coupling Enzyme Parameters'!$AB$10)^2)-(4*('Coupling Enzyme Parameters'!$AB$9)*(('Coupling Enzyme Parameters'!$AB$11)-(J502-$F$11)))))/(2*'Coupling Enzyme Parameters'!$AB$9))</f>
        <v>29.916899635972495</v>
      </c>
      <c r="L502" s="102">
        <f t="shared" si="57"/>
        <v>-3.5070328070005452</v>
      </c>
      <c r="M502" s="37">
        <v>18491.421999999999</v>
      </c>
      <c r="N502" s="99">
        <f>((-'Coupling Enzyme Parameters'!$AB$10+SQRT((('Coupling Enzyme Parameters'!$AB$10)^2)-(4*('Coupling Enzyme Parameters'!$AB$9)*(('Coupling Enzyme Parameters'!$AB$11)-(M502-$F$11)))))/(2*'Coupling Enzyme Parameters'!$AB$9))</f>
        <v>30.417276642294876</v>
      </c>
      <c r="O502" s="102">
        <f t="shared" si="58"/>
        <v>-5.4906562858201049</v>
      </c>
      <c r="P502" s="37">
        <v>18583.333999999999</v>
      </c>
      <c r="Q502" s="99">
        <f>((-'Coupling Enzyme Parameters'!$AB$10+SQRT((('Coupling Enzyme Parameters'!$AB$10)^2)-(4*('Coupling Enzyme Parameters'!$AB$9)*(('Coupling Enzyme Parameters'!$AB$11)-(P502-$F$11)))))/(2*'Coupling Enzyme Parameters'!$AB$9))</f>
        <v>30.861785657404582</v>
      </c>
      <c r="R502" s="102">
        <f t="shared" si="59"/>
        <v>-6.1516166329500095</v>
      </c>
      <c r="S502" s="37">
        <v>18594.807000000001</v>
      </c>
      <c r="T502" s="99">
        <f>((-'Coupling Enzyme Parameters'!$AB$10+SQRT((('Coupling Enzyme Parameters'!$AB$10)^2)-(4*('Coupling Enzyme Parameters'!$AB$9)*(('Coupling Enzyme Parameters'!$AB$11)-(S502-$F$11)))))/(2*'Coupling Enzyme Parameters'!$AB$9))</f>
        <v>30.917800471466478</v>
      </c>
      <c r="U502" s="102">
        <f t="shared" si="60"/>
        <v>-6.8049666025799453</v>
      </c>
      <c r="V502" s="37">
        <v>18357.567999999999</v>
      </c>
      <c r="W502" s="99">
        <f>((-'Coupling Enzyme Parameters'!$AB$10+SQRT((('Coupling Enzyme Parameters'!$AB$10)^2)-(4*('Coupling Enzyme Parameters'!$AB$9)*(('Coupling Enzyme Parameters'!$AB$11)-(V502-$F$11)))))/(2*'Coupling Enzyme Parameters'!$AB$9))</f>
        <v>29.782831163503584</v>
      </c>
      <c r="X502" s="102">
        <f t="shared" si="61"/>
        <v>-7.7515007765567212</v>
      </c>
      <c r="Y502" s="37">
        <v>18257.548999999999</v>
      </c>
      <c r="Z502" s="99">
        <f>((-'Coupling Enzyme Parameters'!$AB$10+SQRT((('Coupling Enzyme Parameters'!$AB$10)^2)-(4*('Coupling Enzyme Parameters'!$AB$9)*(('Coupling Enzyme Parameters'!$AB$11)-(Y502-$F$11)))))/(2*'Coupling Enzyme Parameters'!$AB$9))</f>
        <v>29.318193554874242</v>
      </c>
      <c r="AA502" s="102">
        <f t="shared" si="62"/>
        <v>-7.2428289610072838</v>
      </c>
    </row>
    <row r="503" spans="3:27" s="39" customFormat="1" ht="15" x14ac:dyDescent="0.25">
      <c r="C503" s="24">
        <f t="shared" si="63"/>
        <v>32.733333333333277</v>
      </c>
      <c r="D503" s="37">
        <v>11465.931</v>
      </c>
      <c r="E503" s="37">
        <v>19332.081999999999</v>
      </c>
      <c r="F503" s="100">
        <f>((-'Coupling Enzyme Parameters'!$AB$10+SQRT((('Coupling Enzyme Parameters'!$AB$10)^2)-(4*('Coupling Enzyme Parameters'!$AB$9)*(('Coupling Enzyme Parameters'!$AB$11)-(E503-$F$11)))))/(2*'Coupling Enzyme Parameters'!$AB$9))</f>
        <v>34.809862723255605</v>
      </c>
      <c r="G503" s="37">
        <v>18772.738000000001</v>
      </c>
      <c r="H503" s="99">
        <f>((-'Coupling Enzyme Parameters'!$AB$10+SQRT((('Coupling Enzyme Parameters'!$AB$10)^2)-(4*('Coupling Enzyme Parameters'!$AB$9)*(('Coupling Enzyme Parameters'!$AB$11)-(G503-$F$11)))))/(2*'Coupling Enzyme Parameters'!$AB$9))</f>
        <v>31.802350255072099</v>
      </c>
      <c r="I503" s="102">
        <f t="shared" si="56"/>
        <v>-3.8585914422060483</v>
      </c>
      <c r="J503" s="37">
        <v>18464.232</v>
      </c>
      <c r="K503" s="99">
        <f>((-'Coupling Enzyme Parameters'!$AB$10+SQRT((('Coupling Enzyme Parameters'!$AB$10)^2)-(4*('Coupling Enzyme Parameters'!$AB$9)*(('Coupling Enzyme Parameters'!$AB$11)-(J503-$F$11)))))/(2*'Coupling Enzyme Parameters'!$AB$9))</f>
        <v>30.287188327233622</v>
      </c>
      <c r="L503" s="102">
        <f t="shared" si="57"/>
        <v>-3.4047711541311827</v>
      </c>
      <c r="M503" s="37">
        <v>18526.381000000001</v>
      </c>
      <c r="N503" s="99">
        <f>((-'Coupling Enzyme Parameters'!$AB$10+SQRT((('Coupling Enzyme Parameters'!$AB$10)^2)-(4*('Coupling Enzyme Parameters'!$AB$9)*(('Coupling Enzyme Parameters'!$AB$11)-(M503-$F$11)))))/(2*'Coupling Enzyme Parameters'!$AB$9))</f>
        <v>30.585470787408173</v>
      </c>
      <c r="O503" s="102">
        <f t="shared" si="58"/>
        <v>-5.5904891790985722</v>
      </c>
      <c r="P503" s="37">
        <v>18543.201000000001</v>
      </c>
      <c r="Q503" s="99">
        <f>((-'Coupling Enzyme Parameters'!$AB$10+SQRT((('Coupling Enzyme Parameters'!$AB$10)^2)-(4*('Coupling Enzyme Parameters'!$AB$9)*(('Coupling Enzyme Parameters'!$AB$11)-(P503-$F$11)))))/(2*'Coupling Enzyme Parameters'!$AB$9))</f>
        <v>30.666775336135171</v>
      </c>
      <c r="R503" s="102">
        <f t="shared" si="59"/>
        <v>-6.6146539926111849</v>
      </c>
      <c r="S503" s="37">
        <v>18599.311000000002</v>
      </c>
      <c r="T503" s="99">
        <f>((-'Coupling Enzyme Parameters'!$AB$10+SQRT((('Coupling Enzyme Parameters'!$AB$10)^2)-(4*('Coupling Enzyme Parameters'!$AB$9)*(('Coupling Enzyme Parameters'!$AB$11)-(S503-$F$11)))))/(2*'Coupling Enzyme Parameters'!$AB$9))</f>
        <v>30.93982313242924</v>
      </c>
      <c r="U503" s="102">
        <f t="shared" si="60"/>
        <v>-7.0509709800089482</v>
      </c>
      <c r="V503" s="37">
        <v>18438.111000000001</v>
      </c>
      <c r="W503" s="99">
        <f>((-'Coupling Enzyme Parameters'!$AB$10+SQRT((('Coupling Enzyme Parameters'!$AB$10)^2)-(4*('Coupling Enzyme Parameters'!$AB$9)*(('Coupling Enzyme Parameters'!$AB$11)-(V503-$F$11)))))/(2*'Coupling Enzyme Parameters'!$AB$9))</f>
        <v>30.162804885290619</v>
      </c>
      <c r="X503" s="102">
        <f t="shared" si="61"/>
        <v>-7.6395540931614505</v>
      </c>
      <c r="Y503" s="37">
        <v>18234.826000000001</v>
      </c>
      <c r="Z503" s="99">
        <f>((-'Coupling Enzyme Parameters'!$AB$10+SQRT((('Coupling Enzyme Parameters'!$AB$10)^2)-(4*('Coupling Enzyme Parameters'!$AB$9)*(('Coupling Enzyme Parameters'!$AB$11)-(Y503-$F$11)))))/(2*'Coupling Enzyme Parameters'!$AB$9))</f>
        <v>29.213710830958011</v>
      </c>
      <c r="AA503" s="102">
        <f t="shared" si="62"/>
        <v>-7.6153387233152792</v>
      </c>
    </row>
    <row r="504" spans="3:27" s="39" customFormat="1" ht="15" x14ac:dyDescent="0.25">
      <c r="C504" s="24">
        <f t="shared" si="63"/>
        <v>32.799999999999947</v>
      </c>
      <c r="D504" s="37">
        <v>11425.960999999999</v>
      </c>
      <c r="E504" s="37">
        <v>19374.282999999999</v>
      </c>
      <c r="F504" s="100">
        <f>((-'Coupling Enzyme Parameters'!$AB$10+SQRT((('Coupling Enzyme Parameters'!$AB$10)^2)-(4*('Coupling Enzyme Parameters'!$AB$9)*(('Coupling Enzyme Parameters'!$AB$11)-(E504-$F$11)))))/(2*'Coupling Enzyme Parameters'!$AB$9))</f>
        <v>35.053363976409592</v>
      </c>
      <c r="G504" s="37">
        <v>18708.465</v>
      </c>
      <c r="H504" s="99">
        <f>((-'Coupling Enzyme Parameters'!$AB$10+SQRT((('Coupling Enzyme Parameters'!$AB$10)^2)-(4*('Coupling Enzyme Parameters'!$AB$9)*(('Coupling Enzyme Parameters'!$AB$11)-(G504-$F$11)))))/(2*'Coupling Enzyme Parameters'!$AB$9))</f>
        <v>31.479314214773723</v>
      </c>
      <c r="I504" s="102">
        <f t="shared" si="56"/>
        <v>-4.4251287356584115</v>
      </c>
      <c r="J504" s="37">
        <v>18426.195</v>
      </c>
      <c r="K504" s="99">
        <f>((-'Coupling Enzyme Parameters'!$AB$10+SQRT((('Coupling Enzyme Parameters'!$AB$10)^2)-(4*('Coupling Enzyme Parameters'!$AB$9)*(('Coupling Enzyme Parameters'!$AB$11)-(J504-$F$11)))))/(2*'Coupling Enzyme Parameters'!$AB$9))</f>
        <v>30.106253000777926</v>
      </c>
      <c r="L504" s="102">
        <f t="shared" si="57"/>
        <v>-3.8292077337408656</v>
      </c>
      <c r="M504" s="37">
        <v>18515.493999999999</v>
      </c>
      <c r="N504" s="99">
        <f>((-'Coupling Enzyme Parameters'!$AB$10+SQRT((('Coupling Enzyme Parameters'!$AB$10)^2)-(4*('Coupling Enzyme Parameters'!$AB$9)*(('Coupling Enzyme Parameters'!$AB$11)-(M504-$F$11)))))/(2*'Coupling Enzyme Parameters'!$AB$9))</f>
        <v>30.532977529999417</v>
      </c>
      <c r="O504" s="102">
        <f t="shared" si="58"/>
        <v>-5.8864836896613149</v>
      </c>
      <c r="P504" s="37">
        <v>18552.736000000001</v>
      </c>
      <c r="Q504" s="99">
        <f>((-'Coupling Enzyme Parameters'!$AB$10+SQRT((('Coupling Enzyme Parameters'!$AB$10)^2)-(4*('Coupling Enzyme Parameters'!$AB$9)*(('Coupling Enzyme Parameters'!$AB$11)-(P504-$F$11)))))/(2*'Coupling Enzyme Parameters'!$AB$9))</f>
        <v>30.712976641357805</v>
      </c>
      <c r="R504" s="102">
        <f t="shared" si="59"/>
        <v>-6.8119539405425371</v>
      </c>
      <c r="S504" s="37">
        <v>18603.425999999999</v>
      </c>
      <c r="T504" s="99">
        <f>((-'Coupling Enzyme Parameters'!$AB$10+SQRT((('Coupling Enzyme Parameters'!$AB$10)^2)-(4*('Coupling Enzyme Parameters'!$AB$9)*(('Coupling Enzyme Parameters'!$AB$11)-(S504-$F$11)))))/(2*'Coupling Enzyme Parameters'!$AB$9))</f>
        <v>30.959959928987413</v>
      </c>
      <c r="U504" s="102">
        <f t="shared" si="60"/>
        <v>-7.2743354366047619</v>
      </c>
      <c r="V504" s="37">
        <v>18469.016</v>
      </c>
      <c r="W504" s="99">
        <f>((-'Coupling Enzyme Parameters'!$AB$10+SQRT((('Coupling Enzyme Parameters'!$AB$10)^2)-(4*('Coupling Enzyme Parameters'!$AB$9)*(('Coupling Enzyme Parameters'!$AB$11)-(V504-$F$11)))))/(2*'Coupling Enzyme Parameters'!$AB$9))</f>
        <v>30.310031290811168</v>
      </c>
      <c r="X504" s="102">
        <f t="shared" si="61"/>
        <v>-7.7358289407948888</v>
      </c>
      <c r="Y504" s="37">
        <v>18193.366999999998</v>
      </c>
      <c r="Z504" s="99">
        <f>((-'Coupling Enzyme Parameters'!$AB$10+SQRT((('Coupling Enzyme Parameters'!$AB$10)^2)-(4*('Coupling Enzyme Parameters'!$AB$9)*(('Coupling Enzyme Parameters'!$AB$11)-(Y504-$F$11)))))/(2*'Coupling Enzyme Parameters'!$AB$9))</f>
        <v>29.024077738192183</v>
      </c>
      <c r="AA504" s="102">
        <f t="shared" si="62"/>
        <v>-8.0484730692350936</v>
      </c>
    </row>
    <row r="505" spans="3:27" s="39" customFormat="1" ht="15" x14ac:dyDescent="0.25">
      <c r="C505" s="24">
        <f t="shared" si="63"/>
        <v>32.866666666666617</v>
      </c>
      <c r="D505" s="37">
        <v>11445.584999999999</v>
      </c>
      <c r="E505" s="37">
        <v>19274.280999999999</v>
      </c>
      <c r="F505" s="100">
        <f>((-'Coupling Enzyme Parameters'!$AB$10+SQRT((('Coupling Enzyme Parameters'!$AB$10)^2)-(4*('Coupling Enzyme Parameters'!$AB$9)*(('Coupling Enzyme Parameters'!$AB$11)-(E505-$F$11)))))/(2*'Coupling Enzyme Parameters'!$AB$9))</f>
        <v>34.480591008287441</v>
      </c>
      <c r="G505" s="37">
        <v>18755.105</v>
      </c>
      <c r="H505" s="99">
        <f>((-'Coupling Enzyme Parameters'!$AB$10+SQRT((('Coupling Enzyme Parameters'!$AB$10)^2)-(4*('Coupling Enzyme Parameters'!$AB$9)*(('Coupling Enzyme Parameters'!$AB$11)-(G505-$F$11)))))/(2*'Coupling Enzyme Parameters'!$AB$9))</f>
        <v>31.71331862993696</v>
      </c>
      <c r="I505" s="102">
        <f t="shared" si="56"/>
        <v>-3.618351352373022</v>
      </c>
      <c r="J505" s="37">
        <v>18375.453000000001</v>
      </c>
      <c r="K505" s="99">
        <f>((-'Coupling Enzyme Parameters'!$AB$10+SQRT((('Coupling Enzyme Parameters'!$AB$10)^2)-(4*('Coupling Enzyme Parameters'!$AB$9)*(('Coupling Enzyme Parameters'!$AB$11)-(J505-$F$11)))))/(2*'Coupling Enzyme Parameters'!$AB$9))</f>
        <v>29.866749443898094</v>
      </c>
      <c r="L505" s="102">
        <f t="shared" si="57"/>
        <v>-3.4959383224985459</v>
      </c>
      <c r="M505" s="37">
        <v>18580.543000000001</v>
      </c>
      <c r="N505" s="99">
        <f>((-'Coupling Enzyme Parameters'!$AB$10+SQRT((('Coupling Enzyme Parameters'!$AB$10)^2)-(4*('Coupling Enzyme Parameters'!$AB$9)*(('Coupling Enzyme Parameters'!$AB$11)-(M505-$F$11)))))/(2*'Coupling Enzyme Parameters'!$AB$9))</f>
        <v>30.848177145296532</v>
      </c>
      <c r="O505" s="102">
        <f t="shared" si="58"/>
        <v>-4.9985111062420486</v>
      </c>
      <c r="P505" s="37">
        <v>18592.559000000001</v>
      </c>
      <c r="Q505" s="99">
        <f>((-'Coupling Enzyme Parameters'!$AB$10+SQRT((('Coupling Enzyme Parameters'!$AB$10)^2)-(4*('Coupling Enzyme Parameters'!$AB$9)*(('Coupling Enzyme Parameters'!$AB$11)-(P505-$F$11)))))/(2*'Coupling Enzyme Parameters'!$AB$9))</f>
        <v>30.906815610332451</v>
      </c>
      <c r="R505" s="102">
        <f t="shared" si="59"/>
        <v>-6.0453420034457395</v>
      </c>
      <c r="S505" s="37">
        <v>18616.745999999999</v>
      </c>
      <c r="T505" s="99">
        <f>((-'Coupling Enzyme Parameters'!$AB$10+SQRT((('Coupling Enzyme Parameters'!$AB$10)^2)-(4*('Coupling Enzyme Parameters'!$AB$9)*(('Coupling Enzyme Parameters'!$AB$11)-(S505-$F$11)))))/(2*'Coupling Enzyme Parameters'!$AB$9))</f>
        <v>31.025247881751618</v>
      </c>
      <c r="U505" s="102">
        <f t="shared" si="60"/>
        <v>-6.6362745157184051</v>
      </c>
      <c r="V505" s="37">
        <v>18404.809000000001</v>
      </c>
      <c r="W505" s="99">
        <f>((-'Coupling Enzyme Parameters'!$AB$10+SQRT((('Coupling Enzyme Parameters'!$AB$10)^2)-(4*('Coupling Enzyme Parameters'!$AB$9)*(('Coupling Enzyme Parameters'!$AB$11)-(V505-$F$11)))))/(2*'Coupling Enzyme Parameters'!$AB$9))</f>
        <v>30.005052998996366</v>
      </c>
      <c r="X505" s="102">
        <f t="shared" si="61"/>
        <v>-7.4680342644875388</v>
      </c>
      <c r="Y505" s="37">
        <v>18191.605</v>
      </c>
      <c r="Z505" s="99">
        <f>((-'Coupling Enzyme Parameters'!$AB$10+SQRT((('Coupling Enzyme Parameters'!$AB$10)^2)-(4*('Coupling Enzyme Parameters'!$AB$9)*(('Coupling Enzyme Parameters'!$AB$11)-(Y505-$F$11)))))/(2*'Coupling Enzyme Parameters'!$AB$9))</f>
        <v>29.016046670889054</v>
      </c>
      <c r="AA505" s="102">
        <f t="shared" si="62"/>
        <v>-7.483731168416071</v>
      </c>
    </row>
    <row r="506" spans="3:27" s="39" customFormat="1" ht="15" x14ac:dyDescent="0.25">
      <c r="C506" s="24">
        <f t="shared" si="63"/>
        <v>32.933333333333287</v>
      </c>
      <c r="D506" s="37">
        <v>11482.763999999999</v>
      </c>
      <c r="E506" s="37">
        <v>19343.105</v>
      </c>
      <c r="F506" s="100">
        <f>((-'Coupling Enzyme Parameters'!$AB$10+SQRT((('Coupling Enzyme Parameters'!$AB$10)^2)-(4*('Coupling Enzyme Parameters'!$AB$9)*(('Coupling Enzyme Parameters'!$AB$11)-(E506-$F$11)))))/(2*'Coupling Enzyme Parameters'!$AB$9))</f>
        <v>34.87320912973734</v>
      </c>
      <c r="G506" s="37">
        <v>18800.096000000001</v>
      </c>
      <c r="H506" s="99">
        <f>((-'Coupling Enzyme Parameters'!$AB$10+SQRT((('Coupling Enzyme Parameters'!$AB$10)^2)-(4*('Coupling Enzyme Parameters'!$AB$9)*(('Coupling Enzyme Parameters'!$AB$11)-(G506-$F$11)))))/(2*'Coupling Enzyme Parameters'!$AB$9))</f>
        <v>31.941106954294941</v>
      </c>
      <c r="I506" s="102">
        <f t="shared" si="56"/>
        <v>-3.7831811494649408</v>
      </c>
      <c r="J506" s="37">
        <v>18417.881000000001</v>
      </c>
      <c r="K506" s="99">
        <f>((-'Coupling Enzyme Parameters'!$AB$10+SQRT((('Coupling Enzyme Parameters'!$AB$10)^2)-(4*('Coupling Enzyme Parameters'!$AB$9)*(('Coupling Enzyme Parameters'!$AB$11)-(J506-$F$11)))))/(2*'Coupling Enzyme Parameters'!$AB$9))</f>
        <v>30.066865678537052</v>
      </c>
      <c r="L506" s="102">
        <f t="shared" si="57"/>
        <v>-3.688440209309487</v>
      </c>
      <c r="M506" s="37">
        <v>18534.898000000001</v>
      </c>
      <c r="N506" s="99">
        <f>((-'Coupling Enzyme Parameters'!$AB$10+SQRT((('Coupling Enzyme Parameters'!$AB$10)^2)-(4*('Coupling Enzyme Parameters'!$AB$9)*(('Coupling Enzyme Parameters'!$AB$11)-(M506-$F$11)))))/(2*'Coupling Enzyme Parameters'!$AB$9))</f>
        <v>30.626609142741117</v>
      </c>
      <c r="O506" s="102">
        <f t="shared" si="58"/>
        <v>-5.6126972302473632</v>
      </c>
      <c r="P506" s="37">
        <v>18526.868999999999</v>
      </c>
      <c r="Q506" s="99">
        <f>((-'Coupling Enzyme Parameters'!$AB$10+SQRT((('Coupling Enzyme Parameters'!$AB$10)^2)-(4*('Coupling Enzyme Parameters'!$AB$9)*(('Coupling Enzyme Parameters'!$AB$11)-(P506-$F$11)))))/(2*'Coupling Enzyme Parameters'!$AB$9))</f>
        <v>30.587826178762132</v>
      </c>
      <c r="R506" s="102">
        <f t="shared" si="59"/>
        <v>-6.7569495564659583</v>
      </c>
      <c r="S506" s="37">
        <v>18549.831999999999</v>
      </c>
      <c r="T506" s="99">
        <f>((-'Coupling Enzyme Parameters'!$AB$10+SQRT((('Coupling Enzyme Parameters'!$AB$10)^2)-(4*('Coupling Enzyme Parameters'!$AB$9)*(('Coupling Enzyme Parameters'!$AB$11)-(S506-$F$11)))))/(2*'Coupling Enzyme Parameters'!$AB$9))</f>
        <v>30.698896930423135</v>
      </c>
      <c r="U506" s="102">
        <f t="shared" si="60"/>
        <v>-7.3552435884967871</v>
      </c>
      <c r="V506" s="37">
        <v>18390.588</v>
      </c>
      <c r="W506" s="99">
        <f>((-'Coupling Enzyme Parameters'!$AB$10+SQRT((('Coupling Enzyme Parameters'!$AB$10)^2)-(4*('Coupling Enzyme Parameters'!$AB$9)*(('Coupling Enzyme Parameters'!$AB$11)-(V506-$F$11)))))/(2*'Coupling Enzyme Parameters'!$AB$9))</f>
        <v>29.937966519792585</v>
      </c>
      <c r="X506" s="102">
        <f t="shared" si="61"/>
        <v>-7.9277388651412188</v>
      </c>
      <c r="Y506" s="37">
        <v>18204.289000000001</v>
      </c>
      <c r="Z506" s="99">
        <f>((-'Coupling Enzyme Parameters'!$AB$10+SQRT((('Coupling Enzyme Parameters'!$AB$10)^2)-(4*('Coupling Enzyme Parameters'!$AB$9)*(('Coupling Enzyme Parameters'!$AB$11)-(Y506-$F$11)))))/(2*'Coupling Enzyme Parameters'!$AB$9))</f>
        <v>29.073910650184757</v>
      </c>
      <c r="AA506" s="102">
        <f t="shared" si="62"/>
        <v>-7.8184853105702672</v>
      </c>
    </row>
    <row r="507" spans="3:27" s="39" customFormat="1" ht="15" x14ac:dyDescent="0.25">
      <c r="C507" s="24">
        <f t="shared" si="63"/>
        <v>32.999999999999957</v>
      </c>
      <c r="D507" s="37">
        <v>11434.921</v>
      </c>
      <c r="E507" s="37">
        <v>19350.633000000002</v>
      </c>
      <c r="F507" s="100">
        <f>((-'Coupling Enzyme Parameters'!$AB$10+SQRT((('Coupling Enzyme Parameters'!$AB$10)^2)-(4*('Coupling Enzyme Parameters'!$AB$9)*(('Coupling Enzyme Parameters'!$AB$11)-(E507-$F$11)))))/(2*'Coupling Enzyme Parameters'!$AB$9))</f>
        <v>34.91657431758631</v>
      </c>
      <c r="G507" s="37">
        <v>18804.125</v>
      </c>
      <c r="H507" s="99">
        <f>((-'Coupling Enzyme Parameters'!$AB$10+SQRT((('Coupling Enzyme Parameters'!$AB$10)^2)-(4*('Coupling Enzyme Parameters'!$AB$9)*(('Coupling Enzyme Parameters'!$AB$11)-(G507-$F$11)))))/(2*'Coupling Enzyme Parameters'!$AB$9))</f>
        <v>31.961606134639855</v>
      </c>
      <c r="I507" s="102">
        <f t="shared" si="56"/>
        <v>-3.8060471569689973</v>
      </c>
      <c r="J507" s="37">
        <v>18391.377</v>
      </c>
      <c r="K507" s="99">
        <f>((-'Coupling Enzyme Parameters'!$AB$10+SQRT((('Coupling Enzyme Parameters'!$AB$10)^2)-(4*('Coupling Enzyme Parameters'!$AB$9)*(('Coupling Enzyme Parameters'!$AB$11)-(J507-$F$11)))))/(2*'Coupling Enzyme Parameters'!$AB$9))</f>
        <v>29.941684234594835</v>
      </c>
      <c r="L507" s="102">
        <f t="shared" si="57"/>
        <v>-3.8569868411006745</v>
      </c>
      <c r="M507" s="37">
        <v>18498.236000000001</v>
      </c>
      <c r="N507" s="99">
        <f>((-'Coupling Enzyme Parameters'!$AB$10+SQRT((('Coupling Enzyme Parameters'!$AB$10)^2)-(4*('Coupling Enzyme Parameters'!$AB$9)*(('Coupling Enzyme Parameters'!$AB$11)-(M507-$F$11)))))/(2*'Coupling Enzyme Parameters'!$AB$9))</f>
        <v>30.449976945607808</v>
      </c>
      <c r="O507" s="102">
        <f t="shared" si="58"/>
        <v>-5.8326946152296415</v>
      </c>
      <c r="P507" s="37">
        <v>18604.357</v>
      </c>
      <c r="Q507" s="99">
        <f>((-'Coupling Enzyme Parameters'!$AB$10+SQRT((('Coupling Enzyme Parameters'!$AB$10)^2)-(4*('Coupling Enzyme Parameters'!$AB$9)*(('Coupling Enzyme Parameters'!$AB$11)-(P507-$F$11)))))/(2*'Coupling Enzyme Parameters'!$AB$9))</f>
        <v>30.964517934618641</v>
      </c>
      <c r="R507" s="102">
        <f t="shared" si="59"/>
        <v>-6.4236229884584191</v>
      </c>
      <c r="S507" s="37">
        <v>18600.937999999998</v>
      </c>
      <c r="T507" s="99">
        <f>((-'Coupling Enzyme Parameters'!$AB$10+SQRT((('Coupling Enzyme Parameters'!$AB$10)^2)-(4*('Coupling Enzyme Parameters'!$AB$9)*(('Coupling Enzyme Parameters'!$AB$11)-(S507-$F$11)))))/(2*'Coupling Enzyme Parameters'!$AB$9))</f>
        <v>30.947783025383792</v>
      </c>
      <c r="U507" s="102">
        <f t="shared" si="60"/>
        <v>-7.1497226813851</v>
      </c>
      <c r="V507" s="37">
        <v>18455.199000000001</v>
      </c>
      <c r="W507" s="99">
        <f>((-'Coupling Enzyme Parameters'!$AB$10+SQRT((('Coupling Enzyme Parameters'!$AB$10)^2)-(4*('Coupling Enzyme Parameters'!$AB$9)*(('Coupling Enzyme Parameters'!$AB$11)-(V507-$F$11)))))/(2*'Coupling Enzyme Parameters'!$AB$9))</f>
        <v>30.244109812190437</v>
      </c>
      <c r="X507" s="102">
        <f t="shared" si="61"/>
        <v>-7.6649607605923364</v>
      </c>
      <c r="Y507" s="37">
        <v>18208.473000000002</v>
      </c>
      <c r="Z507" s="99">
        <f>((-'Coupling Enzyme Parameters'!$AB$10+SQRT((('Coupling Enzyme Parameters'!$AB$10)^2)-(4*('Coupling Enzyme Parameters'!$AB$9)*(('Coupling Enzyme Parameters'!$AB$11)-(Y507-$F$11)))))/(2*'Coupling Enzyme Parameters'!$AB$9))</f>
        <v>29.093024081614015</v>
      </c>
      <c r="AA507" s="102">
        <f t="shared" si="62"/>
        <v>-7.8427370669899794</v>
      </c>
    </row>
    <row r="508" spans="3:27" s="39" customFormat="1" ht="15" x14ac:dyDescent="0.25">
      <c r="C508" s="24">
        <f t="shared" si="63"/>
        <v>33.066666666666627</v>
      </c>
      <c r="D508" s="37">
        <v>11439.142</v>
      </c>
      <c r="E508" s="37">
        <v>19309.303</v>
      </c>
      <c r="F508" s="100">
        <f>((-'Coupling Enzyme Parameters'!$AB$10+SQRT((('Coupling Enzyme Parameters'!$AB$10)^2)-(4*('Coupling Enzyme Parameters'!$AB$9)*(('Coupling Enzyme Parameters'!$AB$11)-(E508-$F$11)))))/(2*'Coupling Enzyme Parameters'!$AB$9))</f>
        <v>34.679523080964188</v>
      </c>
      <c r="G508" s="37">
        <v>18801.629000000001</v>
      </c>
      <c r="H508" s="99">
        <f>((-'Coupling Enzyme Parameters'!$AB$10+SQRT((('Coupling Enzyme Parameters'!$AB$10)^2)-(4*('Coupling Enzyme Parameters'!$AB$9)*(('Coupling Enzyme Parameters'!$AB$11)-(G508-$F$11)))))/(2*'Coupling Enzyme Parameters'!$AB$9))</f>
        <v>31.948904752499661</v>
      </c>
      <c r="I508" s="102">
        <f t="shared" si="56"/>
        <v>-3.5816973024870684</v>
      </c>
      <c r="J508" s="37">
        <v>18407.123</v>
      </c>
      <c r="K508" s="99">
        <f>((-'Coupling Enzyme Parameters'!$AB$10+SQRT((('Coupling Enzyme Parameters'!$AB$10)^2)-(4*('Coupling Enzyme Parameters'!$AB$9)*(('Coupling Enzyme Parameters'!$AB$11)-(J508-$F$11)))))/(2*'Coupling Enzyme Parameters'!$AB$9))</f>
        <v>30.015984800922016</v>
      </c>
      <c r="L508" s="102">
        <f t="shared" si="57"/>
        <v>-3.5456350381513708</v>
      </c>
      <c r="M508" s="37">
        <v>18534.266</v>
      </c>
      <c r="N508" s="99">
        <f>((-'Coupling Enzyme Parameters'!$AB$10+SQRT((('Coupling Enzyme Parameters'!$AB$10)^2)-(4*('Coupling Enzyme Parameters'!$AB$9)*(('Coupling Enzyme Parameters'!$AB$11)-(M508-$F$11)))))/(2*'Coupling Enzyme Parameters'!$AB$9))</f>
        <v>30.623554299796353</v>
      </c>
      <c r="O508" s="102">
        <f t="shared" si="58"/>
        <v>-5.4220660244189745</v>
      </c>
      <c r="P508" s="37">
        <v>18565.025000000001</v>
      </c>
      <c r="Q508" s="99">
        <f>((-'Coupling Enzyme Parameters'!$AB$10+SQRT((('Coupling Enzyme Parameters'!$AB$10)^2)-(4*('Coupling Enzyme Parameters'!$AB$9)*(('Coupling Enzyme Parameters'!$AB$11)-(P508-$F$11)))))/(2*'Coupling Enzyme Parameters'!$AB$9))</f>
        <v>30.77264160780442</v>
      </c>
      <c r="R508" s="102">
        <f t="shared" si="59"/>
        <v>-6.3784480786505178</v>
      </c>
      <c r="S508" s="37">
        <v>18630.706999999999</v>
      </c>
      <c r="T508" s="99">
        <f>((-'Coupling Enzyme Parameters'!$AB$10+SQRT((('Coupling Enzyme Parameters'!$AB$10)^2)-(4*('Coupling Enzyme Parameters'!$AB$9)*(('Coupling Enzyme Parameters'!$AB$11)-(S508-$F$11)))))/(2*'Coupling Enzyme Parameters'!$AB$9))</f>
        <v>31.093853207811431</v>
      </c>
      <c r="U508" s="102">
        <f t="shared" si="60"/>
        <v>-6.7666012623353389</v>
      </c>
      <c r="V508" s="37">
        <v>18398.425999999999</v>
      </c>
      <c r="W508" s="99">
        <f>((-'Coupling Enzyme Parameters'!$AB$10+SQRT((('Coupling Enzyme Parameters'!$AB$10)^2)-(4*('Coupling Enzyme Parameters'!$AB$9)*(('Coupling Enzyme Parameters'!$AB$11)-(V508-$F$11)))))/(2*'Coupling Enzyme Parameters'!$AB$9))</f>
        <v>29.97492120810568</v>
      </c>
      <c r="X508" s="102">
        <f t="shared" si="61"/>
        <v>-7.6970981280549715</v>
      </c>
      <c r="Y508" s="37">
        <v>18175.226999999999</v>
      </c>
      <c r="Z508" s="99">
        <f>((-'Coupling Enzyme Parameters'!$AB$10+SQRT((('Coupling Enzyme Parameters'!$AB$10)^2)-(4*('Coupling Enzyme Parameters'!$AB$9)*(('Coupling Enzyme Parameters'!$AB$11)-(Y508-$F$11)))))/(2*'Coupling Enzyme Parameters'!$AB$9))</f>
        <v>28.941506301720526</v>
      </c>
      <c r="AA508" s="102">
        <f t="shared" si="62"/>
        <v>-7.757203610261346</v>
      </c>
    </row>
    <row r="509" spans="3:27" s="39" customFormat="1" ht="15" x14ac:dyDescent="0.25">
      <c r="C509" s="24">
        <f t="shared" si="63"/>
        <v>33.133333333333297</v>
      </c>
      <c r="D509" s="37">
        <v>11468.74</v>
      </c>
      <c r="E509" s="37">
        <v>19293.965</v>
      </c>
      <c r="F509" s="100">
        <f>((-'Coupling Enzyme Parameters'!$AB$10+SQRT((('Coupling Enzyme Parameters'!$AB$10)^2)-(4*('Coupling Enzyme Parameters'!$AB$9)*(('Coupling Enzyme Parameters'!$AB$11)-(E509-$F$11)))))/(2*'Coupling Enzyme Parameters'!$AB$9))</f>
        <v>34.592184315141914</v>
      </c>
      <c r="G509" s="37">
        <v>18743.655999999999</v>
      </c>
      <c r="H509" s="99">
        <f>((-'Coupling Enzyme Parameters'!$AB$10+SQRT((('Coupling Enzyme Parameters'!$AB$10)^2)-(4*('Coupling Enzyme Parameters'!$AB$9)*(('Coupling Enzyme Parameters'!$AB$11)-(G509-$F$11)))))/(2*'Coupling Enzyme Parameters'!$AB$9))</f>
        <v>31.655677340280182</v>
      </c>
      <c r="I509" s="102">
        <f t="shared" si="56"/>
        <v>-3.7875859488842742</v>
      </c>
      <c r="J509" s="37">
        <v>18406.796999999999</v>
      </c>
      <c r="K509" s="99">
        <f>((-'Coupling Enzyme Parameters'!$AB$10+SQRT((('Coupling Enzyme Parameters'!$AB$10)^2)-(4*('Coupling Enzyme Parameters'!$AB$9)*(('Coupling Enzyme Parameters'!$AB$11)-(J509-$F$11)))))/(2*'Coupling Enzyme Parameters'!$AB$9))</f>
        <v>30.014444444874378</v>
      </c>
      <c r="L509" s="102">
        <f t="shared" si="57"/>
        <v>-3.4598366283767348</v>
      </c>
      <c r="M509" s="37">
        <v>18519.201000000001</v>
      </c>
      <c r="N509" s="99">
        <f>((-'Coupling Enzyme Parameters'!$AB$10+SQRT((('Coupling Enzyme Parameters'!$AB$10)^2)-(4*('Coupling Enzyme Parameters'!$AB$9)*(('Coupling Enzyme Parameters'!$AB$11)-(M509-$F$11)))))/(2*'Coupling Enzyme Parameters'!$AB$9))</f>
        <v>30.550839744036267</v>
      </c>
      <c r="O509" s="102">
        <f t="shared" si="58"/>
        <v>-5.4074418143567868</v>
      </c>
      <c r="P509" s="37">
        <v>18547.923999999999</v>
      </c>
      <c r="Q509" s="99">
        <f>((-'Coupling Enzyme Parameters'!$AB$10+SQRT((('Coupling Enzyme Parameters'!$AB$10)^2)-(4*('Coupling Enzyme Parameters'!$AB$9)*(('Coupling Enzyme Parameters'!$AB$11)-(P509-$F$11)))))/(2*'Coupling Enzyme Parameters'!$AB$9))</f>
        <v>30.689650287799658</v>
      </c>
      <c r="R509" s="102">
        <f t="shared" si="59"/>
        <v>-6.3741006328330059</v>
      </c>
      <c r="S509" s="37">
        <v>18609.789000000001</v>
      </c>
      <c r="T509" s="99">
        <f>((-'Coupling Enzyme Parameters'!$AB$10+SQRT((('Coupling Enzyme Parameters'!$AB$10)^2)-(4*('Coupling Enzyme Parameters'!$AB$9)*(('Coupling Enzyme Parameters'!$AB$11)-(S509-$F$11)))))/(2*'Coupling Enzyme Parameters'!$AB$9))</f>
        <v>30.99112784110892</v>
      </c>
      <c r="U509" s="102">
        <f t="shared" si="60"/>
        <v>-6.7819878632155763</v>
      </c>
      <c r="V509" s="37">
        <v>18390.851999999999</v>
      </c>
      <c r="W509" s="99">
        <f>((-'Coupling Enzyme Parameters'!$AB$10+SQRT((('Coupling Enzyme Parameters'!$AB$10)^2)-(4*('Coupling Enzyme Parameters'!$AB$9)*(('Coupling Enzyme Parameters'!$AB$11)-(V509-$F$11)))))/(2*'Coupling Enzyme Parameters'!$AB$9))</f>
        <v>29.939210413470935</v>
      </c>
      <c r="X509" s="102">
        <f t="shared" si="61"/>
        <v>-7.645470156867443</v>
      </c>
      <c r="Y509" s="37">
        <v>18189.436000000002</v>
      </c>
      <c r="Z509" s="99">
        <f>((-'Coupling Enzyme Parameters'!$AB$10+SQRT((('Coupling Enzyme Parameters'!$AB$10)^2)-(4*('Coupling Enzyme Parameters'!$AB$9)*(('Coupling Enzyme Parameters'!$AB$11)-(Y509-$F$11)))))/(2*'Coupling Enzyme Parameters'!$AB$9))</f>
        <v>29.006163672991768</v>
      </c>
      <c r="AA509" s="102">
        <f t="shared" si="62"/>
        <v>-7.6052074731678303</v>
      </c>
    </row>
    <row r="510" spans="3:27" s="39" customFormat="1" ht="15" x14ac:dyDescent="0.25">
      <c r="C510" s="24">
        <f t="shared" si="63"/>
        <v>33.199999999999967</v>
      </c>
      <c r="D510" s="37">
        <v>11488.468999999999</v>
      </c>
      <c r="E510" s="37">
        <v>19287.240000000002</v>
      </c>
      <c r="F510" s="100">
        <f>((-'Coupling Enzyme Parameters'!$AB$10+SQRT((('Coupling Enzyme Parameters'!$AB$10)^2)-(4*('Coupling Enzyme Parameters'!$AB$9)*(('Coupling Enzyme Parameters'!$AB$11)-(E510-$F$11)))))/(2*'Coupling Enzyme Parameters'!$AB$9))</f>
        <v>34.553996730730212</v>
      </c>
      <c r="G510" s="37">
        <v>18770.688999999998</v>
      </c>
      <c r="H510" s="99">
        <f>((-'Coupling Enzyme Parameters'!$AB$10+SQRT((('Coupling Enzyme Parameters'!$AB$10)^2)-(4*('Coupling Enzyme Parameters'!$AB$9)*(('Coupling Enzyme Parameters'!$AB$11)-(G510-$F$11)))))/(2*'Coupling Enzyme Parameters'!$AB$9))</f>
        <v>31.791988506591018</v>
      </c>
      <c r="I510" s="102">
        <f t="shared" si="56"/>
        <v>-3.6130871981617361</v>
      </c>
      <c r="J510" s="37">
        <v>18398.68</v>
      </c>
      <c r="K510" s="99">
        <f>((-'Coupling Enzyme Parameters'!$AB$10+SQRT((('Coupling Enzyme Parameters'!$AB$10)^2)-(4*('Coupling Enzyme Parameters'!$AB$9)*(('Coupling Enzyme Parameters'!$AB$11)-(J510-$F$11)))))/(2*'Coupling Enzyme Parameters'!$AB$9))</f>
        <v>29.9761196104409</v>
      </c>
      <c r="L510" s="102">
        <f t="shared" si="57"/>
        <v>-3.459973878398511</v>
      </c>
      <c r="M510" s="37">
        <v>18500.508000000002</v>
      </c>
      <c r="N510" s="99">
        <f>((-'Coupling Enzyme Parameters'!$AB$10+SQRT((('Coupling Enzyme Parameters'!$AB$10)^2)-(4*('Coupling Enzyme Parameters'!$AB$9)*(('Coupling Enzyme Parameters'!$AB$11)-(M510-$F$11)))))/(2*'Coupling Enzyme Parameters'!$AB$9))</f>
        <v>30.460889149055806</v>
      </c>
      <c r="O510" s="102">
        <f t="shared" si="58"/>
        <v>-5.4592048249255463</v>
      </c>
      <c r="P510" s="37">
        <v>18549.678</v>
      </c>
      <c r="Q510" s="99">
        <f>((-'Coupling Enzyme Parameters'!$AB$10+SQRT((('Coupling Enzyme Parameters'!$AB$10)^2)-(4*('Coupling Enzyme Parameters'!$AB$9)*(('Coupling Enzyme Parameters'!$AB$11)-(P510-$F$11)))))/(2*'Coupling Enzyme Parameters'!$AB$9))</f>
        <v>30.69815048824919</v>
      </c>
      <c r="R510" s="102">
        <f t="shared" si="59"/>
        <v>-6.3274128479717717</v>
      </c>
      <c r="S510" s="37">
        <v>18586.763999999999</v>
      </c>
      <c r="T510" s="99">
        <f>((-'Coupling Enzyme Parameters'!$AB$10+SQRT((('Coupling Enzyme Parameters'!$AB$10)^2)-(4*('Coupling Enzyme Parameters'!$AB$9)*(('Coupling Enzyme Parameters'!$AB$11)-(S510-$F$11)))))/(2*'Coupling Enzyme Parameters'!$AB$9))</f>
        <v>30.878519491757917</v>
      </c>
      <c r="U510" s="102">
        <f t="shared" si="60"/>
        <v>-6.8564086281548775</v>
      </c>
      <c r="V510" s="37">
        <v>18427.796999999999</v>
      </c>
      <c r="W510" s="99">
        <f>((-'Coupling Enzyme Parameters'!$AB$10+SQRT((('Coupling Enzyme Parameters'!$AB$10)^2)-(4*('Coupling Enzyme Parameters'!$AB$9)*(('Coupling Enzyme Parameters'!$AB$11)-(V510-$F$11)))))/(2*'Coupling Enzyme Parameters'!$AB$9))</f>
        <v>30.113849017908471</v>
      </c>
      <c r="X510" s="102">
        <f t="shared" si="61"/>
        <v>-7.4326439680182048</v>
      </c>
      <c r="Y510" s="37">
        <v>18196.134999999998</v>
      </c>
      <c r="Z510" s="99">
        <f>((-'Coupling Enzyme Parameters'!$AB$10+SQRT((('Coupling Enzyme Parameters'!$AB$10)^2)-(4*('Coupling Enzyme Parameters'!$AB$9)*(('Coupling Enzyme Parameters'!$AB$11)-(Y510-$F$11)))))/(2*'Coupling Enzyme Parameters'!$AB$9))</f>
        <v>29.03669871115013</v>
      </c>
      <c r="AA510" s="102">
        <f t="shared" si="62"/>
        <v>-7.5364848505977662</v>
      </c>
    </row>
    <row r="511" spans="3:27" s="39" customFormat="1" ht="15" x14ac:dyDescent="0.25">
      <c r="C511" s="24">
        <f t="shared" si="63"/>
        <v>33.266666666666637</v>
      </c>
      <c r="D511" s="37">
        <v>11426.103999999999</v>
      </c>
      <c r="E511" s="37">
        <v>19324.817999999999</v>
      </c>
      <c r="F511" s="100">
        <f>((-'Coupling Enzyme Parameters'!$AB$10+SQRT((('Coupling Enzyme Parameters'!$AB$10)^2)-(4*('Coupling Enzyme Parameters'!$AB$9)*(('Coupling Enzyme Parameters'!$AB$11)-(E511-$F$11)))))/(2*'Coupling Enzyme Parameters'!$AB$9))</f>
        <v>34.768216297961239</v>
      </c>
      <c r="G511" s="37">
        <v>18707.305</v>
      </c>
      <c r="H511" s="99">
        <f>((-'Coupling Enzyme Parameters'!$AB$10+SQRT((('Coupling Enzyme Parameters'!$AB$10)^2)-(4*('Coupling Enzyme Parameters'!$AB$9)*(('Coupling Enzyme Parameters'!$AB$11)-(G511-$F$11)))))/(2*'Coupling Enzyme Parameters'!$AB$9))</f>
        <v>31.473521376352661</v>
      </c>
      <c r="I511" s="102">
        <f t="shared" si="56"/>
        <v>-4.1457738956311196</v>
      </c>
      <c r="J511" s="37">
        <v>18438.141</v>
      </c>
      <c r="K511" s="99">
        <f>((-'Coupling Enzyme Parameters'!$AB$10+SQRT((('Coupling Enzyme Parameters'!$AB$10)^2)-(4*('Coupling Enzyme Parameters'!$AB$9)*(('Coupling Enzyme Parameters'!$AB$11)-(J511-$F$11)))))/(2*'Coupling Enzyme Parameters'!$AB$9))</f>
        <v>30.162947411127139</v>
      </c>
      <c r="L511" s="102">
        <f t="shared" si="57"/>
        <v>-3.4873656449432993</v>
      </c>
      <c r="M511" s="37">
        <v>18609.516</v>
      </c>
      <c r="N511" s="99">
        <f>((-'Coupling Enzyme Parameters'!$AB$10+SQRT((('Coupling Enzyme Parameters'!$AB$10)^2)-(4*('Coupling Enzyme Parameters'!$AB$9)*(('Coupling Enzyme Parameters'!$AB$11)-(M511-$F$11)))))/(2*'Coupling Enzyme Parameters'!$AB$9))</f>
        <v>30.989789841845003</v>
      </c>
      <c r="O511" s="102">
        <f t="shared" si="58"/>
        <v>-5.144523699367376</v>
      </c>
      <c r="P511" s="37">
        <v>18521.217000000001</v>
      </c>
      <c r="Q511" s="99">
        <f>((-'Coupling Enzyme Parameters'!$AB$10+SQRT((('Coupling Enzyme Parameters'!$AB$10)^2)-(4*('Coupling Enzyme Parameters'!$AB$9)*(('Coupling Enzyme Parameters'!$AB$11)-(P511-$F$11)))))/(2*'Coupling Enzyme Parameters'!$AB$9))</f>
        <v>30.560558894066425</v>
      </c>
      <c r="R511" s="102">
        <f t="shared" si="59"/>
        <v>-6.6792240093855639</v>
      </c>
      <c r="S511" s="37">
        <v>18592.133000000002</v>
      </c>
      <c r="T511" s="99">
        <f>((-'Coupling Enzyme Parameters'!$AB$10+SQRT((('Coupling Enzyme Parameters'!$AB$10)^2)-(4*('Coupling Enzyme Parameters'!$AB$9)*(('Coupling Enzyme Parameters'!$AB$11)-(S511-$F$11)))))/(2*'Coupling Enzyme Parameters'!$AB$9))</f>
        <v>30.904734477571548</v>
      </c>
      <c r="U511" s="102">
        <f t="shared" si="60"/>
        <v>-7.0444132095722729</v>
      </c>
      <c r="V511" s="37">
        <v>18382.776999999998</v>
      </c>
      <c r="W511" s="99">
        <f>((-'Coupling Enzyme Parameters'!$AB$10+SQRT((('Coupling Enzyme Parameters'!$AB$10)^2)-(4*('Coupling Enzyme Parameters'!$AB$9)*(('Coupling Enzyme Parameters'!$AB$11)-(V511-$F$11)))))/(2*'Coupling Enzyme Parameters'!$AB$9))</f>
        <v>29.901188970293465</v>
      </c>
      <c r="X511" s="102">
        <f t="shared" si="61"/>
        <v>-7.859523582864238</v>
      </c>
      <c r="Y511" s="37">
        <v>18134.223000000002</v>
      </c>
      <c r="Z511" s="99">
        <f>((-'Coupling Enzyme Parameters'!$AB$10+SQRT((('Coupling Enzyme Parameters'!$AB$10)^2)-(4*('Coupling Enzyme Parameters'!$AB$9)*(('Coupling Enzyme Parameters'!$AB$11)-(Y511-$F$11)))))/(2*'Coupling Enzyme Parameters'!$AB$9))</f>
        <v>28.7557447380198</v>
      </c>
      <c r="AA511" s="102">
        <f t="shared" si="62"/>
        <v>-8.031658390959123</v>
      </c>
    </row>
    <row r="512" spans="3:27" s="39" customFormat="1" ht="15" x14ac:dyDescent="0.25">
      <c r="C512" s="24">
        <f t="shared" si="63"/>
        <v>33.333333333333307</v>
      </c>
      <c r="D512" s="37">
        <v>11481.695</v>
      </c>
      <c r="E512" s="37">
        <v>19306.84</v>
      </c>
      <c r="F512" s="100">
        <f>((-'Coupling Enzyme Parameters'!$AB$10+SQRT((('Coupling Enzyme Parameters'!$AB$10)^2)-(4*('Coupling Enzyme Parameters'!$AB$9)*(('Coupling Enzyme Parameters'!$AB$11)-(E512-$F$11)))))/(2*'Coupling Enzyme Parameters'!$AB$9))</f>
        <v>34.665475231502732</v>
      </c>
      <c r="G512" s="37">
        <v>18757.548999999999</v>
      </c>
      <c r="H512" s="99">
        <f>((-'Coupling Enzyme Parameters'!$AB$10+SQRT((('Coupling Enzyme Parameters'!$AB$10)^2)-(4*('Coupling Enzyme Parameters'!$AB$9)*(('Coupling Enzyme Parameters'!$AB$11)-(G512-$F$11)))))/(2*'Coupling Enzyme Parameters'!$AB$9))</f>
        <v>31.725640143752944</v>
      </c>
      <c r="I512" s="102">
        <f t="shared" si="56"/>
        <v>-3.7909140617723303</v>
      </c>
      <c r="J512" s="37">
        <v>18452.548999999999</v>
      </c>
      <c r="K512" s="99">
        <f>((-'Coupling Enzyme Parameters'!$AB$10+SQRT((('Coupling Enzyme Parameters'!$AB$10)^2)-(4*('Coupling Enzyme Parameters'!$AB$9)*(('Coupling Enzyme Parameters'!$AB$11)-(J512-$F$11)))))/(2*'Coupling Enzyme Parameters'!$AB$9))</f>
        <v>30.231484995410121</v>
      </c>
      <c r="L512" s="102">
        <f t="shared" si="57"/>
        <v>-3.316086994201811</v>
      </c>
      <c r="M512" s="37">
        <v>18570.188999999998</v>
      </c>
      <c r="N512" s="99">
        <f>((-'Coupling Enzyme Parameters'!$AB$10+SQRT((('Coupling Enzyme Parameters'!$AB$10)^2)-(4*('Coupling Enzyme Parameters'!$AB$9)*(('Coupling Enzyme Parameters'!$AB$11)-(M512-$F$11)))))/(2*'Coupling Enzyme Parameters'!$AB$9))</f>
        <v>30.797753907513748</v>
      </c>
      <c r="O512" s="102">
        <f t="shared" si="58"/>
        <v>-5.2338185672401245</v>
      </c>
      <c r="P512" s="37">
        <v>18634.026999999998</v>
      </c>
      <c r="Q512" s="99">
        <f>((-'Coupling Enzyme Parameters'!$AB$10+SQRT((('Coupling Enzyme Parameters'!$AB$10)^2)-(4*('Coupling Enzyme Parameters'!$AB$9)*(('Coupling Enzyme Parameters'!$AB$11)-(P512-$F$11)))))/(2*'Coupling Enzyme Parameters'!$AB$9))</f>
        <v>31.110194510190723</v>
      </c>
      <c r="R512" s="102">
        <f t="shared" si="59"/>
        <v>-6.0268473268027591</v>
      </c>
      <c r="S512" s="37">
        <v>18546.807000000001</v>
      </c>
      <c r="T512" s="99">
        <f>((-'Coupling Enzyme Parameters'!$AB$10+SQRT((('Coupling Enzyme Parameters'!$AB$10)^2)-(4*('Coupling Enzyme Parameters'!$AB$9)*(('Coupling Enzyme Parameters'!$AB$11)-(S512-$F$11)))))/(2*'Coupling Enzyme Parameters'!$AB$9))</f>
        <v>30.684238526573395</v>
      </c>
      <c r="U512" s="102">
        <f t="shared" si="60"/>
        <v>-7.1621680941119195</v>
      </c>
      <c r="V512" s="37">
        <v>18362.787</v>
      </c>
      <c r="W512" s="99">
        <f>((-'Coupling Enzyme Parameters'!$AB$10+SQRT((('Coupling Enzyme Parameters'!$AB$10)^2)-(4*('Coupling Enzyme Parameters'!$AB$9)*(('Coupling Enzyme Parameters'!$AB$11)-(V512-$F$11)))))/(2*'Coupling Enzyme Parameters'!$AB$9))</f>
        <v>29.807292652271851</v>
      </c>
      <c r="X512" s="102">
        <f t="shared" si="61"/>
        <v>-7.8506788344273453</v>
      </c>
      <c r="Y512" s="37">
        <v>18189.623</v>
      </c>
      <c r="Z512" s="99">
        <f>((-'Coupling Enzyme Parameters'!$AB$10+SQRT((('Coupling Enzyme Parameters'!$AB$10)^2)-(4*('Coupling Enzyme Parameters'!$AB$9)*(('Coupling Enzyme Parameters'!$AB$11)-(Y512-$F$11)))))/(2*'Coupling Enzyme Parameters'!$AB$9))</f>
        <v>29.007015597471469</v>
      </c>
      <c r="AA512" s="102">
        <f t="shared" si="62"/>
        <v>-7.677646465048948</v>
      </c>
    </row>
    <row r="513" spans="3:27" s="39" customFormat="1" ht="15" x14ac:dyDescent="0.25">
      <c r="C513" s="24">
        <f t="shared" si="63"/>
        <v>33.399999999999977</v>
      </c>
      <c r="D513" s="37">
        <v>11452.55</v>
      </c>
      <c r="E513" s="37">
        <v>19292.498</v>
      </c>
      <c r="F513" s="100">
        <f>((-'Coupling Enzyme Parameters'!$AB$10+SQRT((('Coupling Enzyme Parameters'!$AB$10)^2)-(4*('Coupling Enzyme Parameters'!$AB$9)*(('Coupling Enzyme Parameters'!$AB$11)-(E513-$F$11)))))/(2*'Coupling Enzyme Parameters'!$AB$9))</f>
        <v>34.583848518989257</v>
      </c>
      <c r="G513" s="37">
        <v>18714.567999999999</v>
      </c>
      <c r="H513" s="99">
        <f>((-'Coupling Enzyme Parameters'!$AB$10+SQRT((('Coupling Enzyme Parameters'!$AB$10)^2)-(4*('Coupling Enzyme Parameters'!$AB$9)*(('Coupling Enzyme Parameters'!$AB$11)-(G513-$F$11)))))/(2*'Coupling Enzyme Parameters'!$AB$9))</f>
        <v>31.509813083317269</v>
      </c>
      <c r="I513" s="102">
        <f t="shared" si="56"/>
        <v>-3.9251144096945296</v>
      </c>
      <c r="J513" s="37">
        <v>18415.226999999999</v>
      </c>
      <c r="K513" s="99">
        <f>((-'Coupling Enzyme Parameters'!$AB$10+SQRT((('Coupling Enzyme Parameters'!$AB$10)^2)-(4*('Coupling Enzyme Parameters'!$AB$9)*(('Coupling Enzyme Parameters'!$AB$11)-(J513-$F$11)))))/(2*'Coupling Enzyme Parameters'!$AB$9))</f>
        <v>30.054304484987597</v>
      </c>
      <c r="L513" s="102">
        <f t="shared" si="57"/>
        <v>-3.4116407921108589</v>
      </c>
      <c r="M513" s="37">
        <v>18438.719000000001</v>
      </c>
      <c r="N513" s="99">
        <f>((-'Coupling Enzyme Parameters'!$AB$10+SQRT((('Coupling Enzyme Parameters'!$AB$10)^2)-(4*('Coupling Enzyme Parameters'!$AB$9)*(('Coupling Enzyme Parameters'!$AB$11)-(M513-$F$11)))))/(2*'Coupling Enzyme Parameters'!$AB$9))</f>
        <v>30.165693555823147</v>
      </c>
      <c r="O513" s="102">
        <f t="shared" si="58"/>
        <v>-5.7842522064172499</v>
      </c>
      <c r="P513" s="37">
        <v>18575.223000000002</v>
      </c>
      <c r="Q513" s="99">
        <f>((-'Coupling Enzyme Parameters'!$AB$10+SQRT((('Coupling Enzyme Parameters'!$AB$10)^2)-(4*('Coupling Enzyme Parameters'!$AB$9)*(('Coupling Enzyme Parameters'!$AB$11)-(P513-$F$11)))))/(2*'Coupling Enzyme Parameters'!$AB$9))</f>
        <v>30.822257069494309</v>
      </c>
      <c r="R513" s="102">
        <f t="shared" si="59"/>
        <v>-6.2331580549856973</v>
      </c>
      <c r="S513" s="37">
        <v>18533.232</v>
      </c>
      <c r="T513" s="99">
        <f>((-'Coupling Enzyme Parameters'!$AB$10+SQRT((('Coupling Enzyme Parameters'!$AB$10)^2)-(4*('Coupling Enzyme Parameters'!$AB$9)*(('Coupling Enzyme Parameters'!$AB$11)-(S513-$F$11)))))/(2*'Coupling Enzyme Parameters'!$AB$9))</f>
        <v>30.618557102898318</v>
      </c>
      <c r="U513" s="102">
        <f t="shared" si="60"/>
        <v>-7.1462228052735206</v>
      </c>
      <c r="V513" s="37">
        <v>18409.928</v>
      </c>
      <c r="W513" s="99">
        <f>((-'Coupling Enzyme Parameters'!$AB$10+SQRT((('Coupling Enzyme Parameters'!$AB$10)^2)-(4*('Coupling Enzyme Parameters'!$AB$9)*(('Coupling Enzyme Parameters'!$AB$11)-(V513-$F$11)))))/(2*'Coupling Enzyme Parameters'!$AB$9))</f>
        <v>30.029242091349413</v>
      </c>
      <c r="X513" s="102">
        <f t="shared" si="61"/>
        <v>-7.5471026828363073</v>
      </c>
      <c r="Y513" s="37">
        <v>18173.271000000001</v>
      </c>
      <c r="Z513" s="99">
        <f>((-'Coupling Enzyme Parameters'!$AB$10+SQRT((('Coupling Enzyme Parameters'!$AB$10)^2)-(4*('Coupling Enzyme Parameters'!$AB$9)*(('Coupling Enzyme Parameters'!$AB$11)-(Y513-$F$11)))))/(2*'Coupling Enzyme Parameters'!$AB$9))</f>
        <v>28.932617214557496</v>
      </c>
      <c r="AA513" s="102">
        <f t="shared" si="62"/>
        <v>-7.6704181354494452</v>
      </c>
    </row>
    <row r="514" spans="3:27" s="39" customFormat="1" ht="15" x14ac:dyDescent="0.25">
      <c r="C514" s="24">
        <f t="shared" si="63"/>
        <v>33.466666666666647</v>
      </c>
      <c r="D514" s="37">
        <v>11441.529</v>
      </c>
      <c r="E514" s="37">
        <v>19301.965</v>
      </c>
      <c r="F514" s="100">
        <f>((-'Coupling Enzyme Parameters'!$AB$10+SQRT((('Coupling Enzyme Parameters'!$AB$10)^2)-(4*('Coupling Enzyme Parameters'!$AB$9)*(('Coupling Enzyme Parameters'!$AB$11)-(E514-$F$11)))))/(2*'Coupling Enzyme Parameters'!$AB$9))</f>
        <v>34.637696247110661</v>
      </c>
      <c r="G514" s="37">
        <v>18809.535</v>
      </c>
      <c r="H514" s="99">
        <f>((-'Coupling Enzyme Parameters'!$AB$10+SQRT((('Coupling Enzyme Parameters'!$AB$10)^2)-(4*('Coupling Enzyme Parameters'!$AB$9)*(('Coupling Enzyme Parameters'!$AB$11)-(G514-$F$11)))))/(2*'Coupling Enzyme Parameters'!$AB$9))</f>
        <v>31.989157973285486</v>
      </c>
      <c r="I514" s="102">
        <f t="shared" si="56"/>
        <v>-3.4996172478477163</v>
      </c>
      <c r="J514" s="37">
        <v>18419.719000000001</v>
      </c>
      <c r="K514" s="99">
        <f>((-'Coupling Enzyme Parameters'!$AB$10+SQRT((('Coupling Enzyme Parameters'!$AB$10)^2)-(4*('Coupling Enzyme Parameters'!$AB$9)*(('Coupling Enzyme Parameters'!$AB$11)-(J514-$F$11)))))/(2*'Coupling Enzyme Parameters'!$AB$9))</f>
        <v>30.075568216153137</v>
      </c>
      <c r="L514" s="102">
        <f t="shared" si="57"/>
        <v>-3.4442247890667232</v>
      </c>
      <c r="M514" s="37">
        <v>18523.732</v>
      </c>
      <c r="N514" s="99">
        <f>((-'Coupling Enzyme Parameters'!$AB$10+SQRT((('Coupling Enzyme Parameters'!$AB$10)^2)-(4*('Coupling Enzyme Parameters'!$AB$9)*(('Coupling Enzyme Parameters'!$AB$11)-(M514-$F$11)))))/(2*'Coupling Enzyme Parameters'!$AB$9))</f>
        <v>30.572688707228458</v>
      </c>
      <c r="O514" s="102">
        <f t="shared" si="58"/>
        <v>-5.4311047831333426</v>
      </c>
      <c r="P514" s="37">
        <v>18530.412</v>
      </c>
      <c r="Q514" s="99">
        <f>((-'Coupling Enzyme Parameters'!$AB$10+SQRT((('Coupling Enzyme Parameters'!$AB$10)^2)-(4*('Coupling Enzyme Parameters'!$AB$9)*(('Coupling Enzyme Parameters'!$AB$11)-(P514-$F$11)))))/(2*'Coupling Enzyme Parameters'!$AB$9))</f>
        <v>30.604933163546473</v>
      </c>
      <c r="R514" s="102">
        <f t="shared" si="59"/>
        <v>-6.5043296890549378</v>
      </c>
      <c r="S514" s="37">
        <v>18570.405999999999</v>
      </c>
      <c r="T514" s="99">
        <f>((-'Coupling Enzyme Parameters'!$AB$10+SQRT((('Coupling Enzyme Parameters'!$AB$10)^2)-(4*('Coupling Enzyme Parameters'!$AB$9)*(('Coupling Enzyme Parameters'!$AB$11)-(S514-$F$11)))))/(2*'Coupling Enzyme Parameters'!$AB$9))</f>
        <v>30.798809692487733</v>
      </c>
      <c r="U514" s="102">
        <f t="shared" si="60"/>
        <v>-7.0198179438055099</v>
      </c>
      <c r="V514" s="37">
        <v>18414.895</v>
      </c>
      <c r="W514" s="99">
        <f>((-'Coupling Enzyme Parameters'!$AB$10+SQRT((('Coupling Enzyme Parameters'!$AB$10)^2)-(4*('Coupling Enzyme Parameters'!$AB$9)*(('Coupling Enzyme Parameters'!$AB$11)-(V514-$F$11)))))/(2*'Coupling Enzyme Parameters'!$AB$9))</f>
        <v>30.052733562158107</v>
      </c>
      <c r="X514" s="102">
        <f t="shared" si="61"/>
        <v>-7.5774589401490182</v>
      </c>
      <c r="Y514" s="37">
        <v>18188.186000000002</v>
      </c>
      <c r="Z514" s="99">
        <f>((-'Coupling Enzyme Parameters'!$AB$10+SQRT((('Coupling Enzyme Parameters'!$AB$10)^2)-(4*('Coupling Enzyme Parameters'!$AB$9)*(('Coupling Enzyme Parameters'!$AB$11)-(Y514-$F$11)))))/(2*'Coupling Enzyme Parameters'!$AB$9))</f>
        <v>29.000469652575187</v>
      </c>
      <c r="AA514" s="102">
        <f t="shared" si="62"/>
        <v>-7.6564134255531577</v>
      </c>
    </row>
    <row r="515" spans="3:27" s="39" customFormat="1" ht="15" x14ac:dyDescent="0.25">
      <c r="C515" s="24">
        <f t="shared" si="63"/>
        <v>33.533333333333317</v>
      </c>
      <c r="D515" s="37">
        <v>11447.464</v>
      </c>
      <c r="E515" s="37">
        <v>19321.982</v>
      </c>
      <c r="F515" s="100">
        <f>((-'Coupling Enzyme Parameters'!$AB$10+SQRT((('Coupling Enzyme Parameters'!$AB$10)^2)-(4*('Coupling Enzyme Parameters'!$AB$9)*(('Coupling Enzyme Parameters'!$AB$11)-(E515-$F$11)))))/(2*'Coupling Enzyme Parameters'!$AB$9))</f>
        <v>34.75197777066731</v>
      </c>
      <c r="G515" s="37">
        <v>18697.400000000001</v>
      </c>
      <c r="H515" s="99">
        <f>((-'Coupling Enzyme Parameters'!$AB$10+SQRT((('Coupling Enzyme Parameters'!$AB$10)^2)-(4*('Coupling Enzyme Parameters'!$AB$9)*(('Coupling Enzyme Parameters'!$AB$11)-(G515-$F$11)))))/(2*'Coupling Enzyme Parameters'!$AB$9))</f>
        <v>31.424110626587613</v>
      </c>
      <c r="I515" s="102">
        <f t="shared" si="56"/>
        <v>-4.1789461181022389</v>
      </c>
      <c r="J515" s="37">
        <v>18339.813999999998</v>
      </c>
      <c r="K515" s="99">
        <f>((-'Coupling Enzyme Parameters'!$AB$10+SQRT((('Coupling Enzyme Parameters'!$AB$10)^2)-(4*('Coupling Enzyme Parameters'!$AB$9)*(('Coupling Enzyme Parameters'!$AB$11)-(J515-$F$11)))))/(2*'Coupling Enzyme Parameters'!$AB$9))</f>
        <v>29.699781181420839</v>
      </c>
      <c r="L515" s="102">
        <f t="shared" si="57"/>
        <v>-3.9342933473556698</v>
      </c>
      <c r="M515" s="37">
        <v>18461.203000000001</v>
      </c>
      <c r="N515" s="99">
        <f>((-'Coupling Enzyme Parameters'!$AB$10+SQRT((('Coupling Enzyme Parameters'!$AB$10)^2)-(4*('Coupling Enzyme Parameters'!$AB$9)*(('Coupling Enzyme Parameters'!$AB$11)-(M515-$F$11)))))/(2*'Coupling Enzyme Parameters'!$AB$9))</f>
        <v>30.272735288556184</v>
      </c>
      <c r="O515" s="102">
        <f t="shared" si="58"/>
        <v>-5.8453397253622654</v>
      </c>
      <c r="P515" s="37">
        <v>18536.723000000002</v>
      </c>
      <c r="Q515" s="99">
        <f>((-'Coupling Enzyme Parameters'!$AB$10+SQRT((('Coupling Enzyme Parameters'!$AB$10)^2)-(4*('Coupling Enzyme Parameters'!$AB$9)*(('Coupling Enzyme Parameters'!$AB$11)-(P515-$F$11)))))/(2*'Coupling Enzyme Parameters'!$AB$9))</f>
        <v>30.635432459877467</v>
      </c>
      <c r="R515" s="102">
        <f t="shared" si="59"/>
        <v>-6.5881119162805923</v>
      </c>
      <c r="S515" s="37">
        <v>18510.495999999999</v>
      </c>
      <c r="T515" s="99">
        <f>((-'Coupling Enzyme Parameters'!$AB$10+SQRT((('Coupling Enzyme Parameters'!$AB$10)^2)-(4*('Coupling Enzyme Parameters'!$AB$9)*(('Coupling Enzyme Parameters'!$AB$11)-(S515-$F$11)))))/(2*'Coupling Enzyme Parameters'!$AB$9))</f>
        <v>30.508913571303051</v>
      </c>
      <c r="U515" s="102">
        <f t="shared" si="60"/>
        <v>-7.4239955885468412</v>
      </c>
      <c r="V515" s="37">
        <v>18389.588</v>
      </c>
      <c r="W515" s="99">
        <f>((-'Coupling Enzyme Parameters'!$AB$10+SQRT((('Coupling Enzyme Parameters'!$AB$10)^2)-(4*('Coupling Enzyme Parameters'!$AB$9)*(('Coupling Enzyme Parameters'!$AB$11)-(V515-$F$11)))))/(2*'Coupling Enzyme Parameters'!$AB$9))</f>
        <v>29.933255316618698</v>
      </c>
      <c r="X515" s="102">
        <f t="shared" si="61"/>
        <v>-7.8112187092450753</v>
      </c>
      <c r="Y515" s="37">
        <v>18161.092000000001</v>
      </c>
      <c r="Z515" s="99">
        <f>((-'Coupling Enzyme Parameters'!$AB$10+SQRT((('Coupling Enzyme Parameters'!$AB$10)^2)-(4*('Coupling Enzyme Parameters'!$AB$9)*(('Coupling Enzyme Parameters'!$AB$11)-(Y515-$F$11)))))/(2*'Coupling Enzyme Parameters'!$AB$9))</f>
        <v>28.877332319677809</v>
      </c>
      <c r="AA515" s="102">
        <f t="shared" si="62"/>
        <v>-7.8938322820071853</v>
      </c>
    </row>
    <row r="516" spans="3:27" s="39" customFormat="1" ht="15" x14ac:dyDescent="0.25">
      <c r="C516" s="24">
        <f t="shared" si="63"/>
        <v>33.599999999999987</v>
      </c>
      <c r="D516" s="37">
        <v>11458.450999999999</v>
      </c>
      <c r="E516" s="37">
        <v>19334.798999999999</v>
      </c>
      <c r="F516" s="100">
        <f>((-'Coupling Enzyme Parameters'!$AB$10+SQRT((('Coupling Enzyme Parameters'!$AB$10)^2)-(4*('Coupling Enzyme Parameters'!$AB$9)*(('Coupling Enzyme Parameters'!$AB$11)-(E516-$F$11)))))/(2*'Coupling Enzyme Parameters'!$AB$9))</f>
        <v>34.825459954398902</v>
      </c>
      <c r="G516" s="37">
        <v>18765.508000000002</v>
      </c>
      <c r="H516" s="99">
        <f>((-'Coupling Enzyme Parameters'!$AB$10+SQRT((('Coupling Enzyme Parameters'!$AB$10)^2)-(4*('Coupling Enzyme Parameters'!$AB$9)*(('Coupling Enzyme Parameters'!$AB$11)-(G516-$F$11)))))/(2*'Coupling Enzyme Parameters'!$AB$9))</f>
        <v>31.765807162626214</v>
      </c>
      <c r="I516" s="102">
        <f t="shared" si="56"/>
        <v>-3.9107317657952301</v>
      </c>
      <c r="J516" s="37">
        <v>18361.509999999998</v>
      </c>
      <c r="K516" s="99">
        <f>((-'Coupling Enzyme Parameters'!$AB$10+SQRT((('Coupling Enzyme Parameters'!$AB$10)^2)-(4*('Coupling Enzyme Parameters'!$AB$9)*(('Coupling Enzyme Parameters'!$AB$11)-(J516-$F$11)))))/(2*'Coupling Enzyme Parameters'!$AB$9))</f>
        <v>29.801305323560925</v>
      </c>
      <c r="L516" s="102">
        <f t="shared" si="57"/>
        <v>-3.9062513889471759</v>
      </c>
      <c r="M516" s="37">
        <v>18452.138999999999</v>
      </c>
      <c r="N516" s="99">
        <f>((-'Coupling Enzyme Parameters'!$AB$10+SQRT((('Coupling Enzyme Parameters'!$AB$10)^2)-(4*('Coupling Enzyme Parameters'!$AB$9)*(('Coupling Enzyme Parameters'!$AB$11)-(M516-$F$11)))))/(2*'Coupling Enzyme Parameters'!$AB$9))</f>
        <v>30.229532250527207</v>
      </c>
      <c r="O516" s="102">
        <f t="shared" si="58"/>
        <v>-5.9620249471228348</v>
      </c>
      <c r="P516" s="37">
        <v>18607.414000000001</v>
      </c>
      <c r="Q516" s="99">
        <f>((-'Coupling Enzyme Parameters'!$AB$10+SQRT((('Coupling Enzyme Parameters'!$AB$10)^2)-(4*('Coupling Enzyme Parameters'!$AB$9)*(('Coupling Enzyme Parameters'!$AB$11)-(P516-$F$11)))))/(2*'Coupling Enzyme Parameters'!$AB$9))</f>
        <v>30.979490027741885</v>
      </c>
      <c r="R516" s="102">
        <f t="shared" si="59"/>
        <v>-6.3175365321477663</v>
      </c>
      <c r="S516" s="37">
        <v>18525.458999999999</v>
      </c>
      <c r="T516" s="99">
        <f>((-'Coupling Enzyme Parameters'!$AB$10+SQRT((('Coupling Enzyme Parameters'!$AB$10)^2)-(4*('Coupling Enzyme Parameters'!$AB$9)*(('Coupling Enzyme Parameters'!$AB$11)-(S516-$F$11)))))/(2*'Coupling Enzyme Parameters'!$AB$9))</f>
        <v>30.581021211975607</v>
      </c>
      <c r="U516" s="102">
        <f t="shared" si="60"/>
        <v>-7.4253701316058773</v>
      </c>
      <c r="V516" s="37">
        <v>18361.511999999999</v>
      </c>
      <c r="W516" s="99">
        <f>((-'Coupling Enzyme Parameters'!$AB$10+SQRT((('Coupling Enzyme Parameters'!$AB$10)^2)-(4*('Coupling Enzyme Parameters'!$AB$9)*(('Coupling Enzyme Parameters'!$AB$11)-(V516-$F$11)))))/(2*'Coupling Enzyme Parameters'!$AB$9))</f>
        <v>29.801314699715373</v>
      </c>
      <c r="X516" s="102">
        <f t="shared" si="61"/>
        <v>-8.0166415098799924</v>
      </c>
      <c r="Y516" s="37">
        <v>18194.504000000001</v>
      </c>
      <c r="Z516" s="99">
        <f>((-'Coupling Enzyme Parameters'!$AB$10+SQRT((('Coupling Enzyme Parameters'!$AB$10)^2)-(4*('Coupling Enzyme Parameters'!$AB$9)*(('Coupling Enzyme Parameters'!$AB$11)-(Y516-$F$11)))))/(2*'Coupling Enzyme Parameters'!$AB$9))</f>
        <v>29.029261318219135</v>
      </c>
      <c r="AA516" s="102">
        <f t="shared" si="62"/>
        <v>-7.8153854671974514</v>
      </c>
    </row>
    <row r="517" spans="3:27" s="39" customFormat="1" ht="15" x14ac:dyDescent="0.25">
      <c r="C517" s="24">
        <f t="shared" si="63"/>
        <v>33.666666666666657</v>
      </c>
      <c r="D517" s="37">
        <v>11422.189</v>
      </c>
      <c r="E517" s="37">
        <v>19321.303</v>
      </c>
      <c r="F517" s="100">
        <f>((-'Coupling Enzyme Parameters'!$AB$10+SQRT((('Coupling Enzyme Parameters'!$AB$10)^2)-(4*('Coupling Enzyme Parameters'!$AB$9)*(('Coupling Enzyme Parameters'!$AB$11)-(E517-$F$11)))))/(2*'Coupling Enzyme Parameters'!$AB$9))</f>
        <v>34.748091660132559</v>
      </c>
      <c r="G517" s="37">
        <v>18732.407999999999</v>
      </c>
      <c r="H517" s="99">
        <f>((-'Coupling Enzyme Parameters'!$AB$10+SQRT((('Coupling Enzyme Parameters'!$AB$10)^2)-(4*('Coupling Enzyme Parameters'!$AB$9)*(('Coupling Enzyme Parameters'!$AB$11)-(G517-$F$11)))))/(2*'Coupling Enzyme Parameters'!$AB$9))</f>
        <v>31.599174584448825</v>
      </c>
      <c r="I517" s="102">
        <f t="shared" si="56"/>
        <v>-3.9999960497062759</v>
      </c>
      <c r="J517" s="37">
        <v>18422.498</v>
      </c>
      <c r="K517" s="99">
        <f>((-'Coupling Enzyme Parameters'!$AB$10+SQRT((('Coupling Enzyme Parameters'!$AB$10)^2)-(4*('Coupling Enzyme Parameters'!$AB$9)*(('Coupling Enzyme Parameters'!$AB$11)-(J517-$F$11)))))/(2*'Coupling Enzyme Parameters'!$AB$9))</f>
        <v>30.088731500327249</v>
      </c>
      <c r="L517" s="102">
        <f t="shared" si="57"/>
        <v>-3.541456917914509</v>
      </c>
      <c r="M517" s="37">
        <v>18508.82</v>
      </c>
      <c r="N517" s="99">
        <f>((-'Coupling Enzyme Parameters'!$AB$10+SQRT((('Coupling Enzyme Parameters'!$AB$10)^2)-(4*('Coupling Enzyme Parameters'!$AB$9)*(('Coupling Enzyme Parameters'!$AB$11)-(M517-$F$11)))))/(2*'Coupling Enzyme Parameters'!$AB$9))</f>
        <v>30.500848967617241</v>
      </c>
      <c r="O517" s="102">
        <f t="shared" si="58"/>
        <v>-5.613339935766458</v>
      </c>
      <c r="P517" s="37">
        <v>18601.205000000002</v>
      </c>
      <c r="Q517" s="99">
        <f>((-'Coupling Enzyme Parameters'!$AB$10+SQRT((('Coupling Enzyme Parameters'!$AB$10)^2)-(4*('Coupling Enzyme Parameters'!$AB$9)*(('Coupling Enzyme Parameters'!$AB$11)-(P517-$F$11)))))/(2*'Coupling Enzyme Parameters'!$AB$9))</f>
        <v>30.949089520205046</v>
      </c>
      <c r="R517" s="102">
        <f t="shared" si="59"/>
        <v>-6.270568745418263</v>
      </c>
      <c r="S517" s="37">
        <v>18582.763999999999</v>
      </c>
      <c r="T517" s="99">
        <f>((-'Coupling Enzyme Parameters'!$AB$10+SQRT((('Coupling Enzyme Parameters'!$AB$10)^2)-(4*('Coupling Enzyme Parameters'!$AB$9)*(('Coupling Enzyme Parameters'!$AB$11)-(S517-$F$11)))))/(2*'Coupling Enzyme Parameters'!$AB$9))</f>
        <v>30.859005847745181</v>
      </c>
      <c r="U517" s="102">
        <f t="shared" si="60"/>
        <v>-7.0700172015699607</v>
      </c>
      <c r="V517" s="37">
        <v>18354.771000000001</v>
      </c>
      <c r="W517" s="99">
        <f>((-'Coupling Enzyme Parameters'!$AB$10+SQRT((('Coupling Enzyme Parameters'!$AB$10)^2)-(4*('Coupling Enzyme Parameters'!$AB$9)*(('Coupling Enzyme Parameters'!$AB$11)-(V517-$F$11)))))/(2*'Coupling Enzyme Parameters'!$AB$9))</f>
        <v>29.769730596151636</v>
      </c>
      <c r="X517" s="102">
        <f t="shared" si="61"/>
        <v>-7.9708573191773873</v>
      </c>
      <c r="Y517" s="37">
        <v>18103.736000000001</v>
      </c>
      <c r="Z517" s="99">
        <f>((-'Coupling Enzyme Parameters'!$AB$10+SQRT((('Coupling Enzyme Parameters'!$AB$10)^2)-(4*('Coupling Enzyme Parameters'!$AB$9)*(('Coupling Enzyme Parameters'!$AB$11)-(Y517-$F$11)))))/(2*'Coupling Enzyme Parameters'!$AB$9))</f>
        <v>28.618412235414247</v>
      </c>
      <c r="AA517" s="102">
        <f t="shared" si="62"/>
        <v>-8.1488662557359959</v>
      </c>
    </row>
    <row r="518" spans="3:27" s="39" customFormat="1" ht="15" x14ac:dyDescent="0.25">
      <c r="C518" s="24">
        <f t="shared" si="63"/>
        <v>33.733333333333327</v>
      </c>
      <c r="D518" s="37">
        <v>11481.246999999999</v>
      </c>
      <c r="E518" s="37">
        <v>19341.895</v>
      </c>
      <c r="F518" s="100">
        <f>((-'Coupling Enzyme Parameters'!$AB$10+SQRT((('Coupling Enzyme Parameters'!$AB$10)^2)-(4*('Coupling Enzyme Parameters'!$AB$9)*(('Coupling Enzyme Parameters'!$AB$11)-(E518-$F$11)))))/(2*'Coupling Enzyme Parameters'!$AB$9))</f>
        <v>34.866246770043809</v>
      </c>
      <c r="G518" s="37">
        <v>18745.771000000001</v>
      </c>
      <c r="H518" s="99">
        <f>((-'Coupling Enzyme Parameters'!$AB$10+SQRT((('Coupling Enzyme Parameters'!$AB$10)^2)-(4*('Coupling Enzyme Parameters'!$AB$9)*(('Coupling Enzyme Parameters'!$AB$11)-(G518-$F$11)))))/(2*'Coupling Enzyme Parameters'!$AB$9))</f>
        <v>31.666315734118143</v>
      </c>
      <c r="I518" s="102">
        <f t="shared" si="56"/>
        <v>-4.0510100099482074</v>
      </c>
      <c r="J518" s="37">
        <v>18368.063999999998</v>
      </c>
      <c r="K518" s="99">
        <f>((-'Coupling Enzyme Parameters'!$AB$10+SQRT((('Coupling Enzyme Parameters'!$AB$10)^2)-(4*('Coupling Enzyme Parameters'!$AB$9)*(('Coupling Enzyme Parameters'!$AB$11)-(J518-$F$11)))))/(2*'Coupling Enzyme Parameters'!$AB$9))</f>
        <v>29.832048248658964</v>
      </c>
      <c r="L518" s="102">
        <f t="shared" si="57"/>
        <v>-3.9162952794940438</v>
      </c>
      <c r="M518" s="37">
        <v>18459.52</v>
      </c>
      <c r="N518" s="99">
        <f>((-'Coupling Enzyme Parameters'!$AB$10+SQRT((('Coupling Enzyme Parameters'!$AB$10)^2)-(4*('Coupling Enzyme Parameters'!$AB$9)*(('Coupling Enzyme Parameters'!$AB$11)-(M518-$F$11)))))/(2*'Coupling Enzyme Parameters'!$AB$9))</f>
        <v>30.264708118779897</v>
      </c>
      <c r="O518" s="102">
        <f t="shared" si="58"/>
        <v>-5.9676358945150518</v>
      </c>
      <c r="P518" s="37">
        <v>18497.123</v>
      </c>
      <c r="Q518" s="99">
        <f>((-'Coupling Enzyme Parameters'!$AB$10+SQRT((('Coupling Enzyme Parameters'!$AB$10)^2)-(4*('Coupling Enzyme Parameters'!$AB$9)*(('Coupling Enzyme Parameters'!$AB$11)-(P518-$F$11)))))/(2*'Coupling Enzyme Parameters'!$AB$9))</f>
        <v>30.444632937234552</v>
      </c>
      <c r="R518" s="102">
        <f t="shared" si="59"/>
        <v>-6.893180438300007</v>
      </c>
      <c r="S518" s="37">
        <v>18612.684000000001</v>
      </c>
      <c r="T518" s="99">
        <f>((-'Coupling Enzyme Parameters'!$AB$10+SQRT((('Coupling Enzyme Parameters'!$AB$10)^2)-(4*('Coupling Enzyme Parameters'!$AB$9)*(('Coupling Enzyme Parameters'!$AB$11)-(S518-$F$11)))))/(2*'Coupling Enzyme Parameters'!$AB$9))</f>
        <v>31.005320725999624</v>
      </c>
      <c r="U518" s="102">
        <f t="shared" si="60"/>
        <v>-7.0418574332267667</v>
      </c>
      <c r="V518" s="37">
        <v>18472.713</v>
      </c>
      <c r="W518" s="99">
        <f>((-'Coupling Enzyme Parameters'!$AB$10+SQRT((('Coupling Enzyme Parameters'!$AB$10)^2)-(4*('Coupling Enzyme Parameters'!$AB$9)*(('Coupling Enzyme Parameters'!$AB$11)-(V518-$F$11)))))/(2*'Coupling Enzyme Parameters'!$AB$9))</f>
        <v>30.327697294320554</v>
      </c>
      <c r="X518" s="102">
        <f t="shared" si="61"/>
        <v>-7.5310457309197183</v>
      </c>
      <c r="Y518" s="37">
        <v>18177.053</v>
      </c>
      <c r="Z518" s="99">
        <f>((-'Coupling Enzyme Parameters'!$AB$10+SQRT((('Coupling Enzyme Parameters'!$AB$10)^2)-(4*('Coupling Enzyme Parameters'!$AB$9)*(('Coupling Enzyme Parameters'!$AB$11)-(Y518-$F$11)))))/(2*'Coupling Enzyme Parameters'!$AB$9))</f>
        <v>28.949807128709836</v>
      </c>
      <c r="AA518" s="102">
        <f t="shared" si="62"/>
        <v>-7.9356264723516574</v>
      </c>
    </row>
    <row r="519" spans="3:27" s="39" customFormat="1" ht="15" x14ac:dyDescent="0.25">
      <c r="C519" s="24">
        <f t="shared" si="63"/>
        <v>33.799999999999997</v>
      </c>
      <c r="D519" s="37">
        <v>11486.758</v>
      </c>
      <c r="E519" s="37">
        <v>19294.932000000001</v>
      </c>
      <c r="F519" s="100">
        <f>((-'Coupling Enzyme Parameters'!$AB$10+SQRT((('Coupling Enzyme Parameters'!$AB$10)^2)-(4*('Coupling Enzyme Parameters'!$AB$9)*(('Coupling Enzyme Parameters'!$AB$11)-(E519-$F$11)))))/(2*'Coupling Enzyme Parameters'!$AB$9))</f>
        <v>34.597680692334457</v>
      </c>
      <c r="G519" s="37">
        <v>18734.150000000001</v>
      </c>
      <c r="H519" s="99">
        <f>((-'Coupling Enzyme Parameters'!$AB$10+SQRT((('Coupling Enzyme Parameters'!$AB$10)^2)-(4*('Coupling Enzyme Parameters'!$AB$9)*(('Coupling Enzyme Parameters'!$AB$11)-(G519-$F$11)))))/(2*'Coupling Enzyme Parameters'!$AB$9))</f>
        <v>31.607917101577325</v>
      </c>
      <c r="I519" s="102">
        <f t="shared" si="56"/>
        <v>-3.840842564779674</v>
      </c>
      <c r="J519" s="37">
        <v>18395.758000000002</v>
      </c>
      <c r="K519" s="99">
        <f>((-'Coupling Enzyme Parameters'!$AB$10+SQRT((('Coupling Enzyme Parameters'!$AB$10)^2)-(4*('Coupling Enzyme Parameters'!$AB$9)*(('Coupling Enzyme Parameters'!$AB$11)-(J519-$F$11)))))/(2*'Coupling Enzyme Parameters'!$AB$9))</f>
        <v>29.962336455728472</v>
      </c>
      <c r="L519" s="102">
        <f t="shared" si="57"/>
        <v>-3.5174409947151837</v>
      </c>
      <c r="M519" s="37">
        <v>18443.740000000002</v>
      </c>
      <c r="N519" s="99">
        <f>((-'Coupling Enzyme Parameters'!$AB$10+SQRT((('Coupling Enzyme Parameters'!$AB$10)^2)-(4*('Coupling Enzyme Parameters'!$AB$9)*(('Coupling Enzyme Parameters'!$AB$11)-(M519-$F$11)))))/(2*'Coupling Enzyme Parameters'!$AB$9))</f>
        <v>30.189560670273409</v>
      </c>
      <c r="O519" s="102">
        <f t="shared" si="58"/>
        <v>-5.7742172653121884</v>
      </c>
      <c r="P519" s="37">
        <v>18571.778999999999</v>
      </c>
      <c r="Q519" s="99">
        <f>((-'Coupling Enzyme Parameters'!$AB$10+SQRT((('Coupling Enzyme Parameters'!$AB$10)^2)-(4*('Coupling Enzyme Parameters'!$AB$9)*(('Coupling Enzyme Parameters'!$AB$11)-(P519-$F$11)))))/(2*'Coupling Enzyme Parameters'!$AB$9))</f>
        <v>30.805490823885712</v>
      </c>
      <c r="R519" s="102">
        <f t="shared" si="59"/>
        <v>-6.2637564739394946</v>
      </c>
      <c r="S519" s="37">
        <v>18567.613000000001</v>
      </c>
      <c r="T519" s="99">
        <f>((-'Coupling Enzyme Parameters'!$AB$10+SQRT((('Coupling Enzyme Parameters'!$AB$10)^2)-(4*('Coupling Enzyme Parameters'!$AB$9)*(('Coupling Enzyme Parameters'!$AB$11)-(S519-$F$11)))))/(2*'Coupling Enzyme Parameters'!$AB$9))</f>
        <v>30.785223946736423</v>
      </c>
      <c r="U519" s="102">
        <f t="shared" si="60"/>
        <v>-6.9933881347806164</v>
      </c>
      <c r="V519" s="37">
        <v>18369.276999999998</v>
      </c>
      <c r="W519" s="99">
        <f>((-'Coupling Enzyme Parameters'!$AB$10+SQRT((('Coupling Enzyme Parameters'!$AB$10)^2)-(4*('Coupling Enzyme Parameters'!$AB$9)*(('Coupling Enzyme Parameters'!$AB$11)-(V519-$F$11)))))/(2*'Coupling Enzyme Parameters'!$AB$9))</f>
        <v>29.837741875469455</v>
      </c>
      <c r="X519" s="102">
        <f t="shared" si="61"/>
        <v>-7.7524350720614663</v>
      </c>
      <c r="Y519" s="37">
        <v>18106.942999999999</v>
      </c>
      <c r="Z519" s="99">
        <f>((-'Coupling Enzyme Parameters'!$AB$10+SQRT((('Coupling Enzyme Parameters'!$AB$10)^2)-(4*('Coupling Enzyme Parameters'!$AB$9)*(('Coupling Enzyme Parameters'!$AB$11)-(Y519-$F$11)))))/(2*'Coupling Enzyme Parameters'!$AB$9))</f>
        <v>28.632827453735111</v>
      </c>
      <c r="AA519" s="102">
        <f t="shared" si="62"/>
        <v>-7.9840400696170306</v>
      </c>
    </row>
    <row r="520" spans="3:27" s="39" customFormat="1" ht="15" x14ac:dyDescent="0.25">
      <c r="C520" s="24">
        <f t="shared" si="63"/>
        <v>33.866666666666667</v>
      </c>
      <c r="D520" s="37">
        <v>11453.708000000001</v>
      </c>
      <c r="E520" s="37">
        <v>19251.541000000001</v>
      </c>
      <c r="F520" s="100">
        <f>((-'Coupling Enzyme Parameters'!$AB$10+SQRT((('Coupling Enzyme Parameters'!$AB$10)^2)-(4*('Coupling Enzyme Parameters'!$AB$9)*(('Coupling Enzyme Parameters'!$AB$11)-(E520-$F$11)))))/(2*'Coupling Enzyme Parameters'!$AB$9))</f>
        <v>34.352352203602408</v>
      </c>
      <c r="G520" s="37">
        <v>18743.990000000002</v>
      </c>
      <c r="H520" s="99">
        <f>((-'Coupling Enzyme Parameters'!$AB$10+SQRT((('Coupling Enzyme Parameters'!$AB$10)^2)-(4*('Coupling Enzyme Parameters'!$AB$9)*(('Coupling Enzyme Parameters'!$AB$11)-(G520-$F$11)))))/(2*'Coupling Enzyme Parameters'!$AB$9))</f>
        <v>31.657357056351604</v>
      </c>
      <c r="I520" s="102">
        <f t="shared" si="56"/>
        <v>-3.546074121273346</v>
      </c>
      <c r="J520" s="37">
        <v>18344.675999999999</v>
      </c>
      <c r="K520" s="99">
        <f>((-'Coupling Enzyme Parameters'!$AB$10+SQRT((('Coupling Enzyme Parameters'!$AB$10)^2)-(4*('Coupling Enzyme Parameters'!$AB$9)*(('Coupling Enzyme Parameters'!$AB$11)-(J520-$F$11)))))/(2*'Coupling Enzyme Parameters'!$AB$9))</f>
        <v>29.722499739125162</v>
      </c>
      <c r="L520" s="102">
        <f t="shared" si="57"/>
        <v>-3.5119492225864448</v>
      </c>
      <c r="M520" s="37">
        <v>18484.109</v>
      </c>
      <c r="N520" s="99">
        <f>((-'Coupling Enzyme Parameters'!$AB$10+SQRT((('Coupling Enzyme Parameters'!$AB$10)^2)-(4*('Coupling Enzyme Parameters'!$AB$9)*(('Coupling Enzyme Parameters'!$AB$11)-(M520-$F$11)))))/(2*'Coupling Enzyme Parameters'!$AB$9))</f>
        <v>30.382226068667304</v>
      </c>
      <c r="O520" s="102">
        <f t="shared" si="58"/>
        <v>-5.3362233781862436</v>
      </c>
      <c r="P520" s="37">
        <v>18545.312000000002</v>
      </c>
      <c r="Q520" s="99">
        <f>((-'Coupling Enzyme Parameters'!$AB$10+SQRT((('Coupling Enzyme Parameters'!$AB$10)^2)-(4*('Coupling Enzyme Parameters'!$AB$9)*(('Coupling Enzyme Parameters'!$AB$11)-(P520-$F$11)))))/(2*'Coupling Enzyme Parameters'!$AB$9))</f>
        <v>30.676997120965122</v>
      </c>
      <c r="R520" s="102">
        <f t="shared" si="59"/>
        <v>-6.1469216881280353</v>
      </c>
      <c r="S520" s="37">
        <v>18599.73</v>
      </c>
      <c r="T520" s="99">
        <f>((-'Coupling Enzyme Parameters'!$AB$10+SQRT((('Coupling Enzyme Parameters'!$AB$10)^2)-(4*('Coupling Enzyme Parameters'!$AB$9)*(('Coupling Enzyme Parameters'!$AB$11)-(S520-$F$11)))))/(2*'Coupling Enzyme Parameters'!$AB$9))</f>
        <v>30.941872806220811</v>
      </c>
      <c r="U520" s="102">
        <f t="shared" si="60"/>
        <v>-6.5914107865641789</v>
      </c>
      <c r="V520" s="37">
        <v>18360.775000000001</v>
      </c>
      <c r="W520" s="99">
        <f>((-'Coupling Enzyme Parameters'!$AB$10+SQRT((('Coupling Enzyme Parameters'!$AB$10)^2)-(4*('Coupling Enzyme Parameters'!$AB$9)*(('Coupling Enzyme Parameters'!$AB$11)-(V520-$F$11)))))/(2*'Coupling Enzyme Parameters'!$AB$9))</f>
        <v>29.797859804348604</v>
      </c>
      <c r="X520" s="102">
        <f t="shared" si="61"/>
        <v>-7.5469886544502671</v>
      </c>
      <c r="Y520" s="37">
        <v>18194.324000000001</v>
      </c>
      <c r="Z520" s="99">
        <f>((-'Coupling Enzyme Parameters'!$AB$10+SQRT((('Coupling Enzyme Parameters'!$AB$10)^2)-(4*('Coupling Enzyme Parameters'!$AB$9)*(('Coupling Enzyme Parameters'!$AB$11)-(Y520-$F$11)))))/(2*'Coupling Enzyme Parameters'!$AB$9))</f>
        <v>29.028440635056583</v>
      </c>
      <c r="AA520" s="102">
        <f t="shared" si="62"/>
        <v>-7.3430983995635088</v>
      </c>
    </row>
    <row r="521" spans="3:27" s="39" customFormat="1" ht="15" x14ac:dyDescent="0.25">
      <c r="C521" s="24">
        <f t="shared" si="63"/>
        <v>33.933333333333337</v>
      </c>
      <c r="D521" s="37">
        <v>11465.239</v>
      </c>
      <c r="E521" s="37">
        <v>19308.662</v>
      </c>
      <c r="F521" s="100">
        <f>((-'Coupling Enzyme Parameters'!$AB$10+SQRT((('Coupling Enzyme Parameters'!$AB$10)^2)-(4*('Coupling Enzyme Parameters'!$AB$9)*(('Coupling Enzyme Parameters'!$AB$11)-(E521-$F$11)))))/(2*'Coupling Enzyme Parameters'!$AB$9))</f>
        <v>34.675866259066829</v>
      </c>
      <c r="G521" s="37">
        <v>18729.414000000001</v>
      </c>
      <c r="H521" s="99">
        <f>((-'Coupling Enzyme Parameters'!$AB$10+SQRT((('Coupling Enzyme Parameters'!$AB$10)^2)-(4*('Coupling Enzyme Parameters'!$AB$9)*(('Coupling Enzyme Parameters'!$AB$11)-(G521-$F$11)))))/(2*'Coupling Enzyme Parameters'!$AB$9))</f>
        <v>31.584155678533342</v>
      </c>
      <c r="I521" s="102">
        <f t="shared" si="56"/>
        <v>-3.942789554556029</v>
      </c>
      <c r="J521" s="37">
        <v>18401.315999999999</v>
      </c>
      <c r="K521" s="99">
        <f>((-'Coupling Enzyme Parameters'!$AB$10+SQRT((('Coupling Enzyme Parameters'!$AB$10)^2)-(4*('Coupling Enzyme Parameters'!$AB$9)*(('Coupling Enzyme Parameters'!$AB$11)-(J521-$F$11)))))/(2*'Coupling Enzyme Parameters'!$AB$9))</f>
        <v>29.98855969374614</v>
      </c>
      <c r="L521" s="102">
        <f t="shared" si="57"/>
        <v>-3.5694033234298885</v>
      </c>
      <c r="M521" s="37">
        <v>18484.728999999999</v>
      </c>
      <c r="N521" s="99">
        <f>((-'Coupling Enzyme Parameters'!$AB$10+SQRT((('Coupling Enzyme Parameters'!$AB$10)^2)-(4*('Coupling Enzyme Parameters'!$AB$9)*(('Coupling Enzyme Parameters'!$AB$11)-(M521-$F$11)))))/(2*'Coupling Enzyme Parameters'!$AB$9))</f>
        <v>30.385195894721544</v>
      </c>
      <c r="O521" s="102">
        <f t="shared" si="58"/>
        <v>-5.6567676075964251</v>
      </c>
      <c r="P521" s="37">
        <v>18582.296999999999</v>
      </c>
      <c r="Q521" s="99">
        <f>((-'Coupling Enzyme Parameters'!$AB$10+SQRT((('Coupling Enzyme Parameters'!$AB$10)^2)-(4*('Coupling Enzyme Parameters'!$AB$9)*(('Coupling Enzyme Parameters'!$AB$11)-(P521-$F$11)))))/(2*'Coupling Enzyme Parameters'!$AB$9))</f>
        <v>30.856728573505425</v>
      </c>
      <c r="R521" s="102">
        <f t="shared" si="59"/>
        <v>-6.2907042910521547</v>
      </c>
      <c r="S521" s="37">
        <v>18609.664000000001</v>
      </c>
      <c r="T521" s="99">
        <f>((-'Coupling Enzyme Parameters'!$AB$10+SQRT((('Coupling Enzyme Parameters'!$AB$10)^2)-(4*('Coupling Enzyme Parameters'!$AB$9)*(('Coupling Enzyme Parameters'!$AB$11)-(S521-$F$11)))))/(2*'Coupling Enzyme Parameters'!$AB$9))</f>
        <v>30.990515195593151</v>
      </c>
      <c r="U521" s="102">
        <f t="shared" si="60"/>
        <v>-6.8662824526562609</v>
      </c>
      <c r="V521" s="37">
        <v>18386.188999999998</v>
      </c>
      <c r="W521" s="99">
        <f>((-'Coupling Enzyme Parameters'!$AB$10+SQRT((('Coupling Enzyme Parameters'!$AB$10)^2)-(4*('Coupling Enzyme Parameters'!$AB$9)*(('Coupling Enzyme Parameters'!$AB$11)-(V521-$F$11)))))/(2*'Coupling Enzyme Parameters'!$AB$9))</f>
        <v>29.917248027796052</v>
      </c>
      <c r="X521" s="102">
        <f t="shared" si="61"/>
        <v>-7.751114486467241</v>
      </c>
      <c r="Y521" s="37">
        <v>18168.474999999999</v>
      </c>
      <c r="Z521" s="99">
        <f>((-'Coupling Enzyme Parameters'!$AB$10+SQRT((('Coupling Enzyme Parameters'!$AB$10)^2)-(4*('Coupling Enzyme Parameters'!$AB$9)*(('Coupling Enzyme Parameters'!$AB$11)-(Y521-$F$11)))))/(2*'Coupling Enzyme Parameters'!$AB$9))</f>
        <v>28.910833518698478</v>
      </c>
      <c r="AA521" s="102">
        <f t="shared" si="62"/>
        <v>-7.7842195713860356</v>
      </c>
    </row>
    <row r="522" spans="3:27" s="39" customFormat="1" ht="15" x14ac:dyDescent="0.25">
      <c r="C522" s="24">
        <f t="shared" si="63"/>
        <v>34.000000000000007</v>
      </c>
      <c r="D522" s="37">
        <v>11461.638000000001</v>
      </c>
      <c r="E522" s="37">
        <v>19333.166000000001</v>
      </c>
      <c r="F522" s="100">
        <f>((-'Coupling Enzyme Parameters'!$AB$10+SQRT((('Coupling Enzyme Parameters'!$AB$10)^2)-(4*('Coupling Enzyme Parameters'!$AB$9)*(('Coupling Enzyme Parameters'!$AB$11)-(E522-$F$11)))))/(2*'Coupling Enzyme Parameters'!$AB$9))</f>
        <v>34.816084236674641</v>
      </c>
      <c r="G522" s="37">
        <v>18712.039000000001</v>
      </c>
      <c r="H522" s="99">
        <f>((-'Coupling Enzyme Parameters'!$AB$10+SQRT((('Coupling Enzyme Parameters'!$AB$10)^2)-(4*('Coupling Enzyme Parameters'!$AB$9)*(('Coupling Enzyme Parameters'!$AB$11)-(G522-$F$11)))))/(2*'Coupling Enzyme Parameters'!$AB$9))</f>
        <v>31.497170370200852</v>
      </c>
      <c r="I522" s="102">
        <f t="shared" si="56"/>
        <v>-4.1699928404963309</v>
      </c>
      <c r="J522" s="37">
        <v>18410.445</v>
      </c>
      <c r="K522" s="99">
        <f>((-'Coupling Enzyme Parameters'!$AB$10+SQRT((('Coupling Enzyme Parameters'!$AB$10)^2)-(4*('Coupling Enzyme Parameters'!$AB$9)*(('Coupling Enzyme Parameters'!$AB$11)-(J522-$F$11)))))/(2*'Coupling Enzyme Parameters'!$AB$9))</f>
        <v>30.031686299012559</v>
      </c>
      <c r="L522" s="102">
        <f t="shared" si="57"/>
        <v>-3.6664946957712807</v>
      </c>
      <c r="M522" s="37">
        <v>18562.243999999999</v>
      </c>
      <c r="N522" s="99">
        <f>((-'Coupling Enzyme Parameters'!$AB$10+SQRT((('Coupling Enzyme Parameters'!$AB$10)^2)-(4*('Coupling Enzyme Parameters'!$AB$9)*(('Coupling Enzyme Parameters'!$AB$11)-(M522-$F$11)))))/(2*'Coupling Enzyme Parameters'!$AB$9))</f>
        <v>30.759127625239305</v>
      </c>
      <c r="O522" s="102">
        <f t="shared" si="58"/>
        <v>-5.4230538546864757</v>
      </c>
      <c r="P522" s="37">
        <v>18559.875</v>
      </c>
      <c r="Q522" s="99">
        <f>((-'Coupling Enzyme Parameters'!$AB$10+SQRT((('Coupling Enzyme Parameters'!$AB$10)^2)-(4*('Coupling Enzyme Parameters'!$AB$9)*(('Coupling Enzyme Parameters'!$AB$11)-(P522-$F$11)))))/(2*'Coupling Enzyme Parameters'!$AB$9))</f>
        <v>30.747621167762599</v>
      </c>
      <c r="R522" s="102">
        <f t="shared" si="59"/>
        <v>-6.5400296744027919</v>
      </c>
      <c r="S522" s="37">
        <v>18589.875</v>
      </c>
      <c r="T522" s="99">
        <f>((-'Coupling Enzyme Parameters'!$AB$10+SQRT((('Coupling Enzyme Parameters'!$AB$10)^2)-(4*('Coupling Enzyme Parameters'!$AB$9)*(('Coupling Enzyme Parameters'!$AB$11)-(S522-$F$11)))))/(2*'Coupling Enzyme Parameters'!$AB$9))</f>
        <v>30.893706250104945</v>
      </c>
      <c r="U522" s="102">
        <f t="shared" si="60"/>
        <v>-7.1033093757522785</v>
      </c>
      <c r="V522" s="37">
        <v>18335.627</v>
      </c>
      <c r="W522" s="99">
        <f>((-'Coupling Enzyme Parameters'!$AB$10+SQRT((('Coupling Enzyme Parameters'!$AB$10)^2)-(4*('Coupling Enzyme Parameters'!$AB$9)*(('Coupling Enzyme Parameters'!$AB$11)-(V522-$F$11)))))/(2*'Coupling Enzyme Parameters'!$AB$9))</f>
        <v>29.68023173236347</v>
      </c>
      <c r="X522" s="102">
        <f t="shared" si="61"/>
        <v>-8.1283487595076345</v>
      </c>
      <c r="Y522" s="37">
        <v>18185.817999999999</v>
      </c>
      <c r="Z522" s="99">
        <f>((-'Coupling Enzyme Parameters'!$AB$10+SQRT((('Coupling Enzyme Parameters'!$AB$10)^2)-(4*('Coupling Enzyme Parameters'!$AB$9)*(('Coupling Enzyme Parameters'!$AB$11)-(Y522-$F$11)))))/(2*'Coupling Enzyme Parameters'!$AB$9))</f>
        <v>28.989686055529248</v>
      </c>
      <c r="AA522" s="102">
        <f t="shared" si="62"/>
        <v>-7.8455850121630775</v>
      </c>
    </row>
    <row r="523" spans="3:27" s="39" customFormat="1" ht="15" x14ac:dyDescent="0.25">
      <c r="C523" s="24">
        <f t="shared" si="63"/>
        <v>34.066666666666677</v>
      </c>
      <c r="D523" s="37">
        <v>11488.698</v>
      </c>
      <c r="E523" s="37">
        <v>19334.953000000001</v>
      </c>
      <c r="F523" s="100">
        <f>((-'Coupling Enzyme Parameters'!$AB$10+SQRT((('Coupling Enzyme Parameters'!$AB$10)^2)-(4*('Coupling Enzyme Parameters'!$AB$9)*(('Coupling Enzyme Parameters'!$AB$11)-(E523-$F$11)))))/(2*'Coupling Enzyme Parameters'!$AB$9))</f>
        <v>34.826344334168333</v>
      </c>
      <c r="G523" s="37">
        <v>18750.276999999998</v>
      </c>
      <c r="H523" s="99">
        <f>((-'Coupling Enzyme Parameters'!$AB$10+SQRT((('Coupling Enzyme Parameters'!$AB$10)^2)-(4*('Coupling Enzyme Parameters'!$AB$9)*(('Coupling Enzyme Parameters'!$AB$11)-(G523-$F$11)))))/(2*'Coupling Enzyme Parameters'!$AB$9))</f>
        <v>31.688995611215383</v>
      </c>
      <c r="I523" s="102">
        <f t="shared" si="56"/>
        <v>-3.9884276969754922</v>
      </c>
      <c r="J523" s="37">
        <v>18397.615000000002</v>
      </c>
      <c r="K523" s="99">
        <f>((-'Coupling Enzyme Parameters'!$AB$10+SQRT((('Coupling Enzyme Parameters'!$AB$10)^2)-(4*('Coupling Enzyme Parameters'!$AB$9)*(('Coupling Enzyme Parameters'!$AB$11)-(J523-$F$11)))))/(2*'Coupling Enzyme Parameters'!$AB$9))</f>
        <v>29.971095166814116</v>
      </c>
      <c r="L523" s="102">
        <f t="shared" si="57"/>
        <v>-3.7373459254634156</v>
      </c>
      <c r="M523" s="37">
        <v>18466.221000000001</v>
      </c>
      <c r="N523" s="99">
        <f>((-'Coupling Enzyme Parameters'!$AB$10+SQRT((('Coupling Enzyme Parameters'!$AB$10)^2)-(4*('Coupling Enzyme Parameters'!$AB$9)*(('Coupling Enzyme Parameters'!$AB$11)-(M523-$F$11)))))/(2*'Coupling Enzyme Parameters'!$AB$9))</f>
        <v>30.296683178604351</v>
      </c>
      <c r="O523" s="102">
        <f t="shared" si="58"/>
        <v>-5.8957583988151221</v>
      </c>
      <c r="P523" s="37">
        <v>18576.238000000001</v>
      </c>
      <c r="Q523" s="99">
        <f>((-'Coupling Enzyme Parameters'!$AB$10+SQRT((('Coupling Enzyme Parameters'!$AB$10)^2)-(4*('Coupling Enzyme Parameters'!$AB$9)*(('Coupling Enzyme Parameters'!$AB$11)-(P523-$F$11)))))/(2*'Coupling Enzyme Parameters'!$AB$9))</f>
        <v>30.827200377664266</v>
      </c>
      <c r="R523" s="102">
        <f t="shared" si="59"/>
        <v>-6.4707105619948173</v>
      </c>
      <c r="S523" s="37">
        <v>18512.669999999998</v>
      </c>
      <c r="T523" s="99">
        <f>((-'Coupling Enzyme Parameters'!$AB$10+SQRT((('Coupling Enzyme Parameters'!$AB$10)^2)-(4*('Coupling Enzyme Parameters'!$AB$9)*(('Coupling Enzyme Parameters'!$AB$11)-(S523-$F$11)))))/(2*'Coupling Enzyme Parameters'!$AB$9))</f>
        <v>30.519378096414087</v>
      </c>
      <c r="U523" s="102">
        <f t="shared" si="60"/>
        <v>-7.487897626936828</v>
      </c>
      <c r="V523" s="37">
        <v>18363.203000000001</v>
      </c>
      <c r="W523" s="99">
        <f>((-'Coupling Enzyme Parameters'!$AB$10+SQRT((('Coupling Enzyme Parameters'!$AB$10)^2)-(4*('Coupling Enzyme Parameters'!$AB$9)*(('Coupling Enzyme Parameters'!$AB$11)-(V523-$F$11)))))/(2*'Coupling Enzyme Parameters'!$AB$9))</f>
        <v>29.809243388499159</v>
      </c>
      <c r="X523" s="102">
        <f t="shared" si="61"/>
        <v>-8.0095972008656382</v>
      </c>
      <c r="Y523" s="37">
        <v>18159.736000000001</v>
      </c>
      <c r="Z523" s="99">
        <f>((-'Coupling Enzyme Parameters'!$AB$10+SQRT((('Coupling Enzyme Parameters'!$AB$10)^2)-(4*('Coupling Enzyme Parameters'!$AB$9)*(('Coupling Enzyme Parameters'!$AB$11)-(Y523-$F$11)))))/(2*'Coupling Enzyme Parameters'!$AB$9))</f>
        <v>28.871183628410673</v>
      </c>
      <c r="AA523" s="102">
        <f t="shared" si="62"/>
        <v>-7.974347536775344</v>
      </c>
    </row>
    <row r="524" spans="3:27" s="39" customFormat="1" ht="15" x14ac:dyDescent="0.25">
      <c r="C524" s="24">
        <f t="shared" si="63"/>
        <v>34.133333333333347</v>
      </c>
      <c r="D524" s="37">
        <v>11501.235000000001</v>
      </c>
      <c r="E524" s="37">
        <v>19349.418000000001</v>
      </c>
      <c r="F524" s="100">
        <f>((-'Coupling Enzyme Parameters'!$AB$10+SQRT((('Coupling Enzyme Parameters'!$AB$10)^2)-(4*('Coupling Enzyme Parameters'!$AB$9)*(('Coupling Enzyme Parameters'!$AB$11)-(E524-$F$11)))))/(2*'Coupling Enzyme Parameters'!$AB$9))</f>
        <v>34.909569567508754</v>
      </c>
      <c r="G524" s="37">
        <v>18741.138999999999</v>
      </c>
      <c r="H524" s="99">
        <f>((-'Coupling Enzyme Parameters'!$AB$10+SQRT((('Coupling Enzyme Parameters'!$AB$10)^2)-(4*('Coupling Enzyme Parameters'!$AB$9)*(('Coupling Enzyme Parameters'!$AB$11)-(G524-$F$11)))))/(2*'Coupling Enzyme Parameters'!$AB$9))</f>
        <v>31.643022676838392</v>
      </c>
      <c r="I524" s="102">
        <f t="shared" si="56"/>
        <v>-4.1176258646929043</v>
      </c>
      <c r="J524" s="37">
        <v>18353.305</v>
      </c>
      <c r="K524" s="99">
        <f>((-'Coupling Enzyme Parameters'!$AB$10+SQRT((('Coupling Enzyme Parameters'!$AB$10)^2)-(4*('Coupling Enzyme Parameters'!$AB$9)*(('Coupling Enzyme Parameters'!$AB$11)-(J524-$F$11)))))/(2*'Coupling Enzyme Parameters'!$AB$9))</f>
        <v>29.762866658524864</v>
      </c>
      <c r="L524" s="102">
        <f t="shared" si="57"/>
        <v>-4.0287996670930895</v>
      </c>
      <c r="M524" s="37">
        <v>18465.848000000002</v>
      </c>
      <c r="N524" s="99">
        <f>((-'Coupling Enzyme Parameters'!$AB$10+SQRT((('Coupling Enzyme Parameters'!$AB$10)^2)-(4*('Coupling Enzyme Parameters'!$AB$9)*(('Coupling Enzyme Parameters'!$AB$11)-(M524-$F$11)))))/(2*'Coupling Enzyme Parameters'!$AB$9))</f>
        <v>30.294902339981043</v>
      </c>
      <c r="O524" s="102">
        <f t="shared" si="58"/>
        <v>-5.9807644707788512</v>
      </c>
      <c r="P524" s="37">
        <v>18529.631000000001</v>
      </c>
      <c r="Q524" s="99">
        <f>((-'Coupling Enzyme Parameters'!$AB$10+SQRT((('Coupling Enzyme Parameters'!$AB$10)^2)-(4*('Coupling Enzyme Parameters'!$AB$9)*(('Coupling Enzyme Parameters'!$AB$11)-(P524-$F$11)))))/(2*'Coupling Enzyme Parameters'!$AB$9))</f>
        <v>30.601161244448498</v>
      </c>
      <c r="R524" s="102">
        <f t="shared" si="59"/>
        <v>-6.779974928551006</v>
      </c>
      <c r="S524" s="37">
        <v>18508.438999999998</v>
      </c>
      <c r="T524" s="99">
        <f>((-'Coupling Enzyme Parameters'!$AB$10+SQRT((('Coupling Enzyme Parameters'!$AB$10)^2)-(4*('Coupling Enzyme Parameters'!$AB$9)*(('Coupling Enzyme Parameters'!$AB$11)-(S524-$F$11)))))/(2*'Coupling Enzyme Parameters'!$AB$9))</f>
        <v>30.49901600599982</v>
      </c>
      <c r="U524" s="102">
        <f t="shared" si="60"/>
        <v>-7.5914849506915161</v>
      </c>
      <c r="V524" s="37">
        <v>18340.848000000002</v>
      </c>
      <c r="W524" s="99">
        <f>((-'Coupling Enzyme Parameters'!$AB$10+SQRT((('Coupling Enzyme Parameters'!$AB$10)^2)-(4*('Coupling Enzyme Parameters'!$AB$9)*(('Coupling Enzyme Parameters'!$AB$11)-(V524-$F$11)))))/(2*'Coupling Enzyme Parameters'!$AB$9))</f>
        <v>29.704611156087665</v>
      </c>
      <c r="X524" s="102">
        <f t="shared" si="61"/>
        <v>-8.1974546666175527</v>
      </c>
      <c r="Y524" s="37">
        <v>18097.338</v>
      </c>
      <c r="Z524" s="99">
        <f>((-'Coupling Enzyme Parameters'!$AB$10+SQRT((('Coupling Enzyme Parameters'!$AB$10)^2)-(4*('Coupling Enzyme Parameters'!$AB$9)*(('Coupling Enzyme Parameters'!$AB$11)-(Y524-$F$11)))))/(2*'Coupling Enzyme Parameters'!$AB$9))</f>
        <v>28.589675445836232</v>
      </c>
      <c r="AA524" s="102">
        <f t="shared" si="62"/>
        <v>-8.3390809526902068</v>
      </c>
    </row>
    <row r="525" spans="3:27" s="39" customFormat="1" ht="15" x14ac:dyDescent="0.25">
      <c r="C525" s="24">
        <f t="shared" si="63"/>
        <v>34.200000000000017</v>
      </c>
      <c r="D525" s="37">
        <v>11450.609</v>
      </c>
      <c r="E525" s="37">
        <v>19243.113000000001</v>
      </c>
      <c r="F525" s="100">
        <f>((-'Coupling Enzyme Parameters'!$AB$10+SQRT((('Coupling Enzyme Parameters'!$AB$10)^2)-(4*('Coupling Enzyme Parameters'!$AB$9)*(('Coupling Enzyme Parameters'!$AB$11)-(E525-$F$11)))))/(2*'Coupling Enzyme Parameters'!$AB$9))</f>
        <v>34.305006518072631</v>
      </c>
      <c r="G525" s="37">
        <v>18726.078000000001</v>
      </c>
      <c r="H525" s="99">
        <f>((-'Coupling Enzyme Parameters'!$AB$10+SQRT((('Coupling Enzyme Parameters'!$AB$10)^2)-(4*('Coupling Enzyme Parameters'!$AB$9)*(('Coupling Enzyme Parameters'!$AB$11)-(G525-$F$11)))))/(2*'Coupling Enzyme Parameters'!$AB$9))</f>
        <v>31.567431567234685</v>
      </c>
      <c r="I525" s="102">
        <f t="shared" ref="I525:I588" si="64">(H525-F525)-$I$11</f>
        <v>-3.5886539248604876</v>
      </c>
      <c r="J525" s="37">
        <v>18393.838</v>
      </c>
      <c r="K525" s="99">
        <f>((-'Coupling Enzyme Parameters'!$AB$10+SQRT((('Coupling Enzyme Parameters'!$AB$10)^2)-(4*('Coupling Enzyme Parameters'!$AB$9)*(('Coupling Enzyme Parameters'!$AB$11)-(J525-$F$11)))))/(2*'Coupling Enzyme Parameters'!$AB$9))</f>
        <v>29.953283564069139</v>
      </c>
      <c r="L525" s="102">
        <f t="shared" ref="L525:L588" si="65">(K525-F525)-$L$11</f>
        <v>-3.233819712112691</v>
      </c>
      <c r="M525" s="37">
        <v>18495.789000000001</v>
      </c>
      <c r="N525" s="99">
        <f>((-'Coupling Enzyme Parameters'!$AB$10+SQRT((('Coupling Enzyme Parameters'!$AB$10)^2)-(4*('Coupling Enzyme Parameters'!$AB$9)*(('Coupling Enzyme Parameters'!$AB$11)-(M525-$F$11)))))/(2*'Coupling Enzyme Parameters'!$AB$9))</f>
        <v>30.438229217562402</v>
      </c>
      <c r="O525" s="102">
        <f t="shared" ref="O525:O588" si="66">(N525-F525)-$O$11</f>
        <v>-5.2328745437613691</v>
      </c>
      <c r="P525" s="37">
        <v>18470.282999999999</v>
      </c>
      <c r="Q525" s="99">
        <f>((-'Coupling Enzyme Parameters'!$AB$10+SQRT((('Coupling Enzyme Parameters'!$AB$10)^2)-(4*('Coupling Enzyme Parameters'!$AB$9)*(('Coupling Enzyme Parameters'!$AB$11)-(P525-$F$11)))))/(2*'Coupling Enzyme Parameters'!$AB$9))</f>
        <v>30.316084302884736</v>
      </c>
      <c r="R525" s="102">
        <f t="shared" ref="R525:R588" si="67">(Q525-F525)-$R$11</f>
        <v>-6.4604888206786448</v>
      </c>
      <c r="S525" s="37">
        <v>18545.842000000001</v>
      </c>
      <c r="T525" s="99">
        <f>((-'Coupling Enzyme Parameters'!$AB$10+SQRT((('Coupling Enzyme Parameters'!$AB$10)^2)-(4*('Coupling Enzyme Parameters'!$AB$9)*(('Coupling Enzyme Parameters'!$AB$11)-(S525-$F$11)))))/(2*'Coupling Enzyme Parameters'!$AB$9))</f>
        <v>30.679564081671447</v>
      </c>
      <c r="U525" s="102">
        <f t="shared" ref="U525:U588" si="68">(T525-F525)-$U$11</f>
        <v>-6.8063738255837656</v>
      </c>
      <c r="V525" s="37">
        <v>18336.596000000001</v>
      </c>
      <c r="W525" s="99">
        <f>((-'Coupling Enzyme Parameters'!$AB$10+SQRT((('Coupling Enzyme Parameters'!$AB$10)^2)-(4*('Coupling Enzyme Parameters'!$AB$9)*(('Coupling Enzyme Parameters'!$AB$11)-(V525-$F$11)))))/(2*'Coupling Enzyme Parameters'!$AB$9))</f>
        <v>29.684754836406423</v>
      </c>
      <c r="X525" s="102">
        <f t="shared" ref="X525:X588" si="69">(W525-F525)-$X$11</f>
        <v>-7.6127479368626716</v>
      </c>
      <c r="Y525" s="37">
        <v>18134.756000000001</v>
      </c>
      <c r="Z525" s="99">
        <f>((-'Coupling Enzyme Parameters'!$AB$10+SQRT((('Coupling Enzyme Parameters'!$AB$10)^2)-(4*('Coupling Enzyme Parameters'!$AB$9)*(('Coupling Enzyme Parameters'!$AB$11)-(Y525-$F$11)))))/(2*'Coupling Enzyme Parameters'!$AB$9))</f>
        <v>28.758151609161754</v>
      </c>
      <c r="AA525" s="102">
        <f t="shared" ref="AA525:AA588" si="70">(Z525-F525)-$AA$11</f>
        <v>-7.5660417399285613</v>
      </c>
    </row>
    <row r="526" spans="3:27" s="39" customFormat="1" ht="15" x14ac:dyDescent="0.25">
      <c r="C526" s="24">
        <f t="shared" ref="C526:C589" si="71">C525+($A$12/60)</f>
        <v>34.266666666666687</v>
      </c>
      <c r="D526" s="37">
        <v>11471.919</v>
      </c>
      <c r="E526" s="37">
        <v>19273.434000000001</v>
      </c>
      <c r="F526" s="100">
        <f>((-'Coupling Enzyme Parameters'!$AB$10+SQRT((('Coupling Enzyme Parameters'!$AB$10)^2)-(4*('Coupling Enzyme Parameters'!$AB$9)*(('Coupling Enzyme Parameters'!$AB$11)-(E526-$F$11)))))/(2*'Coupling Enzyme Parameters'!$AB$9))</f>
        <v>34.475801481437955</v>
      </c>
      <c r="G526" s="37">
        <v>18807.93</v>
      </c>
      <c r="H526" s="99">
        <f>((-'Coupling Enzyme Parameters'!$AB$10+SQRT((('Coupling Enzyme Parameters'!$AB$10)^2)-(4*('Coupling Enzyme Parameters'!$AB$9)*(('Coupling Enzyme Parameters'!$AB$11)-(G526-$F$11)))))/(2*'Coupling Enzyme Parameters'!$AB$9))</f>
        <v>31.980980946180065</v>
      </c>
      <c r="I526" s="102">
        <f t="shared" si="64"/>
        <v>-3.3458995092804322</v>
      </c>
      <c r="J526" s="37">
        <v>18350.859</v>
      </c>
      <c r="K526" s="99">
        <f>((-'Coupling Enzyme Parameters'!$AB$10+SQRT((('Coupling Enzyme Parameters'!$AB$10)^2)-(4*('Coupling Enzyme Parameters'!$AB$9)*(('Coupling Enzyme Parameters'!$AB$11)-(J526-$F$11)))))/(2*'Coupling Enzyme Parameters'!$AB$9))</f>
        <v>29.751418103417542</v>
      </c>
      <c r="L526" s="102">
        <f t="shared" si="65"/>
        <v>-3.6064801361296119</v>
      </c>
      <c r="M526" s="37">
        <v>18505.016</v>
      </c>
      <c r="N526" s="99">
        <f>((-'Coupling Enzyme Parameters'!$AB$10+SQRT((('Coupling Enzyme Parameters'!$AB$10)^2)-(4*('Coupling Enzyme Parameters'!$AB$9)*(('Coupling Enzyme Parameters'!$AB$11)-(M526-$F$11)))))/(2*'Coupling Enzyme Parameters'!$AB$9))</f>
        <v>30.482553865227256</v>
      </c>
      <c r="O526" s="102">
        <f t="shared" si="66"/>
        <v>-5.3593448594618387</v>
      </c>
      <c r="P526" s="37">
        <v>18526.953000000001</v>
      </c>
      <c r="Q526" s="99">
        <f>((-'Coupling Enzyme Parameters'!$AB$10+SQRT((('Coupling Enzyme Parameters'!$AB$10)^2)-(4*('Coupling Enzyme Parameters'!$AB$9)*(('Coupling Enzyme Parameters'!$AB$11)-(P526-$F$11)))))/(2*'Coupling Enzyme Parameters'!$AB$9))</f>
        <v>30.588231636040589</v>
      </c>
      <c r="R526" s="102">
        <f t="shared" si="67"/>
        <v>-6.3591364508881156</v>
      </c>
      <c r="S526" s="37">
        <v>18505.830000000002</v>
      </c>
      <c r="T526" s="99">
        <f>((-'Coupling Enzyme Parameters'!$AB$10+SQRT((('Coupling Enzyme Parameters'!$AB$10)^2)-(4*('Coupling Enzyme Parameters'!$AB$9)*(('Coupling Enzyme Parameters'!$AB$11)-(S526-$F$11)))))/(2*'Coupling Enzyme Parameters'!$AB$9))</f>
        <v>30.486467692554971</v>
      </c>
      <c r="U526" s="102">
        <f t="shared" si="68"/>
        <v>-7.1702651780655664</v>
      </c>
      <c r="V526" s="37">
        <v>18380.219000000001</v>
      </c>
      <c r="W526" s="99">
        <f>((-'Coupling Enzyme Parameters'!$AB$10+SQRT((('Coupling Enzyme Parameters'!$AB$10)^2)-(4*('Coupling Enzyme Parameters'!$AB$9)*(('Coupling Enzyme Parameters'!$AB$11)-(V526-$F$11)))))/(2*'Coupling Enzyme Parameters'!$AB$9))</f>
        <v>29.889155586102081</v>
      </c>
      <c r="X526" s="102">
        <f t="shared" si="69"/>
        <v>-7.5791421505323378</v>
      </c>
      <c r="Y526" s="37">
        <v>18096.863000000001</v>
      </c>
      <c r="Z526" s="99">
        <f>((-'Coupling Enzyme Parameters'!$AB$10+SQRT((('Coupling Enzyme Parameters'!$AB$10)^2)-(4*('Coupling Enzyme Parameters'!$AB$9)*(('Coupling Enzyme Parameters'!$AB$11)-(Y526-$F$11)))))/(2*'Coupling Enzyme Parameters'!$AB$9))</f>
        <v>28.587543123008565</v>
      </c>
      <c r="AA526" s="102">
        <f t="shared" si="70"/>
        <v>-7.9074451894470741</v>
      </c>
    </row>
    <row r="527" spans="3:27" s="39" customFormat="1" ht="15" x14ac:dyDescent="0.25">
      <c r="C527" s="24">
        <f t="shared" si="71"/>
        <v>34.333333333333357</v>
      </c>
      <c r="D527" s="37">
        <v>11453.664000000001</v>
      </c>
      <c r="E527" s="37">
        <v>19279.511999999999</v>
      </c>
      <c r="F527" s="100">
        <f>((-'Coupling Enzyme Parameters'!$AB$10+SQRT((('Coupling Enzyme Parameters'!$AB$10)^2)-(4*('Coupling Enzyme Parameters'!$AB$9)*(('Coupling Enzyme Parameters'!$AB$11)-(E527-$F$11)))))/(2*'Coupling Enzyme Parameters'!$AB$9))</f>
        <v>34.510193160373809</v>
      </c>
      <c r="G527" s="37">
        <v>18750.631000000001</v>
      </c>
      <c r="H527" s="99">
        <f>((-'Coupling Enzyme Parameters'!$AB$10+SQRT((('Coupling Enzyme Parameters'!$AB$10)^2)-(4*('Coupling Enzyme Parameters'!$AB$9)*(('Coupling Enzyme Parameters'!$AB$11)-(G527-$F$11)))))/(2*'Coupling Enzyme Parameters'!$AB$9))</f>
        <v>31.690778241457558</v>
      </c>
      <c r="I527" s="102">
        <f t="shared" si="64"/>
        <v>-3.6704938929387936</v>
      </c>
      <c r="J527" s="37">
        <v>18401.601999999999</v>
      </c>
      <c r="K527" s="99">
        <f>((-'Coupling Enzyme Parameters'!$AB$10+SQRT((('Coupling Enzyme Parameters'!$AB$10)^2)-(4*('Coupling Enzyme Parameters'!$AB$9)*(('Coupling Enzyme Parameters'!$AB$11)-(J527-$F$11)))))/(2*'Coupling Enzyme Parameters'!$AB$9))</f>
        <v>29.989909756972423</v>
      </c>
      <c r="L527" s="102">
        <f t="shared" si="65"/>
        <v>-3.4023801615105853</v>
      </c>
      <c r="M527" s="37">
        <v>18519.609</v>
      </c>
      <c r="N527" s="99">
        <f>((-'Coupling Enzyme Parameters'!$AB$10+SQRT((('Coupling Enzyme Parameters'!$AB$10)^2)-(4*('Coupling Enzyme Parameters'!$AB$9)*(('Coupling Enzyme Parameters'!$AB$11)-(M527-$F$11)))))/(2*'Coupling Enzyme Parameters'!$AB$9))</f>
        <v>30.552806428341555</v>
      </c>
      <c r="O527" s="102">
        <f t="shared" si="66"/>
        <v>-5.3234839752833949</v>
      </c>
      <c r="P527" s="37">
        <v>18648.373</v>
      </c>
      <c r="Q527" s="99">
        <f>((-'Coupling Enzyme Parameters'!$AB$10+SQRT((('Coupling Enzyme Parameters'!$AB$10)^2)-(4*('Coupling Enzyme Parameters'!$AB$9)*(('Coupling Enzyme Parameters'!$AB$11)-(P527-$F$11)))))/(2*'Coupling Enzyme Parameters'!$AB$9))</f>
        <v>31.180924822590448</v>
      </c>
      <c r="R527" s="102">
        <f t="shared" si="67"/>
        <v>-5.8008349432741113</v>
      </c>
      <c r="S527" s="37">
        <v>18501.724999999999</v>
      </c>
      <c r="T527" s="99">
        <f>((-'Coupling Enzyme Parameters'!$AB$10+SQRT((('Coupling Enzyme Parameters'!$AB$10)^2)-(4*('Coupling Enzyme Parameters'!$AB$9)*(('Coupling Enzyme Parameters'!$AB$11)-(S527-$F$11)))))/(2*'Coupling Enzyme Parameters'!$AB$9))</f>
        <v>30.466736120846349</v>
      </c>
      <c r="U527" s="102">
        <f t="shared" si="68"/>
        <v>-7.2243884287100428</v>
      </c>
      <c r="V527" s="37">
        <v>18348.131000000001</v>
      </c>
      <c r="W527" s="99">
        <f>((-'Coupling Enzyme Parameters'!$AB$10+SQRT((('Coupling Enzyme Parameters'!$AB$10)^2)-(4*('Coupling Enzyme Parameters'!$AB$9)*(('Coupling Enzyme Parameters'!$AB$11)-(V527-$F$11)))))/(2*'Coupling Enzyme Parameters'!$AB$9))</f>
        <v>29.73865527929738</v>
      </c>
      <c r="X527" s="102">
        <f t="shared" si="69"/>
        <v>-7.764034136272894</v>
      </c>
      <c r="Y527" s="37">
        <v>18112.419999999998</v>
      </c>
      <c r="Z527" s="99">
        <f>((-'Coupling Enzyme Parameters'!$AB$10+SQRT((('Coupling Enzyme Parameters'!$AB$10)^2)-(4*('Coupling Enzyme Parameters'!$AB$9)*(('Coupling Enzyme Parameters'!$AB$11)-(Y527-$F$11)))))/(2*'Coupling Enzyme Parameters'!$AB$9))</f>
        <v>28.657463004370694</v>
      </c>
      <c r="AA527" s="102">
        <f t="shared" si="70"/>
        <v>-7.8719169870207999</v>
      </c>
    </row>
    <row r="528" spans="3:27" s="39" customFormat="1" ht="15" x14ac:dyDescent="0.25">
      <c r="C528" s="24">
        <f t="shared" si="71"/>
        <v>34.400000000000027</v>
      </c>
      <c r="D528" s="37">
        <v>11451.091</v>
      </c>
      <c r="E528" s="37">
        <v>19317.967000000001</v>
      </c>
      <c r="F528" s="100">
        <f>((-'Coupling Enzyme Parameters'!$AB$10+SQRT((('Coupling Enzyme Parameters'!$AB$10)^2)-(4*('Coupling Enzyme Parameters'!$AB$9)*(('Coupling Enzyme Parameters'!$AB$11)-(E528-$F$11)))))/(2*'Coupling Enzyme Parameters'!$AB$9))</f>
        <v>34.729008560501256</v>
      </c>
      <c r="G528" s="37">
        <v>18738.447</v>
      </c>
      <c r="H528" s="99">
        <f>((-'Coupling Enzyme Parameters'!$AB$10+SQRT((('Coupling Enzyme Parameters'!$AB$10)^2)-(4*('Coupling Enzyme Parameters'!$AB$9)*(('Coupling Enzyme Parameters'!$AB$11)-(G528-$F$11)))))/(2*'Coupling Enzyme Parameters'!$AB$9))</f>
        <v>31.629495111462287</v>
      </c>
      <c r="I528" s="102">
        <f t="shared" si="64"/>
        <v>-3.9505924230615115</v>
      </c>
      <c r="J528" s="37">
        <v>18415.215</v>
      </c>
      <c r="K528" s="99">
        <f>((-'Coupling Enzyme Parameters'!$AB$10+SQRT((('Coupling Enzyme Parameters'!$AB$10)^2)-(4*('Coupling Enzyme Parameters'!$AB$9)*(('Coupling Enzyme Parameters'!$AB$11)-(J528-$F$11)))))/(2*'Coupling Enzyme Parameters'!$AB$9))</f>
        <v>30.05424770305854</v>
      </c>
      <c r="L528" s="102">
        <f t="shared" si="65"/>
        <v>-3.556857615551916</v>
      </c>
      <c r="M528" s="37">
        <v>18487.157999999999</v>
      </c>
      <c r="N528" s="99">
        <f>((-'Coupling Enzyme Parameters'!$AB$10+SQRT((('Coupling Enzyme Parameters'!$AB$10)^2)-(4*('Coupling Enzyme Parameters'!$AB$9)*(('Coupling Enzyme Parameters'!$AB$11)-(M528-$F$11)))))/(2*'Coupling Enzyme Parameters'!$AB$9))</f>
        <v>30.396834081328688</v>
      </c>
      <c r="O528" s="102">
        <f t="shared" si="66"/>
        <v>-5.6982717224237085</v>
      </c>
      <c r="P528" s="37">
        <v>18467.518</v>
      </c>
      <c r="Q528" s="99">
        <f>((-'Coupling Enzyme Parameters'!$AB$10+SQRT((('Coupling Enzyme Parameters'!$AB$10)^2)-(4*('Coupling Enzyme Parameters'!$AB$9)*(('Coupling Enzyme Parameters'!$AB$11)-(P528-$F$11)))))/(2*'Coupling Enzyme Parameters'!$AB$9))</f>
        <v>30.302876450813844</v>
      </c>
      <c r="R528" s="102">
        <f t="shared" si="67"/>
        <v>-6.8976987151781621</v>
      </c>
      <c r="S528" s="37">
        <v>18541.150000000001</v>
      </c>
      <c r="T528" s="99">
        <f>((-'Coupling Enzyme Parameters'!$AB$10+SQRT((('Coupling Enzyme Parameters'!$AB$10)^2)-(4*('Coupling Enzyme Parameters'!$AB$9)*(('Coupling Enzyme Parameters'!$AB$11)-(S528-$F$11)))))/(2*'Coupling Enzyme Parameters'!$AB$9))</f>
        <v>30.656847856210078</v>
      </c>
      <c r="U528" s="102">
        <f t="shared" si="68"/>
        <v>-7.2530920934737608</v>
      </c>
      <c r="V528" s="37">
        <v>18395.826000000001</v>
      </c>
      <c r="W528" s="99">
        <f>((-'Coupling Enzyme Parameters'!$AB$10+SQRT((('Coupling Enzyme Parameters'!$AB$10)^2)-(4*('Coupling Enzyme Parameters'!$AB$9)*(('Coupling Enzyme Parameters'!$AB$11)-(V528-$F$11)))))/(2*'Coupling Enzyme Parameters'!$AB$9))</f>
        <v>29.962657134223829</v>
      </c>
      <c r="X528" s="102">
        <f t="shared" si="69"/>
        <v>-7.7588476814738918</v>
      </c>
      <c r="Y528" s="37">
        <v>18137.692999999999</v>
      </c>
      <c r="Z528" s="99">
        <f>((-'Coupling Enzyme Parameters'!$AB$10+SQRT((('Coupling Enzyme Parameters'!$AB$10)^2)-(4*('Coupling Enzyme Parameters'!$AB$9)*(('Coupling Enzyme Parameters'!$AB$11)-(Y528-$F$11)))))/(2*'Coupling Enzyme Parameters'!$AB$9))</f>
        <v>28.771417896947057</v>
      </c>
      <c r="AA528" s="102">
        <f t="shared" si="70"/>
        <v>-7.9767774945718841</v>
      </c>
    </row>
    <row r="529" spans="3:27" s="39" customFormat="1" ht="15" x14ac:dyDescent="0.25">
      <c r="C529" s="24">
        <f t="shared" si="71"/>
        <v>34.466666666666697</v>
      </c>
      <c r="D529" s="37">
        <v>11488.319</v>
      </c>
      <c r="E529" s="37">
        <v>19311.817999999999</v>
      </c>
      <c r="F529" s="100">
        <f>((-'Coupling Enzyme Parameters'!$AB$10+SQRT((('Coupling Enzyme Parameters'!$AB$10)^2)-(4*('Coupling Enzyme Parameters'!$AB$9)*(('Coupling Enzyme Parameters'!$AB$11)-(E529-$F$11)))))/(2*'Coupling Enzyme Parameters'!$AB$9))</f>
        <v>34.693876578863403</v>
      </c>
      <c r="G529" s="37">
        <v>18699.456999999999</v>
      </c>
      <c r="H529" s="99">
        <f>((-'Coupling Enzyme Parameters'!$AB$10+SQRT((('Coupling Enzyme Parameters'!$AB$10)^2)-(4*('Coupling Enzyme Parameters'!$AB$9)*(('Coupling Enzyme Parameters'!$AB$11)-(G529-$F$11)))))/(2*'Coupling Enzyme Parameters'!$AB$9))</f>
        <v>31.434364092368856</v>
      </c>
      <c r="I529" s="102">
        <f t="shared" si="64"/>
        <v>-4.1105914605170888</v>
      </c>
      <c r="J529" s="37">
        <v>18434.603999999999</v>
      </c>
      <c r="K529" s="99">
        <f>((-'Coupling Enzyme Parameters'!$AB$10+SQRT((('Coupling Enzyme Parameters'!$AB$10)^2)-(4*('Coupling Enzyme Parameters'!$AB$9)*(('Coupling Enzyme Parameters'!$AB$11)-(J529-$F$11)))))/(2*'Coupling Enzyme Parameters'!$AB$9))</f>
        <v>30.146148796827703</v>
      </c>
      <c r="L529" s="102">
        <f t="shared" si="65"/>
        <v>-3.4298245401448995</v>
      </c>
      <c r="M529" s="37">
        <v>18431.791000000001</v>
      </c>
      <c r="N529" s="99">
        <f>((-'Coupling Enzyme Parameters'!$AB$10+SQRT((('Coupling Enzyme Parameters'!$AB$10)^2)-(4*('Coupling Enzyme Parameters'!$AB$9)*(('Coupling Enzyme Parameters'!$AB$11)-(M529-$F$11)))))/(2*'Coupling Enzyme Parameters'!$AB$9))</f>
        <v>30.132796199084506</v>
      </c>
      <c r="O529" s="102">
        <f t="shared" si="66"/>
        <v>-5.9271776230300368</v>
      </c>
      <c r="P529" s="37">
        <v>18550.849999999999</v>
      </c>
      <c r="Q529" s="99">
        <f>((-'Coupling Enzyme Parameters'!$AB$10+SQRT((('Coupling Enzyme Parameters'!$AB$10)^2)-(4*('Coupling Enzyme Parameters'!$AB$9)*(('Coupling Enzyme Parameters'!$AB$11)-(P529-$F$11)))))/(2*'Coupling Enzyme Parameters'!$AB$9))</f>
        <v>30.703831733742604</v>
      </c>
      <c r="R529" s="102">
        <f t="shared" si="67"/>
        <v>-6.4616114506115494</v>
      </c>
      <c r="S529" s="37">
        <v>18478.984</v>
      </c>
      <c r="T529" s="99">
        <f>((-'Coupling Enzyme Parameters'!$AB$10+SQRT((('Coupling Enzyme Parameters'!$AB$10)^2)-(4*('Coupling Enzyme Parameters'!$AB$9)*(('Coupling Enzyme Parameters'!$AB$11)-(S529-$F$11)))))/(2*'Coupling Enzyme Parameters'!$AB$9))</f>
        <v>30.357689705432623</v>
      </c>
      <c r="U529" s="102">
        <f t="shared" si="68"/>
        <v>-7.5171182626133621</v>
      </c>
      <c r="V529" s="37">
        <v>18373.967000000001</v>
      </c>
      <c r="W529" s="99">
        <f>((-'Coupling Enzyme Parameters'!$AB$10+SQRT((('Coupling Enzyme Parameters'!$AB$10)^2)-(4*('Coupling Enzyme Parameters'!$AB$9)*(('Coupling Enzyme Parameters'!$AB$11)-(V529-$F$11)))))/(2*'Coupling Enzyme Parameters'!$AB$9))</f>
        <v>29.859767151719577</v>
      </c>
      <c r="X529" s="102">
        <f t="shared" si="69"/>
        <v>-7.8266056823402899</v>
      </c>
      <c r="Y529" s="37">
        <v>18192.925999999999</v>
      </c>
      <c r="Z529" s="99">
        <f>((-'Coupling Enzyme Parameters'!$AB$10+SQRT((('Coupling Enzyme Parameters'!$AB$10)^2)-(4*('Coupling Enzyme Parameters'!$AB$9)*(('Coupling Enzyme Parameters'!$AB$11)-(Y529-$F$11)))))/(2*'Coupling Enzyme Parameters'!$AB$9))</f>
        <v>29.022067477353367</v>
      </c>
      <c r="AA529" s="102">
        <f t="shared" si="70"/>
        <v>-7.69099593252772</v>
      </c>
    </row>
    <row r="530" spans="3:27" s="39" customFormat="1" ht="15" x14ac:dyDescent="0.25">
      <c r="C530" s="24">
        <f t="shared" si="71"/>
        <v>34.533333333333367</v>
      </c>
      <c r="D530" s="37">
        <v>11467.571</v>
      </c>
      <c r="E530" s="37">
        <v>19280.484</v>
      </c>
      <c r="F530" s="100">
        <f>((-'Coupling Enzyme Parameters'!$AB$10+SQRT((('Coupling Enzyme Parameters'!$AB$10)^2)-(4*('Coupling Enzyme Parameters'!$AB$9)*(('Coupling Enzyme Parameters'!$AB$11)-(E530-$F$11)))))/(2*'Coupling Enzyme Parameters'!$AB$9))</f>
        <v>34.515697957295487</v>
      </c>
      <c r="G530" s="37">
        <v>18728.682000000001</v>
      </c>
      <c r="H530" s="99">
        <f>((-'Coupling Enzyme Parameters'!$AB$10+SQRT((('Coupling Enzyme Parameters'!$AB$10)^2)-(4*('Coupling Enzyme Parameters'!$AB$9)*(('Coupling Enzyme Parameters'!$AB$11)-(G530-$F$11)))))/(2*'Coupling Enzyme Parameters'!$AB$9))</f>
        <v>31.580485063066824</v>
      </c>
      <c r="I530" s="102">
        <f t="shared" si="64"/>
        <v>-3.7862918682512046</v>
      </c>
      <c r="J530" s="37">
        <v>18407.333999999999</v>
      </c>
      <c r="K530" s="99">
        <f>((-'Coupling Enzyme Parameters'!$AB$10+SQRT((('Coupling Enzyme Parameters'!$AB$10)^2)-(4*('Coupling Enzyme Parameters'!$AB$9)*(('Coupling Enzyme Parameters'!$AB$11)-(J530-$F$11)))))/(2*'Coupling Enzyme Parameters'!$AB$9))</f>
        <v>30.016981826433462</v>
      </c>
      <c r="L530" s="102">
        <f t="shared" si="65"/>
        <v>-3.3808128889712243</v>
      </c>
      <c r="M530" s="37">
        <v>18480</v>
      </c>
      <c r="N530" s="99">
        <f>((-'Coupling Enzyme Parameters'!$AB$10+SQRT((('Coupling Enzyme Parameters'!$AB$10)^2)-(4*('Coupling Enzyme Parameters'!$AB$9)*(('Coupling Enzyme Parameters'!$AB$11)-(M530-$F$11)))))/(2*'Coupling Enzyme Parameters'!$AB$9))</f>
        <v>30.36255210448379</v>
      </c>
      <c r="O530" s="102">
        <f t="shared" si="66"/>
        <v>-5.5192430960628371</v>
      </c>
      <c r="P530" s="37">
        <v>18543.276999999998</v>
      </c>
      <c r="Q530" s="99">
        <f>((-'Coupling Enzyme Parameters'!$AB$10+SQRT((('Coupling Enzyme Parameters'!$AB$10)^2)-(4*('Coupling Enzyme Parameters'!$AB$9)*(('Coupling Enzyme Parameters'!$AB$11)-(P530-$F$11)))))/(2*'Coupling Enzyme Parameters'!$AB$9))</f>
        <v>30.667143271322399</v>
      </c>
      <c r="R530" s="102">
        <f t="shared" si="67"/>
        <v>-6.3201212914638383</v>
      </c>
      <c r="S530" s="37">
        <v>18561.526999999998</v>
      </c>
      <c r="T530" s="99">
        <f>((-'Coupling Enzyme Parameters'!$AB$10+SQRT((('Coupling Enzyme Parameters'!$AB$10)^2)-(4*('Coupling Enzyme Parameters'!$AB$9)*(('Coupling Enzyme Parameters'!$AB$11)-(S530-$F$11)))))/(2*'Coupling Enzyme Parameters'!$AB$9))</f>
        <v>30.75564455917177</v>
      </c>
      <c r="U530" s="102">
        <f t="shared" si="68"/>
        <v>-6.9409847873062986</v>
      </c>
      <c r="V530" s="37">
        <v>18306.585999999999</v>
      </c>
      <c r="W530" s="99">
        <f>((-'Coupling Enzyme Parameters'!$AB$10+SQRT((('Coupling Enzyme Parameters'!$AB$10)^2)-(4*('Coupling Enzyme Parameters'!$AB$9)*(('Coupling Enzyme Parameters'!$AB$11)-(V530-$F$11)))))/(2*'Coupling Enzyme Parameters'!$AB$9))</f>
        <v>29.545017780726454</v>
      </c>
      <c r="X530" s="102">
        <f t="shared" si="69"/>
        <v>-7.9631764317654969</v>
      </c>
      <c r="Y530" s="37">
        <v>18098.396000000001</v>
      </c>
      <c r="Z530" s="99">
        <f>((-'Coupling Enzyme Parameters'!$AB$10+SQRT((('Coupling Enzyme Parameters'!$AB$10)^2)-(4*('Coupling Enzyme Parameters'!$AB$9)*(('Coupling Enzyme Parameters'!$AB$11)-(Y530-$F$11)))))/(2*'Coupling Enzyme Parameters'!$AB$9))</f>
        <v>28.594425486448209</v>
      </c>
      <c r="AA530" s="102">
        <f t="shared" si="70"/>
        <v>-7.9404593018649621</v>
      </c>
    </row>
    <row r="531" spans="3:27" s="39" customFormat="1" ht="15" x14ac:dyDescent="0.25">
      <c r="C531" s="24">
        <f t="shared" si="71"/>
        <v>34.600000000000037</v>
      </c>
      <c r="D531" s="37">
        <v>11458.504999999999</v>
      </c>
      <c r="E531" s="37">
        <v>19309.919999999998</v>
      </c>
      <c r="F531" s="100">
        <f>((-'Coupling Enzyme Parameters'!$AB$10+SQRT((('Coupling Enzyme Parameters'!$AB$10)^2)-(4*('Coupling Enzyme Parameters'!$AB$9)*(('Coupling Enzyme Parameters'!$AB$11)-(E531-$F$11)))))/(2*'Coupling Enzyme Parameters'!$AB$9))</f>
        <v>34.683043547887983</v>
      </c>
      <c r="G531" s="37">
        <v>18694.893</v>
      </c>
      <c r="H531" s="99">
        <f>((-'Coupling Enzyme Parameters'!$AB$10+SQRT((('Coupling Enzyme Parameters'!$AB$10)^2)-(4*('Coupling Enzyme Parameters'!$AB$9)*(('Coupling Enzyme Parameters'!$AB$11)-(G531-$F$11)))))/(2*'Coupling Enzyme Parameters'!$AB$9))</f>
        <v>31.411619579864794</v>
      </c>
      <c r="I531" s="102">
        <f t="shared" si="64"/>
        <v>-4.1225029420457311</v>
      </c>
      <c r="J531" s="37">
        <v>18333.423999999999</v>
      </c>
      <c r="K531" s="99">
        <f>((-'Coupling Enzyme Parameters'!$AB$10+SQRT((('Coupling Enzyme Parameters'!$AB$10)^2)-(4*('Coupling Enzyme Parameters'!$AB$9)*(('Coupling Enzyme Parameters'!$AB$11)-(J531-$F$11)))))/(2*'Coupling Enzyme Parameters'!$AB$9))</f>
        <v>29.669951324864805</v>
      </c>
      <c r="L531" s="102">
        <f t="shared" si="65"/>
        <v>-3.8951889811323781</v>
      </c>
      <c r="M531" s="37">
        <v>18478.756000000001</v>
      </c>
      <c r="N531" s="99">
        <f>((-'Coupling Enzyme Parameters'!$AB$10+SQRT((('Coupling Enzyme Parameters'!$AB$10)^2)-(4*('Coupling Enzyme Parameters'!$AB$9)*(('Coupling Enzyme Parameters'!$AB$11)-(M531-$F$11)))))/(2*'Coupling Enzyme Parameters'!$AB$9))</f>
        <v>30.356598658322174</v>
      </c>
      <c r="O531" s="102">
        <f t="shared" si="66"/>
        <v>-5.6925421328169499</v>
      </c>
      <c r="P531" s="37">
        <v>18544.98</v>
      </c>
      <c r="Q531" s="99">
        <f>((-'Coupling Enzyme Parameters'!$AB$10+SQRT((('Coupling Enzyme Parameters'!$AB$10)^2)-(4*('Coupling Enzyme Parameters'!$AB$9)*(('Coupling Enzyme Parameters'!$AB$11)-(P531-$F$11)))))/(2*'Coupling Enzyme Parameters'!$AB$9))</f>
        <v>30.675389264765791</v>
      </c>
      <c r="R531" s="102">
        <f t="shared" si="67"/>
        <v>-6.479220888612943</v>
      </c>
      <c r="S531" s="37">
        <v>18555.881000000001</v>
      </c>
      <c r="T531" s="99">
        <f>((-'Coupling Enzyme Parameters'!$AB$10+SQRT((('Coupling Enzyme Parameters'!$AB$10)^2)-(4*('Coupling Enzyme Parameters'!$AB$9)*(('Coupling Enzyme Parameters'!$AB$11)-(S531-$F$11)))))/(2*'Coupling Enzyme Parameters'!$AB$9))</f>
        <v>30.728233272284491</v>
      </c>
      <c r="U531" s="102">
        <f t="shared" si="68"/>
        <v>-7.1357416647860745</v>
      </c>
      <c r="V531" s="37">
        <v>18246.738000000001</v>
      </c>
      <c r="W531" s="99">
        <f>((-'Coupling Enzyme Parameters'!$AB$10+SQRT((('Coupling Enzyme Parameters'!$AB$10)^2)-(4*('Coupling Enzyme Parameters'!$AB$9)*(('Coupling Enzyme Parameters'!$AB$11)-(V531-$F$11)))))/(2*'Coupling Enzyme Parameters'!$AB$9))</f>
        <v>29.268434641427518</v>
      </c>
      <c r="X531" s="102">
        <f t="shared" si="69"/>
        <v>-8.4071051616569292</v>
      </c>
      <c r="Y531" s="37">
        <v>18103.438999999998</v>
      </c>
      <c r="Z531" s="99">
        <f>((-'Coupling Enzyme Parameters'!$AB$10+SQRT((('Coupling Enzyme Parameters'!$AB$10)^2)-(4*('Coupling Enzyme Parameters'!$AB$9)*(('Coupling Enzyme Parameters'!$AB$11)-(Y531-$F$11)))))/(2*'Coupling Enzyme Parameters'!$AB$9))</f>
        <v>28.617077611575908</v>
      </c>
      <c r="AA531" s="102">
        <f t="shared" si="70"/>
        <v>-8.0851527673297596</v>
      </c>
    </row>
    <row r="532" spans="3:27" s="39" customFormat="1" ht="15" x14ac:dyDescent="0.25">
      <c r="C532" s="24">
        <f t="shared" si="71"/>
        <v>34.666666666666707</v>
      </c>
      <c r="D532" s="37">
        <v>11519.823</v>
      </c>
      <c r="E532" s="37">
        <v>19347.995999999999</v>
      </c>
      <c r="F532" s="100">
        <f>((-'Coupling Enzyme Parameters'!$AB$10+SQRT((('Coupling Enzyme Parameters'!$AB$10)^2)-(4*('Coupling Enzyme Parameters'!$AB$9)*(('Coupling Enzyme Parameters'!$AB$11)-(E532-$F$11)))))/(2*'Coupling Enzyme Parameters'!$AB$9))</f>
        <v>34.901374215157375</v>
      </c>
      <c r="G532" s="37">
        <v>18749.75</v>
      </c>
      <c r="H532" s="99">
        <f>((-'Coupling Enzyme Parameters'!$AB$10+SQRT((('Coupling Enzyme Parameters'!$AB$10)^2)-(4*('Coupling Enzyme Parameters'!$AB$9)*(('Coupling Enzyme Parameters'!$AB$11)-(G532-$F$11)))))/(2*'Coupling Enzyme Parameters'!$AB$9))</f>
        <v>31.686342039647734</v>
      </c>
      <c r="I532" s="102">
        <f t="shared" si="64"/>
        <v>-4.0661111495321833</v>
      </c>
      <c r="J532" s="37">
        <v>18367.857</v>
      </c>
      <c r="K532" s="99">
        <f>((-'Coupling Enzyme Parameters'!$AB$10+SQRT((('Coupling Enzyme Parameters'!$AB$10)^2)-(4*('Coupling Enzyme Parameters'!$AB$9)*(('Coupling Enzyme Parameters'!$AB$11)-(J532-$F$11)))))/(2*'Coupling Enzyme Parameters'!$AB$9))</f>
        <v>29.831076742448765</v>
      </c>
      <c r="L532" s="102">
        <f t="shared" si="65"/>
        <v>-3.9523942308178093</v>
      </c>
      <c r="M532" s="37">
        <v>18502.173999999999</v>
      </c>
      <c r="N532" s="99">
        <f>((-'Coupling Enzyme Parameters'!$AB$10+SQRT((('Coupling Enzyme Parameters'!$AB$10)^2)-(4*('Coupling Enzyme Parameters'!$AB$9)*(('Coupling Enzyme Parameters'!$AB$11)-(M532-$F$11)))))/(2*'Coupling Enzyme Parameters'!$AB$9))</f>
        <v>30.468893626151608</v>
      </c>
      <c r="O532" s="102">
        <f t="shared" si="66"/>
        <v>-5.7985778322569068</v>
      </c>
      <c r="P532" s="37">
        <v>18523.263999999999</v>
      </c>
      <c r="Q532" s="99">
        <f>((-'Coupling Enzyme Parameters'!$AB$10+SQRT((('Coupling Enzyme Parameters'!$AB$10)^2)-(4*('Coupling Enzyme Parameters'!$AB$9)*(('Coupling Enzyme Parameters'!$AB$11)-(P532-$F$11)))))/(2*'Coupling Enzyme Parameters'!$AB$9))</f>
        <v>30.570431130129492</v>
      </c>
      <c r="R532" s="102">
        <f t="shared" si="67"/>
        <v>-6.8025096905186331</v>
      </c>
      <c r="S532" s="37">
        <v>18508.798999999999</v>
      </c>
      <c r="T532" s="99">
        <f>((-'Coupling Enzyme Parameters'!$AB$10+SQRT((('Coupling Enzyme Parameters'!$AB$10)^2)-(4*('Coupling Enzyme Parameters'!$AB$9)*(('Coupling Enzyme Parameters'!$AB$11)-(S532-$F$11)))))/(2*'Coupling Enzyme Parameters'!$AB$9))</f>
        <v>30.500747934955154</v>
      </c>
      <c r="U532" s="102">
        <f t="shared" si="68"/>
        <v>-7.5815576693848037</v>
      </c>
      <c r="V532" s="37">
        <v>18357.539000000001</v>
      </c>
      <c r="W532" s="99">
        <f>((-'Coupling Enzyme Parameters'!$AB$10+SQRT((('Coupling Enzyme Parameters'!$AB$10)^2)-(4*('Coupling Enzyme Parameters'!$AB$9)*(('Coupling Enzyme Parameters'!$AB$11)-(V532-$F$11)))))/(2*'Coupling Enzyme Parameters'!$AB$9))</f>
        <v>29.782695301363397</v>
      </c>
      <c r="X532" s="102">
        <f t="shared" si="69"/>
        <v>-8.1111751689904423</v>
      </c>
      <c r="Y532" s="37">
        <v>18095.629000000001</v>
      </c>
      <c r="Z532" s="99">
        <f>((-'Coupling Enzyme Parameters'!$AB$10+SQRT((('Coupling Enzyme Parameters'!$AB$10)^2)-(4*('Coupling Enzyme Parameters'!$AB$9)*(('Coupling Enzyme Parameters'!$AB$11)-(Y532-$F$11)))))/(2*'Coupling Enzyme Parameters'!$AB$9))</f>
        <v>28.58200431628816</v>
      </c>
      <c r="AA532" s="102">
        <f t="shared" si="70"/>
        <v>-8.3385567298868999</v>
      </c>
    </row>
    <row r="533" spans="3:27" s="39" customFormat="1" ht="15" x14ac:dyDescent="0.25">
      <c r="C533" s="24">
        <f t="shared" si="71"/>
        <v>34.733333333333377</v>
      </c>
      <c r="D533" s="37">
        <v>11436.51</v>
      </c>
      <c r="E533" s="37">
        <v>19317.083999999999</v>
      </c>
      <c r="F533" s="100">
        <f>((-'Coupling Enzyme Parameters'!$AB$10+SQRT((('Coupling Enzyme Parameters'!$AB$10)^2)-(4*('Coupling Enzyme Parameters'!$AB$9)*(('Coupling Enzyme Parameters'!$AB$11)-(E533-$F$11)))))/(2*'Coupling Enzyme Parameters'!$AB$9))</f>
        <v>34.72396020483388</v>
      </c>
      <c r="G533" s="37">
        <v>18685.300999999999</v>
      </c>
      <c r="H533" s="99">
        <f>((-'Coupling Enzyme Parameters'!$AB$10+SQRT((('Coupling Enzyme Parameters'!$AB$10)^2)-(4*('Coupling Enzyme Parameters'!$AB$9)*(('Coupling Enzyme Parameters'!$AB$11)-(G533-$F$11)))))/(2*'Coupling Enzyme Parameters'!$AB$9))</f>
        <v>31.363883589008907</v>
      </c>
      <c r="I533" s="102">
        <f t="shared" si="64"/>
        <v>-4.2111555898475146</v>
      </c>
      <c r="J533" s="37">
        <v>18393.313999999998</v>
      </c>
      <c r="K533" s="99">
        <f>((-'Coupling Enzyme Parameters'!$AB$10+SQRT((('Coupling Enzyme Parameters'!$AB$10)^2)-(4*('Coupling Enzyme Parameters'!$AB$9)*(('Coupling Enzyme Parameters'!$AB$11)-(J533-$F$11)))))/(2*'Coupling Enzyme Parameters'!$AB$9))</f>
        <v>29.950813402224224</v>
      </c>
      <c r="L533" s="102">
        <f t="shared" si="65"/>
        <v>-3.6552435607188549</v>
      </c>
      <c r="M533" s="37">
        <v>18440.594000000001</v>
      </c>
      <c r="N533" s="99">
        <f>((-'Coupling Enzyme Parameters'!$AB$10+SQRT((('Coupling Enzyme Parameters'!$AB$10)^2)-(4*('Coupling Enzyme Parameters'!$AB$9)*(('Coupling Enzyme Parameters'!$AB$11)-(M533-$F$11)))))/(2*'Coupling Enzyme Parameters'!$AB$9))</f>
        <v>30.174603820782824</v>
      </c>
      <c r="O533" s="102">
        <f t="shared" si="66"/>
        <v>-5.9154536273021954</v>
      </c>
      <c r="P533" s="37">
        <v>18535.168000000001</v>
      </c>
      <c r="Q533" s="99">
        <f>((-'Coupling Enzyme Parameters'!$AB$10+SQRT((('Coupling Enzyme Parameters'!$AB$10)^2)-(4*('Coupling Enzyme Parameters'!$AB$9)*(('Coupling Enzyme Parameters'!$AB$11)-(P533-$F$11)))))/(2*'Coupling Enzyme Parameters'!$AB$9))</f>
        <v>30.62791432527484</v>
      </c>
      <c r="R533" s="102">
        <f t="shared" si="67"/>
        <v>-6.5676124850497892</v>
      </c>
      <c r="S533" s="37">
        <v>18542.169999999998</v>
      </c>
      <c r="T533" s="99">
        <f>((-'Coupling Enzyme Parameters'!$AB$10+SQRT((('Coupling Enzyme Parameters'!$AB$10)^2)-(4*('Coupling Enzyme Parameters'!$AB$9)*(('Coupling Enzyme Parameters'!$AB$11)-(S533-$F$11)))))/(2*'Coupling Enzyme Parameters'!$AB$9))</f>
        <v>30.661784509574733</v>
      </c>
      <c r="U533" s="102">
        <f t="shared" si="68"/>
        <v>-7.2431070844417285</v>
      </c>
      <c r="V533" s="37">
        <v>18402.043000000001</v>
      </c>
      <c r="W533" s="99">
        <f>((-'Coupling Enzyme Parameters'!$AB$10+SQRT((('Coupling Enzyme Parameters'!$AB$10)^2)-(4*('Coupling Enzyme Parameters'!$AB$9)*(('Coupling Enzyme Parameters'!$AB$11)-(V533-$F$11)))))/(2*'Coupling Enzyme Parameters'!$AB$9))</f>
        <v>29.991991629297019</v>
      </c>
      <c r="X533" s="102">
        <f t="shared" si="69"/>
        <v>-7.724464830733325</v>
      </c>
      <c r="Y533" s="37">
        <v>18062.013999999999</v>
      </c>
      <c r="Z533" s="99">
        <f>((-'Coupling Enzyme Parameters'!$AB$10+SQRT((('Coupling Enzyme Parameters'!$AB$10)^2)-(4*('Coupling Enzyme Parameters'!$AB$9)*(('Coupling Enzyme Parameters'!$AB$11)-(Y533-$F$11)))))/(2*'Coupling Enzyme Parameters'!$AB$9))</f>
        <v>28.431534188925561</v>
      </c>
      <c r="AA533" s="102">
        <f t="shared" si="70"/>
        <v>-8.3116128469260033</v>
      </c>
    </row>
    <row r="534" spans="3:27" s="39" customFormat="1" ht="15" x14ac:dyDescent="0.25">
      <c r="C534" s="24">
        <f t="shared" si="71"/>
        <v>34.800000000000047</v>
      </c>
      <c r="D534" s="37">
        <v>11458.217000000001</v>
      </c>
      <c r="E534" s="37">
        <v>19319.215</v>
      </c>
      <c r="F534" s="100">
        <f>((-'Coupling Enzyme Parameters'!$AB$10+SQRT((('Coupling Enzyme Parameters'!$AB$10)^2)-(4*('Coupling Enzyme Parameters'!$AB$9)*(('Coupling Enzyme Parameters'!$AB$11)-(E534-$F$11)))))/(2*'Coupling Enzyme Parameters'!$AB$9))</f>
        <v>34.736145660586978</v>
      </c>
      <c r="G534" s="37">
        <v>18766.396000000001</v>
      </c>
      <c r="H534" s="99">
        <f>((-'Coupling Enzyme Parameters'!$AB$10+SQRT((('Coupling Enzyme Parameters'!$AB$10)^2)-(4*('Coupling Enzyme Parameters'!$AB$9)*(('Coupling Enzyme Parameters'!$AB$11)-(G534-$F$11)))))/(2*'Coupling Enzyme Parameters'!$AB$9))</f>
        <v>31.770292609717359</v>
      </c>
      <c r="I534" s="102">
        <f t="shared" si="64"/>
        <v>-3.8169320248921608</v>
      </c>
      <c r="J534" s="37">
        <v>18369.956999999999</v>
      </c>
      <c r="K534" s="99">
        <f>((-'Coupling Enzyme Parameters'!$AB$10+SQRT((('Coupling Enzyme Parameters'!$AB$10)^2)-(4*('Coupling Enzyme Parameters'!$AB$9)*(('Coupling Enzyme Parameters'!$AB$11)-(J534-$F$11)))))/(2*'Coupling Enzyme Parameters'!$AB$9))</f>
        <v>29.840934205091532</v>
      </c>
      <c r="L534" s="102">
        <f t="shared" si="65"/>
        <v>-3.7773082136046447</v>
      </c>
      <c r="M534" s="37">
        <v>18475.745999999999</v>
      </c>
      <c r="N534" s="99">
        <f>((-'Coupling Enzyme Parameters'!$AB$10+SQRT((('Coupling Enzyme Parameters'!$AB$10)^2)-(4*('Coupling Enzyme Parameters'!$AB$9)*(('Coupling Enzyme Parameters'!$AB$11)-(M534-$F$11)))))/(2*'Coupling Enzyme Parameters'!$AB$9))</f>
        <v>30.342199083285045</v>
      </c>
      <c r="O534" s="102">
        <f t="shared" si="66"/>
        <v>-5.7600438205530722</v>
      </c>
      <c r="P534" s="37">
        <v>18499.653999999999</v>
      </c>
      <c r="Q534" s="99">
        <f>((-'Coupling Enzyme Parameters'!$AB$10+SQRT((('Coupling Enzyme Parameters'!$AB$10)^2)-(4*('Coupling Enzyme Parameters'!$AB$9)*(('Coupling Enzyme Parameters'!$AB$11)-(P534-$F$11)))))/(2*'Coupling Enzyme Parameters'!$AB$9))</f>
        <v>30.456786943912647</v>
      </c>
      <c r="R534" s="102">
        <f t="shared" si="67"/>
        <v>-6.7509253221650809</v>
      </c>
      <c r="S534" s="37">
        <v>18542.011999999999</v>
      </c>
      <c r="T534" s="99">
        <f>((-'Coupling Enzyme Parameters'!$AB$10+SQRT((('Coupling Enzyme Parameters'!$AB$10)^2)-(4*('Coupling Enzyme Parameters'!$AB$9)*(('Coupling Enzyme Parameters'!$AB$11)-(S534-$F$11)))))/(2*'Coupling Enzyme Parameters'!$AB$9))</f>
        <v>30.661019752094756</v>
      </c>
      <c r="U534" s="102">
        <f t="shared" si="68"/>
        <v>-7.2560572976748041</v>
      </c>
      <c r="V534" s="37">
        <v>18275.467000000001</v>
      </c>
      <c r="W534" s="99">
        <f>((-'Coupling Enzyme Parameters'!$AB$10+SQRT((('Coupling Enzyme Parameters'!$AB$10)^2)-(4*('Coupling Enzyme Parameters'!$AB$9)*(('Coupling Enzyme Parameters'!$AB$11)-(V534-$F$11)))))/(2*'Coupling Enzyme Parameters'!$AB$9))</f>
        <v>29.400859692694901</v>
      </c>
      <c r="X534" s="102">
        <f t="shared" si="69"/>
        <v>-8.3277822230885405</v>
      </c>
      <c r="Y534" s="37">
        <v>18107.537</v>
      </c>
      <c r="Z534" s="99">
        <f>((-'Coupling Enzyme Parameters'!$AB$10+SQRT((('Coupling Enzyme Parameters'!$AB$10)^2)-(4*('Coupling Enzyme Parameters'!$AB$9)*(('Coupling Enzyme Parameters'!$AB$11)-(Y534-$F$11)))))/(2*'Coupling Enzyme Parameters'!$AB$9))</f>
        <v>28.635498237632003</v>
      </c>
      <c r="AA534" s="102">
        <f t="shared" si="70"/>
        <v>-8.1198342539726589</v>
      </c>
    </row>
    <row r="535" spans="3:27" s="39" customFormat="1" ht="15" x14ac:dyDescent="0.25">
      <c r="C535" s="24">
        <f t="shared" si="71"/>
        <v>34.866666666666717</v>
      </c>
      <c r="D535" s="37">
        <v>11485.188</v>
      </c>
      <c r="E535" s="37">
        <v>19274.723000000002</v>
      </c>
      <c r="F535" s="100">
        <f>((-'Coupling Enzyme Parameters'!$AB$10+SQRT((('Coupling Enzyme Parameters'!$AB$10)^2)-(4*('Coupling Enzyme Parameters'!$AB$9)*(('Coupling Enzyme Parameters'!$AB$11)-(E535-$F$11)))))/(2*'Coupling Enzyme Parameters'!$AB$9))</f>
        <v>34.483090785235639</v>
      </c>
      <c r="G535" s="37">
        <v>18755.300999999999</v>
      </c>
      <c r="H535" s="99">
        <f>((-'Coupling Enzyme Parameters'!$AB$10+SQRT((('Coupling Enzyme Parameters'!$AB$10)^2)-(4*('Coupling Enzyme Parameters'!$AB$9)*(('Coupling Enzyme Parameters'!$AB$11)-(G535-$F$11)))))/(2*'Coupling Enzyme Parameters'!$AB$9))</f>
        <v>31.714306550931799</v>
      </c>
      <c r="I535" s="102">
        <f t="shared" si="64"/>
        <v>-3.6198632083263824</v>
      </c>
      <c r="J535" s="37">
        <v>18338.868999999999</v>
      </c>
      <c r="K535" s="99">
        <f>((-'Coupling Enzyme Parameters'!$AB$10+SQRT((('Coupling Enzyme Parameters'!$AB$10)^2)-(4*('Coupling Enzyme Parameters'!$AB$9)*(('Coupling Enzyme Parameters'!$AB$11)-(J535-$F$11)))))/(2*'Coupling Enzyme Parameters'!$AB$9))</f>
        <v>29.695367682442669</v>
      </c>
      <c r="L535" s="102">
        <f t="shared" si="65"/>
        <v>-3.6698198609021695</v>
      </c>
      <c r="M535" s="37">
        <v>18498.650000000001</v>
      </c>
      <c r="N535" s="99">
        <f>((-'Coupling Enzyme Parameters'!$AB$10+SQRT((('Coupling Enzyme Parameters'!$AB$10)^2)-(4*('Coupling Enzyme Parameters'!$AB$9)*(('Coupling Enzyme Parameters'!$AB$11)-(M535-$F$11)))))/(2*'Coupling Enzyme Parameters'!$AB$9))</f>
        <v>30.451965016702545</v>
      </c>
      <c r="O535" s="102">
        <f t="shared" si="66"/>
        <v>-5.3972230117842344</v>
      </c>
      <c r="P535" s="37">
        <v>18465.428</v>
      </c>
      <c r="Q535" s="99">
        <f>((-'Coupling Enzyme Parameters'!$AB$10+SQRT((('Coupling Enzyme Parameters'!$AB$10)^2)-(4*('Coupling Enzyme Parameters'!$AB$9)*(('Coupling Enzyme Parameters'!$AB$11)-(P535-$F$11)))))/(2*'Coupling Enzyme Parameters'!$AB$9))</f>
        <v>30.292897247424509</v>
      </c>
      <c r="R535" s="102">
        <f t="shared" si="67"/>
        <v>-6.6617601433018798</v>
      </c>
      <c r="S535" s="37">
        <v>18521.473000000002</v>
      </c>
      <c r="T535" s="99">
        <f>((-'Coupling Enzyme Parameters'!$AB$10+SQRT((('Coupling Enzyme Parameters'!$AB$10)^2)-(4*('Coupling Enzyme Parameters'!$AB$9)*(('Coupling Enzyme Parameters'!$AB$11)-(S535-$F$11)))))/(2*'Coupling Enzyme Parameters'!$AB$9))</f>
        <v>30.561793325960039</v>
      </c>
      <c r="U535" s="102">
        <f t="shared" si="68"/>
        <v>-7.1022288484581821</v>
      </c>
      <c r="V535" s="37">
        <v>18299.537</v>
      </c>
      <c r="W535" s="99">
        <f>((-'Coupling Enzyme Parameters'!$AB$10+SQRT((('Coupling Enzyme Parameters'!$AB$10)^2)-(4*('Coupling Enzyme Parameters'!$AB$9)*(('Coupling Enzyme Parameters'!$AB$11)-(V535-$F$11)))))/(2*'Coupling Enzyme Parameters'!$AB$9))</f>
        <v>29.512297596627139</v>
      </c>
      <c r="X535" s="102">
        <f t="shared" si="69"/>
        <v>-7.963289443804964</v>
      </c>
      <c r="Y535" s="37">
        <v>18110.738000000001</v>
      </c>
      <c r="Z535" s="99">
        <f>((-'Coupling Enzyme Parameters'!$AB$10+SQRT((('Coupling Enzyme Parameters'!$AB$10)^2)-(4*('Coupling Enzyme Parameters'!$AB$9)*(('Coupling Enzyme Parameters'!$AB$11)-(Y535-$F$11)))))/(2*'Coupling Enzyme Parameters'!$AB$9))</f>
        <v>28.649895102131499</v>
      </c>
      <c r="AA535" s="102">
        <f t="shared" si="70"/>
        <v>-7.8523825141218246</v>
      </c>
    </row>
    <row r="536" spans="3:27" s="39" customFormat="1" ht="15" x14ac:dyDescent="0.25">
      <c r="C536" s="24">
        <f t="shared" si="71"/>
        <v>34.933333333333387</v>
      </c>
      <c r="D536" s="37">
        <v>11466.156999999999</v>
      </c>
      <c r="E536" s="37">
        <v>19324.381000000001</v>
      </c>
      <c r="F536" s="100">
        <f>((-'Coupling Enzyme Parameters'!$AB$10+SQRT((('Coupling Enzyme Parameters'!$AB$10)^2)-(4*('Coupling Enzyme Parameters'!$AB$9)*(('Coupling Enzyme Parameters'!$AB$11)-(E536-$F$11)))))/(2*'Coupling Enzyme Parameters'!$AB$9))</f>
        <v>34.765713331566872</v>
      </c>
      <c r="G536" s="37">
        <v>18686.5</v>
      </c>
      <c r="H536" s="99">
        <f>((-'Coupling Enzyme Parameters'!$AB$10+SQRT((('Coupling Enzyme Parameters'!$AB$10)^2)-(4*('Coupling Enzyme Parameters'!$AB$9)*(('Coupling Enzyme Parameters'!$AB$11)-(G536-$F$11)))))/(2*'Coupling Enzyme Parameters'!$AB$9))</f>
        <v>31.369845756062443</v>
      </c>
      <c r="I536" s="102">
        <f t="shared" si="64"/>
        <v>-4.2469465495269709</v>
      </c>
      <c r="J536" s="37">
        <v>18377.398000000001</v>
      </c>
      <c r="K536" s="99">
        <f>((-'Coupling Enzyme Parameters'!$AB$10+SQRT((('Coupling Enzyme Parameters'!$AB$10)^2)-(4*('Coupling Enzyme Parameters'!$AB$9)*(('Coupling Enzyme Parameters'!$AB$11)-(J536-$F$11)))))/(2*'Coupling Enzyme Parameters'!$AB$9))</f>
        <v>29.875891146654521</v>
      </c>
      <c r="L536" s="102">
        <f t="shared" si="65"/>
        <v>-3.7719189430215501</v>
      </c>
      <c r="M536" s="37">
        <v>18440.226999999999</v>
      </c>
      <c r="N536" s="99">
        <f>((-'Coupling Enzyme Parameters'!$AB$10+SQRT((('Coupling Enzyme Parameters'!$AB$10)^2)-(4*('Coupling Enzyme Parameters'!$AB$9)*(('Coupling Enzyme Parameters'!$AB$11)-(M536-$F$11)))))/(2*'Coupling Enzyme Parameters'!$AB$9))</f>
        <v>30.172859553372227</v>
      </c>
      <c r="O536" s="102">
        <f t="shared" si="66"/>
        <v>-5.9589510214457846</v>
      </c>
      <c r="P536" s="37">
        <v>18566.383000000002</v>
      </c>
      <c r="Q536" s="99">
        <f>((-'Coupling Enzyme Parameters'!$AB$10+SQRT((('Coupling Enzyme Parameters'!$AB$10)^2)-(4*('Coupling Enzyme Parameters'!$AB$9)*(('Coupling Enzyme Parameters'!$AB$11)-(P536-$F$11)))))/(2*'Coupling Enzyme Parameters'!$AB$9))</f>
        <v>30.779243184201341</v>
      </c>
      <c r="R536" s="102">
        <f t="shared" si="67"/>
        <v>-6.4580367528562803</v>
      </c>
      <c r="S536" s="37">
        <v>18532.675999999999</v>
      </c>
      <c r="T536" s="99">
        <f>((-'Coupling Enzyme Parameters'!$AB$10+SQRT((('Coupling Enzyme Parameters'!$AB$10)^2)-(4*('Coupling Enzyme Parameters'!$AB$9)*(('Coupling Enzyme Parameters'!$AB$11)-(S536-$F$11)))))/(2*'Coupling Enzyme Parameters'!$AB$9))</f>
        <v>30.615870411095621</v>
      </c>
      <c r="U536" s="102">
        <f t="shared" si="68"/>
        <v>-7.3307743096538331</v>
      </c>
      <c r="V536" s="37">
        <v>18320.495999999999</v>
      </c>
      <c r="W536" s="99">
        <f>((-'Coupling Enzyme Parameters'!$AB$10+SQRT((('Coupling Enzyme Parameters'!$AB$10)^2)-(4*('Coupling Enzyme Parameters'!$AB$9)*(('Coupling Enzyme Parameters'!$AB$11)-(V536-$F$11)))))/(2*'Coupling Enzyme Parameters'!$AB$9))</f>
        <v>29.609699485938695</v>
      </c>
      <c r="X536" s="102">
        <f t="shared" si="69"/>
        <v>-8.148510100824641</v>
      </c>
      <c r="Y536" s="37">
        <v>18079.541000000001</v>
      </c>
      <c r="Z536" s="99">
        <f>((-'Coupling Enzyme Parameters'!$AB$10+SQRT((('Coupling Enzyme Parameters'!$AB$10)^2)-(4*('Coupling Enzyme Parameters'!$AB$9)*(('Coupling Enzyme Parameters'!$AB$11)-(Y536-$F$11)))))/(2*'Coupling Enzyme Parameters'!$AB$9))</f>
        <v>28.509891336344669</v>
      </c>
      <c r="AA536" s="102">
        <f t="shared" si="70"/>
        <v>-8.2750088262398869</v>
      </c>
    </row>
    <row r="537" spans="3:27" s="39" customFormat="1" ht="15" x14ac:dyDescent="0.25">
      <c r="C537" s="24">
        <f t="shared" si="71"/>
        <v>35.000000000000057</v>
      </c>
      <c r="D537" s="37">
        <v>11470.369000000001</v>
      </c>
      <c r="E537" s="37">
        <v>19263.335999999999</v>
      </c>
      <c r="F537" s="100">
        <f>((-'Coupling Enzyme Parameters'!$AB$10+SQRT((('Coupling Enzyme Parameters'!$AB$10)^2)-(4*('Coupling Enzyme Parameters'!$AB$9)*(('Coupling Enzyme Parameters'!$AB$11)-(E537-$F$11)))))/(2*'Coupling Enzyme Parameters'!$AB$9))</f>
        <v>34.418778066433191</v>
      </c>
      <c r="G537" s="37">
        <v>18754.594000000001</v>
      </c>
      <c r="H537" s="99">
        <f>((-'Coupling Enzyme Parameters'!$AB$10+SQRT((('Coupling Enzyme Parameters'!$AB$10)^2)-(4*('Coupling Enzyme Parameters'!$AB$9)*(('Coupling Enzyme Parameters'!$AB$11)-(G537-$F$11)))))/(2*'Coupling Enzyme Parameters'!$AB$9))</f>
        <v>31.71074315909458</v>
      </c>
      <c r="I537" s="102">
        <f t="shared" si="64"/>
        <v>-3.5591138813611529</v>
      </c>
      <c r="J537" s="37">
        <v>18316.523000000001</v>
      </c>
      <c r="K537" s="99">
        <f>((-'Coupling Enzyme Parameters'!$AB$10+SQRT((('Coupling Enzyme Parameters'!$AB$10)^2)-(4*('Coupling Enzyme Parameters'!$AB$9)*(('Coupling Enzyme Parameters'!$AB$11)-(J537-$F$11)))))/(2*'Coupling Enzyme Parameters'!$AB$9))</f>
        <v>29.59120949560528</v>
      </c>
      <c r="L537" s="102">
        <f t="shared" si="65"/>
        <v>-3.7096653289371098</v>
      </c>
      <c r="M537" s="37">
        <v>18445.949000000001</v>
      </c>
      <c r="N537" s="99">
        <f>((-'Coupling Enzyme Parameters'!$AB$10+SQRT((('Coupling Enzyme Parameters'!$AB$10)^2)-(4*('Coupling Enzyme Parameters'!$AB$9)*(('Coupling Enzyme Parameters'!$AB$11)-(M537-$F$11)))))/(2*'Coupling Enzyme Parameters'!$AB$9))</f>
        <v>30.200067752303191</v>
      </c>
      <c r="O537" s="102">
        <f t="shared" si="66"/>
        <v>-5.58480755738114</v>
      </c>
      <c r="P537" s="37">
        <v>18520.498</v>
      </c>
      <c r="Q537" s="99">
        <f>((-'Coupling Enzyme Parameters'!$AB$10+SQRT((('Coupling Enzyme Parameters'!$AB$10)^2)-(4*('Coupling Enzyme Parameters'!$AB$9)*(('Coupling Enzyme Parameters'!$AB$11)-(P537-$F$11)))))/(2*'Coupling Enzyme Parameters'!$AB$9))</f>
        <v>30.557092182711411</v>
      </c>
      <c r="R537" s="102">
        <f t="shared" si="67"/>
        <v>-6.3332524892125299</v>
      </c>
      <c r="S537" s="37">
        <v>18523.896000000001</v>
      </c>
      <c r="T537" s="99">
        <f>((-'Coupling Enzyme Parameters'!$AB$10+SQRT((('Coupling Enzyme Parameters'!$AB$10)^2)-(4*('Coupling Enzyme Parameters'!$AB$9)*(('Coupling Enzyme Parameters'!$AB$11)-(S537-$F$11)))))/(2*'Coupling Enzyme Parameters'!$AB$9))</f>
        <v>30.573479869346876</v>
      </c>
      <c r="U537" s="102">
        <f t="shared" si="68"/>
        <v>-7.0262295862688973</v>
      </c>
      <c r="V537" s="37">
        <v>18302.111000000001</v>
      </c>
      <c r="W537" s="99">
        <f>((-'Coupling Enzyme Parameters'!$AB$10+SQRT((('Coupling Enzyme Parameters'!$AB$10)^2)-(4*('Coupling Enzyme Parameters'!$AB$9)*(('Coupling Enzyme Parameters'!$AB$11)-(V537-$F$11)))))/(2*'Coupling Enzyme Parameters'!$AB$9))</f>
        <v>29.524241149300231</v>
      </c>
      <c r="X537" s="102">
        <f t="shared" si="69"/>
        <v>-7.8870331723294242</v>
      </c>
      <c r="Y537" s="37">
        <v>18036.623</v>
      </c>
      <c r="Z537" s="99">
        <f>((-'Coupling Enzyme Parameters'!$AB$10+SQRT((('Coupling Enzyme Parameters'!$AB$10)^2)-(4*('Coupling Enzyme Parameters'!$AB$9)*(('Coupling Enzyme Parameters'!$AB$11)-(Y537-$F$11)))))/(2*'Coupling Enzyme Parameters'!$AB$9))</f>
        <v>28.318397387859743</v>
      </c>
      <c r="AA537" s="102">
        <f t="shared" si="70"/>
        <v>-8.1195675095911319</v>
      </c>
    </row>
    <row r="538" spans="3:27" s="39" customFormat="1" ht="15" x14ac:dyDescent="0.25">
      <c r="C538" s="24">
        <f t="shared" si="71"/>
        <v>35.066666666666727</v>
      </c>
      <c r="D538" s="37">
        <v>11445.036</v>
      </c>
      <c r="E538" s="37">
        <v>19342.184000000001</v>
      </c>
      <c r="F538" s="100">
        <f>((-'Coupling Enzyme Parameters'!$AB$10+SQRT((('Coupling Enzyme Parameters'!$AB$10)^2)-(4*('Coupling Enzyme Parameters'!$AB$9)*(('Coupling Enzyme Parameters'!$AB$11)-(E538-$F$11)))))/(2*'Coupling Enzyme Parameters'!$AB$9))</f>
        <v>34.867909483096291</v>
      </c>
      <c r="G538" s="37">
        <v>18737.855</v>
      </c>
      <c r="H538" s="99">
        <f>((-'Coupling Enzyme Parameters'!$AB$10+SQRT((('Coupling Enzyme Parameters'!$AB$10)^2)-(4*('Coupling Enzyme Parameters'!$AB$9)*(('Coupling Enzyme Parameters'!$AB$11)-(G538-$F$11)))))/(2*'Coupling Enzyme Parameters'!$AB$9))</f>
        <v>31.626521214399062</v>
      </c>
      <c r="I538" s="102">
        <f t="shared" si="64"/>
        <v>-4.0924672427197706</v>
      </c>
      <c r="J538" s="37">
        <v>18344.98</v>
      </c>
      <c r="K538" s="99">
        <f>((-'Coupling Enzyme Parameters'!$AB$10+SQRT((('Coupling Enzyme Parameters'!$AB$10)^2)-(4*('Coupling Enzyme Parameters'!$AB$9)*(('Coupling Enzyme Parameters'!$AB$11)-(J538-$F$11)))))/(2*'Coupling Enzyme Parameters'!$AB$9))</f>
        <v>29.723920857939351</v>
      </c>
      <c r="L538" s="102">
        <f t="shared" si="65"/>
        <v>-4.026085383266139</v>
      </c>
      <c r="M538" s="37">
        <v>18467.736000000001</v>
      </c>
      <c r="N538" s="99">
        <f>((-'Coupling Enzyme Parameters'!$AB$10+SQRT((('Coupling Enzyme Parameters'!$AB$10)^2)-(4*('Coupling Enzyme Parameters'!$AB$9)*(('Coupling Enzyme Parameters'!$AB$11)-(M538-$F$11)))))/(2*'Coupling Enzyme Parameters'!$AB$9))</f>
        <v>30.303917557350488</v>
      </c>
      <c r="O538" s="102">
        <f t="shared" si="66"/>
        <v>-5.9300891689969433</v>
      </c>
      <c r="P538" s="37">
        <v>18485.186000000002</v>
      </c>
      <c r="Q538" s="99">
        <f>((-'Coupling Enzyme Parameters'!$AB$10+SQRT((('Coupling Enzyme Parameters'!$AB$10)^2)-(4*('Coupling Enzyme Parameters'!$AB$9)*(('Coupling Enzyme Parameters'!$AB$11)-(P538-$F$11)))))/(2*'Coupling Enzyme Parameters'!$AB$9))</f>
        <v>30.387385154824596</v>
      </c>
      <c r="R538" s="102">
        <f t="shared" si="67"/>
        <v>-6.9520909337624452</v>
      </c>
      <c r="S538" s="37">
        <v>18443.900000000001</v>
      </c>
      <c r="T538" s="99">
        <f>((-'Coupling Enzyme Parameters'!$AB$10+SQRT((('Coupling Enzyme Parameters'!$AB$10)^2)-(4*('Coupling Enzyme Parameters'!$AB$9)*(('Coupling Enzyme Parameters'!$AB$11)-(S538-$F$11)))))/(2*'Coupling Enzyme Parameters'!$AB$9))</f>
        <v>30.190321570852905</v>
      </c>
      <c r="U538" s="102">
        <f t="shared" si="68"/>
        <v>-7.858519301425968</v>
      </c>
      <c r="V538" s="37">
        <v>18432.903999999999</v>
      </c>
      <c r="W538" s="99">
        <f>((-'Coupling Enzyme Parameters'!$AB$10+SQRT((('Coupling Enzyme Parameters'!$AB$10)^2)-(4*('Coupling Enzyme Parameters'!$AB$9)*(('Coupling Enzyme Parameters'!$AB$11)-(V538-$F$11)))))/(2*'Coupling Enzyme Parameters'!$AB$9))</f>
        <v>30.138078539062452</v>
      </c>
      <c r="X538" s="102">
        <f t="shared" si="69"/>
        <v>-7.7223271992303033</v>
      </c>
      <c r="Y538" s="37">
        <v>18027.309000000001</v>
      </c>
      <c r="Z538" s="99">
        <f>((-'Coupling Enzyme Parameters'!$AB$10+SQRT((('Coupling Enzyme Parameters'!$AB$10)^2)-(4*('Coupling Enzyme Parameters'!$AB$9)*(('Coupling Enzyme Parameters'!$AB$11)-(Y538-$F$11)))))/(2*'Coupling Enzyme Parameters'!$AB$9))</f>
        <v>28.277007312974682</v>
      </c>
      <c r="AA538" s="102">
        <f t="shared" si="70"/>
        <v>-8.6100890011392934</v>
      </c>
    </row>
    <row r="539" spans="3:27" s="39" customFormat="1" ht="15" x14ac:dyDescent="0.25">
      <c r="C539" s="24">
        <f t="shared" si="71"/>
        <v>35.133333333333397</v>
      </c>
      <c r="D539" s="37">
        <v>11447.254000000001</v>
      </c>
      <c r="E539" s="37">
        <v>19279.048999999999</v>
      </c>
      <c r="F539" s="100">
        <f>((-'Coupling Enzyme Parameters'!$AB$10+SQRT((('Coupling Enzyme Parameters'!$AB$10)^2)-(4*('Coupling Enzyme Parameters'!$AB$9)*(('Coupling Enzyme Parameters'!$AB$11)-(E539-$F$11)))))/(2*'Coupling Enzyme Parameters'!$AB$9))</f>
        <v>34.507571489801045</v>
      </c>
      <c r="G539" s="37">
        <v>18797.925999999999</v>
      </c>
      <c r="H539" s="99">
        <f>((-'Coupling Enzyme Parameters'!$AB$10+SQRT((('Coupling Enzyme Parameters'!$AB$10)^2)-(4*('Coupling Enzyme Parameters'!$AB$9)*(('Coupling Enzyme Parameters'!$AB$11)-(G539-$F$11)))))/(2*'Coupling Enzyme Parameters'!$AB$9))</f>
        <v>31.930073095221633</v>
      </c>
      <c r="I539" s="102">
        <f t="shared" si="64"/>
        <v>-3.4285773686019532</v>
      </c>
      <c r="J539" s="37">
        <v>18320.486000000001</v>
      </c>
      <c r="K539" s="99">
        <f>((-'Coupling Enzyme Parameters'!$AB$10+SQRT((('Coupling Enzyme Parameters'!$AB$10)^2)-(4*('Coupling Enzyme Parameters'!$AB$9)*(('Coupling Enzyme Parameters'!$AB$11)-(J539-$F$11)))))/(2*'Coupling Enzyme Parameters'!$AB$9))</f>
        <v>29.609652931246718</v>
      </c>
      <c r="L539" s="102">
        <f t="shared" si="65"/>
        <v>-3.7800153166635262</v>
      </c>
      <c r="M539" s="37">
        <v>18456.289000000001</v>
      </c>
      <c r="N539" s="99">
        <f>((-'Coupling Enzyme Parameters'!$AB$10+SQRT((('Coupling Enzyme Parameters'!$AB$10)^2)-(4*('Coupling Enzyme Parameters'!$AB$9)*(('Coupling Enzyme Parameters'!$AB$11)-(M539-$F$11)))))/(2*'Coupling Enzyme Parameters'!$AB$9))</f>
        <v>30.249304380394737</v>
      </c>
      <c r="O539" s="102">
        <f t="shared" si="66"/>
        <v>-5.6243643526574481</v>
      </c>
      <c r="P539" s="37">
        <v>18473.221000000001</v>
      </c>
      <c r="Q539" s="99">
        <f>((-'Coupling Enzyme Parameters'!$AB$10+SQRT((('Coupling Enzyme Parameters'!$AB$10)^2)-(4*('Coupling Enzyme Parameters'!$AB$9)*(('Coupling Enzyme Parameters'!$AB$11)-(P539-$F$11)))))/(2*'Coupling Enzyme Parameters'!$AB$9))</f>
        <v>30.330125666025051</v>
      </c>
      <c r="R539" s="102">
        <f t="shared" si="67"/>
        <v>-6.6490124292667439</v>
      </c>
      <c r="S539" s="37">
        <v>18452.201000000001</v>
      </c>
      <c r="T539" s="99">
        <f>((-'Coupling Enzyme Parameters'!$AB$10+SQRT((('Coupling Enzyme Parameters'!$AB$10)^2)-(4*('Coupling Enzyme Parameters'!$AB$9)*(('Coupling Enzyme Parameters'!$AB$11)-(S539-$F$11)))))/(2*'Coupling Enzyme Parameters'!$AB$9))</f>
        <v>30.229827534569097</v>
      </c>
      <c r="U539" s="102">
        <f t="shared" si="68"/>
        <v>-7.4586753444145302</v>
      </c>
      <c r="V539" s="37">
        <v>18302.645</v>
      </c>
      <c r="W539" s="99">
        <f>((-'Coupling Enzyme Parameters'!$AB$10+SQRT((('Coupling Enzyme Parameters'!$AB$10)^2)-(4*('Coupling Enzyme Parameters'!$AB$9)*(('Coupling Enzyme Parameters'!$AB$11)-(V539-$F$11)))))/(2*'Coupling Enzyme Parameters'!$AB$9))</f>
        <v>29.526719595810128</v>
      </c>
      <c r="X539" s="102">
        <f t="shared" si="69"/>
        <v>-7.9733481491873803</v>
      </c>
      <c r="Y539" s="37">
        <v>18066.958999999999</v>
      </c>
      <c r="Z539" s="99">
        <f>((-'Coupling Enzyme Parameters'!$AB$10+SQRT((('Coupling Enzyme Parameters'!$AB$10)^2)-(4*('Coupling Enzyme Parameters'!$AB$9)*(('Coupling Enzyme Parameters'!$AB$11)-(Y539-$F$11)))))/(2*'Coupling Enzyme Parameters'!$AB$9))</f>
        <v>28.453619912662756</v>
      </c>
      <c r="AA539" s="102">
        <f t="shared" si="70"/>
        <v>-8.0731384081559732</v>
      </c>
    </row>
    <row r="540" spans="3:27" s="39" customFormat="1" ht="15" x14ac:dyDescent="0.25">
      <c r="C540" s="24">
        <f t="shared" si="71"/>
        <v>35.200000000000067</v>
      </c>
      <c r="D540" s="37">
        <v>11469.722</v>
      </c>
      <c r="E540" s="37">
        <v>19317.883000000002</v>
      </c>
      <c r="F540" s="100">
        <f>((-'Coupling Enzyme Parameters'!$AB$10+SQRT((('Coupling Enzyme Parameters'!$AB$10)^2)-(4*('Coupling Enzyme Parameters'!$AB$9)*(('Coupling Enzyme Parameters'!$AB$11)-(E540-$F$11)))))/(2*'Coupling Enzyme Parameters'!$AB$9))</f>
        <v>34.728528260327273</v>
      </c>
      <c r="G540" s="37">
        <v>18722.442999999999</v>
      </c>
      <c r="H540" s="99">
        <f>((-'Coupling Enzyme Parameters'!$AB$10+SQRT((('Coupling Enzyme Parameters'!$AB$10)^2)-(4*('Coupling Enzyme Parameters'!$AB$9)*(('Coupling Enzyme Parameters'!$AB$11)-(G540-$F$11)))))/(2*'Coupling Enzyme Parameters'!$AB$9))</f>
        <v>31.549220934965433</v>
      </c>
      <c r="I540" s="102">
        <f t="shared" si="64"/>
        <v>-4.0303862993843822</v>
      </c>
      <c r="J540" s="37">
        <v>18345.848000000002</v>
      </c>
      <c r="K540" s="99">
        <f>((-'Coupling Enzyme Parameters'!$AB$10+SQRT((('Coupling Enzyme Parameters'!$AB$10)^2)-(4*('Coupling Enzyme Parameters'!$AB$9)*(('Coupling Enzyme Parameters'!$AB$11)-(J540-$F$11)))))/(2*'Coupling Enzyme Parameters'!$AB$9))</f>
        <v>29.727978931321246</v>
      </c>
      <c r="L540" s="102">
        <f t="shared" si="65"/>
        <v>-3.8826460871152264</v>
      </c>
      <c r="M540" s="37">
        <v>18460.646000000001</v>
      </c>
      <c r="N540" s="99">
        <f>((-'Coupling Enzyme Parameters'!$AB$10+SQRT((('Coupling Enzyme Parameters'!$AB$10)^2)-(4*('Coupling Enzyme Parameters'!$AB$9)*(('Coupling Enzyme Parameters'!$AB$11)-(M540-$F$11)))))/(2*'Coupling Enzyme Parameters'!$AB$9))</f>
        <v>30.270078378251949</v>
      </c>
      <c r="O540" s="102">
        <f t="shared" si="66"/>
        <v>-5.8245471253264647</v>
      </c>
      <c r="P540" s="37">
        <v>18490.188999999998</v>
      </c>
      <c r="Q540" s="99">
        <f>((-'Coupling Enzyme Parameters'!$AB$10+SQRT((('Coupling Enzyme Parameters'!$AB$10)^2)-(4*('Coupling Enzyme Parameters'!$AB$9)*(('Coupling Enzyme Parameters'!$AB$11)-(P540-$F$11)))))/(2*'Coupling Enzyme Parameters'!$AB$9))</f>
        <v>30.411363761443464</v>
      </c>
      <c r="R540" s="102">
        <f t="shared" si="67"/>
        <v>-6.7887311043745591</v>
      </c>
      <c r="S540" s="37">
        <v>18566.298999999999</v>
      </c>
      <c r="T540" s="99">
        <f>((-'Coupling Enzyme Parameters'!$AB$10+SQRT((('Coupling Enzyme Parameters'!$AB$10)^2)-(4*('Coupling Enzyme Parameters'!$AB$9)*(('Coupling Enzyme Parameters'!$AB$11)-(S540-$F$11)))))/(2*'Coupling Enzyme Parameters'!$AB$9))</f>
        <v>30.778834791339929</v>
      </c>
      <c r="U540" s="102">
        <f t="shared" si="68"/>
        <v>-7.1306248581699272</v>
      </c>
      <c r="V540" s="37">
        <v>18326.580000000002</v>
      </c>
      <c r="W540" s="99">
        <f>((-'Coupling Enzyme Parameters'!$AB$10+SQRT((('Coupling Enzyme Parameters'!$AB$10)^2)-(4*('Coupling Enzyme Parameters'!$AB$9)*(('Coupling Enzyme Parameters'!$AB$11)-(V540-$F$11)))))/(2*'Coupling Enzyme Parameters'!$AB$9))</f>
        <v>29.638037958545375</v>
      </c>
      <c r="X540" s="102">
        <f t="shared" si="69"/>
        <v>-8.0829865569783621</v>
      </c>
      <c r="Y540" s="37">
        <v>18056.456999999999</v>
      </c>
      <c r="Z540" s="99">
        <f>((-'Coupling Enzyme Parameters'!$AB$10+SQRT((('Coupling Enzyme Parameters'!$AB$10)^2)-(4*('Coupling Enzyme Parameters'!$AB$9)*(('Coupling Enzyme Parameters'!$AB$11)-(Y540-$F$11)))))/(2*'Coupling Enzyme Parameters'!$AB$9))</f>
        <v>28.406735348454077</v>
      </c>
      <c r="AA540" s="102">
        <f t="shared" si="70"/>
        <v>-8.3409797428908803</v>
      </c>
    </row>
    <row r="541" spans="3:27" s="39" customFormat="1" ht="15" x14ac:dyDescent="0.25">
      <c r="C541" s="24">
        <f t="shared" si="71"/>
        <v>35.266666666666737</v>
      </c>
      <c r="D541" s="37">
        <v>11482.143</v>
      </c>
      <c r="E541" s="37">
        <v>19340.955000000002</v>
      </c>
      <c r="F541" s="100">
        <f>((-'Coupling Enzyme Parameters'!$AB$10+SQRT((('Coupling Enzyme Parameters'!$AB$10)^2)-(4*('Coupling Enzyme Parameters'!$AB$9)*(('Coupling Enzyme Parameters'!$AB$11)-(E541-$F$11)))))/(2*'Coupling Enzyme Parameters'!$AB$9))</f>
        <v>34.860839495018546</v>
      </c>
      <c r="G541" s="37">
        <v>18737.145</v>
      </c>
      <c r="H541" s="99">
        <f>((-'Coupling Enzyme Parameters'!$AB$10+SQRT((('Coupling Enzyme Parameters'!$AB$10)^2)-(4*('Coupling Enzyme Parameters'!$AB$9)*(('Coupling Enzyme Parameters'!$AB$11)-(G541-$F$11)))))/(2*'Coupling Enzyme Parameters'!$AB$9))</f>
        <v>31.622955004043774</v>
      </c>
      <c r="I541" s="102">
        <f t="shared" si="64"/>
        <v>-4.0889634649973132</v>
      </c>
      <c r="J541" s="37">
        <v>18363.518</v>
      </c>
      <c r="K541" s="99">
        <f>((-'Coupling Enzyme Parameters'!$AB$10+SQRT((('Coupling Enzyme Parameters'!$AB$10)^2)-(4*('Coupling Enzyme Parameters'!$AB$9)*(('Coupling Enzyme Parameters'!$AB$11)-(J541-$F$11)))))/(2*'Coupling Enzyme Parameters'!$AB$9))</f>
        <v>29.810720601043929</v>
      </c>
      <c r="L541" s="102">
        <f t="shared" si="65"/>
        <v>-3.9322156520838156</v>
      </c>
      <c r="M541" s="37">
        <v>18412.697</v>
      </c>
      <c r="N541" s="99">
        <f>((-'Coupling Enzyme Parameters'!$AB$10+SQRT((('Coupling Enzyme Parameters'!$AB$10)^2)-(4*('Coupling Enzyme Parameters'!$AB$9)*(('Coupling Enzyme Parameters'!$AB$11)-(M541-$F$11)))))/(2*'Coupling Enzyme Parameters'!$AB$9))</f>
        <v>30.042335591488236</v>
      </c>
      <c r="O541" s="102">
        <f t="shared" si="66"/>
        <v>-6.1846011467814499</v>
      </c>
      <c r="P541" s="37">
        <v>18485.23</v>
      </c>
      <c r="Q541" s="99">
        <f>((-'Coupling Enzyme Parameters'!$AB$10+SQRT((('Coupling Enzyme Parameters'!$AB$10)^2)-(4*('Coupling Enzyme Parameters'!$AB$9)*(('Coupling Enzyme Parameters'!$AB$11)-(P541-$F$11)))))/(2*'Coupling Enzyme Parameters'!$AB$9))</f>
        <v>30.387595946426472</v>
      </c>
      <c r="R541" s="102">
        <f t="shared" si="67"/>
        <v>-6.9448101540828233</v>
      </c>
      <c r="S541" s="37">
        <v>18496.521000000001</v>
      </c>
      <c r="T541" s="99">
        <f>((-'Coupling Enzyme Parameters'!$AB$10+SQRT((('Coupling Enzyme Parameters'!$AB$10)^2)-(4*('Coupling Enzyme Parameters'!$AB$9)*(('Coupling Enzyme Parameters'!$AB$11)-(S541-$F$11)))))/(2*'Coupling Enzyme Parameters'!$AB$9))</f>
        <v>30.441742912696821</v>
      </c>
      <c r="U541" s="102">
        <f t="shared" si="68"/>
        <v>-7.6000279715043071</v>
      </c>
      <c r="V541" s="37">
        <v>18321.18</v>
      </c>
      <c r="W541" s="99">
        <f>((-'Coupling Enzyme Parameters'!$AB$10+SQRT((('Coupling Enzyme Parameters'!$AB$10)^2)-(4*('Coupling Enzyme Parameters'!$AB$9)*(('Coupling Enzyme Parameters'!$AB$11)-(V541-$F$11)))))/(2*'Coupling Enzyme Parameters'!$AB$9))</f>
        <v>29.612884013603729</v>
      </c>
      <c r="X541" s="102">
        <f t="shared" si="69"/>
        <v>-8.2404517366112806</v>
      </c>
      <c r="Y541" s="37">
        <v>18088.861000000001</v>
      </c>
      <c r="Z541" s="99">
        <f>((-'Coupling Enzyme Parameters'!$AB$10+SQRT((('Coupling Enzyme Parameters'!$AB$10)^2)-(4*('Coupling Enzyme Parameters'!$AB$9)*(('Coupling Enzyme Parameters'!$AB$11)-(Y541-$F$11)))))/(2*'Coupling Enzyme Parameters'!$AB$9))</f>
        <v>28.55164522956759</v>
      </c>
      <c r="AA541" s="102">
        <f t="shared" si="70"/>
        <v>-8.3283810964686396</v>
      </c>
    </row>
    <row r="542" spans="3:27" s="39" customFormat="1" ht="15" x14ac:dyDescent="0.25">
      <c r="C542" s="24">
        <f t="shared" si="71"/>
        <v>35.333333333333407</v>
      </c>
      <c r="D542" s="37">
        <v>11532.235000000001</v>
      </c>
      <c r="E542" s="37">
        <v>19319.562000000002</v>
      </c>
      <c r="F542" s="100">
        <f>((-'Coupling Enzyme Parameters'!$AB$10+SQRT((('Coupling Enzyme Parameters'!$AB$10)^2)-(4*('Coupling Enzyme Parameters'!$AB$9)*(('Coupling Enzyme Parameters'!$AB$11)-(E542-$F$11)))))/(2*'Coupling Enzyme Parameters'!$AB$9))</f>
        <v>34.73813049829532</v>
      </c>
      <c r="G542" s="37">
        <v>18735.706999999999</v>
      </c>
      <c r="H542" s="99">
        <f>((-'Coupling Enzyme Parameters'!$AB$10+SQRT((('Coupling Enzyme Parameters'!$AB$10)^2)-(4*('Coupling Enzyme Parameters'!$AB$9)*(('Coupling Enzyme Parameters'!$AB$11)-(G542-$F$11)))))/(2*'Coupling Enzyme Parameters'!$AB$9))</f>
        <v>31.615733697647848</v>
      </c>
      <c r="I542" s="102">
        <f t="shared" si="64"/>
        <v>-3.973475774670014</v>
      </c>
      <c r="J542" s="37">
        <v>18378.419999999998</v>
      </c>
      <c r="K542" s="99">
        <f>((-'Coupling Enzyme Parameters'!$AB$10+SQRT((('Coupling Enzyme Parameters'!$AB$10)^2)-(4*('Coupling Enzyme Parameters'!$AB$9)*(('Coupling Enzyme Parameters'!$AB$11)-(J542-$F$11)))))/(2*'Coupling Enzyme Parameters'!$AB$9))</f>
        <v>29.880695880926766</v>
      </c>
      <c r="L542" s="102">
        <f t="shared" si="65"/>
        <v>-3.7395313754777533</v>
      </c>
      <c r="M542" s="37">
        <v>18439.078000000001</v>
      </c>
      <c r="N542" s="99">
        <f>((-'Coupling Enzyme Parameters'!$AB$10+SQRT((('Coupling Enzyme Parameters'!$AB$10)^2)-(4*('Coupling Enzyme Parameters'!$AB$9)*(('Coupling Enzyme Parameters'!$AB$11)-(M542-$F$11)))))/(2*'Coupling Enzyme Parameters'!$AB$9))</f>
        <v>30.167399346896804</v>
      </c>
      <c r="O542" s="102">
        <f t="shared" si="66"/>
        <v>-5.9368283946496554</v>
      </c>
      <c r="P542" s="37">
        <v>18447.401999999998</v>
      </c>
      <c r="Q542" s="99">
        <f>((-'Coupling Enzyme Parameters'!$AB$10+SQRT((('Coupling Enzyme Parameters'!$AB$10)^2)-(4*('Coupling Enzyme Parameters'!$AB$9)*(('Coupling Enzyme Parameters'!$AB$11)-(P542-$F$11)))))/(2*'Coupling Enzyme Parameters'!$AB$9))</f>
        <v>30.206981162466835</v>
      </c>
      <c r="R542" s="102">
        <f t="shared" si="67"/>
        <v>-7.0027159413192344</v>
      </c>
      <c r="S542" s="37">
        <v>18471.75</v>
      </c>
      <c r="T542" s="99">
        <f>((-'Coupling Enzyme Parameters'!$AB$10+SQRT((('Coupling Enzyme Parameters'!$AB$10)^2)-(4*('Coupling Enzyme Parameters'!$AB$9)*(('Coupling Enzyme Parameters'!$AB$11)-(S542-$F$11)))))/(2*'Coupling Enzyme Parameters'!$AB$9))</f>
        <v>30.323094507716256</v>
      </c>
      <c r="U542" s="102">
        <f t="shared" si="68"/>
        <v>-7.595967379761646</v>
      </c>
      <c r="V542" s="37">
        <v>18338.59</v>
      </c>
      <c r="W542" s="99">
        <f>((-'Coupling Enzyme Parameters'!$AB$10+SQRT((('Coupling Enzyme Parameters'!$AB$10)^2)-(4*('Coupling Enzyme Parameters'!$AB$9)*(('Coupling Enzyme Parameters'!$AB$11)-(V542-$F$11)))))/(2*'Coupling Enzyme Parameters'!$AB$9))</f>
        <v>29.694064785007352</v>
      </c>
      <c r="X542" s="102">
        <f t="shared" si="69"/>
        <v>-8.0365619684844312</v>
      </c>
      <c r="Y542" s="37">
        <v>18054.758000000002</v>
      </c>
      <c r="Z542" s="99">
        <f>((-'Coupling Enzyme Parameters'!$AB$10+SQRT((('Coupling Enzyme Parameters'!$AB$10)^2)-(4*('Coupling Enzyme Parameters'!$AB$9)*(('Coupling Enzyme Parameters'!$AB$11)-(Y542-$F$11)))))/(2*'Coupling Enzyme Parameters'!$AB$9))</f>
        <v>28.399157606398536</v>
      </c>
      <c r="AA542" s="102">
        <f t="shared" si="70"/>
        <v>-8.3581597229144684</v>
      </c>
    </row>
    <row r="543" spans="3:27" s="39" customFormat="1" ht="15" x14ac:dyDescent="0.25">
      <c r="C543" s="24">
        <f t="shared" si="71"/>
        <v>35.400000000000077</v>
      </c>
      <c r="D543" s="37">
        <v>11411.228999999999</v>
      </c>
      <c r="E543" s="37">
        <v>19345.732</v>
      </c>
      <c r="F543" s="100">
        <f>((-'Coupling Enzyme Parameters'!$AB$10+SQRT((('Coupling Enzyme Parameters'!$AB$10)^2)-(4*('Coupling Enzyme Parameters'!$AB$9)*(('Coupling Enzyme Parameters'!$AB$11)-(E543-$F$11)))))/(2*'Coupling Enzyme Parameters'!$AB$9))</f>
        <v>34.888332422390356</v>
      </c>
      <c r="G543" s="37">
        <v>18699.684000000001</v>
      </c>
      <c r="H543" s="99">
        <f>((-'Coupling Enzyme Parameters'!$AB$10+SQRT((('Coupling Enzyme Parameters'!$AB$10)^2)-(4*('Coupling Enzyme Parameters'!$AB$9)*(('Coupling Enzyme Parameters'!$AB$11)-(G543-$F$11)))))/(2*'Coupling Enzyme Parameters'!$AB$9))</f>
        <v>31.43549586279449</v>
      </c>
      <c r="I543" s="102">
        <f t="shared" si="64"/>
        <v>-4.3039155336184081</v>
      </c>
      <c r="J543" s="37">
        <v>18298</v>
      </c>
      <c r="K543" s="99">
        <f>((-'Coupling Enzyme Parameters'!$AB$10+SQRT((('Coupling Enzyme Parameters'!$AB$10)^2)-(4*('Coupling Enzyme Parameters'!$AB$9)*(('Coupling Enzyme Parameters'!$AB$11)-(J543-$F$11)))))/(2*'Coupling Enzyme Parameters'!$AB$9))</f>
        <v>29.50516826112133</v>
      </c>
      <c r="L543" s="102">
        <f t="shared" si="65"/>
        <v>-4.2652609193782247</v>
      </c>
      <c r="M543" s="37">
        <v>18429.521000000001</v>
      </c>
      <c r="N543" s="99">
        <f>((-'Coupling Enzyme Parameters'!$AB$10+SQRT((('Coupling Enzyme Parameters'!$AB$10)^2)-(4*('Coupling Enzyme Parameters'!$AB$9)*(('Coupling Enzyme Parameters'!$AB$11)-(M543-$F$11)))))/(2*'Coupling Enzyme Parameters'!$AB$9))</f>
        <v>30.122025892143483</v>
      </c>
      <c r="O543" s="102">
        <f t="shared" si="66"/>
        <v>-6.1324037734980124</v>
      </c>
      <c r="P543" s="37">
        <v>18480.349999999999</v>
      </c>
      <c r="Q543" s="99">
        <f>((-'Coupling Enzyme Parameters'!$AB$10+SQRT((('Coupling Enzyme Parameters'!$AB$10)^2)-(4*('Coupling Enzyme Parameters'!$AB$9)*(('Coupling Enzyme Parameters'!$AB$11)-(P543-$F$11)))))/(2*'Coupling Enzyme Parameters'!$AB$9))</f>
        <v>30.36422734785133</v>
      </c>
      <c r="R543" s="102">
        <f t="shared" si="67"/>
        <v>-6.9956716800297762</v>
      </c>
      <c r="S543" s="37">
        <v>18481.053</v>
      </c>
      <c r="T543" s="99">
        <f>((-'Coupling Enzyme Parameters'!$AB$10+SQRT((('Coupling Enzyme Parameters'!$AB$10)^2)-(4*('Coupling Enzyme Parameters'!$AB$9)*(('Coupling Enzyme Parameters'!$AB$11)-(S543-$F$11)))))/(2*'Coupling Enzyme Parameters'!$AB$9))</f>
        <v>30.367592510294742</v>
      </c>
      <c r="U543" s="102">
        <f t="shared" si="68"/>
        <v>-7.7016713012781963</v>
      </c>
      <c r="V543" s="37">
        <v>18263.008000000002</v>
      </c>
      <c r="W543" s="99">
        <f>((-'Coupling Enzyme Parameters'!$AB$10+SQRT((('Coupling Enzyme Parameters'!$AB$10)^2)-(4*('Coupling Enzyme Parameters'!$AB$9)*(('Coupling Enzyme Parameters'!$AB$11)-(V543-$F$11)))))/(2*'Coupling Enzyme Parameters'!$AB$9))</f>
        <v>29.343353070658242</v>
      </c>
      <c r="X543" s="102">
        <f t="shared" si="69"/>
        <v>-8.5374756069285773</v>
      </c>
      <c r="Y543" s="37">
        <v>18025.916000000001</v>
      </c>
      <c r="Z543" s="99">
        <f>((-'Coupling Enzyme Parameters'!$AB$10+SQRT((('Coupling Enzyme Parameters'!$AB$10)^2)-(4*('Coupling Enzyme Parameters'!$AB$9)*(('Coupling Enzyme Parameters'!$AB$11)-(Y543-$F$11)))))/(2*'Coupling Enzyme Parameters'!$AB$9))</f>
        <v>28.270822119068363</v>
      </c>
      <c r="AA543" s="102">
        <f t="shared" si="70"/>
        <v>-8.636697134339677</v>
      </c>
    </row>
    <row r="544" spans="3:27" s="39" customFormat="1" ht="15" x14ac:dyDescent="0.25">
      <c r="C544" s="24">
        <f t="shared" si="71"/>
        <v>35.466666666666747</v>
      </c>
      <c r="D544" s="37">
        <v>11478.982</v>
      </c>
      <c r="E544" s="37">
        <v>19272.206999999999</v>
      </c>
      <c r="F544" s="100">
        <f>((-'Coupling Enzyme Parameters'!$AB$10+SQRT((('Coupling Enzyme Parameters'!$AB$10)^2)-(4*('Coupling Enzyme Parameters'!$AB$9)*(('Coupling Enzyme Parameters'!$AB$11)-(E544-$F$11)))))/(2*'Coupling Enzyme Parameters'!$AB$9))</f>
        <v>34.468864963348281</v>
      </c>
      <c r="G544" s="37">
        <v>18691.815999999999</v>
      </c>
      <c r="H544" s="99">
        <f>((-'Coupling Enzyme Parameters'!$AB$10+SQRT((('Coupling Enzyme Parameters'!$AB$10)^2)-(4*('Coupling Enzyme Parameters'!$AB$9)*(('Coupling Enzyme Parameters'!$AB$11)-(G544-$F$11)))))/(2*'Coupling Enzyme Parameters'!$AB$9))</f>
        <v>31.396296804151639</v>
      </c>
      <c r="I544" s="102">
        <f t="shared" si="64"/>
        <v>-3.923647133219184</v>
      </c>
      <c r="J544" s="37">
        <v>18354.844000000001</v>
      </c>
      <c r="K544" s="99">
        <f>((-'Coupling Enzyme Parameters'!$AB$10+SQRT((('Coupling Enzyme Parameters'!$AB$10)^2)-(4*('Coupling Enzyme Parameters'!$AB$9)*(('Coupling Enzyme Parameters'!$AB$11)-(J544-$F$11)))))/(2*'Coupling Enzyme Parameters'!$AB$9))</f>
        <v>29.770072433364906</v>
      </c>
      <c r="L544" s="102">
        <f t="shared" si="65"/>
        <v>-3.5808892880925747</v>
      </c>
      <c r="M544" s="37">
        <v>18469.300999999999</v>
      </c>
      <c r="N544" s="99">
        <f>((-'Coupling Enzyme Parameters'!$AB$10+SQRT((('Coupling Enzyme Parameters'!$AB$10)^2)-(4*('Coupling Enzyme Parameters'!$AB$9)*(('Coupling Enzyme Parameters'!$AB$11)-(M544-$F$11)))))/(2*'Coupling Enzyme Parameters'!$AB$9))</f>
        <v>30.311392741266186</v>
      </c>
      <c r="O544" s="102">
        <f t="shared" si="66"/>
        <v>-5.5235694653332352</v>
      </c>
      <c r="P544" s="37">
        <v>18461.116999999998</v>
      </c>
      <c r="Q544" s="99">
        <f>((-'Coupling Enzyme Parameters'!$AB$10+SQRT((('Coupling Enzyme Parameters'!$AB$10)^2)-(4*('Coupling Enzyme Parameters'!$AB$9)*(('Coupling Enzyme Parameters'!$AB$11)-(P544-$F$11)))))/(2*'Coupling Enzyme Parameters'!$AB$9))</f>
        <v>30.272325048283097</v>
      </c>
      <c r="R544" s="102">
        <f t="shared" si="67"/>
        <v>-6.6681065205559342</v>
      </c>
      <c r="S544" s="37">
        <v>18473.143</v>
      </c>
      <c r="T544" s="99">
        <f>((-'Coupling Enzyme Parameters'!$AB$10+SQRT((('Coupling Enzyme Parameters'!$AB$10)^2)-(4*('Coupling Enzyme Parameters'!$AB$9)*(('Coupling Enzyme Parameters'!$AB$11)-(S544-$F$11)))))/(2*'Coupling Enzyme Parameters'!$AB$9))</f>
        <v>30.329752791520498</v>
      </c>
      <c r="U544" s="102">
        <f t="shared" si="68"/>
        <v>-7.3200435610103654</v>
      </c>
      <c r="V544" s="37">
        <v>18346.726999999999</v>
      </c>
      <c r="W544" s="99">
        <f>((-'Coupling Enzyme Parameters'!$AB$10+SQRT((('Coupling Enzyme Parameters'!$AB$10)^2)-(4*('Coupling Enzyme Parameters'!$AB$9)*(('Coupling Enzyme Parameters'!$AB$11)-(V544-$F$11)))))/(2*'Coupling Enzyme Parameters'!$AB$9))</f>
        <v>29.732089043748424</v>
      </c>
      <c r="X544" s="102">
        <f t="shared" si="69"/>
        <v>-7.7292721747963213</v>
      </c>
      <c r="Y544" s="37">
        <v>18054.445</v>
      </c>
      <c r="Z544" s="99">
        <f>((-'Coupling Enzyme Parameters'!$AB$10+SQRT((('Coupling Enzyme Parameters'!$AB$10)^2)-(4*('Coupling Enzyme Parameters'!$AB$9)*(('Coupling Enzyme Parameters'!$AB$11)-(Y544-$F$11)))))/(2*'Coupling Enzyme Parameters'!$AB$9))</f>
        <v>28.397761806944349</v>
      </c>
      <c r="AA544" s="102">
        <f t="shared" si="70"/>
        <v>-8.0902899874216168</v>
      </c>
    </row>
    <row r="545" spans="3:27" s="39" customFormat="1" ht="15" x14ac:dyDescent="0.25">
      <c r="C545" s="24">
        <f t="shared" si="71"/>
        <v>35.533333333333417</v>
      </c>
      <c r="D545" s="37">
        <v>11445.433999999999</v>
      </c>
      <c r="E545" s="37">
        <v>19287.138999999999</v>
      </c>
      <c r="F545" s="100">
        <f>((-'Coupling Enzyme Parameters'!$AB$10+SQRT((('Coupling Enzyme Parameters'!$AB$10)^2)-(4*('Coupling Enzyme Parameters'!$AB$9)*(('Coupling Enzyme Parameters'!$AB$11)-(E545-$F$11)))))/(2*'Coupling Enzyme Parameters'!$AB$9))</f>
        <v>34.553423698816069</v>
      </c>
      <c r="G545" s="37">
        <v>18728.43</v>
      </c>
      <c r="H545" s="99">
        <f>((-'Coupling Enzyme Parameters'!$AB$10+SQRT((('Coupling Enzyme Parameters'!$AB$10)^2)-(4*('Coupling Enzyme Parameters'!$AB$9)*(('Coupling Enzyme Parameters'!$AB$11)-(G545-$F$11)))))/(2*'Coupling Enzyme Parameters'!$AB$9))</f>
        <v>31.579221530430203</v>
      </c>
      <c r="I545" s="102">
        <f t="shared" si="64"/>
        <v>-3.8252811424084072</v>
      </c>
      <c r="J545" s="37">
        <v>18327.205000000002</v>
      </c>
      <c r="K545" s="99">
        <f>((-'Coupling Enzyme Parameters'!$AB$10+SQRT((('Coupling Enzyme Parameters'!$AB$10)^2)-(4*('Coupling Enzyme Parameters'!$AB$9)*(('Coupling Enzyme Parameters'!$AB$11)-(J545-$F$11)))))/(2*'Coupling Enzyme Parameters'!$AB$9))</f>
        <v>29.640950779273624</v>
      </c>
      <c r="L545" s="102">
        <f t="shared" si="65"/>
        <v>-3.7945696776516442</v>
      </c>
      <c r="M545" s="37">
        <v>18463.187999999998</v>
      </c>
      <c r="N545" s="99">
        <f>((-'Coupling Enzyme Parameters'!$AB$10+SQRT((('Coupling Enzyme Parameters'!$AB$10)^2)-(4*('Coupling Enzyme Parameters'!$AB$9)*(('Coupling Enzyme Parameters'!$AB$11)-(M545-$F$11)))))/(2*'Coupling Enzyme Parameters'!$AB$9))</f>
        <v>30.282205946612368</v>
      </c>
      <c r="O545" s="102">
        <f t="shared" si="66"/>
        <v>-5.6373149954548403</v>
      </c>
      <c r="P545" s="37">
        <v>18441.984</v>
      </c>
      <c r="Q545" s="99">
        <f>((-'Coupling Enzyme Parameters'!$AB$10+SQRT((('Coupling Enzyme Parameters'!$AB$10)^2)-(4*('Coupling Enzyme Parameters'!$AB$9)*(('Coupling Enzyme Parameters'!$AB$11)-(P545-$F$11)))))/(2*'Coupling Enzyme Parameters'!$AB$9))</f>
        <v>30.181211196570104</v>
      </c>
      <c r="R545" s="102">
        <f t="shared" si="67"/>
        <v>-6.8437791077367152</v>
      </c>
      <c r="S545" s="37">
        <v>18473.875</v>
      </c>
      <c r="T545" s="99">
        <f>((-'Coupling Enzyme Parameters'!$AB$10+SQRT((('Coupling Enzyme Parameters'!$AB$10)^2)-(4*('Coupling Enzyme Parameters'!$AB$9)*(('Coupling Enzyme Parameters'!$AB$11)-(S545-$F$11)))))/(2*'Coupling Enzyme Parameters'!$AB$9))</f>
        <v>30.333252279229367</v>
      </c>
      <c r="U545" s="102">
        <f t="shared" si="68"/>
        <v>-7.4011028087692843</v>
      </c>
      <c r="V545" s="37">
        <v>18231.131000000001</v>
      </c>
      <c r="W545" s="99">
        <f>((-'Coupling Enzyme Parameters'!$AB$10+SQRT((('Coupling Enzyme Parameters'!$AB$10)^2)-(4*('Coupling Enzyme Parameters'!$AB$9)*(('Coupling Enzyme Parameters'!$AB$11)-(V545-$F$11)))))/(2*'Coupling Enzyme Parameters'!$AB$9))</f>
        <v>29.196757736633984</v>
      </c>
      <c r="X545" s="102">
        <f t="shared" si="69"/>
        <v>-8.3491622173785487</v>
      </c>
      <c r="Y545" s="37">
        <v>18034.289000000001</v>
      </c>
      <c r="Z545" s="99">
        <f>((-'Coupling Enzyme Parameters'!$AB$10+SQRT((('Coupling Enzyme Parameters'!$AB$10)^2)-(4*('Coupling Enzyme Parameters'!$AB$9)*(('Coupling Enzyme Parameters'!$AB$11)-(Y545-$F$11)))))/(2*'Coupling Enzyme Parameters'!$AB$9))</f>
        <v>28.308019852792189</v>
      </c>
      <c r="AA545" s="102">
        <f t="shared" si="70"/>
        <v>-8.2645906770415642</v>
      </c>
    </row>
    <row r="546" spans="3:27" s="39" customFormat="1" ht="15" x14ac:dyDescent="0.25">
      <c r="C546" s="24">
        <f t="shared" si="71"/>
        <v>35.600000000000087</v>
      </c>
      <c r="D546" s="37">
        <v>11474.853999999999</v>
      </c>
      <c r="E546" s="37">
        <v>19310.791000000001</v>
      </c>
      <c r="F546" s="100">
        <f>((-'Coupling Enzyme Parameters'!$AB$10+SQRT((('Coupling Enzyme Parameters'!$AB$10)^2)-(4*('Coupling Enzyme Parameters'!$AB$9)*(('Coupling Enzyme Parameters'!$AB$11)-(E546-$F$11)))))/(2*'Coupling Enzyme Parameters'!$AB$9))</f>
        <v>34.688014221978015</v>
      </c>
      <c r="G546" s="37">
        <v>18670.907999999999</v>
      </c>
      <c r="H546" s="99">
        <f>((-'Coupling Enzyme Parameters'!$AB$10+SQRT((('Coupling Enzyme Parameters'!$AB$10)^2)-(4*('Coupling Enzyme Parameters'!$AB$9)*(('Coupling Enzyme Parameters'!$AB$11)-(G546-$F$11)))))/(2*'Coupling Enzyme Parameters'!$AB$9))</f>
        <v>31.292419976797365</v>
      </c>
      <c r="I546" s="102">
        <f t="shared" si="64"/>
        <v>-4.246673219203192</v>
      </c>
      <c r="J546" s="37">
        <v>18364</v>
      </c>
      <c r="K546" s="99">
        <f>((-'Coupling Enzyme Parameters'!$AB$10+SQRT((('Coupling Enzyme Parameters'!$AB$10)^2)-(4*('Coupling Enzyme Parameters'!$AB$9)*(('Coupling Enzyme Parameters'!$AB$11)-(J546-$F$11)))))/(2*'Coupling Enzyme Parameters'!$AB$9))</f>
        <v>29.812981125175032</v>
      </c>
      <c r="L546" s="102">
        <f t="shared" si="65"/>
        <v>-3.7571298549121828</v>
      </c>
      <c r="M546" s="37">
        <v>18445.201000000001</v>
      </c>
      <c r="N546" s="99">
        <f>((-'Coupling Enzyme Parameters'!$AB$10+SQRT((('Coupling Enzyme Parameters'!$AB$10)^2)-(4*('Coupling Enzyme Parameters'!$AB$9)*(('Coupling Enzyme Parameters'!$AB$11)-(M546-$F$11)))))/(2*'Coupling Enzyme Parameters'!$AB$9))</f>
        <v>30.196509440805336</v>
      </c>
      <c r="O546" s="102">
        <f t="shared" si="66"/>
        <v>-5.8576020244238194</v>
      </c>
      <c r="P546" s="37">
        <v>18510.363000000001</v>
      </c>
      <c r="Q546" s="99">
        <f>((-'Coupling Enzyme Parameters'!$AB$10+SQRT((('Coupling Enzyme Parameters'!$AB$10)^2)-(4*('Coupling Enzyme Parameters'!$AB$9)*(('Coupling Enzyme Parameters'!$AB$11)-(P546-$F$11)))))/(2*'Coupling Enzyme Parameters'!$AB$9))</f>
        <v>30.508273510631295</v>
      </c>
      <c r="R546" s="102">
        <f t="shared" si="67"/>
        <v>-6.651307316837471</v>
      </c>
      <c r="S546" s="37">
        <v>18537.521000000001</v>
      </c>
      <c r="T546" s="99">
        <f>((-'Coupling Enzyme Parameters'!$AB$10+SQRT((('Coupling Enzyme Parameters'!$AB$10)^2)-(4*('Coupling Enzyme Parameters'!$AB$9)*(('Coupling Enzyme Parameters'!$AB$11)-(S546-$F$11)))))/(2*'Coupling Enzyme Parameters'!$AB$9))</f>
        <v>30.63929146832136</v>
      </c>
      <c r="U546" s="102">
        <f t="shared" si="68"/>
        <v>-7.2296541428392374</v>
      </c>
      <c r="V546" s="37">
        <v>18343.719000000001</v>
      </c>
      <c r="W546" s="99">
        <f>((-'Coupling Enzyme Parameters'!$AB$10+SQRT((('Coupling Enzyme Parameters'!$AB$10)^2)-(4*('Coupling Enzyme Parameters'!$AB$9)*(('Coupling Enzyme Parameters'!$AB$11)-(V546-$F$11)))))/(2*'Coupling Enzyme Parameters'!$AB$9))</f>
        <v>29.718026500184877</v>
      </c>
      <c r="X546" s="102">
        <f t="shared" si="69"/>
        <v>-7.9624839769896028</v>
      </c>
      <c r="Y546" s="37">
        <v>18035.634999999998</v>
      </c>
      <c r="Z546" s="99">
        <f>((-'Coupling Enzyme Parameters'!$AB$10+SQRT((('Coupling Enzyme Parameters'!$AB$10)^2)-(4*('Coupling Enzyme Parameters'!$AB$9)*(('Coupling Enzyme Parameters'!$AB$11)-(Y546-$F$11)))))/(2*'Coupling Enzyme Parameters'!$AB$9))</f>
        <v>28.314004042444367</v>
      </c>
      <c r="AA546" s="102">
        <f t="shared" si="70"/>
        <v>-8.3931970105513329</v>
      </c>
    </row>
    <row r="547" spans="3:27" s="39" customFormat="1" ht="15" x14ac:dyDescent="0.25">
      <c r="C547" s="24">
        <f t="shared" si="71"/>
        <v>35.666666666666757</v>
      </c>
      <c r="D547" s="37">
        <v>11472.009</v>
      </c>
      <c r="E547" s="37">
        <v>19330.855</v>
      </c>
      <c r="F547" s="100">
        <f>((-'Coupling Enzyme Parameters'!$AB$10+SQRT((('Coupling Enzyme Parameters'!$AB$10)^2)-(4*('Coupling Enzyme Parameters'!$AB$9)*(('Coupling Enzyme Parameters'!$AB$11)-(E547-$F$11)))))/(2*'Coupling Enzyme Parameters'!$AB$9))</f>
        <v>34.802822564004011</v>
      </c>
      <c r="G547" s="37">
        <v>18667.057000000001</v>
      </c>
      <c r="H547" s="99">
        <f>((-'Coupling Enzyme Parameters'!$AB$10+SQRT((('Coupling Enzyme Parameters'!$AB$10)^2)-(4*('Coupling Enzyme Parameters'!$AB$9)*(('Coupling Enzyme Parameters'!$AB$11)-(G547-$F$11)))))/(2*'Coupling Enzyme Parameters'!$AB$9))</f>
        <v>31.273332581627887</v>
      </c>
      <c r="I547" s="102">
        <f t="shared" si="64"/>
        <v>-4.3805689563986654</v>
      </c>
      <c r="J547" s="37">
        <v>18291.418000000001</v>
      </c>
      <c r="K547" s="99">
        <f>((-'Coupling Enzyme Parameters'!$AB$10+SQRT((('Coupling Enzyme Parameters'!$AB$10)^2)-(4*('Coupling Enzyme Parameters'!$AB$9)*(('Coupling Enzyme Parameters'!$AB$11)-(J547-$F$11)))))/(2*'Coupling Enzyme Parameters'!$AB$9))</f>
        <v>29.474658585304034</v>
      </c>
      <c r="L547" s="102">
        <f t="shared" si="65"/>
        <v>-4.2102607368091753</v>
      </c>
      <c r="M547" s="37">
        <v>18501.221000000001</v>
      </c>
      <c r="N547" s="99">
        <f>((-'Coupling Enzyme Parameters'!$AB$10+SQRT((('Coupling Enzyme Parameters'!$AB$10)^2)-(4*('Coupling Enzyme Parameters'!$AB$9)*(('Coupling Enzyme Parameters'!$AB$11)-(M547-$F$11)))))/(2*'Coupling Enzyme Parameters'!$AB$9))</f>
        <v>30.464314540859164</v>
      </c>
      <c r="O547" s="102">
        <f t="shared" si="66"/>
        <v>-5.704605266395987</v>
      </c>
      <c r="P547" s="37">
        <v>18480.826000000001</v>
      </c>
      <c r="Q547" s="99">
        <f>((-'Coupling Enzyme Parameters'!$AB$10+SQRT((('Coupling Enzyme Parameters'!$AB$10)^2)-(4*('Coupling Enzyme Parameters'!$AB$9)*(('Coupling Enzyme Parameters'!$AB$11)-(P547-$F$11)))))/(2*'Coupling Enzyme Parameters'!$AB$9))</f>
        <v>30.366505846917068</v>
      </c>
      <c r="R547" s="102">
        <f t="shared" si="67"/>
        <v>-6.9078833225776926</v>
      </c>
      <c r="S547" s="37">
        <v>18448.088</v>
      </c>
      <c r="T547" s="99">
        <f>((-'Coupling Enzyme Parameters'!$AB$10+SQRT((('Coupling Enzyme Parameters'!$AB$10)^2)-(4*('Coupling Enzyme Parameters'!$AB$9)*(('Coupling Enzyme Parameters'!$AB$11)-(S547-$F$11)))))/(2*'Coupling Enzyme Parameters'!$AB$9))</f>
        <v>30.210245783833955</v>
      </c>
      <c r="U547" s="102">
        <f t="shared" si="68"/>
        <v>-7.7735081693526382</v>
      </c>
      <c r="V547" s="37">
        <v>18246.773000000001</v>
      </c>
      <c r="W547" s="99">
        <f>((-'Coupling Enzyme Parameters'!$AB$10+SQRT((('Coupling Enzyme Parameters'!$AB$10)^2)-(4*('Coupling Enzyme Parameters'!$AB$9)*(('Coupling Enzyme Parameters'!$AB$11)-(V547-$F$11)))))/(2*'Coupling Enzyme Parameters'!$AB$9))</f>
        <v>29.268595589865392</v>
      </c>
      <c r="X547" s="102">
        <f t="shared" si="69"/>
        <v>-8.526723229335083</v>
      </c>
      <c r="Y547" s="37">
        <v>18039.618999999999</v>
      </c>
      <c r="Z547" s="99">
        <f>((-'Coupling Enzyme Parameters'!$AB$10+SQRT((('Coupling Enzyme Parameters'!$AB$10)^2)-(4*('Coupling Enzyme Parameters'!$AB$9)*(('Coupling Enzyme Parameters'!$AB$11)-(Y547-$F$11)))))/(2*'Coupling Enzyme Parameters'!$AB$9))</f>
        <v>28.331723812000323</v>
      </c>
      <c r="AA547" s="102">
        <f t="shared" si="70"/>
        <v>-8.4902855830213717</v>
      </c>
    </row>
    <row r="548" spans="3:27" s="39" customFormat="1" ht="15" x14ac:dyDescent="0.25">
      <c r="C548" s="24">
        <f t="shared" si="71"/>
        <v>35.733333333333427</v>
      </c>
      <c r="D548" s="37">
        <v>11439.191999999999</v>
      </c>
      <c r="E548" s="37">
        <v>19286.259999999998</v>
      </c>
      <c r="F548" s="100">
        <f>((-'Coupling Enzyme Parameters'!$AB$10+SQRT((('Coupling Enzyme Parameters'!$AB$10)^2)-(4*('Coupling Enzyme Parameters'!$AB$9)*(('Coupling Enzyme Parameters'!$AB$11)-(E548-$F$11)))))/(2*'Coupling Enzyme Parameters'!$AB$9))</f>
        <v>34.548437232214582</v>
      </c>
      <c r="G548" s="37">
        <v>18716.063999999998</v>
      </c>
      <c r="H548" s="99">
        <f>((-'Coupling Enzyme Parameters'!$AB$10+SQRT((('Coupling Enzyme Parameters'!$AB$10)^2)-(4*('Coupling Enzyme Parameters'!$AB$9)*(('Coupling Enzyme Parameters'!$AB$11)-(G548-$F$11)))))/(2*'Coupling Enzyme Parameters'!$AB$9))</f>
        <v>31.517294664602701</v>
      </c>
      <c r="I548" s="102">
        <f t="shared" si="64"/>
        <v>-3.8822215416344221</v>
      </c>
      <c r="J548" s="37">
        <v>18347.236000000001</v>
      </c>
      <c r="K548" s="99">
        <f>((-'Coupling Enzyme Parameters'!$AB$10+SQRT((('Coupling Enzyme Parameters'!$AB$10)^2)-(4*('Coupling Enzyme Parameters'!$AB$9)*(('Coupling Enzyme Parameters'!$AB$11)-(J548-$F$11)))))/(2*'Coupling Enzyme Parameters'!$AB$9))</f>
        <v>29.734469356323849</v>
      </c>
      <c r="L548" s="102">
        <f t="shared" si="65"/>
        <v>-3.6960646339999315</v>
      </c>
      <c r="M548" s="37">
        <v>18477.684000000001</v>
      </c>
      <c r="N548" s="99">
        <f>((-'Coupling Enzyme Parameters'!$AB$10+SQRT((('Coupling Enzyme Parameters'!$AB$10)^2)-(4*('Coupling Enzyme Parameters'!$AB$9)*(('Coupling Enzyme Parameters'!$AB$11)-(M548-$F$11)))))/(2*'Coupling Enzyme Parameters'!$AB$9))</f>
        <v>30.351469417948792</v>
      </c>
      <c r="O548" s="102">
        <f t="shared" si="66"/>
        <v>-5.5630650575169298</v>
      </c>
      <c r="P548" s="37">
        <v>18457.778999999999</v>
      </c>
      <c r="Q548" s="99">
        <f>((-'Coupling Enzyme Parameters'!$AB$10+SQRT((('Coupling Enzyme Parameters'!$AB$10)^2)-(4*('Coupling Enzyme Parameters'!$AB$9)*(('Coupling Enzyme Parameters'!$AB$11)-(P548-$F$11)))))/(2*'Coupling Enzyme Parameters'!$AB$9))</f>
        <v>30.25640683470052</v>
      </c>
      <c r="R548" s="102">
        <f t="shared" si="67"/>
        <v>-6.7635970030048114</v>
      </c>
      <c r="S548" s="37">
        <v>18523.335999999999</v>
      </c>
      <c r="T548" s="99">
        <f>((-'Coupling Enzyme Parameters'!$AB$10+SQRT((('Coupling Enzyme Parameters'!$AB$10)^2)-(4*('Coupling Enzyme Parameters'!$AB$9)*(('Coupling Enzyme Parameters'!$AB$11)-(S548-$F$11)))))/(2*'Coupling Enzyme Parameters'!$AB$9))</f>
        <v>30.570778437207352</v>
      </c>
      <c r="U548" s="102">
        <f t="shared" si="68"/>
        <v>-7.1585901841898121</v>
      </c>
      <c r="V548" s="37">
        <v>18281.830000000002</v>
      </c>
      <c r="W548" s="99">
        <f>((-'Coupling Enzyme Parameters'!$AB$10+SQRT((('Coupling Enzyme Parameters'!$AB$10)^2)-(4*('Coupling Enzyme Parameters'!$AB$9)*(('Coupling Enzyme Parameters'!$AB$11)-(V548-$F$11)))))/(2*'Coupling Enzyme Parameters'!$AB$9))</f>
        <v>29.43027520059508</v>
      </c>
      <c r="X548" s="102">
        <f t="shared" si="69"/>
        <v>-8.1106582868159656</v>
      </c>
      <c r="Y548" s="37">
        <v>18043.43</v>
      </c>
      <c r="Z548" s="99">
        <f>((-'Coupling Enzyme Parameters'!$AB$10+SQRT((('Coupling Enzyme Parameters'!$AB$10)^2)-(4*('Coupling Enzyme Parameters'!$AB$9)*(('Coupling Enzyme Parameters'!$AB$11)-(Y548-$F$11)))))/(2*'Coupling Enzyme Parameters'!$AB$9))</f>
        <v>28.348684321910913</v>
      </c>
      <c r="AA548" s="102">
        <f t="shared" si="70"/>
        <v>-8.2189397413213534</v>
      </c>
    </row>
    <row r="549" spans="3:27" s="39" customFormat="1" ht="15" x14ac:dyDescent="0.25">
      <c r="C549" s="24">
        <f t="shared" si="71"/>
        <v>35.800000000000097</v>
      </c>
      <c r="D549" s="37">
        <v>11496.15</v>
      </c>
      <c r="E549" s="37">
        <v>19358.418000000001</v>
      </c>
      <c r="F549" s="100">
        <f>((-'Coupling Enzyme Parameters'!$AB$10+SQRT((('Coupling Enzyme Parameters'!$AB$10)^2)-(4*('Coupling Enzyme Parameters'!$AB$9)*(('Coupling Enzyme Parameters'!$AB$11)-(E549-$F$11)))))/(2*'Coupling Enzyme Parameters'!$AB$9))</f>
        <v>34.961509056919063</v>
      </c>
      <c r="G549" s="37">
        <v>18710.057000000001</v>
      </c>
      <c r="H549" s="99">
        <f>((-'Coupling Enzyme Parameters'!$AB$10+SQRT((('Coupling Enzyme Parameters'!$AB$10)^2)-(4*('Coupling Enzyme Parameters'!$AB$9)*(('Coupling Enzyme Parameters'!$AB$11)-(G549-$F$11)))))/(2*'Coupling Enzyme Parameters'!$AB$9))</f>
        <v>31.487266513965864</v>
      </c>
      <c r="I549" s="102">
        <f t="shared" si="64"/>
        <v>-4.3253215169757411</v>
      </c>
      <c r="J549" s="37">
        <v>18365.967000000001</v>
      </c>
      <c r="K549" s="99">
        <f>((-'Coupling Enzyme Parameters'!$AB$10+SQRT((('Coupling Enzyme Parameters'!$AB$10)^2)-(4*('Coupling Enzyme Parameters'!$AB$9)*(('Coupling Enzyme Parameters'!$AB$11)-(J549-$F$11)))))/(2*'Coupling Enzyme Parameters'!$AB$9))</f>
        <v>29.822208064975058</v>
      </c>
      <c r="L549" s="102">
        <f t="shared" si="65"/>
        <v>-4.0213977500532039</v>
      </c>
      <c r="M549" s="37">
        <v>18399.866999999998</v>
      </c>
      <c r="N549" s="99">
        <f>((-'Coupling Enzyme Parameters'!$AB$10+SQRT((('Coupling Enzyme Parameters'!$AB$10)^2)-(4*('Coupling Enzyme Parameters'!$AB$9)*(('Coupling Enzyme Parameters'!$AB$11)-(M549-$F$11)))))/(2*'Coupling Enzyme Parameters'!$AB$9))</f>
        <v>29.981720718666431</v>
      </c>
      <c r="O549" s="102">
        <f t="shared" si="66"/>
        <v>-6.3458855815037722</v>
      </c>
      <c r="P549" s="37">
        <v>18489.419999999998</v>
      </c>
      <c r="Q549" s="99">
        <f>((-'Coupling Enzyme Parameters'!$AB$10+SQRT((('Coupling Enzyme Parameters'!$AB$10)^2)-(4*('Coupling Enzyme Parameters'!$AB$9)*(('Coupling Enzyme Parameters'!$AB$11)-(P549-$F$11)))))/(2*'Coupling Enzyme Parameters'!$AB$9))</f>
        <v>30.407676665327894</v>
      </c>
      <c r="R549" s="102">
        <f t="shared" si="67"/>
        <v>-7.0253989970819184</v>
      </c>
      <c r="S549" s="37">
        <v>18504.506000000001</v>
      </c>
      <c r="T549" s="99">
        <f>((-'Coupling Enzyme Parameters'!$AB$10+SQRT((('Coupling Enzyme Parameters'!$AB$10)^2)-(4*('Coupling Enzyme Parameters'!$AB$9)*(('Coupling Enzyme Parameters'!$AB$11)-(S549-$F$11)))))/(2*'Coupling Enzyme Parameters'!$AB$9))</f>
        <v>30.480102005508336</v>
      </c>
      <c r="U549" s="102">
        <f t="shared" si="68"/>
        <v>-7.6623384405933095</v>
      </c>
      <c r="V549" s="37">
        <v>18273.998</v>
      </c>
      <c r="W549" s="99">
        <f>((-'Coupling Enzyme Parameters'!$AB$10+SQRT((('Coupling Enzyme Parameters'!$AB$10)^2)-(4*('Coupling Enzyme Parameters'!$AB$9)*(('Coupling Enzyme Parameters'!$AB$11)-(V549-$F$11)))))/(2*'Coupling Enzyme Parameters'!$AB$9))</f>
        <v>29.394073081273916</v>
      </c>
      <c r="X549" s="102">
        <f t="shared" si="69"/>
        <v>-8.5599322308416106</v>
      </c>
      <c r="Y549" s="37">
        <v>18025.796999999999</v>
      </c>
      <c r="Z549" s="99">
        <f>((-'Coupling Enzyme Parameters'!$AB$10+SQRT((('Coupling Enzyme Parameters'!$AB$10)^2)-(4*('Coupling Enzyme Parameters'!$AB$9)*(('Coupling Enzyme Parameters'!$AB$11)-(Y549-$F$11)))))/(2*'Coupling Enzyme Parameters'!$AB$9))</f>
        <v>28.270293797061786</v>
      </c>
      <c r="AA549" s="102">
        <f t="shared" si="70"/>
        <v>-8.7104020908749611</v>
      </c>
    </row>
    <row r="550" spans="3:27" s="39" customFormat="1" ht="15" x14ac:dyDescent="0.25">
      <c r="C550" s="24">
        <f t="shared" si="71"/>
        <v>35.866666666666767</v>
      </c>
      <c r="D550" s="37">
        <v>11474.108</v>
      </c>
      <c r="E550" s="37">
        <v>19305.645</v>
      </c>
      <c r="F550" s="100">
        <f>((-'Coupling Enzyme Parameters'!$AB$10+SQRT((('Coupling Enzyme Parameters'!$AB$10)^2)-(4*('Coupling Enzyme Parameters'!$AB$9)*(('Coupling Enzyme Parameters'!$AB$11)-(E550-$F$11)))))/(2*'Coupling Enzyme Parameters'!$AB$9))</f>
        <v>34.658662646125947</v>
      </c>
      <c r="G550" s="37">
        <v>18683.525000000001</v>
      </c>
      <c r="H550" s="99">
        <f>((-'Coupling Enzyme Parameters'!$AB$10+SQRT((('Coupling Enzyme Parameters'!$AB$10)^2)-(4*('Coupling Enzyme Parameters'!$AB$9)*(('Coupling Enzyme Parameters'!$AB$11)-(G550-$F$11)))))/(2*'Coupling Enzyme Parameters'!$AB$9))</f>
        <v>31.355054753635208</v>
      </c>
      <c r="I550" s="102">
        <f t="shared" si="64"/>
        <v>-4.1546868665132806</v>
      </c>
      <c r="J550" s="37">
        <v>18338.280999999999</v>
      </c>
      <c r="K550" s="99">
        <f>((-'Coupling Enzyme Parameters'!$AB$10+SQRT((('Coupling Enzyme Parameters'!$AB$10)^2)-(4*('Coupling Enzyme Parameters'!$AB$9)*(('Coupling Enzyme Parameters'!$AB$11)-(J550-$F$11)))))/(2*'Coupling Enzyme Parameters'!$AB$9))</f>
        <v>29.692621863198436</v>
      </c>
      <c r="L550" s="102">
        <f t="shared" si="65"/>
        <v>-3.84813754103671</v>
      </c>
      <c r="M550" s="37">
        <v>18374.759999999998</v>
      </c>
      <c r="N550" s="99">
        <f>((-'Coupling Enzyme Parameters'!$AB$10+SQRT((('Coupling Enzyme Parameters'!$AB$10)^2)-(4*('Coupling Enzyme Parameters'!$AB$9)*(('Coupling Enzyme Parameters'!$AB$11)-(M550-$F$11)))))/(2*'Coupling Enzyme Parameters'!$AB$9))</f>
        <v>29.863493011380925</v>
      </c>
      <c r="O550" s="102">
        <f t="shared" si="66"/>
        <v>-6.1612668779961623</v>
      </c>
      <c r="P550" s="37">
        <v>18519.509999999998</v>
      </c>
      <c r="Q550" s="99">
        <f>((-'Coupling Enzyme Parameters'!$AB$10+SQRT((('Coupling Enzyme Parameters'!$AB$10)^2)-(4*('Coupling Enzyme Parameters'!$AB$9)*(('Coupling Enzyme Parameters'!$AB$11)-(P550-$F$11)))))/(2*'Coupling Enzyme Parameters'!$AB$9))</f>
        <v>30.552329204822822</v>
      </c>
      <c r="R550" s="102">
        <f t="shared" si="67"/>
        <v>-6.5779000467938751</v>
      </c>
      <c r="S550" s="37">
        <v>18456.859</v>
      </c>
      <c r="T550" s="99">
        <f>((-'Coupling Enzyme Parameters'!$AB$10+SQRT((('Coupling Enzyme Parameters'!$AB$10)^2)-(4*('Coupling Enzyme Parameters'!$AB$9)*(('Coupling Enzyme Parameters'!$AB$11)-(S550-$F$11)))))/(2*'Coupling Enzyme Parameters'!$AB$9))</f>
        <v>30.252021205271639</v>
      </c>
      <c r="U550" s="102">
        <f t="shared" si="68"/>
        <v>-7.5875728300368905</v>
      </c>
      <c r="V550" s="37">
        <v>18259.201000000001</v>
      </c>
      <c r="W550" s="99">
        <f>((-'Coupling Enzyme Parameters'!$AB$10+SQRT((('Coupling Enzyme Parameters'!$AB$10)^2)-(4*('Coupling Enzyme Parameters'!$AB$9)*(('Coupling Enzyme Parameters'!$AB$11)-(V550-$F$11)))))/(2*'Coupling Enzyme Parameters'!$AB$9))</f>
        <v>29.325804916004589</v>
      </c>
      <c r="X550" s="102">
        <f t="shared" si="69"/>
        <v>-8.3253539853178218</v>
      </c>
      <c r="Y550" s="37">
        <v>18094.815999999999</v>
      </c>
      <c r="Z550" s="99">
        <f>((-'Coupling Enzyme Parameters'!$AB$10+SQRT((('Coupling Enzyme Parameters'!$AB$10)^2)-(4*('Coupling Enzyme Parameters'!$AB$9)*(('Coupling Enzyme Parameters'!$AB$11)-(Y550-$F$11)))))/(2*'Coupling Enzyme Parameters'!$AB$9))</f>
        <v>28.578355753803674</v>
      </c>
      <c r="AA550" s="102">
        <f t="shared" si="70"/>
        <v>-8.0994937233399575</v>
      </c>
    </row>
    <row r="551" spans="3:27" s="39" customFormat="1" ht="15" x14ac:dyDescent="0.25">
      <c r="C551" s="24">
        <f t="shared" si="71"/>
        <v>35.933333333333437</v>
      </c>
      <c r="D551" s="37">
        <v>11470.566999999999</v>
      </c>
      <c r="E551" s="37">
        <v>19295.490000000002</v>
      </c>
      <c r="F551" s="100">
        <f>((-'Coupling Enzyme Parameters'!$AB$10+SQRT((('Coupling Enzyme Parameters'!$AB$10)^2)-(4*('Coupling Enzyme Parameters'!$AB$9)*(('Coupling Enzyme Parameters'!$AB$11)-(E551-$F$11)))))/(2*'Coupling Enzyme Parameters'!$AB$9))</f>
        <v>34.600852944317957</v>
      </c>
      <c r="G551" s="37">
        <v>18681.592000000001</v>
      </c>
      <c r="H551" s="99">
        <f>((-'Coupling Enzyme Parameters'!$AB$10+SQRT((('Coupling Enzyme Parameters'!$AB$10)^2)-(4*('Coupling Enzyme Parameters'!$AB$9)*(('Coupling Enzyme Parameters'!$AB$11)-(G551-$F$11)))))/(2*'Coupling Enzyme Parameters'!$AB$9))</f>
        <v>31.345448872872893</v>
      </c>
      <c r="I551" s="102">
        <f t="shared" si="64"/>
        <v>-4.1064830454676056</v>
      </c>
      <c r="J551" s="37">
        <v>18314.030999999999</v>
      </c>
      <c r="K551" s="99">
        <f>((-'Coupling Enzyme Parameters'!$AB$10+SQRT((('Coupling Enzyme Parameters'!$AB$10)^2)-(4*('Coupling Enzyme Parameters'!$AB$9)*(('Coupling Enzyme Parameters'!$AB$11)-(J551-$F$11)))))/(2*'Coupling Enzyme Parameters'!$AB$9))</f>
        <v>29.579618273856084</v>
      </c>
      <c r="L551" s="102">
        <f t="shared" si="65"/>
        <v>-3.9033314285710716</v>
      </c>
      <c r="M551" s="37">
        <v>18391.451000000001</v>
      </c>
      <c r="N551" s="99">
        <f>((-'Coupling Enzyme Parameters'!$AB$10+SQRT((('Coupling Enzyme Parameters'!$AB$10)^2)-(4*('Coupling Enzyme Parameters'!$AB$9)*(('Coupling Enzyme Parameters'!$AB$11)-(M551-$F$11)))))/(2*'Coupling Enzyme Parameters'!$AB$9))</f>
        <v>29.942032943651316</v>
      </c>
      <c r="O551" s="102">
        <f t="shared" si="66"/>
        <v>-6.0249172439177805</v>
      </c>
      <c r="P551" s="37">
        <v>18483.978999999999</v>
      </c>
      <c r="Q551" s="99">
        <f>((-'Coupling Enzyme Parameters'!$AB$10+SQRT((('Coupling Enzyme Parameters'!$AB$10)^2)-(4*('Coupling Enzyme Parameters'!$AB$9)*(('Coupling Enzyme Parameters'!$AB$11)-(P551-$F$11)))))/(2*'Coupling Enzyme Parameters'!$AB$9))</f>
        <v>30.381603404973163</v>
      </c>
      <c r="R551" s="102">
        <f t="shared" si="67"/>
        <v>-6.6908161448355443</v>
      </c>
      <c r="S551" s="37">
        <v>18510.081999999999</v>
      </c>
      <c r="T551" s="99">
        <f>((-'Coupling Enzyme Parameters'!$AB$10+SQRT((('Coupling Enzyme Parameters'!$AB$10)^2)-(4*('Coupling Enzyme Parameters'!$AB$9)*(('Coupling Enzyme Parameters'!$AB$11)-(S551-$F$11)))))/(2*'Coupling Enzyme Parameters'!$AB$9))</f>
        <v>30.506921252535889</v>
      </c>
      <c r="U551" s="102">
        <f t="shared" si="68"/>
        <v>-7.27486308096465</v>
      </c>
      <c r="V551" s="37">
        <v>18271.192999999999</v>
      </c>
      <c r="W551" s="99">
        <f>((-'Coupling Enzyme Parameters'!$AB$10+SQRT((('Coupling Enzyme Parameters'!$AB$10)^2)-(4*('Coupling Enzyme Parameters'!$AB$9)*(('Coupling Enzyme Parameters'!$AB$11)-(V551-$F$11)))))/(2*'Coupling Enzyme Parameters'!$AB$9))</f>
        <v>29.3811189085907</v>
      </c>
      <c r="X551" s="102">
        <f t="shared" si="69"/>
        <v>-8.2122302909237206</v>
      </c>
      <c r="Y551" s="37">
        <v>18038.199000000001</v>
      </c>
      <c r="Z551" s="99">
        <f>((-'Coupling Enzyme Parameters'!$AB$10+SQRT((('Coupling Enzyme Parameters'!$AB$10)^2)-(4*('Coupling Enzyme Parameters'!$AB$9)*(('Coupling Enzyme Parameters'!$AB$11)-(Y551-$F$11)))))/(2*'Coupling Enzyme Parameters'!$AB$9))</f>
        <v>28.325406781790338</v>
      </c>
      <c r="AA551" s="102">
        <f t="shared" si="70"/>
        <v>-8.2946329935453029</v>
      </c>
    </row>
    <row r="552" spans="3:27" s="39" customFormat="1" ht="15" x14ac:dyDescent="0.25">
      <c r="C552" s="24">
        <f t="shared" si="71"/>
        <v>36.000000000000107</v>
      </c>
      <c r="D552" s="37">
        <v>11481.891</v>
      </c>
      <c r="E552" s="37">
        <v>19322.243999999999</v>
      </c>
      <c r="F552" s="100">
        <f>((-'Coupling Enzyme Parameters'!$AB$10+SQRT((('Coupling Enzyme Parameters'!$AB$10)^2)-(4*('Coupling Enzyme Parameters'!$AB$9)*(('Coupling Enzyme Parameters'!$AB$11)-(E552-$F$11)))))/(2*'Coupling Enzyme Parameters'!$AB$9))</f>
        <v>34.753477451546203</v>
      </c>
      <c r="G552" s="37">
        <v>18702.076000000001</v>
      </c>
      <c r="H552" s="99">
        <f>((-'Coupling Enzyme Parameters'!$AB$10+SQRT((('Coupling Enzyme Parameters'!$AB$10)^2)-(4*('Coupling Enzyme Parameters'!$AB$9)*(('Coupling Enzyme Parameters'!$AB$11)-(G552-$F$11)))))/(2*'Coupling Enzyme Parameters'!$AB$9))</f>
        <v>31.447424859425251</v>
      </c>
      <c r="I552" s="102">
        <f t="shared" si="64"/>
        <v>-4.1571315661434944</v>
      </c>
      <c r="J552" s="37">
        <v>18316.067999999999</v>
      </c>
      <c r="K552" s="99">
        <f>((-'Coupling Enzyme Parameters'!$AB$10+SQRT((('Coupling Enzyme Parameters'!$AB$10)^2)-(4*('Coupling Enzyme Parameters'!$AB$9)*(('Coupling Enzyme Parameters'!$AB$11)-(J552-$F$11)))))/(2*'Coupling Enzyme Parameters'!$AB$9))</f>
        <v>29.589092757210736</v>
      </c>
      <c r="L552" s="102">
        <f t="shared" si="65"/>
        <v>-4.0464814524446666</v>
      </c>
      <c r="M552" s="37">
        <v>18438.888999999999</v>
      </c>
      <c r="N552" s="99">
        <f>((-'Coupling Enzyme Parameters'!$AB$10+SQRT((('Coupling Enzyme Parameters'!$AB$10)^2)-(4*('Coupling Enzyme Parameters'!$AB$9)*(('Coupling Enzyme Parameters'!$AB$11)-(M552-$F$11)))))/(2*'Coupling Enzyme Parameters'!$AB$9))</f>
        <v>30.166501298605912</v>
      </c>
      <c r="O552" s="102">
        <f t="shared" si="66"/>
        <v>-5.9530733961914315</v>
      </c>
      <c r="P552" s="37">
        <v>18464.16</v>
      </c>
      <c r="Q552" s="99">
        <f>((-'Coupling Enzyme Parameters'!$AB$10+SQRT((('Coupling Enzyme Parameters'!$AB$10)^2)-(4*('Coupling Enzyme Parameters'!$AB$9)*(('Coupling Enzyme Parameters'!$AB$11)-(P552-$F$11)))))/(2*'Coupling Enzyme Parameters'!$AB$9))</f>
        <v>30.286844685121373</v>
      </c>
      <c r="R552" s="102">
        <f t="shared" si="67"/>
        <v>-6.9381993719155801</v>
      </c>
      <c r="S552" s="37">
        <v>18488.375</v>
      </c>
      <c r="T552" s="99">
        <f>((-'Coupling Enzyme Parameters'!$AB$10+SQRT((('Coupling Enzyme Parameters'!$AB$10)^2)-(4*('Coupling Enzyme Parameters'!$AB$9)*(('Coupling Enzyme Parameters'!$AB$11)-(S552-$F$11)))))/(2*'Coupling Enzyme Parameters'!$AB$9))</f>
        <v>30.402667056421119</v>
      </c>
      <c r="U552" s="102">
        <f t="shared" si="68"/>
        <v>-7.5317417843076662</v>
      </c>
      <c r="V552" s="37">
        <v>18237.947</v>
      </c>
      <c r="W552" s="99">
        <f>((-'Coupling Enzyme Parameters'!$AB$10+SQRT((('Coupling Enzyme Parameters'!$AB$10)^2)-(4*('Coupling Enzyme Parameters'!$AB$9)*(('Coupling Enzyme Parameters'!$AB$11)-(V552-$F$11)))))/(2*'Coupling Enzyme Parameters'!$AB$9))</f>
        <v>29.228038361585135</v>
      </c>
      <c r="X552" s="102">
        <f t="shared" si="69"/>
        <v>-8.5179353451575324</v>
      </c>
      <c r="Y552" s="37">
        <v>18034.675999999999</v>
      </c>
      <c r="Z552" s="99">
        <f>((-'Coupling Enzyme Parameters'!$AB$10+SQRT((('Coupling Enzyme Parameters'!$AB$10)^2)-(4*('Coupling Enzyme Parameters'!$AB$9)*(('Coupling Enzyme Parameters'!$AB$11)-(Y552-$F$11)))))/(2*'Coupling Enzyme Parameters'!$AB$9))</f>
        <v>28.309740291332687</v>
      </c>
      <c r="AA552" s="102">
        <f t="shared" si="70"/>
        <v>-8.4629239912312002</v>
      </c>
    </row>
    <row r="553" spans="3:27" s="39" customFormat="1" ht="15" x14ac:dyDescent="0.25">
      <c r="C553" s="24">
        <f t="shared" si="71"/>
        <v>36.066666666666777</v>
      </c>
      <c r="D553" s="37">
        <v>11494.396000000001</v>
      </c>
      <c r="E553" s="37">
        <v>19283.088</v>
      </c>
      <c r="F553" s="100">
        <f>((-'Coupling Enzyme Parameters'!$AB$10+SQRT((('Coupling Enzyme Parameters'!$AB$10)^2)-(4*('Coupling Enzyme Parameters'!$AB$9)*(('Coupling Enzyme Parameters'!$AB$11)-(E553-$F$11)))))/(2*'Coupling Enzyme Parameters'!$AB$9))</f>
        <v>34.53045197498659</v>
      </c>
      <c r="G553" s="37">
        <v>18766.275000000001</v>
      </c>
      <c r="H553" s="99">
        <f>((-'Coupling Enzyme Parameters'!$AB$10+SQRT((('Coupling Enzyme Parameters'!$AB$10)^2)-(4*('Coupling Enzyme Parameters'!$AB$9)*(('Coupling Enzyme Parameters'!$AB$11)-(G553-$F$11)))))/(2*'Coupling Enzyme Parameters'!$AB$9))</f>
        <v>31.769681370410943</v>
      </c>
      <c r="I553" s="102">
        <f t="shared" si="64"/>
        <v>-3.6118495785981892</v>
      </c>
      <c r="J553" s="37">
        <v>18404.421999999999</v>
      </c>
      <c r="K553" s="99">
        <f>((-'Coupling Enzyme Parameters'!$AB$10+SQRT((('Coupling Enzyme Parameters'!$AB$10)^2)-(4*('Coupling Enzyme Parameters'!$AB$9)*(('Coupling Enzyme Parameters'!$AB$11)-(J553-$F$11)))))/(2*'Coupling Enzyme Parameters'!$AB$9))</f>
        <v>30.003225162578591</v>
      </c>
      <c r="L553" s="102">
        <f t="shared" si="65"/>
        <v>-3.4093235705171985</v>
      </c>
      <c r="M553" s="37">
        <v>18330.48</v>
      </c>
      <c r="N553" s="99">
        <f>((-'Coupling Enzyme Parameters'!$AB$10+SQRT((('Coupling Enzyme Parameters'!$AB$10)^2)-(4*('Coupling Enzyme Parameters'!$AB$9)*(('Coupling Enzyme Parameters'!$AB$11)-(M553-$F$11)))))/(2*'Coupling Enzyme Parameters'!$AB$9))</f>
        <v>29.656219003078199</v>
      </c>
      <c r="O553" s="102">
        <f t="shared" si="66"/>
        <v>-6.2403302151595312</v>
      </c>
      <c r="P553" s="37">
        <v>18443.493999999999</v>
      </c>
      <c r="Q553" s="99">
        <f>((-'Coupling Enzyme Parameters'!$AB$10+SQRT((('Coupling Enzyme Parameters'!$AB$10)^2)-(4*('Coupling Enzyme Parameters'!$AB$9)*(('Coupling Enzyme Parameters'!$AB$11)-(P553-$F$11)))))/(2*'Coupling Enzyme Parameters'!$AB$9))</f>
        <v>30.188390827504456</v>
      </c>
      <c r="R553" s="102">
        <f t="shared" si="67"/>
        <v>-6.8136277529728844</v>
      </c>
      <c r="S553" s="37">
        <v>18353.425999999999</v>
      </c>
      <c r="T553" s="99">
        <f>((-'Coupling Enzyme Parameters'!$AB$10+SQRT((('Coupling Enzyme Parameters'!$AB$10)^2)-(4*('Coupling Enzyme Parameters'!$AB$9)*(('Coupling Enzyme Parameters'!$AB$11)-(S553-$F$11)))))/(2*'Coupling Enzyme Parameters'!$AB$9))</f>
        <v>29.763433125784271</v>
      </c>
      <c r="U553" s="102">
        <f t="shared" si="68"/>
        <v>-7.9479502383849017</v>
      </c>
      <c r="V553" s="37">
        <v>18235.562999999998</v>
      </c>
      <c r="W553" s="99">
        <f>((-'Coupling Enzyme Parameters'!$AB$10+SQRT((('Coupling Enzyme Parameters'!$AB$10)^2)-(4*('Coupling Enzyme Parameters'!$AB$9)*(('Coupling Enzyme Parameters'!$AB$11)-(V553-$F$11)))))/(2*'Coupling Enzyme Parameters'!$AB$9))</f>
        <v>29.217093503910966</v>
      </c>
      <c r="X553" s="102">
        <f t="shared" si="69"/>
        <v>-8.3058547262720879</v>
      </c>
      <c r="Y553" s="37">
        <v>18041.421999999999</v>
      </c>
      <c r="Z553" s="99">
        <f>((-'Coupling Enzyme Parameters'!$AB$10+SQRT((('Coupling Enzyme Parameters'!$AB$10)^2)-(4*('Coupling Enzyme Parameters'!$AB$9)*(('Coupling Enzyme Parameters'!$AB$11)-(Y553-$F$11)))))/(2*'Coupling Enzyme Parameters'!$AB$9))</f>
        <v>28.339746656011531</v>
      </c>
      <c r="AA553" s="102">
        <f t="shared" si="70"/>
        <v>-8.2098921499927435</v>
      </c>
    </row>
    <row r="554" spans="3:27" s="39" customFormat="1" ht="15" x14ac:dyDescent="0.25">
      <c r="C554" s="24">
        <f t="shared" si="71"/>
        <v>36.133333333333447</v>
      </c>
      <c r="D554" s="37">
        <v>11434.19</v>
      </c>
      <c r="E554" s="37">
        <v>19290.596000000001</v>
      </c>
      <c r="F554" s="100">
        <f>((-'Coupling Enzyme Parameters'!$AB$10+SQRT((('Coupling Enzyme Parameters'!$AB$10)^2)-(4*('Coupling Enzyme Parameters'!$AB$9)*(('Coupling Enzyme Parameters'!$AB$11)-(E554-$F$11)))))/(2*'Coupling Enzyme Parameters'!$AB$9))</f>
        <v>34.573045542957558</v>
      </c>
      <c r="G554" s="37">
        <v>18687.016</v>
      </c>
      <c r="H554" s="99">
        <f>((-'Coupling Enzyme Parameters'!$AB$10+SQRT((('Coupling Enzyme Parameters'!$AB$10)^2)-(4*('Coupling Enzyme Parameters'!$AB$9)*(('Coupling Enzyme Parameters'!$AB$11)-(G554-$F$11)))))/(2*'Coupling Enzyme Parameters'!$AB$9))</f>
        <v>31.372412050374784</v>
      </c>
      <c r="I554" s="102">
        <f t="shared" si="64"/>
        <v>-4.0517124666053164</v>
      </c>
      <c r="J554" s="37">
        <v>18320.928</v>
      </c>
      <c r="K554" s="99">
        <f>((-'Coupling Enzyme Parameters'!$AB$10+SQRT((('Coupling Enzyme Parameters'!$AB$10)^2)-(4*('Coupling Enzyme Parameters'!$AB$9)*(('Coupling Enzyme Parameters'!$AB$11)-(J554-$F$11)))))/(2*'Coupling Enzyme Parameters'!$AB$9))</f>
        <v>29.611710723741837</v>
      </c>
      <c r="L554" s="102">
        <f t="shared" si="65"/>
        <v>-3.843431577324921</v>
      </c>
      <c r="M554" s="37">
        <v>18420.123</v>
      </c>
      <c r="N554" s="99">
        <f>((-'Coupling Enzyme Parameters'!$AB$10+SQRT((('Coupling Enzyme Parameters'!$AB$10)^2)-(4*('Coupling Enzyme Parameters'!$AB$9)*(('Coupling Enzyme Parameters'!$AB$11)-(M554-$F$11)))))/(2*'Coupling Enzyme Parameters'!$AB$9))</f>
        <v>30.077481444777291</v>
      </c>
      <c r="O554" s="102">
        <f t="shared" si="66"/>
        <v>-5.8616613414314074</v>
      </c>
      <c r="P554" s="37">
        <v>18474.342000000001</v>
      </c>
      <c r="Q554" s="99">
        <f>((-'Coupling Enzyme Parameters'!$AB$10+SQRT((('Coupling Enzyme Parameters'!$AB$10)^2)-(4*('Coupling Enzyme Parameters'!$AB$9)*(('Coupling Enzyme Parameters'!$AB$11)-(P554-$F$11)))))/(2*'Coupling Enzyme Parameters'!$AB$9))</f>
        <v>30.335485114427083</v>
      </c>
      <c r="R554" s="102">
        <f t="shared" si="67"/>
        <v>-6.7091270340212255</v>
      </c>
      <c r="S554" s="37">
        <v>18410.088</v>
      </c>
      <c r="T554" s="99">
        <f>((-'Coupling Enzyme Parameters'!$AB$10+SQRT((('Coupling Enzyme Parameters'!$AB$10)^2)-(4*('Coupling Enzyme Parameters'!$AB$9)*(('Coupling Enzyme Parameters'!$AB$11)-(S554-$F$11)))))/(2*'Coupling Enzyme Parameters'!$AB$9))</f>
        <v>30.029998495724762</v>
      </c>
      <c r="U554" s="102">
        <f t="shared" si="68"/>
        <v>-7.7239784364153792</v>
      </c>
      <c r="V554" s="37">
        <v>18366.351999999999</v>
      </c>
      <c r="W554" s="99">
        <f>((-'Coupling Enzyme Parameters'!$AB$10+SQRT((('Coupling Enzyme Parameters'!$AB$10)^2)-(4*('Coupling Enzyme Parameters'!$AB$9)*(('Coupling Enzyme Parameters'!$AB$11)-(V554-$F$11)))))/(2*'Coupling Enzyme Parameters'!$AB$9))</f>
        <v>29.824014414071804</v>
      </c>
      <c r="X554" s="102">
        <f t="shared" si="69"/>
        <v>-7.7415273840822181</v>
      </c>
      <c r="Y554" s="37">
        <v>18060.428</v>
      </c>
      <c r="Z554" s="99">
        <f>((-'Coupling Enzyme Parameters'!$AB$10+SQRT((('Coupling Enzyme Parameters'!$AB$10)^2)-(4*('Coupling Enzyme Parameters'!$AB$9)*(('Coupling Enzyme Parameters'!$AB$11)-(Y554-$F$11)))))/(2*'Coupling Enzyme Parameters'!$AB$9))</f>
        <v>28.424454273827781</v>
      </c>
      <c r="AA554" s="102">
        <f t="shared" si="70"/>
        <v>-8.1677781001474621</v>
      </c>
    </row>
    <row r="555" spans="3:27" s="39" customFormat="1" ht="15" x14ac:dyDescent="0.25">
      <c r="C555" s="24">
        <f t="shared" si="71"/>
        <v>36.200000000000117</v>
      </c>
      <c r="D555" s="37">
        <v>11491.998</v>
      </c>
      <c r="E555" s="37">
        <v>19316.365000000002</v>
      </c>
      <c r="F555" s="100">
        <f>((-'Coupling Enzyme Parameters'!$AB$10+SQRT((('Coupling Enzyme Parameters'!$AB$10)^2)-(4*('Coupling Enzyme Parameters'!$AB$9)*(('Coupling Enzyme Parameters'!$AB$11)-(E555-$F$11)))))/(2*'Coupling Enzyme Parameters'!$AB$9))</f>
        <v>34.719850321479043</v>
      </c>
      <c r="G555" s="37">
        <v>18707.807000000001</v>
      </c>
      <c r="H555" s="99">
        <f>((-'Coupling Enzyme Parameters'!$AB$10+SQRT((('Coupling Enzyme Parameters'!$AB$10)^2)-(4*('Coupling Enzyme Parameters'!$AB$9)*(('Coupling Enzyme Parameters'!$AB$11)-(G555-$F$11)))))/(2*'Coupling Enzyme Parameters'!$AB$9))</f>
        <v>31.476028116760823</v>
      </c>
      <c r="I555" s="102">
        <f t="shared" si="64"/>
        <v>-4.0949011787407628</v>
      </c>
      <c r="J555" s="37">
        <v>18296.361000000001</v>
      </c>
      <c r="K555" s="99">
        <f>((-'Coupling Enzyme Parameters'!$AB$10+SQRT((('Coupling Enzyme Parameters'!$AB$10)^2)-(4*('Coupling Enzyme Parameters'!$AB$9)*(('Coupling Enzyme Parameters'!$AB$11)-(J555-$F$11)))))/(2*'Coupling Enzyme Parameters'!$AB$9))</f>
        <v>29.49756782549823</v>
      </c>
      <c r="L555" s="102">
        <f t="shared" si="65"/>
        <v>-4.1043792540900128</v>
      </c>
      <c r="M555" s="37">
        <v>18419.486000000001</v>
      </c>
      <c r="N555" s="99">
        <f>((-'Coupling Enzyme Parameters'!$AB$10+SQRT((('Coupling Enzyme Parameters'!$AB$10)^2)-(4*('Coupling Enzyme Parameters'!$AB$9)*(('Coupling Enzyme Parameters'!$AB$11)-(M555-$F$11)))))/(2*'Coupling Enzyme Parameters'!$AB$9))</f>
        <v>30.07446485613864</v>
      </c>
      <c r="O555" s="102">
        <f t="shared" si="66"/>
        <v>-6.0114827085915437</v>
      </c>
      <c r="P555" s="37">
        <v>18492.780999999999</v>
      </c>
      <c r="Q555" s="99">
        <f>((-'Coupling Enzyme Parameters'!$AB$10+SQRT((('Coupling Enzyme Parameters'!$AB$10)^2)-(4*('Coupling Enzyme Parameters'!$AB$9)*(('Coupling Enzyme Parameters'!$AB$11)-(P555-$F$11)))))/(2*'Coupling Enzyme Parameters'!$AB$9))</f>
        <v>30.423795274033925</v>
      </c>
      <c r="R555" s="102">
        <f t="shared" si="67"/>
        <v>-6.767621652935869</v>
      </c>
      <c r="S555" s="37">
        <v>18451.526999999998</v>
      </c>
      <c r="T555" s="99">
        <f>((-'Coupling Enzyme Parameters'!$AB$10+SQRT((('Coupling Enzyme Parameters'!$AB$10)^2)-(4*('Coupling Enzyme Parameters'!$AB$9)*(('Coupling Enzyme Parameters'!$AB$11)-(S555-$F$11)))))/(2*'Coupling Enzyme Parameters'!$AB$9))</f>
        <v>30.226617684963571</v>
      </c>
      <c r="U555" s="102">
        <f t="shared" si="68"/>
        <v>-7.6741640256980546</v>
      </c>
      <c r="V555" s="37">
        <v>18246.877</v>
      </c>
      <c r="W555" s="99">
        <f>((-'Coupling Enzyme Parameters'!$AB$10+SQRT((('Coupling Enzyme Parameters'!$AB$10)^2)-(4*('Coupling Enzyme Parameters'!$AB$9)*(('Coupling Enzyme Parameters'!$AB$11)-(V555-$F$11)))))/(2*'Coupling Enzyme Parameters'!$AB$9))</f>
        <v>29.269073842132169</v>
      </c>
      <c r="X555" s="102">
        <f t="shared" si="69"/>
        <v>-8.4432727345433385</v>
      </c>
      <c r="Y555" s="37">
        <v>18046.846000000001</v>
      </c>
      <c r="Z555" s="99">
        <f>((-'Coupling Enzyme Parameters'!$AB$10+SQRT((('Coupling Enzyme Parameters'!$AB$10)^2)-(4*('Coupling Enzyme Parameters'!$AB$9)*(('Coupling Enzyme Parameters'!$AB$11)-(Y555-$F$11)))))/(2*'Coupling Enzyme Parameters'!$AB$9))</f>
        <v>28.363895409931658</v>
      </c>
      <c r="AA555" s="102">
        <f t="shared" si="70"/>
        <v>-8.37514174256507</v>
      </c>
    </row>
    <row r="556" spans="3:27" s="39" customFormat="1" ht="15" x14ac:dyDescent="0.25">
      <c r="C556" s="24">
        <f t="shared" si="71"/>
        <v>36.266666666666787</v>
      </c>
      <c r="D556" s="37">
        <v>11491.387000000001</v>
      </c>
      <c r="E556" s="37">
        <v>19329.728999999999</v>
      </c>
      <c r="F556" s="100">
        <f>((-'Coupling Enzyme Parameters'!$AB$10+SQRT((('Coupling Enzyme Parameters'!$AB$10)^2)-(4*('Coupling Enzyme Parameters'!$AB$9)*(('Coupling Enzyme Parameters'!$AB$11)-(E556-$F$11)))))/(2*'Coupling Enzyme Parameters'!$AB$9))</f>
        <v>34.796363862607414</v>
      </c>
      <c r="G556" s="37">
        <v>18714.682000000001</v>
      </c>
      <c r="H556" s="99">
        <f>((-'Coupling Enzyme Parameters'!$AB$10+SQRT((('Coupling Enzyme Parameters'!$AB$10)^2)-(4*('Coupling Enzyme Parameters'!$AB$9)*(('Coupling Enzyme Parameters'!$AB$11)-(G556-$F$11)))))/(2*'Coupling Enzyme Parameters'!$AB$9))</f>
        <v>31.510383127007895</v>
      </c>
      <c r="I556" s="102">
        <f t="shared" si="64"/>
        <v>-4.1370597096220614</v>
      </c>
      <c r="J556" s="37">
        <v>18365.192999999999</v>
      </c>
      <c r="K556" s="99">
        <f>((-'Coupling Enzyme Parameters'!$AB$10+SQRT((('Coupling Enzyme Parameters'!$AB$10)^2)-(4*('Coupling Enzyme Parameters'!$AB$9)*(('Coupling Enzyme Parameters'!$AB$11)-(J556-$F$11)))))/(2*'Coupling Enzyme Parameters'!$AB$9))</f>
        <v>29.818576960628064</v>
      </c>
      <c r="L556" s="102">
        <f t="shared" si="65"/>
        <v>-3.8598836600885491</v>
      </c>
      <c r="M556" s="37">
        <v>18441.629000000001</v>
      </c>
      <c r="N556" s="99">
        <f>((-'Coupling Enzyme Parameters'!$AB$10+SQRT((('Coupling Enzyme Parameters'!$AB$10)^2)-(4*('Coupling Enzyme Parameters'!$AB$9)*(('Coupling Enzyme Parameters'!$AB$11)-(M556-$F$11)))))/(2*'Coupling Enzyme Parameters'!$AB$9))</f>
        <v>30.179523547463674</v>
      </c>
      <c r="O556" s="102">
        <f t="shared" si="66"/>
        <v>-5.9829375583948803</v>
      </c>
      <c r="P556" s="37">
        <v>18444.317999999999</v>
      </c>
      <c r="Q556" s="99">
        <f>((-'Coupling Enzyme Parameters'!$AB$10+SQRT((('Coupling Enzyme Parameters'!$AB$10)^2)-(4*('Coupling Enzyme Parameters'!$AB$9)*(('Coupling Enzyme Parameters'!$AB$11)-(P556-$F$11)))))/(2*'Coupling Enzyme Parameters'!$AB$9))</f>
        <v>30.192309524921665</v>
      </c>
      <c r="R556" s="102">
        <f t="shared" si="67"/>
        <v>-7.0756209431764994</v>
      </c>
      <c r="S556" s="37">
        <v>18460.868999999999</v>
      </c>
      <c r="T556" s="99">
        <f>((-'Coupling Enzyme Parameters'!$AB$10+SQRT((('Coupling Enzyme Parameters'!$AB$10)^2)-(4*('Coupling Enzyme Parameters'!$AB$9)*(('Coupling Enzyme Parameters'!$AB$11)-(S556-$F$11)))))/(2*'Coupling Enzyme Parameters'!$AB$9))</f>
        <v>30.271142064868904</v>
      </c>
      <c r="U556" s="102">
        <f t="shared" si="68"/>
        <v>-7.7061531869210924</v>
      </c>
      <c r="V556" s="37">
        <v>18229.998</v>
      </c>
      <c r="W556" s="99">
        <f>((-'Coupling Enzyme Parameters'!$AB$10+SQRT((('Coupling Enzyme Parameters'!$AB$10)^2)-(4*('Coupling Enzyme Parameters'!$AB$9)*(('Coupling Enzyme Parameters'!$AB$11)-(V556-$F$11)))))/(2*'Coupling Enzyme Parameters'!$AB$9))</f>
        <v>29.19156145796477</v>
      </c>
      <c r="X556" s="102">
        <f t="shared" si="69"/>
        <v>-8.5972986598391081</v>
      </c>
      <c r="Y556" s="37">
        <v>18004.201000000001</v>
      </c>
      <c r="Z556" s="99">
        <f>((-'Coupling Enzyme Parameters'!$AB$10+SQRT((('Coupling Enzyme Parameters'!$AB$10)^2)-(4*('Coupling Enzyme Parameters'!$AB$9)*(('Coupling Enzyme Parameters'!$AB$11)-(Y556-$F$11)))))/(2*'Coupling Enzyme Parameters'!$AB$9))</f>
        <v>28.174573897035703</v>
      </c>
      <c r="AA556" s="102">
        <f t="shared" si="70"/>
        <v>-8.6409767965893955</v>
      </c>
    </row>
    <row r="557" spans="3:27" s="39" customFormat="1" ht="15" x14ac:dyDescent="0.25">
      <c r="C557" s="24">
        <f t="shared" si="71"/>
        <v>36.333333333333456</v>
      </c>
      <c r="D557" s="37">
        <v>11444.502</v>
      </c>
      <c r="E557" s="37">
        <v>19306.432000000001</v>
      </c>
      <c r="F557" s="100">
        <f>((-'Coupling Enzyme Parameters'!$AB$10+SQRT((('Coupling Enzyme Parameters'!$AB$10)^2)-(4*('Coupling Enzyme Parameters'!$AB$9)*(('Coupling Enzyme Parameters'!$AB$11)-(E557-$F$11)))))/(2*'Coupling Enzyme Parameters'!$AB$9))</f>
        <v>34.6631490290032</v>
      </c>
      <c r="G557" s="37">
        <v>18711.953000000001</v>
      </c>
      <c r="H557" s="99">
        <f>((-'Coupling Enzyme Parameters'!$AB$10+SQRT((('Coupling Enzyme Parameters'!$AB$10)^2)-(4*('Coupling Enzyme Parameters'!$AB$9)*(('Coupling Enzyme Parameters'!$AB$11)-(G557-$F$11)))))/(2*'Coupling Enzyme Parameters'!$AB$9))</f>
        <v>31.49674055746258</v>
      </c>
      <c r="I557" s="102">
        <f t="shared" si="64"/>
        <v>-4.0174874455631624</v>
      </c>
      <c r="J557" s="37">
        <v>18399.423999999999</v>
      </c>
      <c r="K557" s="99">
        <f>((-'Coupling Enzyme Parameters'!$AB$10+SQRT((('Coupling Enzyme Parameters'!$AB$10)^2)-(4*('Coupling Enzyme Parameters'!$AB$9)*(('Coupling Enzyme Parameters'!$AB$11)-(J557-$F$11)))))/(2*'Coupling Enzyme Parameters'!$AB$9))</f>
        <v>29.979630195343329</v>
      </c>
      <c r="L557" s="102">
        <f t="shared" si="65"/>
        <v>-3.5656155917690704</v>
      </c>
      <c r="M557" s="37">
        <v>18416.458999999999</v>
      </c>
      <c r="N557" s="99">
        <f>((-'Coupling Enzyme Parameters'!$AB$10+SQRT((('Coupling Enzyme Parameters'!$AB$10)^2)-(4*('Coupling Enzyme Parameters'!$AB$9)*(('Coupling Enzyme Parameters'!$AB$11)-(M557-$F$11)))))/(2*'Coupling Enzyme Parameters'!$AB$9))</f>
        <v>30.060134729476882</v>
      </c>
      <c r="O557" s="102">
        <f t="shared" si="66"/>
        <v>-5.9691115427774584</v>
      </c>
      <c r="P557" s="37">
        <v>18469.588</v>
      </c>
      <c r="Q557" s="99">
        <f>((-'Coupling Enzyme Parameters'!$AB$10+SQRT((('Coupling Enzyme Parameters'!$AB$10)^2)-(4*('Coupling Enzyme Parameters'!$AB$9)*(('Coupling Enzyme Parameters'!$AB$11)-(P557-$F$11)))))/(2*'Coupling Enzyme Parameters'!$AB$9))</f>
        <v>30.312763815525862</v>
      </c>
      <c r="R557" s="102">
        <f t="shared" si="67"/>
        <v>-6.8219518189680883</v>
      </c>
      <c r="S557" s="37">
        <v>18515.312999999998</v>
      </c>
      <c r="T557" s="99">
        <f>((-'Coupling Enzyme Parameters'!$AB$10+SQRT((('Coupling Enzyme Parameters'!$AB$10)^2)-(4*('Coupling Enzyme Parameters'!$AB$9)*(('Coupling Enzyme Parameters'!$AB$11)-(S557-$F$11)))))/(2*'Coupling Enzyme Parameters'!$AB$9))</f>
        <v>30.532105686607302</v>
      </c>
      <c r="U557" s="102">
        <f t="shared" si="68"/>
        <v>-7.3119747315784807</v>
      </c>
      <c r="V557" s="37">
        <v>18256.296999999999</v>
      </c>
      <c r="W557" s="99">
        <f>((-'Coupling Enzyme Parameters'!$AB$10+SQRT((('Coupling Enzyme Parameters'!$AB$10)^2)-(4*('Coupling Enzyme Parameters'!$AB$9)*(('Coupling Enzyme Parameters'!$AB$11)-(V557-$F$11)))))/(2*'Coupling Enzyme Parameters'!$AB$9))</f>
        <v>29.312426524038283</v>
      </c>
      <c r="X557" s="102">
        <f t="shared" si="69"/>
        <v>-8.3432187601613812</v>
      </c>
      <c r="Y557" s="37">
        <v>18094.037</v>
      </c>
      <c r="Z557" s="99">
        <f>((-'Coupling Enzyme Parameters'!$AB$10+SQRT((('Coupling Enzyme Parameters'!$AB$10)^2)-(4*('Coupling Enzyme Parameters'!$AB$9)*(('Coupling Enzyme Parameters'!$AB$11)-(Y557-$F$11)))))/(2*'Coupling Enzyme Parameters'!$AB$9))</f>
        <v>28.574860212603493</v>
      </c>
      <c r="AA557" s="102">
        <f t="shared" si="70"/>
        <v>-8.1074756474173917</v>
      </c>
    </row>
    <row r="558" spans="3:27" s="39" customFormat="1" ht="15" x14ac:dyDescent="0.25">
      <c r="C558" s="24">
        <f t="shared" si="71"/>
        <v>36.400000000000126</v>
      </c>
      <c r="D558" s="37">
        <v>11496.583000000001</v>
      </c>
      <c r="E558" s="37">
        <v>19322.682000000001</v>
      </c>
      <c r="F558" s="100">
        <f>((-'Coupling Enzyme Parameters'!$AB$10+SQRT((('Coupling Enzyme Parameters'!$AB$10)^2)-(4*('Coupling Enzyme Parameters'!$AB$9)*(('Coupling Enzyme Parameters'!$AB$11)-(E558-$F$11)))))/(2*'Coupling Enzyme Parameters'!$AB$9))</f>
        <v>34.755984775819023</v>
      </c>
      <c r="G558" s="37">
        <v>18628.460999999999</v>
      </c>
      <c r="H558" s="99">
        <f>((-'Coupling Enzyme Parameters'!$AB$10+SQRT((('Coupling Enzyme Parameters'!$AB$10)^2)-(4*('Coupling Enzyme Parameters'!$AB$9)*(('Coupling Enzyme Parameters'!$AB$11)-(G558-$F$11)))))/(2*'Coupling Enzyme Parameters'!$AB$9))</f>
        <v>31.082804025186558</v>
      </c>
      <c r="I558" s="102">
        <f t="shared" si="64"/>
        <v>-4.5242597246550069</v>
      </c>
      <c r="J558" s="37">
        <v>18338.555</v>
      </c>
      <c r="K558" s="99">
        <f>((-'Coupling Enzyme Parameters'!$AB$10+SQRT((('Coupling Enzyme Parameters'!$AB$10)^2)-(4*('Coupling Enzyme Parameters'!$AB$9)*(('Coupling Enzyme Parameters'!$AB$11)-(J558-$F$11)))))/(2*'Coupling Enzyme Parameters'!$AB$9))</f>
        <v>29.693901343455344</v>
      </c>
      <c r="L558" s="102">
        <f t="shared" si="65"/>
        <v>-3.9441801904728777</v>
      </c>
      <c r="M558" s="37">
        <v>18442.273000000001</v>
      </c>
      <c r="N558" s="99">
        <f>((-'Coupling Enzyme Parameters'!$AB$10+SQRT((('Coupling Enzyme Parameters'!$AB$10)^2)-(4*('Coupling Enzyme Parameters'!$AB$9)*(('Coupling Enzyme Parameters'!$AB$11)-(M558-$F$11)))))/(2*'Coupling Enzyme Parameters'!$AB$9))</f>
        <v>30.182585163516141</v>
      </c>
      <c r="O558" s="102">
        <f t="shared" si="66"/>
        <v>-5.9394968555540224</v>
      </c>
      <c r="P558" s="37">
        <v>18423.901999999998</v>
      </c>
      <c r="Q558" s="99">
        <f>((-'Coupling Enzyme Parameters'!$AB$10+SQRT((('Coupling Enzyme Parameters'!$AB$10)^2)-(4*('Coupling Enzyme Parameters'!$AB$9)*(('Coupling Enzyme Parameters'!$AB$11)-(P558-$F$11)))))/(2*'Coupling Enzyme Parameters'!$AB$9))</f>
        <v>30.095384258750165</v>
      </c>
      <c r="R558" s="102">
        <f t="shared" si="67"/>
        <v>-7.1321671225596077</v>
      </c>
      <c r="S558" s="37">
        <v>18474.509999999998</v>
      </c>
      <c r="T558" s="99">
        <f>((-'Coupling Enzyme Parameters'!$AB$10+SQRT((('Coupling Enzyme Parameters'!$AB$10)^2)-(4*('Coupling Enzyme Parameters'!$AB$9)*(('Coupling Enzyme Parameters'!$AB$11)-(S558-$F$11)))))/(2*'Coupling Enzyme Parameters'!$AB$9))</f>
        <v>30.336288406807121</v>
      </c>
      <c r="U558" s="102">
        <f t="shared" si="68"/>
        <v>-7.6006277581944843</v>
      </c>
      <c r="V558" s="37">
        <v>18230.438999999998</v>
      </c>
      <c r="W558" s="99">
        <f>((-'Coupling Enzyme Parameters'!$AB$10+SQRT((('Coupling Enzyme Parameters'!$AB$10)^2)-(4*('Coupling Enzyme Parameters'!$AB$9)*(('Coupling Enzyme Parameters'!$AB$11)-(V558-$F$11)))))/(2*'Coupling Enzyme Parameters'!$AB$9))</f>
        <v>29.193583901804981</v>
      </c>
      <c r="X558" s="102">
        <f t="shared" si="69"/>
        <v>-8.5548971292105058</v>
      </c>
      <c r="Y558" s="37">
        <v>18072.228999999999</v>
      </c>
      <c r="Z558" s="99">
        <f>((-'Coupling Enzyme Parameters'!$AB$10+SQRT((('Coupling Enzyme Parameters'!$AB$10)^2)-(4*('Coupling Enzyme Parameters'!$AB$9)*(('Coupling Enzyme Parameters'!$AB$11)-(Y558-$F$11)))))/(2*'Coupling Enzyme Parameters'!$AB$9))</f>
        <v>28.477175893935048</v>
      </c>
      <c r="AA558" s="102">
        <f t="shared" si="70"/>
        <v>-8.2979957129016597</v>
      </c>
    </row>
    <row r="559" spans="3:27" s="39" customFormat="1" ht="15" x14ac:dyDescent="0.25">
      <c r="C559" s="24">
        <f t="shared" si="71"/>
        <v>36.466666666666796</v>
      </c>
      <c r="D559" s="37">
        <v>11463.012000000001</v>
      </c>
      <c r="E559" s="37">
        <v>19289.062999999998</v>
      </c>
      <c r="F559" s="100">
        <f>((-'Coupling Enzyme Parameters'!$AB$10+SQRT((('Coupling Enzyme Parameters'!$AB$10)^2)-(4*('Coupling Enzyme Parameters'!$AB$9)*(('Coupling Enzyme Parameters'!$AB$11)-(E559-$F$11)))))/(2*'Coupling Enzyme Parameters'!$AB$9))</f>
        <v>34.564342171331241</v>
      </c>
      <c r="G559" s="37">
        <v>18657.865000000002</v>
      </c>
      <c r="H559" s="99">
        <f>((-'Coupling Enzyme Parameters'!$AB$10+SQRT((('Coupling Enzyme Parameters'!$AB$10)^2)-(4*('Coupling Enzyme Parameters'!$AB$9)*(('Coupling Enzyme Parameters'!$AB$11)-(G559-$F$11)))))/(2*'Coupling Enzyme Parameters'!$AB$9))</f>
        <v>31.227829426538616</v>
      </c>
      <c r="I559" s="102">
        <f t="shared" si="64"/>
        <v>-4.1875917188151668</v>
      </c>
      <c r="J559" s="37">
        <v>18340.363000000001</v>
      </c>
      <c r="K559" s="99">
        <f>((-'Coupling Enzyme Parameters'!$AB$10+SQRT((('Coupling Enzyme Parameters'!$AB$10)^2)-(4*('Coupling Enzyme Parameters'!$AB$9)*(('Coupling Enzyme Parameters'!$AB$11)-(J559-$F$11)))))/(2*'Coupling Enzyme Parameters'!$AB$9))</f>
        <v>29.702345539934374</v>
      </c>
      <c r="L559" s="102">
        <f t="shared" si="65"/>
        <v>-3.744093389506066</v>
      </c>
      <c r="M559" s="37">
        <v>18424.440999999999</v>
      </c>
      <c r="N559" s="99">
        <f>((-'Coupling Enzyme Parameters'!$AB$10+SQRT((('Coupling Enzyme Parameters'!$AB$10)^2)-(4*('Coupling Enzyme Parameters'!$AB$9)*(('Coupling Enzyme Parameters'!$AB$11)-(M559-$F$11)))))/(2*'Coupling Enzyme Parameters'!$AB$9))</f>
        <v>30.097938707992</v>
      </c>
      <c r="O559" s="102">
        <f t="shared" si="66"/>
        <v>-5.8325007065903804</v>
      </c>
      <c r="P559" s="37">
        <v>18495.359</v>
      </c>
      <c r="Q559" s="99">
        <f>((-'Coupling Enzyme Parameters'!$AB$10+SQRT((('Coupling Enzyme Parameters'!$AB$10)^2)-(4*('Coupling Enzyme Parameters'!$AB$9)*(('Coupling Enzyme Parameters'!$AB$11)-(P559-$F$11)))))/(2*'Coupling Enzyme Parameters'!$AB$9))</f>
        <v>30.436165377072413</v>
      </c>
      <c r="R559" s="102">
        <f t="shared" si="67"/>
        <v>-6.5997433997495776</v>
      </c>
      <c r="S559" s="37">
        <v>18392.851999999999</v>
      </c>
      <c r="T559" s="99">
        <f>((-'Coupling Enzyme Parameters'!$AB$10+SQRT((('Coupling Enzyme Parameters'!$AB$10)^2)-(4*('Coupling Enzyme Parameters'!$AB$9)*(('Coupling Enzyme Parameters'!$AB$11)-(S559-$F$11)))))/(2*'Coupling Enzyme Parameters'!$AB$9))</f>
        <v>29.948635697436419</v>
      </c>
      <c r="U559" s="102">
        <f t="shared" si="68"/>
        <v>-7.7966378630774038</v>
      </c>
      <c r="V559" s="37">
        <v>18223.842000000001</v>
      </c>
      <c r="W559" s="99">
        <f>((-'Coupling Enzyme Parameters'!$AB$10+SQRT((('Coupling Enzyme Parameters'!$AB$10)^2)-(4*('Coupling Enzyme Parameters'!$AB$9)*(('Coupling Enzyme Parameters'!$AB$11)-(V559-$F$11)))))/(2*'Coupling Enzyme Parameters'!$AB$9))</f>
        <v>29.163345046416577</v>
      </c>
      <c r="X559" s="102">
        <f t="shared" si="69"/>
        <v>-8.3934933801111278</v>
      </c>
      <c r="Y559" s="37">
        <v>17994.213</v>
      </c>
      <c r="Z559" s="99">
        <f>((-'Coupling Enzyme Parameters'!$AB$10+SQRT((('Coupling Enzyme Parameters'!$AB$10)^2)-(4*('Coupling Enzyme Parameters'!$AB$9)*(('Coupling Enzyme Parameters'!$AB$11)-(Y559-$F$11)))))/(2*'Coupling Enzyme Parameters'!$AB$9))</f>
        <v>28.130410845586006</v>
      </c>
      <c r="AA559" s="102">
        <f t="shared" si="70"/>
        <v>-8.453118156762919</v>
      </c>
    </row>
    <row r="560" spans="3:27" s="39" customFormat="1" ht="15" x14ac:dyDescent="0.25">
      <c r="C560" s="24">
        <f t="shared" si="71"/>
        <v>36.533333333333466</v>
      </c>
      <c r="D560" s="37">
        <v>11467.502</v>
      </c>
      <c r="E560" s="37">
        <v>19256.393</v>
      </c>
      <c r="F560" s="100">
        <f>((-'Coupling Enzyme Parameters'!$AB$10+SQRT((('Coupling Enzyme Parameters'!$AB$10)^2)-(4*('Coupling Enzyme Parameters'!$AB$9)*(('Coupling Enzyme Parameters'!$AB$11)-(E560-$F$11)))))/(2*'Coupling Enzyme Parameters'!$AB$9))</f>
        <v>34.379653746391213</v>
      </c>
      <c r="G560" s="37">
        <v>18759.724999999999</v>
      </c>
      <c r="H560" s="99">
        <f>((-'Coupling Enzyme Parameters'!$AB$10+SQRT((('Coupling Enzyme Parameters'!$AB$10)^2)-(4*('Coupling Enzyme Parameters'!$AB$9)*(('Coupling Enzyme Parameters'!$AB$11)-(G560-$F$11)))))/(2*'Coupling Enzyme Parameters'!$AB$9))</f>
        <v>31.73661555105614</v>
      </c>
      <c r="I560" s="102">
        <f t="shared" si="64"/>
        <v>-3.4941171693576152</v>
      </c>
      <c r="J560" s="37">
        <v>18341.592000000001</v>
      </c>
      <c r="K560" s="99">
        <f>((-'Coupling Enzyme Parameters'!$AB$10+SQRT((('Coupling Enzyme Parameters'!$AB$10)^2)-(4*('Coupling Enzyme Parameters'!$AB$9)*(('Coupling Enzyme Parameters'!$AB$11)-(J560-$F$11)))))/(2*'Coupling Enzyme Parameters'!$AB$9))</f>
        <v>29.708087021389481</v>
      </c>
      <c r="L560" s="102">
        <f t="shared" si="65"/>
        <v>-3.5536634831109311</v>
      </c>
      <c r="M560" s="37">
        <v>18341.732</v>
      </c>
      <c r="N560" s="99">
        <f>((-'Coupling Enzyme Parameters'!$AB$10+SQRT((('Coupling Enzyme Parameters'!$AB$10)^2)-(4*('Coupling Enzyme Parameters'!$AB$9)*(('Coupling Enzyme Parameters'!$AB$11)-(M560-$F$11)))))/(2*'Coupling Enzyme Parameters'!$AB$9))</f>
        <v>29.708741131263107</v>
      </c>
      <c r="O560" s="102">
        <f t="shared" si="66"/>
        <v>-6.0370098583792462</v>
      </c>
      <c r="P560" s="37">
        <v>18452.919999999998</v>
      </c>
      <c r="Q560" s="99">
        <f>((-'Coupling Enzyme Parameters'!$AB$10+SQRT((('Coupling Enzyme Parameters'!$AB$10)^2)-(4*('Coupling Enzyme Parameters'!$AB$9)*(('Coupling Enzyme Parameters'!$AB$11)-(P560-$F$11)))))/(2*'Coupling Enzyme Parameters'!$AB$9))</f>
        <v>30.233252113434059</v>
      </c>
      <c r="R560" s="102">
        <f t="shared" si="67"/>
        <v>-6.6179682384479044</v>
      </c>
      <c r="S560" s="37">
        <v>18477.011999999999</v>
      </c>
      <c r="T560" s="99">
        <f>((-'Coupling Enzyme Parameters'!$AB$10+SQRT((('Coupling Enzyme Parameters'!$AB$10)^2)-(4*('Coupling Enzyme Parameters'!$AB$9)*(('Coupling Enzyme Parameters'!$AB$11)-(S560-$F$11)))))/(2*'Coupling Enzyme Parameters'!$AB$9))</f>
        <v>30.348254573572287</v>
      </c>
      <c r="U560" s="102">
        <f t="shared" si="68"/>
        <v>-7.2123305620015081</v>
      </c>
      <c r="V560" s="37">
        <v>18270.055</v>
      </c>
      <c r="W560" s="99">
        <f>((-'Coupling Enzyme Parameters'!$AB$10+SQRT((('Coupling Enzyme Parameters'!$AB$10)^2)-(4*('Coupling Enzyme Parameters'!$AB$9)*(('Coupling Enzyme Parameters'!$AB$11)-(V560-$F$11)))))/(2*'Coupling Enzyme Parameters'!$AB$9))</f>
        <v>29.375865069809876</v>
      </c>
      <c r="X560" s="102">
        <f t="shared" si="69"/>
        <v>-7.9962849317778009</v>
      </c>
      <c r="Y560" s="37">
        <v>18022.115000000002</v>
      </c>
      <c r="Z560" s="99">
        <f>((-'Coupling Enzyme Parameters'!$AB$10+SQRT((('Coupling Enzyme Parameters'!$AB$10)^2)-(4*('Coupling Enzyme Parameters'!$AB$9)*(('Coupling Enzyme Parameters'!$AB$11)-(Y560-$F$11)))))/(2*'Coupling Enzyme Parameters'!$AB$9))</f>
        <v>28.253951664084337</v>
      </c>
      <c r="AA560" s="102">
        <f t="shared" si="70"/>
        <v>-8.1448889133245608</v>
      </c>
    </row>
    <row r="561" spans="3:27" s="39" customFormat="1" ht="15" x14ac:dyDescent="0.25">
      <c r="C561" s="24">
        <f t="shared" si="71"/>
        <v>36.600000000000136</v>
      </c>
      <c r="D561" s="37">
        <v>11461.56</v>
      </c>
      <c r="E561" s="37">
        <v>19313.525000000001</v>
      </c>
      <c r="F561" s="100">
        <f>((-'Coupling Enzyme Parameters'!$AB$10+SQRT((('Coupling Enzyme Parameters'!$AB$10)^2)-(4*('Coupling Enzyme Parameters'!$AB$9)*(('Coupling Enzyme Parameters'!$AB$11)-(E561-$F$11)))))/(2*'Coupling Enzyme Parameters'!$AB$9))</f>
        <v>34.703623920930362</v>
      </c>
      <c r="G561" s="37">
        <v>18697.925999999999</v>
      </c>
      <c r="H561" s="99">
        <f>((-'Coupling Enzyme Parameters'!$AB$10+SQRT((('Coupling Enzyme Parameters'!$AB$10)^2)-(4*('Coupling Enzyme Parameters'!$AB$9)*(('Coupling Enzyme Parameters'!$AB$11)-(G561-$F$11)))))/(2*'Coupling Enzyme Parameters'!$AB$9))</f>
        <v>31.426732174133789</v>
      </c>
      <c r="I561" s="102">
        <f t="shared" si="64"/>
        <v>-4.1279707208191141</v>
      </c>
      <c r="J561" s="37">
        <v>18351.625</v>
      </c>
      <c r="K561" s="99">
        <f>((-'Coupling Enzyme Parameters'!$AB$10+SQRT((('Coupling Enzyme Parameters'!$AB$10)^2)-(4*('Coupling Enzyme Parameters'!$AB$9)*(('Coupling Enzyme Parameters'!$AB$11)-(J561-$F$11)))))/(2*'Coupling Enzyme Parameters'!$AB$9))</f>
        <v>29.755002868394932</v>
      </c>
      <c r="L561" s="102">
        <f t="shared" si="65"/>
        <v>-3.8307178106446287</v>
      </c>
      <c r="M561" s="37">
        <v>18461.625</v>
      </c>
      <c r="N561" s="99">
        <f>((-'Coupling Enzyme Parameters'!$AB$10+SQRT((('Coupling Enzyme Parameters'!$AB$10)^2)-(4*('Coupling Enzyme Parameters'!$AB$9)*(('Coupling Enzyme Parameters'!$AB$11)-(M561-$F$11)))))/(2*'Coupling Enzyme Parameters'!$AB$9))</f>
        <v>30.274748418754125</v>
      </c>
      <c r="O561" s="102">
        <f t="shared" si="66"/>
        <v>-5.7949727454273763</v>
      </c>
      <c r="P561" s="37">
        <v>18459.715</v>
      </c>
      <c r="Q561" s="99">
        <f>((-'Coupling Enzyme Parameters'!$AB$10+SQRT((('Coupling Enzyme Parameters'!$AB$10)^2)-(4*('Coupling Enzyme Parameters'!$AB$9)*(('Coupling Enzyme Parameters'!$AB$11)-(P561-$F$11)))))/(2*'Coupling Enzyme Parameters'!$AB$9))</f>
        <v>30.265638060302265</v>
      </c>
      <c r="R561" s="102">
        <f t="shared" si="67"/>
        <v>-6.9095524661188463</v>
      </c>
      <c r="S561" s="37">
        <v>18420.743999999999</v>
      </c>
      <c r="T561" s="99">
        <f>((-'Coupling Enzyme Parameters'!$AB$10+SQRT((('Coupling Enzyme Parameters'!$AB$10)^2)-(4*('Coupling Enzyme Parameters'!$AB$9)*(('Coupling Enzyme Parameters'!$AB$11)-(S561-$F$11)))))/(2*'Coupling Enzyme Parameters'!$AB$9))</f>
        <v>30.080422587001365</v>
      </c>
      <c r="U561" s="102">
        <f t="shared" si="68"/>
        <v>-7.8041327231115787</v>
      </c>
      <c r="V561" s="37">
        <v>18208.101999999999</v>
      </c>
      <c r="W561" s="99">
        <f>((-'Coupling Enzyme Parameters'!$AB$10+SQRT((('Coupling Enzyme Parameters'!$AB$10)^2)-(4*('Coupling Enzyme Parameters'!$AB$9)*(('Coupling Enzyme Parameters'!$AB$11)-(V561-$F$11)))))/(2*'Coupling Enzyme Parameters'!$AB$9))</f>
        <v>29.091328746230474</v>
      </c>
      <c r="X561" s="102">
        <f t="shared" si="69"/>
        <v>-8.6047914298963519</v>
      </c>
      <c r="Y561" s="37">
        <v>18032.537</v>
      </c>
      <c r="Z561" s="99">
        <f>((-'Coupling Enzyme Parameters'!$AB$10+SQRT((('Coupling Enzyme Parameters'!$AB$10)^2)-(4*('Coupling Enzyme Parameters'!$AB$9)*(('Coupling Enzyme Parameters'!$AB$11)-(Y561-$F$11)))))/(2*'Coupling Enzyme Parameters'!$AB$9))</f>
        <v>28.30023248390355</v>
      </c>
      <c r="AA561" s="102">
        <f t="shared" si="70"/>
        <v>-8.4225782680444965</v>
      </c>
    </row>
    <row r="562" spans="3:27" s="39" customFormat="1" ht="15" x14ac:dyDescent="0.25">
      <c r="C562" s="24">
        <f t="shared" si="71"/>
        <v>36.666666666666806</v>
      </c>
      <c r="D562" s="37">
        <v>11509.085999999999</v>
      </c>
      <c r="E562" s="37">
        <v>19309.074000000001</v>
      </c>
      <c r="F562" s="100">
        <f>((-'Coupling Enzyme Parameters'!$AB$10+SQRT((('Coupling Enzyme Parameters'!$AB$10)^2)-(4*('Coupling Enzyme Parameters'!$AB$9)*(('Coupling Enzyme Parameters'!$AB$11)-(E562-$F$11)))))/(2*'Coupling Enzyme Parameters'!$AB$9))</f>
        <v>34.678216597364994</v>
      </c>
      <c r="G562" s="37">
        <v>18669.805</v>
      </c>
      <c r="H562" s="99">
        <f>((-'Coupling Enzyme Parameters'!$AB$10+SQRT((('Coupling Enzyme Parameters'!$AB$10)^2)-(4*('Coupling Enzyme Parameters'!$AB$9)*(('Coupling Enzyme Parameters'!$AB$11)-(G562-$F$11)))))/(2*'Coupling Enzyme Parameters'!$AB$9))</f>
        <v>31.286951543079038</v>
      </c>
      <c r="I562" s="102">
        <f t="shared" si="64"/>
        <v>-4.2423440283084979</v>
      </c>
      <c r="J562" s="37">
        <v>18284.203000000001</v>
      </c>
      <c r="K562" s="99">
        <f>((-'Coupling Enzyme Parameters'!$AB$10+SQRT((('Coupling Enzyme Parameters'!$AB$10)^2)-(4*('Coupling Enzyme Parameters'!$AB$9)*(('Coupling Enzyme Parameters'!$AB$11)-(J562-$F$11)))))/(2*'Coupling Enzyme Parameters'!$AB$9))</f>
        <v>29.44125333185125</v>
      </c>
      <c r="L562" s="102">
        <f t="shared" si="65"/>
        <v>-4.1190600236229429</v>
      </c>
      <c r="M562" s="37">
        <v>18438.990000000002</v>
      </c>
      <c r="N562" s="99">
        <f>((-'Coupling Enzyme Parameters'!$AB$10+SQRT((('Coupling Enzyme Parameters'!$AB$10)^2)-(4*('Coupling Enzyme Parameters'!$AB$9)*(('Coupling Enzyme Parameters'!$AB$11)-(M562-$F$11)))))/(2*'Coupling Enzyme Parameters'!$AB$9))</f>
        <v>30.166981204293126</v>
      </c>
      <c r="O562" s="102">
        <f t="shared" si="66"/>
        <v>-5.8773326363230076</v>
      </c>
      <c r="P562" s="37">
        <v>18518.120999999999</v>
      </c>
      <c r="Q562" s="99">
        <f>((-'Coupling Enzyme Parameters'!$AB$10+SQRT((('Coupling Enzyme Parameters'!$AB$10)^2)-(4*('Coupling Enzyme Parameters'!$AB$9)*(('Coupling Enzyme Parameters'!$AB$11)-(P562-$F$11)))))/(2*'Coupling Enzyme Parameters'!$AB$9))</f>
        <v>30.545634516469566</v>
      </c>
      <c r="R562" s="102">
        <f t="shared" si="67"/>
        <v>-6.6041486863861785</v>
      </c>
      <c r="S562" s="37">
        <v>18470.484</v>
      </c>
      <c r="T562" s="99">
        <f>((-'Coupling Enzyme Parameters'!$AB$10+SQRT((('Coupling Enzyme Parameters'!$AB$10)^2)-(4*('Coupling Enzyme Parameters'!$AB$9)*(('Coupling Enzyme Parameters'!$AB$11)-(S562-$F$11)))))/(2*'Coupling Enzyme Parameters'!$AB$9))</f>
        <v>30.31704469306553</v>
      </c>
      <c r="U562" s="102">
        <f t="shared" si="68"/>
        <v>-7.5421032934820467</v>
      </c>
      <c r="V562" s="37">
        <v>18223.826000000001</v>
      </c>
      <c r="W562" s="99">
        <f>((-'Coupling Enzyme Parameters'!$AB$10+SQRT((('Coupling Enzyme Parameters'!$AB$10)^2)-(4*('Coupling Enzyme Parameters'!$AB$9)*(('Coupling Enzyme Parameters'!$AB$11)-(V562-$F$11)))))/(2*'Coupling Enzyme Parameters'!$AB$9))</f>
        <v>29.163271746465465</v>
      </c>
      <c r="X562" s="102">
        <f t="shared" si="69"/>
        <v>-8.5074411060959925</v>
      </c>
      <c r="Y562" s="37">
        <v>18006.502</v>
      </c>
      <c r="Z562" s="99">
        <f>((-'Coupling Enzyme Parameters'!$AB$10+SQRT((('Coupling Enzyme Parameters'!$AB$10)^2)-(4*('Coupling Enzyme Parameters'!$AB$9)*(('Coupling Enzyme Parameters'!$AB$11)-(Y562-$F$11)))))/(2*'Coupling Enzyme Parameters'!$AB$9))</f>
        <v>28.184757563550686</v>
      </c>
      <c r="AA562" s="102">
        <f t="shared" si="70"/>
        <v>-8.5126458648319918</v>
      </c>
    </row>
    <row r="563" spans="3:27" s="39" customFormat="1" ht="15" x14ac:dyDescent="0.25">
      <c r="C563" s="24">
        <f t="shared" si="71"/>
        <v>36.733333333333476</v>
      </c>
      <c r="D563" s="37">
        <v>11460.12</v>
      </c>
      <c r="E563" s="37">
        <v>19288.138999999999</v>
      </c>
      <c r="F563" s="100">
        <f>((-'Coupling Enzyme Parameters'!$AB$10+SQRT((('Coupling Enzyme Parameters'!$AB$10)^2)-(4*('Coupling Enzyme Parameters'!$AB$9)*(('Coupling Enzyme Parameters'!$AB$11)-(E563-$F$11)))))/(2*'Coupling Enzyme Parameters'!$AB$9))</f>
        <v>34.559097922300687</v>
      </c>
      <c r="G563" s="37">
        <v>18720.884999999998</v>
      </c>
      <c r="H563" s="99">
        <f>((-'Coupling Enzyme Parameters'!$AB$10+SQRT((('Coupling Enzyme Parameters'!$AB$10)^2)-(4*('Coupling Enzyme Parameters'!$AB$9)*(('Coupling Enzyme Parameters'!$AB$11)-(G563-$F$11)))))/(2*'Coupling Enzyme Parameters'!$AB$9))</f>
        <v>31.54141962560098</v>
      </c>
      <c r="I563" s="102">
        <f t="shared" si="64"/>
        <v>-3.8687572707222486</v>
      </c>
      <c r="J563" s="37">
        <v>18262.375</v>
      </c>
      <c r="K563" s="99">
        <f>((-'Coupling Enzyme Parameters'!$AB$10+SQRT((('Coupling Enzyme Parameters'!$AB$10)^2)-(4*('Coupling Enzyme Parameters'!$AB$9)*(('Coupling Enzyme Parameters'!$AB$11)-(J563-$F$11)))))/(2*'Coupling Enzyme Parameters'!$AB$9))</f>
        <v>29.340434525176683</v>
      </c>
      <c r="L563" s="102">
        <f t="shared" si="65"/>
        <v>-4.1007601552332034</v>
      </c>
      <c r="M563" s="37">
        <v>18431.973000000002</v>
      </c>
      <c r="N563" s="99">
        <f>((-'Coupling Enzyme Parameters'!$AB$10+SQRT((('Coupling Enzyme Parameters'!$AB$10)^2)-(4*('Coupling Enzyme Parameters'!$AB$9)*(('Coupling Enzyme Parameters'!$AB$11)-(M563-$F$11)))))/(2*'Coupling Enzyme Parameters'!$AB$9))</f>
        <v>30.133659907341428</v>
      </c>
      <c r="O563" s="102">
        <f t="shared" si="66"/>
        <v>-5.7915352582103985</v>
      </c>
      <c r="P563" s="37">
        <v>18426.258000000002</v>
      </c>
      <c r="Q563" s="99">
        <f>((-'Coupling Enzyme Parameters'!$AB$10+SQRT((('Coupling Enzyme Parameters'!$AB$10)^2)-(4*('Coupling Enzyme Parameters'!$AB$9)*(('Coupling Enzyme Parameters'!$AB$11)-(P563-$F$11)))))/(2*'Coupling Enzyme Parameters'!$AB$9))</f>
        <v>30.106551680266435</v>
      </c>
      <c r="R563" s="102">
        <f t="shared" si="67"/>
        <v>-6.9241128475250022</v>
      </c>
      <c r="S563" s="37">
        <v>18432.311000000002</v>
      </c>
      <c r="T563" s="99">
        <f>((-'Coupling Enzyme Parameters'!$AB$10+SQRT((('Coupling Enzyme Parameters'!$AB$10)^2)-(4*('Coupling Enzyme Parameters'!$AB$9)*(('Coupling Enzyme Parameters'!$AB$11)-(S563-$F$11)))))/(2*'Coupling Enzyme Parameters'!$AB$9))</f>
        <v>30.135264010193954</v>
      </c>
      <c r="U563" s="102">
        <f t="shared" si="68"/>
        <v>-7.6047653012893157</v>
      </c>
      <c r="V563" s="37">
        <v>18225.23</v>
      </c>
      <c r="W563" s="99">
        <f>((-'Coupling Enzyme Parameters'!$AB$10+SQRT((('Coupling Enzyme Parameters'!$AB$10)^2)-(4*('Coupling Enzyme Parameters'!$AB$9)*(('Coupling Enzyme Parameters'!$AB$11)-(V563-$F$11)))))/(2*'Coupling Enzyme Parameters'!$AB$9))</f>
        <v>29.169704547761022</v>
      </c>
      <c r="X563" s="102">
        <f t="shared" si="69"/>
        <v>-8.3818896297361292</v>
      </c>
      <c r="Y563" s="37">
        <v>17973.511999999999</v>
      </c>
      <c r="Z563" s="99">
        <f>((-'Coupling Enzyme Parameters'!$AB$10+SQRT((('Coupling Enzyme Parameters'!$AB$10)^2)-(4*('Coupling Enzyme Parameters'!$AB$9)*(('Coupling Enzyme Parameters'!$AB$11)-(Y563-$F$11)))))/(2*'Coupling Enzyme Parameters'!$AB$9))</f>
        <v>28.039092322069465</v>
      </c>
      <c r="AA563" s="102">
        <f t="shared" si="70"/>
        <v>-8.5391924312489067</v>
      </c>
    </row>
    <row r="564" spans="3:27" s="39" customFormat="1" ht="15" x14ac:dyDescent="0.25">
      <c r="C564" s="24">
        <f t="shared" si="71"/>
        <v>36.800000000000146</v>
      </c>
      <c r="D564" s="37">
        <v>11505.105</v>
      </c>
      <c r="E564" s="37">
        <v>19327.278999999999</v>
      </c>
      <c r="F564" s="100">
        <f>((-'Coupling Enzyme Parameters'!$AB$10+SQRT((('Coupling Enzyme Parameters'!$AB$10)^2)-(4*('Coupling Enzyme Parameters'!$AB$9)*(('Coupling Enzyme Parameters'!$AB$11)-(E564-$F$11)))))/(2*'Coupling Enzyme Parameters'!$AB$9))</f>
        <v>34.782317178296893</v>
      </c>
      <c r="G564" s="37">
        <v>18643.919999999998</v>
      </c>
      <c r="H564" s="99">
        <f>((-'Coupling Enzyme Parameters'!$AB$10+SQRT((('Coupling Enzyme Parameters'!$AB$10)^2)-(4*('Coupling Enzyme Parameters'!$AB$9)*(('Coupling Enzyme Parameters'!$AB$11)-(G564-$F$11)))))/(2*'Coupling Enzyme Parameters'!$AB$9))</f>
        <v>31.158949534003451</v>
      </c>
      <c r="I564" s="102">
        <f t="shared" si="64"/>
        <v>-4.4744466183159837</v>
      </c>
      <c r="J564" s="37">
        <v>18286.035</v>
      </c>
      <c r="K564" s="99">
        <f>((-'Coupling Enzyme Parameters'!$AB$10+SQRT((('Coupling Enzyme Parameters'!$AB$10)^2)-(4*('Coupling Enzyme Parameters'!$AB$9)*(('Coupling Enzyme Parameters'!$AB$11)-(J564-$F$11)))))/(2*'Coupling Enzyme Parameters'!$AB$9))</f>
        <v>29.449731627596176</v>
      </c>
      <c r="L564" s="102">
        <f t="shared" si="65"/>
        <v>-4.2146823088099161</v>
      </c>
      <c r="M564" s="37">
        <v>18379.037</v>
      </c>
      <c r="N564" s="99">
        <f>((-'Coupling Enzyme Parameters'!$AB$10+SQRT((('Coupling Enzyme Parameters'!$AB$10)^2)-(4*('Coupling Enzyme Parameters'!$AB$9)*(('Coupling Enzyme Parameters'!$AB$11)-(M564-$F$11)))))/(2*'Coupling Enzyme Parameters'!$AB$9))</f>
        <v>29.883596996153234</v>
      </c>
      <c r="O564" s="102">
        <f t="shared" si="66"/>
        <v>-6.2648174253947992</v>
      </c>
      <c r="P564" s="37">
        <v>18429.442999999999</v>
      </c>
      <c r="Q564" s="99">
        <f>((-'Coupling Enzyme Parameters'!$AB$10+SQRT((('Coupling Enzyme Parameters'!$AB$10)^2)-(4*('Coupling Enzyme Parameters'!$AB$9)*(('Coupling Enzyme Parameters'!$AB$11)-(P564-$F$11)))))/(2*'Coupling Enzyme Parameters'!$AB$9))</f>
        <v>30.121655887349942</v>
      </c>
      <c r="R564" s="102">
        <f t="shared" si="67"/>
        <v>-7.1322278964377013</v>
      </c>
      <c r="S564" s="37">
        <v>18412.77</v>
      </c>
      <c r="T564" s="99">
        <f>((-'Coupling Enzyme Parameters'!$AB$10+SQRT((('Coupling Enzyme Parameters'!$AB$10)^2)-(4*('Coupling Enzyme Parameters'!$AB$9)*(('Coupling Enzyme Parameters'!$AB$11)-(S564-$F$11)))))/(2*'Coupling Enzyme Parameters'!$AB$9))</f>
        <v>30.042680864996161</v>
      </c>
      <c r="U564" s="102">
        <f t="shared" si="68"/>
        <v>-7.9205677024833143</v>
      </c>
      <c r="V564" s="37">
        <v>18295.166000000001</v>
      </c>
      <c r="W564" s="99">
        <f>((-'Coupling Enzyme Parameters'!$AB$10+SQRT((('Coupling Enzyme Parameters'!$AB$10)^2)-(4*('Coupling Enzyme Parameters'!$AB$9)*(('Coupling Enzyme Parameters'!$AB$11)-(V564-$F$11)))))/(2*'Coupling Enzyme Parameters'!$AB$9))</f>
        <v>29.492027640259533</v>
      </c>
      <c r="X564" s="102">
        <f t="shared" si="69"/>
        <v>-8.282785793233824</v>
      </c>
      <c r="Y564" s="37">
        <v>17997.736000000001</v>
      </c>
      <c r="Z564" s="99">
        <f>((-'Coupling Enzyme Parameters'!$AB$10+SQRT((('Coupling Enzyme Parameters'!$AB$10)^2)-(4*('Coupling Enzyme Parameters'!$AB$9)*(('Coupling Enzyme Parameters'!$AB$11)-(Y564-$F$11)))))/(2*'Coupling Enzyme Parameters'!$AB$9))</f>
        <v>28.145980507985605</v>
      </c>
      <c r="AA564" s="102">
        <f t="shared" si="70"/>
        <v>-8.6555235013289717</v>
      </c>
    </row>
    <row r="565" spans="3:27" s="39" customFormat="1" ht="15" x14ac:dyDescent="0.25">
      <c r="C565" s="24">
        <f t="shared" si="71"/>
        <v>36.866666666666816</v>
      </c>
      <c r="D565" s="37">
        <v>11529.99</v>
      </c>
      <c r="E565" s="37">
        <v>19304.063999999998</v>
      </c>
      <c r="F565" s="100">
        <f>((-'Coupling Enzyme Parameters'!$AB$10+SQRT((('Coupling Enzyme Parameters'!$AB$10)^2)-(4*('Coupling Enzyme Parameters'!$AB$9)*(('Coupling Enzyme Parameters'!$AB$11)-(E565-$F$11)))))/(2*'Coupling Enzyme Parameters'!$AB$9))</f>
        <v>34.649652678325161</v>
      </c>
      <c r="G565" s="37">
        <v>18690.107</v>
      </c>
      <c r="H565" s="99">
        <f>((-'Coupling Enzyme Parameters'!$AB$10+SQRT((('Coupling Enzyme Parameters'!$AB$10)^2)-(4*('Coupling Enzyme Parameters'!$AB$9)*(('Coupling Enzyme Parameters'!$AB$11)-(G565-$F$11)))))/(2*'Coupling Enzyme Parameters'!$AB$9))</f>
        <v>31.387790299134469</v>
      </c>
      <c r="I565" s="102">
        <f t="shared" si="64"/>
        <v>-4.112941353213234</v>
      </c>
      <c r="J565" s="37">
        <v>18298.671999999999</v>
      </c>
      <c r="K565" s="99">
        <f>((-'Coupling Enzyme Parameters'!$AB$10+SQRT((('Coupling Enzyme Parameters'!$AB$10)^2)-(4*('Coupling Enzyme Parameters'!$AB$9)*(('Coupling Enzyme Parameters'!$AB$11)-(J565-$F$11)))))/(2*'Coupling Enzyme Parameters'!$AB$9))</f>
        <v>29.508285089937342</v>
      </c>
      <c r="L565" s="102">
        <f t="shared" si="65"/>
        <v>-4.0234643464970183</v>
      </c>
      <c r="M565" s="37">
        <v>18418.440999999999</v>
      </c>
      <c r="N565" s="99">
        <f>((-'Coupling Enzyme Parameters'!$AB$10+SQRT((('Coupling Enzyme Parameters'!$AB$10)^2)-(4*('Coupling Enzyme Parameters'!$AB$9)*(('Coupling Enzyme Parameters'!$AB$11)-(M565-$F$11)))))/(2*'Coupling Enzyme Parameters'!$AB$9))</f>
        <v>30.069516862873261</v>
      </c>
      <c r="O565" s="102">
        <f t="shared" si="66"/>
        <v>-5.9462330587030401</v>
      </c>
      <c r="P565" s="37">
        <v>18382.241999999998</v>
      </c>
      <c r="Q565" s="99">
        <f>((-'Coupling Enzyme Parameters'!$AB$10+SQRT((('Coupling Enzyme Parameters'!$AB$10)^2)-(4*('Coupling Enzyme Parameters'!$AB$9)*(('Coupling Enzyme Parameters'!$AB$11)-(P565-$F$11)))))/(2*'Coupling Enzyme Parameters'!$AB$9))</f>
        <v>29.898671775534154</v>
      </c>
      <c r="R565" s="102">
        <f t="shared" si="67"/>
        <v>-7.2225475082817567</v>
      </c>
      <c r="S565" s="37">
        <v>18400.151999999998</v>
      </c>
      <c r="T565" s="99">
        <f>((-'Coupling Enzyme Parameters'!$AB$10+SQRT((('Coupling Enzyme Parameters'!$AB$10)^2)-(4*('Coupling Enzyme Parameters'!$AB$9)*(('Coupling Enzyme Parameters'!$AB$11)-(S565-$F$11)))))/(2*'Coupling Enzyme Parameters'!$AB$9))</f>
        <v>29.983065722736981</v>
      </c>
      <c r="U565" s="102">
        <f t="shared" si="68"/>
        <v>-7.8475183447707622</v>
      </c>
      <c r="V565" s="37">
        <v>18250.826000000001</v>
      </c>
      <c r="W565" s="99">
        <f>((-'Coupling Enzyme Parameters'!$AB$10+SQRT((('Coupling Enzyme Parameters'!$AB$10)^2)-(4*('Coupling Enzyme Parameters'!$AB$9)*(('Coupling Enzyme Parameters'!$AB$11)-(V565-$F$11)))))/(2*'Coupling Enzyme Parameters'!$AB$9))</f>
        <v>29.287239703885479</v>
      </c>
      <c r="X565" s="102">
        <f t="shared" si="69"/>
        <v>-8.3549092296361458</v>
      </c>
      <c r="Y565" s="37">
        <v>18039.311000000002</v>
      </c>
      <c r="Z565" s="99">
        <f>((-'Coupling Enzyme Parameters'!$AB$10+SQRT((('Coupling Enzyme Parameters'!$AB$10)^2)-(4*('Coupling Enzyme Parameters'!$AB$9)*(('Coupling Enzyme Parameters'!$AB$11)-(Y565-$F$11)))))/(2*'Coupling Enzyme Parameters'!$AB$9))</f>
        <v>28.330353521701163</v>
      </c>
      <c r="AA565" s="102">
        <f t="shared" si="70"/>
        <v>-8.3384859876416826</v>
      </c>
    </row>
    <row r="566" spans="3:27" s="39" customFormat="1" ht="15" x14ac:dyDescent="0.25">
      <c r="C566" s="24">
        <f t="shared" si="71"/>
        <v>36.933333333333486</v>
      </c>
      <c r="D566" s="37">
        <v>11438.588</v>
      </c>
      <c r="E566" s="37">
        <v>19259.800999999999</v>
      </c>
      <c r="F566" s="100">
        <f>((-'Coupling Enzyme Parameters'!$AB$10+SQRT((('Coupling Enzyme Parameters'!$AB$10)^2)-(4*('Coupling Enzyme Parameters'!$AB$9)*(('Coupling Enzyme Parameters'!$AB$11)-(E566-$F$11)))))/(2*'Coupling Enzyme Parameters'!$AB$9))</f>
        <v>34.398849675993425</v>
      </c>
      <c r="G566" s="37">
        <v>18701.937999999998</v>
      </c>
      <c r="H566" s="99">
        <f>((-'Coupling Enzyme Parameters'!$AB$10+SQRT((('Coupling Enzyme Parameters'!$AB$10)^2)-(4*('Coupling Enzyme Parameters'!$AB$9)*(('Coupling Enzyme Parameters'!$AB$11)-(G566-$F$11)))))/(2*'Coupling Enzyme Parameters'!$AB$9))</f>
        <v>31.446736497658087</v>
      </c>
      <c r="I566" s="102">
        <f t="shared" si="64"/>
        <v>-3.8031921523578802</v>
      </c>
      <c r="J566" s="37">
        <v>18343.830000000002</v>
      </c>
      <c r="K566" s="99">
        <f>((-'Coupling Enzyme Parameters'!$AB$10+SQRT((('Coupling Enzyme Parameters'!$AB$10)^2)-(4*('Coupling Enzyme Parameters'!$AB$9)*(('Coupling Enzyme Parameters'!$AB$11)-(J566-$F$11)))))/(2*'Coupling Enzyme Parameters'!$AB$9))</f>
        <v>29.718545302429334</v>
      </c>
      <c r="L566" s="102">
        <f t="shared" si="65"/>
        <v>-3.5624011316732904</v>
      </c>
      <c r="M566" s="37">
        <v>18449.482</v>
      </c>
      <c r="N566" s="99">
        <f>((-'Coupling Enzyme Parameters'!$AB$10+SQRT((('Coupling Enzyme Parameters'!$AB$10)^2)-(4*('Coupling Enzyme Parameters'!$AB$9)*(('Coupling Enzyme Parameters'!$AB$11)-(M566-$F$11)))))/(2*'Coupling Enzyme Parameters'!$AB$9))</f>
        <v>30.216880941447659</v>
      </c>
      <c r="O566" s="102">
        <f t="shared" si="66"/>
        <v>-5.5480659777969059</v>
      </c>
      <c r="P566" s="37">
        <v>18408.305</v>
      </c>
      <c r="Q566" s="99">
        <f>((-'Coupling Enzyme Parameters'!$AB$10+SQRT((('Coupling Enzyme Parameters'!$AB$10)^2)-(4*('Coupling Enzyme Parameters'!$AB$9)*(('Coupling Enzyme Parameters'!$AB$11)-(P566-$F$11)))))/(2*'Coupling Enzyme Parameters'!$AB$9))</f>
        <v>30.021570506003275</v>
      </c>
      <c r="R566" s="102">
        <f t="shared" si="67"/>
        <v>-6.8488457754808998</v>
      </c>
      <c r="S566" s="37">
        <v>18404.305</v>
      </c>
      <c r="T566" s="99">
        <f>((-'Coupling Enzyme Parameters'!$AB$10+SQRT((('Coupling Enzyme Parameters'!$AB$10)^2)-(4*('Coupling Enzyme Parameters'!$AB$9)*(('Coupling Enzyme Parameters'!$AB$11)-(S566-$F$11)))))/(2*'Coupling Enzyme Parameters'!$AB$9))</f>
        <v>30.002672585088781</v>
      </c>
      <c r="U566" s="102">
        <f t="shared" si="68"/>
        <v>-7.5771084800872259</v>
      </c>
      <c r="V566" s="37">
        <v>18224.131000000001</v>
      </c>
      <c r="W566" s="99">
        <f>((-'Coupling Enzyme Parameters'!$AB$10+SQRT((('Coupling Enzyme Parameters'!$AB$10)^2)-(4*('Coupling Enzyme Parameters'!$AB$9)*(('Coupling Enzyme Parameters'!$AB$11)-(V566-$F$11)))))/(2*'Coupling Enzyme Parameters'!$AB$9))</f>
        <v>29.16466905982309</v>
      </c>
      <c r="X566" s="102">
        <f t="shared" si="69"/>
        <v>-8.2266768713667986</v>
      </c>
      <c r="Y566" s="37">
        <v>17961.375</v>
      </c>
      <c r="Z566" s="99">
        <f>((-'Coupling Enzyme Parameters'!$AB$10+SQRT((('Coupling Enzyme Parameters'!$AB$10)^2)-(4*('Coupling Enzyme Parameters'!$AB$9)*(('Coupling Enzyme Parameters'!$AB$11)-(Y566-$F$11)))))/(2*'Coupling Enzyme Parameters'!$AB$9))</f>
        <v>27.985685171226702</v>
      </c>
      <c r="AA566" s="102">
        <f t="shared" si="70"/>
        <v>-8.4323513357844071</v>
      </c>
    </row>
    <row r="567" spans="3:27" s="39" customFormat="1" ht="15" x14ac:dyDescent="0.25">
      <c r="C567" s="24">
        <f t="shared" si="71"/>
        <v>37.000000000000156</v>
      </c>
      <c r="D567" s="37">
        <v>11465.163</v>
      </c>
      <c r="E567" s="37">
        <v>19279.357</v>
      </c>
      <c r="F567" s="100">
        <f>((-'Coupling Enzyme Parameters'!$AB$10+SQRT((('Coupling Enzyme Parameters'!$AB$10)^2)-(4*('Coupling Enzyme Parameters'!$AB$9)*(('Coupling Enzyme Parameters'!$AB$11)-(E567-$F$11)))))/(2*'Coupling Enzyme Parameters'!$AB$9))</f>
        <v>34.509315461492534</v>
      </c>
      <c r="G567" s="37">
        <v>18710.16</v>
      </c>
      <c r="H567" s="99">
        <f>((-'Coupling Enzyme Parameters'!$AB$10+SQRT((('Coupling Enzyme Parameters'!$AB$10)^2)-(4*('Coupling Enzyme Parameters'!$AB$9)*(('Coupling Enzyme Parameters'!$AB$11)-(G567-$F$11)))))/(2*'Coupling Enzyme Parameters'!$AB$9))</f>
        <v>31.487781100574288</v>
      </c>
      <c r="I567" s="102">
        <f t="shared" si="64"/>
        <v>-3.8726133349407874</v>
      </c>
      <c r="J567" s="37">
        <v>18266.215</v>
      </c>
      <c r="K567" s="99">
        <f>((-'Coupling Enzyme Parameters'!$AB$10+SQRT((('Coupling Enzyme Parameters'!$AB$10)^2)-(4*('Coupling Enzyme Parameters'!$AB$9)*(('Coupling Enzyme Parameters'!$AB$11)-(J567-$F$11)))))/(2*'Coupling Enzyme Parameters'!$AB$9))</f>
        <v>29.358144153631795</v>
      </c>
      <c r="L567" s="102">
        <f t="shared" si="65"/>
        <v>-4.0332680659699385</v>
      </c>
      <c r="M567" s="37">
        <v>18354.221000000001</v>
      </c>
      <c r="N567" s="99">
        <f>((-'Coupling Enzyme Parameters'!$AB$10+SQRT((('Coupling Enzyme Parameters'!$AB$10)^2)-(4*('Coupling Enzyme Parameters'!$AB$9)*(('Coupling Enzyme Parameters'!$AB$11)-(M567-$F$11)))))/(2*'Coupling Enzyme Parameters'!$AB$9))</f>
        <v>29.767155247437156</v>
      </c>
      <c r="O567" s="102">
        <f t="shared" si="66"/>
        <v>-6.108257457306518</v>
      </c>
      <c r="P567" s="37">
        <v>18362.192999999999</v>
      </c>
      <c r="Q567" s="99">
        <f>((-'Coupling Enzyme Parameters'!$AB$10+SQRT((('Coupling Enzyme Parameters'!$AB$10)^2)-(4*('Coupling Enzyme Parameters'!$AB$9)*(('Coupling Enzyme Parameters'!$AB$11)-(P567-$F$11)))))/(2*'Coupling Enzyme Parameters'!$AB$9))</f>
        <v>29.804507467141228</v>
      </c>
      <c r="R567" s="102">
        <f t="shared" si="67"/>
        <v>-7.1763745998420561</v>
      </c>
      <c r="S567" s="37">
        <v>18477.969000000001</v>
      </c>
      <c r="T567" s="99">
        <f>((-'Coupling Enzyme Parameters'!$AB$10+SQRT((('Coupling Enzyme Parameters'!$AB$10)^2)-(4*('Coupling Enzyme Parameters'!$AB$9)*(('Coupling Enzyme Parameters'!$AB$11)-(S567-$F$11)))))/(2*'Coupling Enzyme Parameters'!$AB$9))</f>
        <v>30.352832972835653</v>
      </c>
      <c r="U567" s="102">
        <f t="shared" si="68"/>
        <v>-7.3374138778394631</v>
      </c>
      <c r="V567" s="37">
        <v>18256.951000000001</v>
      </c>
      <c r="W567" s="99">
        <f>((-'Coupling Enzyme Parameters'!$AB$10+SQRT((('Coupling Enzyme Parameters'!$AB$10)^2)-(4*('Coupling Enzyme Parameters'!$AB$9)*(('Coupling Enzyme Parameters'!$AB$11)-(V567-$F$11)))))/(2*'Coupling Enzyme Parameters'!$AB$9))</f>
        <v>29.315438865585886</v>
      </c>
      <c r="X567" s="102">
        <f t="shared" si="69"/>
        <v>-8.186372851103112</v>
      </c>
      <c r="Y567" s="37">
        <v>18020.900000000001</v>
      </c>
      <c r="Z567" s="99">
        <f>((-'Coupling Enzyme Parameters'!$AB$10+SQRT((('Coupling Enzyme Parameters'!$AB$10)^2)-(4*('Coupling Enzyme Parameters'!$AB$9)*(('Coupling Enzyme Parameters'!$AB$11)-(Y567-$F$11)))))/(2*'Coupling Enzyme Parameters'!$AB$9))</f>
        <v>28.248561053448132</v>
      </c>
      <c r="AA567" s="102">
        <f t="shared" si="70"/>
        <v>-8.2799412390620866</v>
      </c>
    </row>
    <row r="568" spans="3:27" s="39" customFormat="1" ht="15" x14ac:dyDescent="0.25">
      <c r="C568" s="24">
        <f t="shared" si="71"/>
        <v>37.066666666666826</v>
      </c>
      <c r="D568" s="37">
        <v>11464.614</v>
      </c>
      <c r="E568" s="37">
        <v>19294.758000000002</v>
      </c>
      <c r="F568" s="100">
        <f>((-'Coupling Enzyme Parameters'!$AB$10+SQRT((('Coupling Enzyme Parameters'!$AB$10)^2)-(4*('Coupling Enzyme Parameters'!$AB$9)*(('Coupling Enzyme Parameters'!$AB$11)-(E568-$F$11)))))/(2*'Coupling Enzyme Parameters'!$AB$9))</f>
        <v>34.596691586696295</v>
      </c>
      <c r="G568" s="37">
        <v>18689.828000000001</v>
      </c>
      <c r="H568" s="99">
        <f>((-'Coupling Enzyme Parameters'!$AB$10+SQRT((('Coupling Enzyme Parameters'!$AB$10)^2)-(4*('Coupling Enzyme Parameters'!$AB$9)*(('Coupling Enzyme Parameters'!$AB$11)-(G568-$F$11)))))/(2*'Coupling Enzyme Parameters'!$AB$9))</f>
        <v>31.386401850143418</v>
      </c>
      <c r="I568" s="102">
        <f t="shared" si="64"/>
        <v>-4.0613687105754188</v>
      </c>
      <c r="J568" s="37">
        <v>18287.928</v>
      </c>
      <c r="K568" s="99">
        <f>((-'Coupling Enzyme Parameters'!$AB$10+SQRT((('Coupling Enzyme Parameters'!$AB$10)^2)-(4*('Coupling Enzyme Parameters'!$AB$9)*(('Coupling Enzyme Parameters'!$AB$11)-(J568-$F$11)))))/(2*'Coupling Enzyme Parameters'!$AB$9))</f>
        <v>29.458494950473675</v>
      </c>
      <c r="L568" s="102">
        <f t="shared" si="65"/>
        <v>-4.0202933943318193</v>
      </c>
      <c r="M568" s="37">
        <v>18439.324000000001</v>
      </c>
      <c r="N568" s="99">
        <f>((-'Coupling Enzyme Parameters'!$AB$10+SQRT((('Coupling Enzyme Parameters'!$AB$10)^2)-(4*('Coupling Enzyme Parameters'!$AB$9)*(('Coupling Enzyme Parameters'!$AB$11)-(M568-$F$11)))))/(2*'Coupling Enzyme Parameters'!$AB$9))</f>
        <v>30.168568279902036</v>
      </c>
      <c r="O568" s="102">
        <f t="shared" si="66"/>
        <v>-5.7942205500453987</v>
      </c>
      <c r="P568" s="37">
        <v>18394.061000000002</v>
      </c>
      <c r="Q568" s="99">
        <f>((-'Coupling Enzyme Parameters'!$AB$10+SQRT((('Coupling Enzyme Parameters'!$AB$10)^2)-(4*('Coupling Enzyme Parameters'!$AB$9)*(('Coupling Enzyme Parameters'!$AB$11)-(P568-$F$11)))))/(2*'Coupling Enzyme Parameters'!$AB$9))</f>
        <v>29.954334865099291</v>
      </c>
      <c r="R568" s="102">
        <f t="shared" si="67"/>
        <v>-7.113923327087754</v>
      </c>
      <c r="S568" s="37">
        <v>18443.813999999998</v>
      </c>
      <c r="T568" s="99">
        <f>((-'Coupling Enzyme Parameters'!$AB$10+SQRT((('Coupling Enzyme Parameters'!$AB$10)^2)-(4*('Coupling Enzyme Parameters'!$AB$9)*(('Coupling Enzyme Parameters'!$AB$11)-(S568-$F$11)))))/(2*'Coupling Enzyme Parameters'!$AB$9))</f>
        <v>30.189912584123217</v>
      </c>
      <c r="U568" s="102">
        <f t="shared" si="68"/>
        <v>-7.5877103917556603</v>
      </c>
      <c r="V568" s="37">
        <v>18234.752</v>
      </c>
      <c r="W568" s="99">
        <f>((-'Coupling Enzyme Parameters'!$AB$10+SQRT((('Coupling Enzyme Parameters'!$AB$10)^2)-(4*('Coupling Enzyme Parameters'!$AB$9)*(('Coupling Enzyme Parameters'!$AB$11)-(V568-$F$11)))))/(2*'Coupling Enzyme Parameters'!$AB$9))</f>
        <v>29.21337120934508</v>
      </c>
      <c r="X568" s="102">
        <f t="shared" si="69"/>
        <v>-8.3758166325476786</v>
      </c>
      <c r="Y568" s="37">
        <v>17973.136999999999</v>
      </c>
      <c r="Z568" s="99">
        <f>((-'Coupling Enzyme Parameters'!$AB$10+SQRT((('Coupling Enzyme Parameters'!$AB$10)^2)-(4*('Coupling Enzyme Parameters'!$AB$9)*(('Coupling Enzyme Parameters'!$AB$11)-(Y568-$F$11)))))/(2*'Coupling Enzyme Parameters'!$AB$9))</f>
        <v>28.037440721369638</v>
      </c>
      <c r="AA568" s="102">
        <f t="shared" si="70"/>
        <v>-8.5784376963443414</v>
      </c>
    </row>
    <row r="569" spans="3:27" s="39" customFormat="1" ht="15" x14ac:dyDescent="0.25">
      <c r="C569" s="24">
        <f t="shared" si="71"/>
        <v>37.133333333333496</v>
      </c>
      <c r="D569" s="37">
        <v>11456.197</v>
      </c>
      <c r="E569" s="37">
        <v>19308.280999999999</v>
      </c>
      <c r="F569" s="100">
        <f>((-'Coupling Enzyme Parameters'!$AB$10+SQRT((('Coupling Enzyme Parameters'!$AB$10)^2)-(4*('Coupling Enzyme Parameters'!$AB$9)*(('Coupling Enzyme Parameters'!$AB$11)-(E569-$F$11)))))/(2*'Coupling Enzyme Parameters'!$AB$9))</f>
        <v>34.673692985235114</v>
      </c>
      <c r="G569" s="37">
        <v>18712.553</v>
      </c>
      <c r="H569" s="99">
        <f>((-'Coupling Enzyme Parameters'!$AB$10+SQRT((('Coupling Enzyme Parameters'!$AB$10)^2)-(4*('Coupling Enzyme Parameters'!$AB$9)*(('Coupling Enzyme Parameters'!$AB$11)-(G569-$F$11)))))/(2*'Coupling Enzyme Parameters'!$AB$9))</f>
        <v>31.499739401081097</v>
      </c>
      <c r="I569" s="102">
        <f t="shared" si="64"/>
        <v>-4.0250325581765587</v>
      </c>
      <c r="J569" s="37">
        <v>18337.583999999999</v>
      </c>
      <c r="K569" s="99">
        <f>((-'Coupling Enzyme Parameters'!$AB$10+SQRT((('Coupling Enzyme Parameters'!$AB$10)^2)-(4*('Coupling Enzyme Parameters'!$AB$9)*(('Coupling Enzyme Parameters'!$AB$11)-(J569-$F$11)))))/(2*'Coupling Enzyme Parameters'!$AB$9))</f>
        <v>29.689367395523032</v>
      </c>
      <c r="L569" s="102">
        <f t="shared" si="65"/>
        <v>-3.8664223478212811</v>
      </c>
      <c r="M569" s="37">
        <v>18433.646000000001</v>
      </c>
      <c r="N569" s="99">
        <f>((-'Coupling Enzyme Parameters'!$AB$10+SQRT((('Coupling Enzyme Parameters'!$AB$10)^2)-(4*('Coupling Enzyme Parameters'!$AB$9)*(('Coupling Enzyme Parameters'!$AB$11)-(M569-$F$11)))))/(2*'Coupling Enzyme Parameters'!$AB$9))</f>
        <v>30.14160067277378</v>
      </c>
      <c r="O569" s="102">
        <f t="shared" si="66"/>
        <v>-5.8981895557124737</v>
      </c>
      <c r="P569" s="37">
        <v>18436.666000000001</v>
      </c>
      <c r="Q569" s="99">
        <f>((-'Coupling Enzyme Parameters'!$AB$10+SQRT((('Coupling Enzyme Parameters'!$AB$10)^2)-(4*('Coupling Enzyme Parameters'!$AB$9)*(('Coupling Enzyme Parameters'!$AB$11)-(P569-$F$11)))))/(2*'Coupling Enzyme Parameters'!$AB$9))</f>
        <v>30.155940781527043</v>
      </c>
      <c r="R569" s="102">
        <f t="shared" si="67"/>
        <v>-6.9893188091988208</v>
      </c>
      <c r="S569" s="37">
        <v>18403.620999999999</v>
      </c>
      <c r="T569" s="99">
        <f>((-'Coupling Enzyme Parameters'!$AB$10+SQRT((('Coupling Enzyme Parameters'!$AB$10)^2)-(4*('Coupling Enzyme Parameters'!$AB$9)*(('Coupling Enzyme Parameters'!$AB$11)-(S569-$F$11)))))/(2*'Coupling Enzyme Parameters'!$AB$9))</f>
        <v>29.999442357038312</v>
      </c>
      <c r="U569" s="102">
        <f t="shared" si="68"/>
        <v>-7.8551820173793843</v>
      </c>
      <c r="V569" s="37">
        <v>18238.312000000002</v>
      </c>
      <c r="W569" s="99">
        <f>((-'Coupling Enzyme Parameters'!$AB$10+SQRT((('Coupling Enzyme Parameters'!$AB$10)^2)-(4*('Coupling Enzyme Parameters'!$AB$9)*(('Coupling Enzyme Parameters'!$AB$11)-(V569-$F$11)))))/(2*'Coupling Enzyme Parameters'!$AB$9))</f>
        <v>29.229714441945504</v>
      </c>
      <c r="X569" s="102">
        <f t="shared" si="69"/>
        <v>-8.4364747984860742</v>
      </c>
      <c r="Y569" s="37">
        <v>17980.895</v>
      </c>
      <c r="Z569" s="99">
        <f>((-'Coupling Enzyme Parameters'!$AB$10+SQRT((('Coupling Enzyme Parameters'!$AB$10)^2)-(4*('Coupling Enzyme Parameters'!$AB$9)*(('Coupling Enzyme Parameters'!$AB$11)-(Y569-$F$11)))))/(2*'Coupling Enzyme Parameters'!$AB$9))</f>
        <v>28.07162813367551</v>
      </c>
      <c r="AA569" s="102">
        <f t="shared" si="70"/>
        <v>-8.621251682577288</v>
      </c>
    </row>
    <row r="570" spans="3:27" s="39" customFormat="1" ht="15" x14ac:dyDescent="0.25">
      <c r="C570" s="24">
        <f t="shared" si="71"/>
        <v>37.200000000000166</v>
      </c>
      <c r="D570" s="37">
        <v>11507.876</v>
      </c>
      <c r="E570" s="37">
        <v>19297.184000000001</v>
      </c>
      <c r="F570" s="100">
        <f>((-'Coupling Enzyme Parameters'!$AB$10+SQRT((('Coupling Enzyme Parameters'!$AB$10)^2)-(4*('Coupling Enzyme Parameters'!$AB$9)*(('Coupling Enzyme Parameters'!$AB$11)-(E570-$F$11)))))/(2*'Coupling Enzyme Parameters'!$AB$9))</f>
        <v>34.610486134828626</v>
      </c>
      <c r="G570" s="37">
        <v>18737.23</v>
      </c>
      <c r="H570" s="99">
        <f>((-'Coupling Enzyme Parameters'!$AB$10+SQRT((('Coupling Enzyme Parameters'!$AB$10)^2)-(4*('Coupling Enzyme Parameters'!$AB$9)*(('Coupling Enzyme Parameters'!$AB$11)-(G570-$F$11)))))/(2*'Coupling Enzyme Parameters'!$AB$9))</f>
        <v>31.623381918478774</v>
      </c>
      <c r="I570" s="102">
        <f t="shared" si="64"/>
        <v>-3.8381831903723942</v>
      </c>
      <c r="J570" s="37">
        <v>18290.293000000001</v>
      </c>
      <c r="K570" s="99">
        <f>((-'Coupling Enzyme Parameters'!$AB$10+SQRT((('Coupling Enzyme Parameters'!$AB$10)^2)-(4*('Coupling Enzyme Parameters'!$AB$9)*(('Coupling Enzyme Parameters'!$AB$11)-(J570-$F$11)))))/(2*'Coupling Enzyme Parameters'!$AB$9))</f>
        <v>29.469447214097706</v>
      </c>
      <c r="L570" s="102">
        <f t="shared" si="65"/>
        <v>-4.02313567884012</v>
      </c>
      <c r="M570" s="37">
        <v>18449.109</v>
      </c>
      <c r="N570" s="99">
        <f>((-'Coupling Enzyme Parameters'!$AB$10+SQRT((('Coupling Enzyme Parameters'!$AB$10)^2)-(4*('Coupling Enzyme Parameters'!$AB$9)*(('Coupling Enzyme Parameters'!$AB$11)-(M570-$F$11)))))/(2*'Coupling Enzyme Parameters'!$AB$9))</f>
        <v>30.215105376908145</v>
      </c>
      <c r="O570" s="102">
        <f t="shared" si="66"/>
        <v>-5.7614780011716213</v>
      </c>
      <c r="P570" s="37">
        <v>18412.072</v>
      </c>
      <c r="Q570" s="99">
        <f>((-'Coupling Enzyme Parameters'!$AB$10+SQRT((('Coupling Enzyme Parameters'!$AB$10)^2)-(4*('Coupling Enzyme Parameters'!$AB$9)*(('Coupling Enzyme Parameters'!$AB$11)-(P570-$F$11)))))/(2*'Coupling Enzyme Parameters'!$AB$9))</f>
        <v>30.039379662603885</v>
      </c>
      <c r="R570" s="102">
        <f t="shared" si="67"/>
        <v>-7.0426730777154916</v>
      </c>
      <c r="S570" s="37">
        <v>18405.52</v>
      </c>
      <c r="T570" s="99">
        <f>((-'Coupling Enzyme Parameters'!$AB$10+SQRT((('Coupling Enzyme Parameters'!$AB$10)^2)-(4*('Coupling Enzyme Parameters'!$AB$9)*(('Coupling Enzyme Parameters'!$AB$11)-(S570-$F$11)))))/(2*'Coupling Enzyme Parameters'!$AB$9))</f>
        <v>30.008411437754756</v>
      </c>
      <c r="U570" s="102">
        <f t="shared" si="68"/>
        <v>-7.783006086256453</v>
      </c>
      <c r="V570" s="37">
        <v>18241.287</v>
      </c>
      <c r="W570" s="99">
        <f>((-'Coupling Enzyme Parameters'!$AB$10+SQRT((('Coupling Enzyme Parameters'!$AB$10)^2)-(4*('Coupling Enzyme Parameters'!$AB$9)*(('Coupling Enzyme Parameters'!$AB$11)-(V570-$F$11)))))/(2*'Coupling Enzyme Parameters'!$AB$9))</f>
        <v>29.243379397454433</v>
      </c>
      <c r="X570" s="102">
        <f t="shared" si="69"/>
        <v>-8.3596029925706574</v>
      </c>
      <c r="Y570" s="37">
        <v>17964.41</v>
      </c>
      <c r="Z570" s="99">
        <f>((-'Coupling Enzyme Parameters'!$AB$10+SQRT((('Coupling Enzyme Parameters'!$AB$10)^2)-(4*('Coupling Enzyme Parameters'!$AB$9)*(('Coupling Enzyme Parameters'!$AB$11)-(Y570-$F$11)))))/(2*'Coupling Enzyme Parameters'!$AB$9))</f>
        <v>27.999031088032702</v>
      </c>
      <c r="AA570" s="102">
        <f t="shared" si="70"/>
        <v>-8.6306418778136091</v>
      </c>
    </row>
    <row r="571" spans="3:27" s="39" customFormat="1" ht="15" x14ac:dyDescent="0.25">
      <c r="C571" s="24">
        <f t="shared" si="71"/>
        <v>37.266666666666836</v>
      </c>
      <c r="D571" s="37">
        <v>11442.201999999999</v>
      </c>
      <c r="E571" s="37">
        <v>19304.256000000001</v>
      </c>
      <c r="F571" s="100">
        <f>((-'Coupling Enzyme Parameters'!$AB$10+SQRT((('Coupling Enzyme Parameters'!$AB$10)^2)-(4*('Coupling Enzyme Parameters'!$AB$9)*(('Coupling Enzyme Parameters'!$AB$11)-(E571-$F$11)))))/(2*'Coupling Enzyme Parameters'!$AB$9))</f>
        <v>34.650746675576151</v>
      </c>
      <c r="G571" s="37">
        <v>18690.599999999999</v>
      </c>
      <c r="H571" s="99">
        <f>((-'Coupling Enzyme Parameters'!$AB$10+SQRT((('Coupling Enzyme Parameters'!$AB$10)^2)-(4*('Coupling Enzyme Parameters'!$AB$9)*(('Coupling Enzyme Parameters'!$AB$11)-(G571-$F$11)))))/(2*'Coupling Enzyme Parameters'!$AB$9))</f>
        <v>31.390243906214096</v>
      </c>
      <c r="I571" s="102">
        <f t="shared" si="64"/>
        <v>-4.1115817433845976</v>
      </c>
      <c r="J571" s="37">
        <v>18292.271000000001</v>
      </c>
      <c r="K571" s="99">
        <f>((-'Coupling Enzyme Parameters'!$AB$10+SQRT((('Coupling Enzyme Parameters'!$AB$10)^2)-(4*('Coupling Enzyme Parameters'!$AB$9)*(('Coupling Enzyme Parameters'!$AB$11)-(J571-$F$11)))))/(2*'Coupling Enzyme Parameters'!$AB$9))</f>
        <v>29.478610616705215</v>
      </c>
      <c r="L571" s="102">
        <f t="shared" si="65"/>
        <v>-4.0542328169801358</v>
      </c>
      <c r="M571" s="37">
        <v>18392.245999999999</v>
      </c>
      <c r="N571" s="99">
        <f>((-'Coupling Enzyme Parameters'!$AB$10+SQRT((('Coupling Enzyme Parameters'!$AB$10)^2)-(4*('Coupling Enzyme Parameters'!$AB$9)*(('Coupling Enzyme Parameters'!$AB$11)-(M571-$F$11)))))/(2*'Coupling Enzyme Parameters'!$AB$9))</f>
        <v>29.9457794917098</v>
      </c>
      <c r="O571" s="102">
        <f t="shared" si="66"/>
        <v>-6.0710644271174914</v>
      </c>
      <c r="P571" s="37">
        <v>18480.363000000001</v>
      </c>
      <c r="Q571" s="99">
        <f>((-'Coupling Enzyme Parameters'!$AB$10+SQRT((('Coupling Enzyme Parameters'!$AB$10)^2)-(4*('Coupling Enzyme Parameters'!$AB$9)*(('Coupling Enzyme Parameters'!$AB$11)-(P571-$F$11)))))/(2*'Coupling Enzyme Parameters'!$AB$9))</f>
        <v>30.364289573193666</v>
      </c>
      <c r="R571" s="102">
        <f t="shared" si="67"/>
        <v>-6.7580237078732353</v>
      </c>
      <c r="S571" s="37">
        <v>18428.416000000001</v>
      </c>
      <c r="T571" s="99">
        <f>((-'Coupling Enzyme Parameters'!$AB$10+SQRT((('Coupling Enzyme Parameters'!$AB$10)^2)-(4*('Coupling Enzyme Parameters'!$AB$9)*(('Coupling Enzyme Parameters'!$AB$11)-(S571-$F$11)))))/(2*'Coupling Enzyme Parameters'!$AB$9))</f>
        <v>30.116784629690024</v>
      </c>
      <c r="U571" s="102">
        <f t="shared" si="68"/>
        <v>-7.7148934350687099</v>
      </c>
      <c r="V571" s="37">
        <v>18222.004000000001</v>
      </c>
      <c r="W571" s="99">
        <f>((-'Coupling Enzyme Parameters'!$AB$10+SQRT((('Coupling Enzyme Parameters'!$AB$10)^2)-(4*('Coupling Enzyme Parameters'!$AB$9)*(('Coupling Enzyme Parameters'!$AB$11)-(V571-$F$11)))))/(2*'Coupling Enzyme Parameters'!$AB$9))</f>
        <v>29.154925969345758</v>
      </c>
      <c r="X571" s="102">
        <f t="shared" si="69"/>
        <v>-8.4883169614268574</v>
      </c>
      <c r="Y571" s="37">
        <v>18045.623</v>
      </c>
      <c r="Z571" s="99">
        <f>((-'Coupling Enzyme Parameters'!$AB$10+SQRT((('Coupling Enzyme Parameters'!$AB$10)^2)-(4*('Coupling Enzyme Parameters'!$AB$9)*(('Coupling Enzyme Parameters'!$AB$11)-(Y571-$F$11)))))/(2*'Coupling Enzyme Parameters'!$AB$9))</f>
        <v>28.358448596626229</v>
      </c>
      <c r="AA571" s="102">
        <f t="shared" si="70"/>
        <v>-8.3114849099676071</v>
      </c>
    </row>
    <row r="572" spans="3:27" s="39" customFormat="1" ht="15" x14ac:dyDescent="0.25">
      <c r="C572" s="24">
        <f t="shared" si="71"/>
        <v>37.333333333333506</v>
      </c>
      <c r="D572" s="37">
        <v>11476.538</v>
      </c>
      <c r="E572" s="37">
        <v>19292.52</v>
      </c>
      <c r="F572" s="100">
        <f>((-'Coupling Enzyme Parameters'!$AB$10+SQRT((('Coupling Enzyme Parameters'!$AB$10)^2)-(4*('Coupling Enzyme Parameters'!$AB$9)*(('Coupling Enzyme Parameters'!$AB$11)-(E572-$F$11)))))/(2*'Coupling Enzyme Parameters'!$AB$9))</f>
        <v>34.583973504789036</v>
      </c>
      <c r="G572" s="37">
        <v>18655.254000000001</v>
      </c>
      <c r="H572" s="99">
        <f>((-'Coupling Enzyme Parameters'!$AB$10+SQRT((('Coupling Enzyme Parameters'!$AB$10)^2)-(4*('Coupling Enzyme Parameters'!$AB$9)*(('Coupling Enzyme Parameters'!$AB$11)-(G572-$F$11)))))/(2*'Coupling Enzyme Parameters'!$AB$9))</f>
        <v>31.214918747216252</v>
      </c>
      <c r="I572" s="102">
        <f t="shared" si="64"/>
        <v>-4.2201337315953253</v>
      </c>
      <c r="J572" s="37">
        <v>18333.298999999999</v>
      </c>
      <c r="K572" s="99">
        <f>((-'Coupling Enzyme Parameters'!$AB$10+SQRT((('Coupling Enzyme Parameters'!$AB$10)^2)-(4*('Coupling Enzyme Parameters'!$AB$9)*(('Coupling Enzyme Parameters'!$AB$11)-(J572-$F$11)))))/(2*'Coupling Enzyme Parameters'!$AB$9))</f>
        <v>29.669368121490386</v>
      </c>
      <c r="L572" s="102">
        <f t="shared" si="65"/>
        <v>-3.7967021414078488</v>
      </c>
      <c r="M572" s="37">
        <v>18331.615000000002</v>
      </c>
      <c r="N572" s="99">
        <f>((-'Coupling Enzyme Parameters'!$AB$10+SQRT((('Coupling Enzyme Parameters'!$AB$10)^2)-(4*('Coupling Enzyme Parameters'!$AB$9)*(('Coupling Enzyme Parameters'!$AB$11)-(M572-$F$11)))))/(2*'Coupling Enzyme Parameters'!$AB$9))</f>
        <v>29.6615124113493</v>
      </c>
      <c r="O572" s="102">
        <f t="shared" si="66"/>
        <v>-6.2885583366908762</v>
      </c>
      <c r="P572" s="37">
        <v>18374.703000000001</v>
      </c>
      <c r="Q572" s="99">
        <f>((-'Coupling Enzyme Parameters'!$AB$10+SQRT((('Coupling Enzyme Parameters'!$AB$10)^2)-(4*('Coupling Enzyme Parameters'!$AB$9)*(('Coupling Enzyme Parameters'!$AB$11)-(P572-$F$11)))))/(2*'Coupling Enzyme Parameters'!$AB$9))</f>
        <v>29.863225183572183</v>
      </c>
      <c r="R572" s="102">
        <f t="shared" si="67"/>
        <v>-7.1923149267076028</v>
      </c>
      <c r="S572" s="37">
        <v>18497.516</v>
      </c>
      <c r="T572" s="99">
        <f>((-'Coupling Enzyme Parameters'!$AB$10+SQRT((('Coupling Enzyme Parameters'!$AB$10)^2)-(4*('Coupling Enzyme Parameters'!$AB$9)*(('Coupling Enzyme Parameters'!$AB$11)-(S572-$F$11)))))/(2*'Coupling Enzyme Parameters'!$AB$9))</f>
        <v>30.446519783057283</v>
      </c>
      <c r="U572" s="102">
        <f t="shared" si="68"/>
        <v>-7.3183851109143347</v>
      </c>
      <c r="V572" s="37">
        <v>18234.526999999998</v>
      </c>
      <c r="W572" s="99">
        <f>((-'Coupling Enzyme Parameters'!$AB$10+SQRT((('Coupling Enzyme Parameters'!$AB$10)^2)-(4*('Coupling Enzyme Parameters'!$AB$9)*(('Coupling Enzyme Parameters'!$AB$11)-(V572-$F$11)))))/(2*'Coupling Enzyme Parameters'!$AB$9))</f>
        <v>29.212338601413233</v>
      </c>
      <c r="X572" s="102">
        <f t="shared" si="69"/>
        <v>-8.3641311585722669</v>
      </c>
      <c r="Y572" s="37">
        <v>17965.960999999999</v>
      </c>
      <c r="Z572" s="99">
        <f>((-'Coupling Enzyme Parameters'!$AB$10+SQRT((('Coupling Enzyme Parameters'!$AB$10)^2)-(4*('Coupling Enzyme Parameters'!$AB$9)*(('Coupling Enzyme Parameters'!$AB$11)-(Y572-$F$11)))))/(2*'Coupling Enzyme Parameters'!$AB$9))</f>
        <v>28.005853715954359</v>
      </c>
      <c r="AA572" s="102">
        <f t="shared" si="70"/>
        <v>-8.5973066198523611</v>
      </c>
    </row>
    <row r="573" spans="3:27" s="39" customFormat="1" ht="15" x14ac:dyDescent="0.25">
      <c r="C573" s="24">
        <f t="shared" si="71"/>
        <v>37.400000000000176</v>
      </c>
      <c r="D573" s="37">
        <v>11429.998</v>
      </c>
      <c r="E573" s="37">
        <v>19282.153999999999</v>
      </c>
      <c r="F573" s="100">
        <f>((-'Coupling Enzyme Parameters'!$AB$10+SQRT((('Coupling Enzyme Parameters'!$AB$10)^2)-(4*('Coupling Enzyme Parameters'!$AB$9)*(('Coupling Enzyme Parameters'!$AB$11)-(E573-$F$11)))))/(2*'Coupling Enzyme Parameters'!$AB$9))</f>
        <v>34.525158913280734</v>
      </c>
      <c r="G573" s="37">
        <v>18643.078000000001</v>
      </c>
      <c r="H573" s="99">
        <f>((-'Coupling Enzyme Parameters'!$AB$10+SQRT((('Coupling Enzyme Parameters'!$AB$10)^2)-(4*('Coupling Enzyme Parameters'!$AB$9)*(('Coupling Enzyme Parameters'!$AB$11)-(G573-$F$11)))))/(2*'Coupling Enzyme Parameters'!$AB$9))</f>
        <v>31.154796401918951</v>
      </c>
      <c r="I573" s="102">
        <f t="shared" si="64"/>
        <v>-4.2214414853843252</v>
      </c>
      <c r="J573" s="37">
        <v>18280.603999999999</v>
      </c>
      <c r="K573" s="99">
        <f>((-'Coupling Enzyme Parameters'!$AB$10+SQRT((('Coupling Enzyme Parameters'!$AB$10)^2)-(4*('Coupling Enzyme Parameters'!$AB$9)*(('Coupling Enzyme Parameters'!$AB$11)-(J573-$F$11)))))/(2*'Coupling Enzyme Parameters'!$AB$9))</f>
        <v>29.424605099795041</v>
      </c>
      <c r="L573" s="102">
        <f t="shared" si="65"/>
        <v>-3.9826505715948919</v>
      </c>
      <c r="M573" s="37">
        <v>18268.903999999999</v>
      </c>
      <c r="N573" s="99">
        <f>((-'Coupling Enzyme Parameters'!$AB$10+SQRT((('Coupling Enzyme Parameters'!$AB$10)^2)-(4*('Coupling Enzyme Parameters'!$AB$9)*(('Coupling Enzyme Parameters'!$AB$11)-(M573-$F$11)))))/(2*'Coupling Enzyme Parameters'!$AB$9))</f>
        <v>29.370552223871645</v>
      </c>
      <c r="O573" s="102">
        <f t="shared" si="66"/>
        <v>-6.5207039326602292</v>
      </c>
      <c r="P573" s="37">
        <v>18454.201000000001</v>
      </c>
      <c r="Q573" s="99">
        <f>((-'Coupling Enzyme Parameters'!$AB$10+SQRT((('Coupling Enzyme Parameters'!$AB$10)^2)-(4*('Coupling Enzyme Parameters'!$AB$9)*(('Coupling Enzyme Parameters'!$AB$11)-(P573-$F$11)))))/(2*'Coupling Enzyme Parameters'!$AB$9))</f>
        <v>30.239354563577926</v>
      </c>
      <c r="R573" s="102">
        <f t="shared" si="67"/>
        <v>-6.7573709551935579</v>
      </c>
      <c r="S573" s="37">
        <v>18395.506000000001</v>
      </c>
      <c r="T573" s="99">
        <f>((-'Coupling Enzyme Parameters'!$AB$10+SQRT((('Coupling Enzyme Parameters'!$AB$10)^2)-(4*('Coupling Enzyme Parameters'!$AB$9)*(('Coupling Enzyme Parameters'!$AB$11)-(S573-$F$11)))))/(2*'Coupling Enzyme Parameters'!$AB$9))</f>
        <v>29.961148091918311</v>
      </c>
      <c r="U573" s="102">
        <f t="shared" si="68"/>
        <v>-7.7449422105450054</v>
      </c>
      <c r="V573" s="37">
        <v>18187.830000000002</v>
      </c>
      <c r="W573" s="99">
        <f>((-'Coupling Enzyme Parameters'!$AB$10+SQRT((('Coupling Enzyme Parameters'!$AB$10)^2)-(4*('Coupling Enzyme Parameters'!$AB$9)*(('Coupling Enzyme Parameters'!$AB$11)-(V573-$F$11)))))/(2*'Coupling Enzyme Parameters'!$AB$9))</f>
        <v>28.998848206189354</v>
      </c>
      <c r="X573" s="102">
        <f t="shared" si="69"/>
        <v>-8.5188069622878437</v>
      </c>
      <c r="Y573" s="37">
        <v>17947.419999999998</v>
      </c>
      <c r="Z573" s="99">
        <f>((-'Coupling Enzyme Parameters'!$AB$10+SQRT((('Coupling Enzyme Parameters'!$AB$10)^2)-(4*('Coupling Enzyme Parameters'!$AB$9)*(('Coupling Enzyme Parameters'!$AB$11)-(Y573-$F$11)))))/(2*'Coupling Enzyme Parameters'!$AB$9))</f>
        <v>27.924398743204925</v>
      </c>
      <c r="AA573" s="102">
        <f t="shared" si="70"/>
        <v>-8.6199470010934931</v>
      </c>
    </row>
    <row r="574" spans="3:27" s="39" customFormat="1" ht="15" x14ac:dyDescent="0.25">
      <c r="C574" s="24">
        <f t="shared" si="71"/>
        <v>37.466666666666846</v>
      </c>
      <c r="D574" s="37">
        <v>11457.540999999999</v>
      </c>
      <c r="E574" s="37">
        <v>19279.938999999998</v>
      </c>
      <c r="F574" s="100">
        <f>((-'Coupling Enzyme Parameters'!$AB$10+SQRT((('Coupling Enzyme Parameters'!$AB$10)^2)-(4*('Coupling Enzyme Parameters'!$AB$9)*(('Coupling Enzyme Parameters'!$AB$11)-(E574-$F$11)))))/(2*'Coupling Enzyme Parameters'!$AB$9))</f>
        <v>34.512611255145821</v>
      </c>
      <c r="G574" s="37">
        <v>18727.307000000001</v>
      </c>
      <c r="H574" s="99">
        <f>((-'Coupling Enzyme Parameters'!$AB$10+SQRT((('Coupling Enzyme Parameters'!$AB$10)^2)-(4*('Coupling Enzyme Parameters'!$AB$9)*(('Coupling Enzyme Parameters'!$AB$11)-(G574-$F$11)))))/(2*'Coupling Enzyme Parameters'!$AB$9))</f>
        <v>31.573591546341955</v>
      </c>
      <c r="I574" s="102">
        <f t="shared" si="64"/>
        <v>-3.7900986828264074</v>
      </c>
      <c r="J574" s="37">
        <v>18331.41</v>
      </c>
      <c r="K574" s="99">
        <f>((-'Coupling Enzyme Parameters'!$AB$10+SQRT((('Coupling Enzyme Parameters'!$AB$10)^2)-(4*('Coupling Enzyme Parameters'!$AB$9)*(('Coupling Enzyme Parameters'!$AB$11)-(J574-$F$11)))))/(2*'Coupling Enzyme Parameters'!$AB$9))</f>
        <v>29.660556257807773</v>
      </c>
      <c r="L574" s="102">
        <f t="shared" si="65"/>
        <v>-3.7341517554472468</v>
      </c>
      <c r="M574" s="37">
        <v>18377.605</v>
      </c>
      <c r="N574" s="99">
        <f>((-'Coupling Enzyme Parameters'!$AB$10+SQRT((('Coupling Enzyme Parameters'!$AB$10)^2)-(4*('Coupling Enzyme Parameters'!$AB$9)*(('Coupling Enzyme Parameters'!$AB$11)-(M574-$F$11)))))/(2*'Coupling Enzyme Parameters'!$AB$9))</f>
        <v>29.876864248571298</v>
      </c>
      <c r="O574" s="102">
        <f t="shared" si="66"/>
        <v>-6.0018442498256626</v>
      </c>
      <c r="P574" s="37">
        <v>18427.366999999998</v>
      </c>
      <c r="Q574" s="99">
        <f>((-'Coupling Enzyme Parameters'!$AB$10+SQRT((('Coupling Enzyme Parameters'!$AB$10)^2)-(4*('Coupling Enzyme Parameters'!$AB$9)*(('Coupling Enzyme Parameters'!$AB$11)-(P574-$F$11)))))/(2*'Coupling Enzyme Parameters'!$AB$9))</f>
        <v>30.111809927466336</v>
      </c>
      <c r="R574" s="102">
        <f t="shared" si="67"/>
        <v>-6.872367933170235</v>
      </c>
      <c r="S574" s="37">
        <v>18415.528999999999</v>
      </c>
      <c r="T574" s="99">
        <f>((-'Coupling Enzyme Parameters'!$AB$10+SQRT((('Coupling Enzyme Parameters'!$AB$10)^2)-(4*('Coupling Enzyme Parameters'!$AB$9)*(('Coupling Enzyme Parameters'!$AB$11)-(S574-$F$11)))))/(2*'Coupling Enzyme Parameters'!$AB$9))</f>
        <v>30.055733536035262</v>
      </c>
      <c r="U574" s="102">
        <f t="shared" si="68"/>
        <v>-7.6378091082931405</v>
      </c>
      <c r="V574" s="37">
        <v>18196.508000000002</v>
      </c>
      <c r="W574" s="99">
        <f>((-'Coupling Enzyme Parameters'!$AB$10+SQRT((('Coupling Enzyme Parameters'!$AB$10)^2)-(4*('Coupling Enzyme Parameters'!$AB$9)*(('Coupling Enzyme Parameters'!$AB$11)-(V574-$F$11)))))/(2*'Coupling Enzyme Parameters'!$AB$9))</f>
        <v>29.038399875028212</v>
      </c>
      <c r="X574" s="102">
        <f t="shared" si="69"/>
        <v>-8.4667076353140729</v>
      </c>
      <c r="Y574" s="37">
        <v>17984.535</v>
      </c>
      <c r="Z574" s="99">
        <f>((-'Coupling Enzyme Parameters'!$AB$10+SQRT((('Coupling Enzyme Parameters'!$AB$10)^2)-(4*('Coupling Enzyme Parameters'!$AB$9)*(('Coupling Enzyme Parameters'!$AB$11)-(Y574-$F$11)))))/(2*'Coupling Enzyme Parameters'!$AB$9))</f>
        <v>28.087682487342057</v>
      </c>
      <c r="AA574" s="102">
        <f t="shared" si="70"/>
        <v>-8.4441155988214476</v>
      </c>
    </row>
    <row r="575" spans="3:27" s="39" customFormat="1" ht="15" x14ac:dyDescent="0.25">
      <c r="C575" s="24">
        <f t="shared" si="71"/>
        <v>37.533333333333516</v>
      </c>
      <c r="D575" s="37">
        <v>11457.049000000001</v>
      </c>
      <c r="E575" s="37">
        <v>19300.400000000001</v>
      </c>
      <c r="F575" s="100">
        <f>((-'Coupling Enzyme Parameters'!$AB$10+SQRT((('Coupling Enzyme Parameters'!$AB$10)^2)-(4*('Coupling Enzyme Parameters'!$AB$9)*(('Coupling Enzyme Parameters'!$AB$11)-(E575-$F$11)))))/(2*'Coupling Enzyme Parameters'!$AB$9))</f>
        <v>34.628785742731559</v>
      </c>
      <c r="G575" s="37">
        <v>18686.686000000002</v>
      </c>
      <c r="H575" s="99">
        <f>((-'Coupling Enzyme Parameters'!$AB$10+SQRT((('Coupling Enzyme Parameters'!$AB$10)^2)-(4*('Coupling Enzyme Parameters'!$AB$9)*(('Coupling Enzyme Parameters'!$AB$11)-(G575-$F$11)))))/(2*'Coupling Enzyme Parameters'!$AB$9))</f>
        <v>31.370770786205753</v>
      </c>
      <c r="I575" s="102">
        <f t="shared" si="64"/>
        <v>-4.1090939305483474</v>
      </c>
      <c r="J575" s="37">
        <v>18299.098000000002</v>
      </c>
      <c r="K575" s="99">
        <f>((-'Coupling Enzyme Parameters'!$AB$10+SQRT((('Coupling Enzyme Parameters'!$AB$10)^2)-(4*('Coupling Enzyme Parameters'!$AB$9)*(('Coupling Enzyme Parameters'!$AB$11)-(J575-$F$11)))))/(2*'Coupling Enzyme Parameters'!$AB$9))</f>
        <v>29.510261118730494</v>
      </c>
      <c r="L575" s="102">
        <f t="shared" si="65"/>
        <v>-4.0006213821102641</v>
      </c>
      <c r="M575" s="37">
        <v>18407.553</v>
      </c>
      <c r="N575" s="99">
        <f>((-'Coupling Enzyme Parameters'!$AB$10+SQRT((('Coupling Enzyme Parameters'!$AB$10)^2)-(4*('Coupling Enzyme Parameters'!$AB$9)*(('Coupling Enzyme Parameters'!$AB$11)-(M575-$F$11)))))/(2*'Coupling Enzyme Parameters'!$AB$9))</f>
        <v>30.018016692592294</v>
      </c>
      <c r="O575" s="102">
        <f t="shared" si="66"/>
        <v>-5.9768662933904046</v>
      </c>
      <c r="P575" s="37">
        <v>18418.965</v>
      </c>
      <c r="Q575" s="99">
        <f>((-'Coupling Enzyme Parameters'!$AB$10+SQRT((('Coupling Enzyme Parameters'!$AB$10)^2)-(4*('Coupling Enzyme Parameters'!$AB$9)*(('Coupling Enzyme Parameters'!$AB$11)-(P575-$F$11)))))/(2*'Coupling Enzyme Parameters'!$AB$9))</f>
        <v>30.071997848916411</v>
      </c>
      <c r="R575" s="102">
        <f t="shared" si="67"/>
        <v>-7.0283544993058982</v>
      </c>
      <c r="S575" s="37">
        <v>18395.363000000001</v>
      </c>
      <c r="T575" s="99">
        <f>((-'Coupling Enzyme Parameters'!$AB$10+SQRT((('Coupling Enzyme Parameters'!$AB$10)^2)-(4*('Coupling Enzyme Parameters'!$AB$9)*(('Coupling Enzyme Parameters'!$AB$11)-(S575-$F$11)))))/(2*'Coupling Enzyme Parameters'!$AB$9))</f>
        <v>29.960473765703323</v>
      </c>
      <c r="U575" s="102">
        <f t="shared" si="68"/>
        <v>-7.8492433662108176</v>
      </c>
      <c r="V575" s="37">
        <v>18216.07</v>
      </c>
      <c r="W575" s="99">
        <f>((-'Coupling Enzyme Parameters'!$AB$10+SQRT((('Coupling Enzyme Parameters'!$AB$10)^2)-(4*('Coupling Enzyme Parameters'!$AB$9)*(('Coupling Enzyme Parameters'!$AB$11)-(V575-$F$11)))))/(2*'Coupling Enzyme Parameters'!$AB$9))</f>
        <v>29.127762160125659</v>
      </c>
      <c r="X575" s="102">
        <f t="shared" si="69"/>
        <v>-8.4935198378023635</v>
      </c>
      <c r="Y575" s="37">
        <v>17983.023000000001</v>
      </c>
      <c r="Z575" s="99">
        <f>((-'Coupling Enzyme Parameters'!$AB$10+SQRT((('Coupling Enzyme Parameters'!$AB$10)^2)-(4*('Coupling Enzyme Parameters'!$AB$9)*(('Coupling Enzyme Parameters'!$AB$11)-(Y575-$F$11)))))/(2*'Coupling Enzyme Parameters'!$AB$9))</f>
        <v>28.081012679645923</v>
      </c>
      <c r="AA575" s="102">
        <f t="shared" si="70"/>
        <v>-8.56695989410332</v>
      </c>
    </row>
    <row r="576" spans="3:27" s="39" customFormat="1" ht="15" x14ac:dyDescent="0.25">
      <c r="C576" s="24">
        <f t="shared" si="71"/>
        <v>37.600000000000186</v>
      </c>
      <c r="D576" s="37">
        <v>11480.218000000001</v>
      </c>
      <c r="E576" s="37">
        <v>19312.973000000002</v>
      </c>
      <c r="F576" s="100">
        <f>((-'Coupling Enzyme Parameters'!$AB$10+SQRT((('Coupling Enzyme Parameters'!$AB$10)^2)-(4*('Coupling Enzyme Parameters'!$AB$9)*(('Coupling Enzyme Parameters'!$AB$11)-(E576-$F$11)))))/(2*'Coupling Enzyme Parameters'!$AB$9))</f>
        <v>34.700471417831388</v>
      </c>
      <c r="G576" s="37">
        <v>18712.607</v>
      </c>
      <c r="H576" s="99">
        <f>((-'Coupling Enzyme Parameters'!$AB$10+SQRT((('Coupling Enzyme Parameters'!$AB$10)^2)-(4*('Coupling Enzyme Parameters'!$AB$9)*(('Coupling Enzyme Parameters'!$AB$11)-(G576-$F$11)))))/(2*'Coupling Enzyme Parameters'!$AB$9))</f>
        <v>31.500009314196664</v>
      </c>
      <c r="I576" s="102">
        <f t="shared" si="64"/>
        <v>-4.0515410776572658</v>
      </c>
      <c r="J576" s="37">
        <v>18312.705000000002</v>
      </c>
      <c r="K576" s="99">
        <f>((-'Coupling Enzyme Parameters'!$AB$10+SQRT((('Coupling Enzyme Parameters'!$AB$10)^2)-(4*('Coupling Enzyme Parameters'!$AB$9)*(('Coupling Enzyme Parameters'!$AB$11)-(J576-$F$11)))))/(2*'Coupling Enzyme Parameters'!$AB$9))</f>
        <v>29.573452538308739</v>
      </c>
      <c r="L576" s="102">
        <f t="shared" si="65"/>
        <v>-4.0091156376318473</v>
      </c>
      <c r="M576" s="37">
        <v>18420.673999999999</v>
      </c>
      <c r="N576" s="99">
        <f>((-'Coupling Enzyme Parameters'!$AB$10+SQRT((('Coupling Enzyme Parameters'!$AB$10)^2)-(4*('Coupling Enzyme Parameters'!$AB$9)*(('Coupling Enzyme Parameters'!$AB$11)-(M576-$F$11)))))/(2*'Coupling Enzyme Parameters'!$AB$9))</f>
        <v>30.080091041308378</v>
      </c>
      <c r="O576" s="102">
        <f t="shared" si="66"/>
        <v>-5.9864776197741492</v>
      </c>
      <c r="P576" s="37">
        <v>18382.778999999999</v>
      </c>
      <c r="Q576" s="99">
        <f>((-'Coupling Enzyme Parameters'!$AB$10+SQRT((('Coupling Enzyme Parameters'!$AB$10)^2)-(4*('Coupling Enzyme Parameters'!$AB$9)*(('Coupling Enzyme Parameters'!$AB$11)-(P576-$F$11)))))/(2*'Coupling Enzyme Parameters'!$AB$9))</f>
        <v>29.901198380803425</v>
      </c>
      <c r="R576" s="102">
        <f t="shared" si="67"/>
        <v>-7.2708396425187125</v>
      </c>
      <c r="S576" s="37">
        <v>18387.925999999999</v>
      </c>
      <c r="T576" s="99">
        <f>((-'Coupling Enzyme Parameters'!$AB$10+SQRT((('Coupling Enzyme Parameters'!$AB$10)^2)-(4*('Coupling Enzyme Parameters'!$AB$9)*(('Coupling Enzyme Parameters'!$AB$11)-(S576-$F$11)))))/(2*'Coupling Enzyme Parameters'!$AB$9))</f>
        <v>29.925427099696797</v>
      </c>
      <c r="U576" s="102">
        <f t="shared" si="68"/>
        <v>-7.9559757073171724</v>
      </c>
      <c r="V576" s="37">
        <v>18241.513999999999</v>
      </c>
      <c r="W576" s="99">
        <f>((-'Coupling Enzyme Parameters'!$AB$10+SQRT((('Coupling Enzyme Parameters'!$AB$10)^2)-(4*('Coupling Enzyme Parameters'!$AB$9)*(('Coupling Enzyme Parameters'!$AB$11)-(V576-$F$11)))))/(2*'Coupling Enzyme Parameters'!$AB$9))</f>
        <v>29.244422342670578</v>
      </c>
      <c r="X576" s="102">
        <f t="shared" si="69"/>
        <v>-8.4485453303572733</v>
      </c>
      <c r="Y576" s="37">
        <v>17945.291000000001</v>
      </c>
      <c r="Z576" s="99">
        <f>((-'Coupling Enzyme Parameters'!$AB$10+SQRT((('Coupling Enzyme Parameters'!$AB$10)^2)-(4*('Coupling Enzyme Parameters'!$AB$9)*(('Coupling Enzyme Parameters'!$AB$11)-(Y576-$F$11)))))/(2*'Coupling Enzyme Parameters'!$AB$9))</f>
        <v>27.915060066351071</v>
      </c>
      <c r="AA576" s="102">
        <f t="shared" si="70"/>
        <v>-8.8045981824980011</v>
      </c>
    </row>
    <row r="577" spans="3:27" s="39" customFormat="1" ht="15" x14ac:dyDescent="0.25">
      <c r="C577" s="24">
        <f t="shared" si="71"/>
        <v>37.666666666666856</v>
      </c>
      <c r="D577" s="37">
        <v>11429.338</v>
      </c>
      <c r="E577" s="37">
        <v>19253.743999999999</v>
      </c>
      <c r="F577" s="100">
        <f>((-'Coupling Enzyme Parameters'!$AB$10+SQRT((('Coupling Enzyme Parameters'!$AB$10)^2)-(4*('Coupling Enzyme Parameters'!$AB$9)*(('Coupling Enzyme Parameters'!$AB$11)-(E577-$F$11)))))/(2*'Coupling Enzyme Parameters'!$AB$9))</f>
        <v>34.364744131766948</v>
      </c>
      <c r="G577" s="37">
        <v>18640.766</v>
      </c>
      <c r="H577" s="99">
        <f>((-'Coupling Enzyme Parameters'!$AB$10+SQRT((('Coupling Enzyme Parameters'!$AB$10)^2)-(4*('Coupling Enzyme Parameters'!$AB$9)*(('Coupling Enzyme Parameters'!$AB$11)-(G577-$F$11)))))/(2*'Coupling Enzyme Parameters'!$AB$9))</f>
        <v>31.143395961712141</v>
      </c>
      <c r="I577" s="102">
        <f t="shared" si="64"/>
        <v>-4.0724271440773485</v>
      </c>
      <c r="J577" s="37">
        <v>18353.311000000002</v>
      </c>
      <c r="K577" s="99">
        <f>((-'Coupling Enzyme Parameters'!$AB$10+SQRT((('Coupling Enzyme Parameters'!$AB$10)^2)-(4*('Coupling Enzyme Parameters'!$AB$9)*(('Coupling Enzyme Parameters'!$AB$11)-(J577-$F$11)))))/(2*'Coupling Enzyme Parameters'!$AB$9))</f>
        <v>29.762894747534478</v>
      </c>
      <c r="L577" s="102">
        <f t="shared" si="65"/>
        <v>-3.4839461423416687</v>
      </c>
      <c r="M577" s="37">
        <v>18386.528999999999</v>
      </c>
      <c r="N577" s="99">
        <f>((-'Coupling Enzyme Parameters'!$AB$10+SQRT((('Coupling Enzyme Parameters'!$AB$10)^2)-(4*('Coupling Enzyme Parameters'!$AB$9)*(('Coupling Enzyme Parameters'!$AB$11)-(M577-$F$11)))))/(2*'Coupling Enzyme Parameters'!$AB$9))</f>
        <v>29.918848804249247</v>
      </c>
      <c r="O577" s="102">
        <f t="shared" si="66"/>
        <v>-5.8119925707688402</v>
      </c>
      <c r="P577" s="37">
        <v>18391.535</v>
      </c>
      <c r="Q577" s="99">
        <f>((-'Coupling Enzyme Parameters'!$AB$10+SQRT((('Coupling Enzyme Parameters'!$AB$10)^2)-(4*('Coupling Enzyme Parameters'!$AB$9)*(('Coupling Enzyme Parameters'!$AB$11)-(P577-$F$11)))))/(2*'Coupling Enzyme Parameters'!$AB$9))</f>
        <v>29.942428780967091</v>
      </c>
      <c r="R577" s="102">
        <f t="shared" si="67"/>
        <v>-6.8938819562906062</v>
      </c>
      <c r="S577" s="37">
        <v>18411.546999999999</v>
      </c>
      <c r="T577" s="99">
        <f>((-'Coupling Enzyme Parameters'!$AB$10+SQRT((('Coupling Enzyme Parameters'!$AB$10)^2)-(4*('Coupling Enzyme Parameters'!$AB$9)*(('Coupling Enzyme Parameters'!$AB$11)-(S577-$F$11)))))/(2*'Coupling Enzyme Parameters'!$AB$9))</f>
        <v>30.036896931283923</v>
      </c>
      <c r="U577" s="102">
        <f t="shared" si="68"/>
        <v>-7.5087785896656065</v>
      </c>
      <c r="V577" s="37">
        <v>18186.248</v>
      </c>
      <c r="W577" s="99">
        <f>((-'Coupling Enzyme Parameters'!$AB$10+SQRT((('Coupling Enzyme Parameters'!$AB$10)^2)-(4*('Coupling Enzyme Parameters'!$AB$9)*(('Coupling Enzyme Parameters'!$AB$11)-(V577-$F$11)))))/(2*'Coupling Enzyme Parameters'!$AB$9))</f>
        <v>28.991643918854692</v>
      </c>
      <c r="X577" s="102">
        <f t="shared" si="69"/>
        <v>-8.3655964681087198</v>
      </c>
      <c r="Y577" s="37">
        <v>18017.506000000001</v>
      </c>
      <c r="Z577" s="99">
        <f>((-'Coupling Enzyme Parameters'!$AB$10+SQRT((('Coupling Enzyme Parameters'!$AB$10)^2)-(4*('Coupling Enzyme Parameters'!$AB$9)*(('Coupling Enzyme Parameters'!$AB$11)-(Y577-$F$11)))))/(2*'Coupling Enzyme Parameters'!$AB$9))</f>
        <v>28.2335081597213</v>
      </c>
      <c r="AA577" s="102">
        <f t="shared" si="70"/>
        <v>-8.1504228030633321</v>
      </c>
    </row>
    <row r="578" spans="3:27" s="39" customFormat="1" ht="15" x14ac:dyDescent="0.25">
      <c r="C578" s="24">
        <f t="shared" si="71"/>
        <v>37.733333333333526</v>
      </c>
      <c r="D578" s="37">
        <v>11425.214</v>
      </c>
      <c r="E578" s="37">
        <v>19312.484</v>
      </c>
      <c r="F578" s="100">
        <f>((-'Coupling Enzyme Parameters'!$AB$10+SQRT((('Coupling Enzyme Parameters'!$AB$10)^2)-(4*('Coupling Enzyme Parameters'!$AB$9)*(('Coupling Enzyme Parameters'!$AB$11)-(E578-$F$11)))))/(2*'Coupling Enzyme Parameters'!$AB$9))</f>
        <v>34.697679080844821</v>
      </c>
      <c r="G578" s="37">
        <v>18708.756000000001</v>
      </c>
      <c r="H578" s="99">
        <f>((-'Coupling Enzyme Parameters'!$AB$10+SQRT((('Coupling Enzyme Parameters'!$AB$10)^2)-(4*('Coupling Enzyme Parameters'!$AB$9)*(('Coupling Enzyme Parameters'!$AB$11)-(G578-$F$11)))))/(2*'Coupling Enzyme Parameters'!$AB$9))</f>
        <v>31.480767623226221</v>
      </c>
      <c r="I578" s="102">
        <f t="shared" si="64"/>
        <v>-4.0679904316411424</v>
      </c>
      <c r="J578" s="37">
        <v>18296.688999999998</v>
      </c>
      <c r="K578" s="99">
        <f>((-'Coupling Enzyme Parameters'!$AB$10+SQRT((('Coupling Enzyme Parameters'!$AB$10)^2)-(4*('Coupling Enzyme Parameters'!$AB$9)*(('Coupling Enzyme Parameters'!$AB$11)-(J578-$F$11)))))/(2*'Coupling Enzyme Parameters'!$AB$9))</f>
        <v>29.499088672929574</v>
      </c>
      <c r="L578" s="102">
        <f t="shared" si="65"/>
        <v>-4.0806871660244468</v>
      </c>
      <c r="M578" s="37">
        <v>18364.824000000001</v>
      </c>
      <c r="N578" s="99">
        <f>((-'Coupling Enzyme Parameters'!$AB$10+SQRT((('Coupling Enzyme Parameters'!$AB$10)^2)-(4*('Coupling Enzyme Parameters'!$AB$9)*(('Coupling Enzyme Parameters'!$AB$11)-(M578-$F$11)))))/(2*'Coupling Enzyme Parameters'!$AB$9))</f>
        <v>29.816846022477606</v>
      </c>
      <c r="O578" s="102">
        <f t="shared" si="66"/>
        <v>-6.2469303016183559</v>
      </c>
      <c r="P578" s="37">
        <v>18449.280999999999</v>
      </c>
      <c r="Q578" s="99">
        <f>((-'Coupling Enzyme Parameters'!$AB$10+SQRT((('Coupling Enzyme Parameters'!$AB$10)^2)-(4*('Coupling Enzyme Parameters'!$AB$9)*(('Coupling Enzyme Parameters'!$AB$11)-(P578-$F$11)))))/(2*'Coupling Enzyme Parameters'!$AB$9))</f>
        <v>30.21592412135465</v>
      </c>
      <c r="R578" s="102">
        <f t="shared" si="67"/>
        <v>-6.9533215649809215</v>
      </c>
      <c r="S578" s="37">
        <v>18437.236000000001</v>
      </c>
      <c r="T578" s="99">
        <f>((-'Coupling Enzyme Parameters'!$AB$10+SQRT((('Coupling Enzyme Parameters'!$AB$10)^2)-(4*('Coupling Enzyme Parameters'!$AB$9)*(('Coupling Enzyme Parameters'!$AB$11)-(S578-$F$11)))))/(2*'Coupling Enzyme Parameters'!$AB$9))</f>
        <v>30.158648212680809</v>
      </c>
      <c r="U578" s="102">
        <f t="shared" si="68"/>
        <v>-7.7199622573465945</v>
      </c>
      <c r="V578" s="37">
        <v>18252.907999999999</v>
      </c>
      <c r="W578" s="99">
        <f>((-'Coupling Enzyme Parameters'!$AB$10+SQRT((('Coupling Enzyme Parameters'!$AB$10)^2)-(4*('Coupling Enzyme Parameters'!$AB$9)*(('Coupling Enzyme Parameters'!$AB$11)-(V578-$F$11)))))/(2*'Coupling Enzyme Parameters'!$AB$9))</f>
        <v>29.296821915280628</v>
      </c>
      <c r="X578" s="102">
        <f t="shared" si="69"/>
        <v>-8.3933534207606577</v>
      </c>
      <c r="Y578" s="37">
        <v>17935.213</v>
      </c>
      <c r="Z578" s="99">
        <f>((-'Coupling Enzyme Parameters'!$AB$10+SQRT((('Coupling Enzyme Parameters'!$AB$10)^2)-(4*('Coupling Enzyme Parameters'!$AB$9)*(('Coupling Enzyme Parameters'!$AB$11)-(Y578-$F$11)))))/(2*'Coupling Enzyme Parameters'!$AB$9))</f>
        <v>27.870894185727703</v>
      </c>
      <c r="AA578" s="102">
        <f t="shared" si="70"/>
        <v>-8.8459717261348025</v>
      </c>
    </row>
    <row r="579" spans="3:27" s="39" customFormat="1" ht="15" x14ac:dyDescent="0.25">
      <c r="C579" s="24">
        <f t="shared" si="71"/>
        <v>37.800000000000196</v>
      </c>
      <c r="D579" s="37">
        <v>11458.913</v>
      </c>
      <c r="E579" s="37">
        <v>19290.271000000001</v>
      </c>
      <c r="F579" s="100">
        <f>((-'Coupling Enzyme Parameters'!$AB$10+SQRT((('Coupling Enzyme Parameters'!$AB$10)^2)-(4*('Coupling Enzyme Parameters'!$AB$9)*(('Coupling Enzyme Parameters'!$AB$11)-(E579-$F$11)))))/(2*'Coupling Enzyme Parameters'!$AB$9))</f>
        <v>34.571200125372684</v>
      </c>
      <c r="G579" s="37">
        <v>18666.532999999999</v>
      </c>
      <c r="H579" s="99">
        <f>((-'Coupling Enzyme Parameters'!$AB$10+SQRT((('Coupling Enzyme Parameters'!$AB$10)^2)-(4*('Coupling Enzyme Parameters'!$AB$9)*(('Coupling Enzyme Parameters'!$AB$11)-(G579-$F$11)))))/(2*'Coupling Enzyme Parameters'!$AB$9))</f>
        <v>31.270736475024847</v>
      </c>
      <c r="I579" s="102">
        <f t="shared" si="64"/>
        <v>-4.1515426243703786</v>
      </c>
      <c r="J579" s="37">
        <v>18225.062000000002</v>
      </c>
      <c r="K579" s="99">
        <f>((-'Coupling Enzyme Parameters'!$AB$10+SQRT((('Coupling Enzyme Parameters'!$AB$10)^2)-(4*('Coupling Enzyme Parameters'!$AB$9)*(('Coupling Enzyme Parameters'!$AB$11)-(J579-$F$11)))))/(2*'Coupling Enzyme Parameters'!$AB$9))</f>
        <v>29.168934732991268</v>
      </c>
      <c r="L579" s="102">
        <f t="shared" si="65"/>
        <v>-4.2843621504906153</v>
      </c>
      <c r="M579" s="37">
        <v>18400.166000000001</v>
      </c>
      <c r="N579" s="99">
        <f>((-'Coupling Enzyme Parameters'!$AB$10+SQRT((('Coupling Enzyme Parameters'!$AB$10)^2)-(4*('Coupling Enzyme Parameters'!$AB$9)*(('Coupling Enzyme Parameters'!$AB$11)-(M579-$F$11)))))/(2*'Coupling Enzyme Parameters'!$AB$9))</f>
        <v>29.983131794827575</v>
      </c>
      <c r="O579" s="102">
        <f t="shared" si="66"/>
        <v>-5.9541655737962493</v>
      </c>
      <c r="P579" s="37">
        <v>18355.236000000001</v>
      </c>
      <c r="Q579" s="99">
        <f>((-'Coupling Enzyme Parameters'!$AB$10+SQRT((('Coupling Enzyme Parameters'!$AB$10)^2)-(4*('Coupling Enzyme Parameters'!$AB$9)*(('Coupling Enzyme Parameters'!$AB$11)-(P579-$F$11)))))/(2*'Coupling Enzyme Parameters'!$AB$9))</f>
        <v>29.771908125339792</v>
      </c>
      <c r="R579" s="102">
        <f t="shared" si="67"/>
        <v>-7.2708586055236424</v>
      </c>
      <c r="S579" s="37">
        <v>18412.833999999999</v>
      </c>
      <c r="T579" s="99">
        <f>((-'Coupling Enzyme Parameters'!$AB$10+SQRT((('Coupling Enzyme Parameters'!$AB$10)^2)-(4*('Coupling Enzyme Parameters'!$AB$9)*(('Coupling Enzyme Parameters'!$AB$11)-(S579-$F$11)))))/(2*'Coupling Enzyme Parameters'!$AB$9))</f>
        <v>30.04298357415388</v>
      </c>
      <c r="U579" s="102">
        <f t="shared" si="68"/>
        <v>-7.7091479404013867</v>
      </c>
      <c r="V579" s="37">
        <v>18254.081999999999</v>
      </c>
      <c r="W579" s="99">
        <f>((-'Coupling Enzyme Parameters'!$AB$10+SQRT((('Coupling Enzyme Parameters'!$AB$10)^2)-(4*('Coupling Enzyme Parameters'!$AB$9)*(('Coupling Enzyme Parameters'!$AB$11)-(V579-$F$11)))))/(2*'Coupling Enzyme Parameters'!$AB$9))</f>
        <v>29.302226594327923</v>
      </c>
      <c r="X579" s="102">
        <f t="shared" si="69"/>
        <v>-8.261469786241225</v>
      </c>
      <c r="Y579" s="37">
        <v>17975.113000000001</v>
      </c>
      <c r="Z579" s="99">
        <f>((-'Coupling Enzyme Parameters'!$AB$10+SQRT((('Coupling Enzyme Parameters'!$AB$10)^2)-(4*('Coupling Enzyme Parameters'!$AB$9)*(('Coupling Enzyme Parameters'!$AB$11)-(Y579-$F$11)))))/(2*'Coupling Enzyme Parameters'!$AB$9))</f>
        <v>28.046144609846543</v>
      </c>
      <c r="AA579" s="102">
        <f t="shared" si="70"/>
        <v>-8.5442423465438253</v>
      </c>
    </row>
    <row r="580" spans="3:27" s="39" customFormat="1" ht="15" x14ac:dyDescent="0.25">
      <c r="C580" s="24">
        <f t="shared" si="71"/>
        <v>37.866666666666866</v>
      </c>
      <c r="D580" s="37">
        <v>11430.074000000001</v>
      </c>
      <c r="E580" s="37">
        <v>19321.030999999999</v>
      </c>
      <c r="F580" s="100">
        <f>((-'Coupling Enzyme Parameters'!$AB$10+SQRT((('Coupling Enzyme Parameters'!$AB$10)^2)-(4*('Coupling Enzyme Parameters'!$AB$9)*(('Coupling Enzyme Parameters'!$AB$11)-(E580-$F$11)))))/(2*'Coupling Enzyme Parameters'!$AB$9))</f>
        <v>34.746535115613355</v>
      </c>
      <c r="G580" s="37">
        <v>18686.023000000001</v>
      </c>
      <c r="H580" s="99">
        <f>((-'Coupling Enzyme Parameters'!$AB$10+SQRT((('Coupling Enzyme Parameters'!$AB$10)^2)-(4*('Coupling Enzyme Parameters'!$AB$9)*(('Coupling Enzyme Parameters'!$AB$11)-(G580-$F$11)))))/(2*'Coupling Enzyme Parameters'!$AB$9))</f>
        <v>31.36747365296732</v>
      </c>
      <c r="I580" s="102">
        <f t="shared" si="64"/>
        <v>-4.2301404366685773</v>
      </c>
      <c r="J580" s="37">
        <v>18303.182000000001</v>
      </c>
      <c r="K580" s="99">
        <f>((-'Coupling Enzyme Parameters'!$AB$10+SQRT((('Coupling Enzyme Parameters'!$AB$10)^2)-(4*('Coupling Enzyme Parameters'!$AB$9)*(('Coupling Enzyme Parameters'!$AB$11)-(J580-$F$11)))))/(2*'Coupling Enzyme Parameters'!$AB$9))</f>
        <v>29.529212190359178</v>
      </c>
      <c r="L580" s="102">
        <f t="shared" si="65"/>
        <v>-4.0994196833633758</v>
      </c>
      <c r="M580" s="37">
        <v>18376.668000000001</v>
      </c>
      <c r="N580" s="99">
        <f>((-'Coupling Enzyme Parameters'!$AB$10+SQRT((('Coupling Enzyme Parameters'!$AB$10)^2)-(4*('Coupling Enzyme Parameters'!$AB$9)*(('Coupling Enzyme Parameters'!$AB$11)-(M580-$F$11)))))/(2*'Coupling Enzyme Parameters'!$AB$9))</f>
        <v>29.872459711547922</v>
      </c>
      <c r="O580" s="102">
        <f t="shared" si="66"/>
        <v>-6.2401726473165731</v>
      </c>
      <c r="P580" s="37">
        <v>18392.289000000001</v>
      </c>
      <c r="Q580" s="99">
        <f>((-'Coupling Enzyme Parameters'!$AB$10+SQRT((('Coupling Enzyme Parameters'!$AB$10)^2)-(4*('Coupling Enzyme Parameters'!$AB$9)*(('Coupling Enzyme Parameters'!$AB$11)-(P580-$F$11)))))/(2*'Coupling Enzyme Parameters'!$AB$9))</f>
        <v>29.945982149892576</v>
      </c>
      <c r="R580" s="102">
        <f t="shared" si="67"/>
        <v>-7.2721195712115296</v>
      </c>
      <c r="S580" s="37">
        <v>18387.671999999999</v>
      </c>
      <c r="T580" s="99">
        <f>((-'Coupling Enzyme Parameters'!$AB$10+SQRT((('Coupling Enzyme Parameters'!$AB$10)^2)-(4*('Coupling Enzyme Parameters'!$AB$9)*(('Coupling Enzyme Parameters'!$AB$11)-(S580-$F$11)))))/(2*'Coupling Enzyme Parameters'!$AB$9))</f>
        <v>29.924230927803318</v>
      </c>
      <c r="U580" s="102">
        <f t="shared" si="68"/>
        <v>-8.0032355769926191</v>
      </c>
      <c r="V580" s="37">
        <v>18257.388999999999</v>
      </c>
      <c r="W580" s="99">
        <f>((-'Coupling Enzyme Parameters'!$AB$10+SQRT((('Coupling Enzyme Parameters'!$AB$10)^2)-(4*('Coupling Enzyme Parameters'!$AB$9)*(('Coupling Enzyme Parameters'!$AB$11)-(V580-$F$11)))))/(2*'Coupling Enzyme Parameters'!$AB$9))</f>
        <v>29.317456487557589</v>
      </c>
      <c r="X580" s="102">
        <f t="shared" si="69"/>
        <v>-8.4215748832522301</v>
      </c>
      <c r="Y580" s="37">
        <v>17962.708999999999</v>
      </c>
      <c r="Z580" s="99">
        <f>((-'Coupling Enzyme Parameters'!$AB$10+SQRT((('Coupling Enzyme Parameters'!$AB$10)^2)-(4*('Coupling Enzyme Parameters'!$AB$9)*(('Coupling Enzyme Parameters'!$AB$11)-(Y580-$F$11)))))/(2*'Coupling Enzyme Parameters'!$AB$9))</f>
        <v>27.991550466239943</v>
      </c>
      <c r="AA580" s="102">
        <f t="shared" si="70"/>
        <v>-8.7741714803910966</v>
      </c>
    </row>
    <row r="581" spans="3:27" s="39" customFormat="1" ht="15" x14ac:dyDescent="0.25">
      <c r="C581" s="24">
        <f t="shared" si="71"/>
        <v>37.933333333333536</v>
      </c>
      <c r="D581" s="37">
        <v>11438.441000000001</v>
      </c>
      <c r="E581" s="37">
        <v>19333.238000000001</v>
      </c>
      <c r="F581" s="100">
        <f>((-'Coupling Enzyme Parameters'!$AB$10+SQRT((('Coupling Enzyme Parameters'!$AB$10)^2)-(4*('Coupling Enzyme Parameters'!$AB$9)*(('Coupling Enzyme Parameters'!$AB$11)-(E581-$F$11)))))/(2*'Coupling Enzyme Parameters'!$AB$9))</f>
        <v>34.816497535079527</v>
      </c>
      <c r="G581" s="37">
        <v>18662.338</v>
      </c>
      <c r="H581" s="99">
        <f>((-'Coupling Enzyme Parameters'!$AB$10+SQRT((('Coupling Enzyme Parameters'!$AB$10)^2)-(4*('Coupling Enzyme Parameters'!$AB$9)*(('Coupling Enzyme Parameters'!$AB$11)-(G581-$F$11)))))/(2*'Coupling Enzyme Parameters'!$AB$9))</f>
        <v>31.24996213568518</v>
      </c>
      <c r="I581" s="102">
        <f t="shared" si="64"/>
        <v>-4.4176143734168889</v>
      </c>
      <c r="J581" s="37">
        <v>18276.221000000001</v>
      </c>
      <c r="K581" s="99">
        <f>((-'Coupling Enzyme Parameters'!$AB$10+SQRT((('Coupling Enzyme Parameters'!$AB$10)^2)-(4*('Coupling Enzyme Parameters'!$AB$9)*(('Coupling Enzyme Parameters'!$AB$11)-(J581-$F$11)))))/(2*'Coupling Enzyme Parameters'!$AB$9))</f>
        <v>29.404343730598111</v>
      </c>
      <c r="L581" s="102">
        <f t="shared" si="65"/>
        <v>-4.2942505625906158</v>
      </c>
      <c r="M581" s="37">
        <v>18428.187000000002</v>
      </c>
      <c r="N581" s="99">
        <f>((-'Coupling Enzyme Parameters'!$AB$10+SQRT((('Coupling Enzyme Parameters'!$AB$10)^2)-(4*('Coupling Enzyme Parameters'!$AB$9)*(('Coupling Enzyme Parameters'!$AB$11)-(M581-$F$11)))))/(2*'Coupling Enzyme Parameters'!$AB$9))</f>
        <v>30.115698558470132</v>
      </c>
      <c r="O581" s="102">
        <f t="shared" si="66"/>
        <v>-6.066896219860535</v>
      </c>
      <c r="P581" s="37">
        <v>18362.449000000001</v>
      </c>
      <c r="Q581" s="99">
        <f>((-'Coupling Enzyme Parameters'!$AB$10+SQRT((('Coupling Enzyme Parameters'!$AB$10)^2)-(4*('Coupling Enzyme Parameters'!$AB$9)*(('Coupling Enzyme Parameters'!$AB$11)-(P581-$F$11)))))/(2*'Coupling Enzyme Parameters'!$AB$9))</f>
        <v>29.805707781517157</v>
      </c>
      <c r="R581" s="102">
        <f t="shared" si="67"/>
        <v>-7.4823563590531208</v>
      </c>
      <c r="S581" s="37">
        <v>18370.715</v>
      </c>
      <c r="T581" s="99">
        <f>((-'Coupling Enzyme Parameters'!$AB$10+SQRT((('Coupling Enzyme Parameters'!$AB$10)^2)-(4*('Coupling Enzyme Parameters'!$AB$9)*(('Coupling Enzyme Parameters'!$AB$11)-(S581-$F$11)))))/(2*'Coupling Enzyme Parameters'!$AB$9))</f>
        <v>29.844493153413978</v>
      </c>
      <c r="U581" s="102">
        <f t="shared" si="68"/>
        <v>-8.1529357708481314</v>
      </c>
      <c r="V581" s="37">
        <v>18207.723000000002</v>
      </c>
      <c r="W581" s="99">
        <f>((-'Coupling Enzyme Parameters'!$AB$10+SQRT((('Coupling Enzyme Parameters'!$AB$10)^2)-(4*('Coupling Enzyme Parameters'!$AB$9)*(('Coupling Enzyme Parameters'!$AB$11)-(V581-$F$11)))))/(2*'Coupling Enzyme Parameters'!$AB$9))</f>
        <v>29.089596959472829</v>
      </c>
      <c r="X581" s="102">
        <f t="shared" si="69"/>
        <v>-8.7193968308031629</v>
      </c>
      <c r="Y581" s="37">
        <v>17946.203000000001</v>
      </c>
      <c r="Z581" s="99">
        <f>((-'Coupling Enzyme Parameters'!$AB$10+SQRT((('Coupling Enzyme Parameters'!$AB$10)^2)-(4*('Coupling Enzyme Parameters'!$AB$9)*(('Coupling Enzyme Parameters'!$AB$11)-(Y581-$F$11)))))/(2*'Coupling Enzyme Parameters'!$AB$9))</f>
        <v>27.919060111391524</v>
      </c>
      <c r="AA581" s="102">
        <f t="shared" si="70"/>
        <v>-8.9166242547056882</v>
      </c>
    </row>
    <row r="582" spans="3:27" s="39" customFormat="1" ht="15" x14ac:dyDescent="0.25">
      <c r="C582" s="24">
        <f t="shared" si="71"/>
        <v>38.000000000000206</v>
      </c>
      <c r="D582" s="37">
        <v>11493.955</v>
      </c>
      <c r="E582" s="37">
        <v>19310.143</v>
      </c>
      <c r="F582" s="100">
        <f>((-'Coupling Enzyme Parameters'!$AB$10+SQRT((('Coupling Enzyme Parameters'!$AB$10)^2)-(4*('Coupling Enzyme Parameters'!$AB$9)*(('Coupling Enzyme Parameters'!$AB$11)-(E582-$F$11)))))/(2*'Coupling Enzyme Parameters'!$AB$9))</f>
        <v>34.684316072728016</v>
      </c>
      <c r="G582" s="37">
        <v>18698.484</v>
      </c>
      <c r="H582" s="99">
        <f>((-'Coupling Enzyme Parameters'!$AB$10+SQRT((('Coupling Enzyme Parameters'!$AB$10)^2)-(4*('Coupling Enzyme Parameters'!$AB$9)*(('Coupling Enzyme Parameters'!$AB$11)-(G582-$F$11)))))/(2*'Coupling Enzyme Parameters'!$AB$9))</f>
        <v>31.429513499415048</v>
      </c>
      <c r="I582" s="102">
        <f t="shared" si="64"/>
        <v>-4.1058815473355104</v>
      </c>
      <c r="J582" s="37">
        <v>18309.463</v>
      </c>
      <c r="K582" s="99">
        <f>((-'Coupling Enzyme Parameters'!$AB$10+SQRT((('Coupling Enzyme Parameters'!$AB$10)^2)-(4*('Coupling Enzyme Parameters'!$AB$9)*(('Coupling Enzyme Parameters'!$AB$11)-(J582-$F$11)))))/(2*'Coupling Enzyme Parameters'!$AB$9))</f>
        <v>29.558383440568388</v>
      </c>
      <c r="L582" s="102">
        <f t="shared" si="65"/>
        <v>-4.0080293902688275</v>
      </c>
      <c r="M582" s="37">
        <v>18403.221000000001</v>
      </c>
      <c r="N582" s="99">
        <f>((-'Coupling Enzyme Parameters'!$AB$10+SQRT((('Coupling Enzyme Parameters'!$AB$10)^2)-(4*('Coupling Enzyme Parameters'!$AB$9)*(('Coupling Enzyme Parameters'!$AB$11)-(M582-$F$11)))))/(2*'Coupling Enzyme Parameters'!$AB$9))</f>
        <v>29.997553512790116</v>
      </c>
      <c r="O582" s="102">
        <f t="shared" si="66"/>
        <v>-6.0528598031890404</v>
      </c>
      <c r="P582" s="37">
        <v>18420.52</v>
      </c>
      <c r="Q582" s="99">
        <f>((-'Coupling Enzyme Parameters'!$AB$10+SQRT((('Coupling Enzyme Parameters'!$AB$10)^2)-(4*('Coupling Enzyme Parameters'!$AB$9)*(('Coupling Enzyme Parameters'!$AB$11)-(P582-$F$11)))))/(2*'Coupling Enzyme Parameters'!$AB$9))</f>
        <v>30.079361655071246</v>
      </c>
      <c r="R582" s="102">
        <f t="shared" si="67"/>
        <v>-7.0765210231475209</v>
      </c>
      <c r="S582" s="37">
        <v>18337.098000000002</v>
      </c>
      <c r="T582" s="99">
        <f>((-'Coupling Enzyme Parameters'!$AB$10+SQRT((('Coupling Enzyme Parameters'!$AB$10)^2)-(4*('Coupling Enzyme Parameters'!$AB$9)*(('Coupling Enzyme Parameters'!$AB$11)-(S582-$F$11)))))/(2*'Coupling Enzyme Parameters'!$AB$9))</f>
        <v>29.687098367847323</v>
      </c>
      <c r="U582" s="102">
        <f t="shared" si="68"/>
        <v>-8.1781490940632757</v>
      </c>
      <c r="V582" s="37">
        <v>18212.68</v>
      </c>
      <c r="W582" s="99">
        <f>((-'Coupling Enzyme Parameters'!$AB$10+SQRT((('Coupling Enzyme Parameters'!$AB$10)^2)-(4*('Coupling Enzyme Parameters'!$AB$9)*(('Coupling Enzyme Parameters'!$AB$11)-(V582-$F$11)))))/(2*'Coupling Enzyme Parameters'!$AB$9))</f>
        <v>29.112255714274472</v>
      </c>
      <c r="X582" s="102">
        <f t="shared" si="69"/>
        <v>-8.5645566136500086</v>
      </c>
      <c r="Y582" s="37">
        <v>17956.724999999999</v>
      </c>
      <c r="Z582" s="99">
        <f>((-'Coupling Enzyme Parameters'!$AB$10+SQRT((('Coupling Enzyme Parameters'!$AB$10)^2)-(4*('Coupling Enzyme Parameters'!$AB$9)*(('Coupling Enzyme Parameters'!$AB$11)-(Y582-$F$11)))))/(2*'Coupling Enzyme Parameters'!$AB$9))</f>
        <v>27.965249389555858</v>
      </c>
      <c r="AA582" s="102">
        <f t="shared" si="70"/>
        <v>-8.738253514189843</v>
      </c>
    </row>
    <row r="583" spans="3:27" s="39" customFormat="1" ht="15" x14ac:dyDescent="0.25">
      <c r="C583" s="24">
        <f t="shared" si="71"/>
        <v>38.066666666666876</v>
      </c>
      <c r="D583" s="37">
        <v>11459.473</v>
      </c>
      <c r="E583" s="37">
        <v>19314.969000000001</v>
      </c>
      <c r="F583" s="100">
        <f>((-'Coupling Enzyme Parameters'!$AB$10+SQRT((('Coupling Enzyme Parameters'!$AB$10)^2)-(4*('Coupling Enzyme Parameters'!$AB$9)*(('Coupling Enzyme Parameters'!$AB$11)-(E583-$F$11)))))/(2*'Coupling Enzyme Parameters'!$AB$9))</f>
        <v>34.711872780064176</v>
      </c>
      <c r="G583" s="37">
        <v>18670.344000000001</v>
      </c>
      <c r="H583" s="99">
        <f>((-'Coupling Enzyme Parameters'!$AB$10+SQRT((('Coupling Enzyme Parameters'!$AB$10)^2)-(4*('Coupling Enzyme Parameters'!$AB$9)*(('Coupling Enzyme Parameters'!$AB$11)-(G583-$F$11)))))/(2*'Coupling Enzyme Parameters'!$AB$9))</f>
        <v>31.289623643252582</v>
      </c>
      <c r="I583" s="102">
        <f t="shared" si="64"/>
        <v>-4.2733281108341359</v>
      </c>
      <c r="J583" s="37">
        <v>18328.851999999999</v>
      </c>
      <c r="K583" s="99">
        <f>((-'Coupling Enzyme Parameters'!$AB$10+SQRT((('Coupling Enzyme Parameters'!$AB$10)^2)-(4*('Coupling Enzyme Parameters'!$AB$9)*(('Coupling Enzyme Parameters'!$AB$11)-(J583-$F$11)))))/(2*'Coupling Enzyme Parameters'!$AB$9))</f>
        <v>29.648628121561838</v>
      </c>
      <c r="L583" s="102">
        <f t="shared" si="65"/>
        <v>-3.9453414166115373</v>
      </c>
      <c r="M583" s="37">
        <v>18378.705000000002</v>
      </c>
      <c r="N583" s="99">
        <f>((-'Coupling Enzyme Parameters'!$AB$10+SQRT((('Coupling Enzyme Parameters'!$AB$10)^2)-(4*('Coupling Enzyme Parameters'!$AB$9)*(('Coupling Enzyme Parameters'!$AB$11)-(M583-$F$11)))))/(2*'Coupling Enzyme Parameters'!$AB$9))</f>
        <v>29.882035903912161</v>
      </c>
      <c r="O583" s="102">
        <f t="shared" si="66"/>
        <v>-6.1959341194031552</v>
      </c>
      <c r="P583" s="37">
        <v>18325.447</v>
      </c>
      <c r="Q583" s="99">
        <f>((-'Coupling Enzyme Parameters'!$AB$10+SQRT((('Coupling Enzyme Parameters'!$AB$10)^2)-(4*('Coupling Enzyme Parameters'!$AB$9)*(('Coupling Enzyme Parameters'!$AB$11)-(P583-$F$11)))))/(2*'Coupling Enzyme Parameters'!$AB$9))</f>
        <v>29.632758382921594</v>
      </c>
      <c r="R583" s="102">
        <f t="shared" si="67"/>
        <v>-7.5506810026333326</v>
      </c>
      <c r="S583" s="37">
        <v>18395.550999999999</v>
      </c>
      <c r="T583" s="99">
        <f>((-'Coupling Enzyme Parameters'!$AB$10+SQRT((('Coupling Enzyme Parameters'!$AB$10)^2)-(4*('Coupling Enzyme Parameters'!$AB$9)*(('Coupling Enzyme Parameters'!$AB$11)-(S583-$F$11)))))/(2*'Coupling Enzyme Parameters'!$AB$9))</f>
        <v>29.961360295933627</v>
      </c>
      <c r="U583" s="102">
        <f t="shared" si="68"/>
        <v>-7.9314438733131318</v>
      </c>
      <c r="V583" s="37">
        <v>18161.32</v>
      </c>
      <c r="W583" s="99">
        <f>((-'Coupling Enzyme Parameters'!$AB$10+SQRT((('Coupling Enzyme Parameters'!$AB$10)^2)-(4*('Coupling Enzyme Parameters'!$AB$9)*(('Coupling Enzyme Parameters'!$AB$11)-(V583-$F$11)))))/(2*'Coupling Enzyme Parameters'!$AB$9))</f>
        <v>28.878366301698097</v>
      </c>
      <c r="X583" s="102">
        <f t="shared" si="69"/>
        <v>-8.8260027335625431</v>
      </c>
      <c r="Y583" s="37">
        <v>17946.41</v>
      </c>
      <c r="Z583" s="99">
        <f>((-'Coupling Enzyme Parameters'!$AB$10+SQRT((('Coupling Enzyme Parameters'!$AB$10)^2)-(4*('Coupling Enzyme Parameters'!$AB$9)*(('Coupling Enzyme Parameters'!$AB$11)-(Y583-$F$11)))))/(2*'Coupling Enzyme Parameters'!$AB$9))</f>
        <v>27.919968092544845</v>
      </c>
      <c r="AA583" s="102">
        <f t="shared" si="70"/>
        <v>-8.8110915185370153</v>
      </c>
    </row>
    <row r="584" spans="3:27" s="39" customFormat="1" ht="15" x14ac:dyDescent="0.25">
      <c r="C584" s="24">
        <f t="shared" si="71"/>
        <v>38.133333333333546</v>
      </c>
      <c r="D584" s="37">
        <v>11436.86</v>
      </c>
      <c r="E584" s="37">
        <v>19272.011999999999</v>
      </c>
      <c r="F584" s="100">
        <f>((-'Coupling Enzyme Parameters'!$AB$10+SQRT((('Coupling Enzyme Parameters'!$AB$10)^2)-(4*('Coupling Enzyme Parameters'!$AB$9)*(('Coupling Enzyme Parameters'!$AB$11)-(E584-$F$11)))))/(2*'Coupling Enzyme Parameters'!$AB$9))</f>
        <v>34.467762777977605</v>
      </c>
      <c r="G584" s="37">
        <v>18671.557000000001</v>
      </c>
      <c r="H584" s="99">
        <f>((-'Coupling Enzyme Parameters'!$AB$10+SQRT((('Coupling Enzyme Parameters'!$AB$10)^2)-(4*('Coupling Enzyme Parameters'!$AB$9)*(('Coupling Enzyme Parameters'!$AB$11)-(G584-$F$11)))))/(2*'Coupling Enzyme Parameters'!$AB$9))</f>
        <v>31.295638117679694</v>
      </c>
      <c r="I584" s="102">
        <f t="shared" si="64"/>
        <v>-4.0232036343204527</v>
      </c>
      <c r="J584" s="37">
        <v>18235.695</v>
      </c>
      <c r="K584" s="99">
        <f>((-'Coupling Enzyme Parameters'!$AB$10+SQRT((('Coupling Enzyme Parameters'!$AB$10)^2)-(4*('Coupling Enzyme Parameters'!$AB$9)*(('Coupling Enzyme Parameters'!$AB$11)-(J584-$F$11)))))/(2*'Coupling Enzyme Parameters'!$AB$9))</f>
        <v>29.217699399021683</v>
      </c>
      <c r="L584" s="102">
        <f t="shared" si="65"/>
        <v>-4.1321601370651209</v>
      </c>
      <c r="M584" s="37">
        <v>18389.57</v>
      </c>
      <c r="N584" s="99">
        <f>((-'Coupling Enzyme Parameters'!$AB$10+SQRT((('Coupling Enzyme Parameters'!$AB$10)^2)-(4*('Coupling Enzyme Parameters'!$AB$9)*(('Coupling Enzyme Parameters'!$AB$11)-(M584-$F$11)))))/(2*'Coupling Enzyme Parameters'!$AB$9))</f>
        <v>29.933170522430196</v>
      </c>
      <c r="O584" s="102">
        <f t="shared" si="66"/>
        <v>-5.900689498798549</v>
      </c>
      <c r="P584" s="37">
        <v>18386.812999999998</v>
      </c>
      <c r="Q584" s="99">
        <f>((-'Coupling Enzyme Parameters'!$AB$10+SQRT((('Coupling Enzyme Parameters'!$AB$10)^2)-(4*('Coupling Enzyme Parameters'!$AB$9)*(('Coupling Enzyme Parameters'!$AB$11)-(P584-$F$11)))))/(2*'Coupling Enzyme Parameters'!$AB$9))</f>
        <v>29.920185995507786</v>
      </c>
      <c r="R584" s="102">
        <f t="shared" si="67"/>
        <v>-7.0191433879605682</v>
      </c>
      <c r="S584" s="37">
        <v>18416.184000000001</v>
      </c>
      <c r="T584" s="99">
        <f>((-'Coupling Enzyme Parameters'!$AB$10+SQRT((('Coupling Enzyme Parameters'!$AB$10)^2)-(4*('Coupling Enzyme Parameters'!$AB$9)*(('Coupling Enzyme Parameters'!$AB$11)-(S584-$F$11)))))/(2*'Coupling Enzyme Parameters'!$AB$9))</f>
        <v>30.058833226884328</v>
      </c>
      <c r="U584" s="102">
        <f t="shared" si="68"/>
        <v>-7.5898609402758588</v>
      </c>
      <c r="V584" s="37">
        <v>18189.361000000001</v>
      </c>
      <c r="W584" s="99">
        <f>((-'Coupling Enzyme Parameters'!$AB$10+SQRT((('Coupling Enzyme Parameters'!$AB$10)^2)-(4*('Coupling Enzyme Parameters'!$AB$9)*(('Coupling Enzyme Parameters'!$AB$11)-(V584-$F$11)))))/(2*'Coupling Enzyme Parameters'!$AB$9))</f>
        <v>29.005821999293289</v>
      </c>
      <c r="X584" s="102">
        <f t="shared" si="69"/>
        <v>-8.4544370338807795</v>
      </c>
      <c r="Y584" s="37">
        <v>17924.581999999999</v>
      </c>
      <c r="Z584" s="99">
        <f>((-'Coupling Enzyme Parameters'!$AB$10+SQRT((('Coupling Enzyme Parameters'!$AB$10)^2)-(4*('Coupling Enzyme Parameters'!$AB$9)*(('Coupling Enzyme Parameters'!$AB$11)-(Y584-$F$11)))))/(2*'Coupling Enzyme Parameters'!$AB$9))</f>
        <v>27.824376898865122</v>
      </c>
      <c r="AA584" s="102">
        <f t="shared" si="70"/>
        <v>-8.6625727101301671</v>
      </c>
    </row>
    <row r="585" spans="3:27" s="39" customFormat="1" ht="15" x14ac:dyDescent="0.25">
      <c r="C585" s="24">
        <f t="shared" si="71"/>
        <v>38.200000000000216</v>
      </c>
      <c r="D585" s="37">
        <v>11444.679</v>
      </c>
      <c r="E585" s="37">
        <v>19260.743999999999</v>
      </c>
      <c r="F585" s="100">
        <f>((-'Coupling Enzyme Parameters'!$AB$10+SQRT((('Coupling Enzyme Parameters'!$AB$10)^2)-(4*('Coupling Enzyme Parameters'!$AB$9)*(('Coupling Enzyme Parameters'!$AB$11)-(E585-$F$11)))))/(2*'Coupling Enzyme Parameters'!$AB$9))</f>
        <v>34.404164085842176</v>
      </c>
      <c r="G585" s="37">
        <v>18703.199000000001</v>
      </c>
      <c r="H585" s="99">
        <f>((-'Coupling Enzyme Parameters'!$AB$10+SQRT((('Coupling Enzyme Parameters'!$AB$10)^2)-(4*('Coupling Enzyme Parameters'!$AB$9)*(('Coupling Enzyme Parameters'!$AB$11)-(G585-$F$11)))))/(2*'Coupling Enzyme Parameters'!$AB$9))</f>
        <v>31.453027213295446</v>
      </c>
      <c r="I585" s="102">
        <f t="shared" si="64"/>
        <v>-3.8022158465692719</v>
      </c>
      <c r="J585" s="37">
        <v>18314.921999999999</v>
      </c>
      <c r="K585" s="99">
        <f>((-'Coupling Enzyme Parameters'!$AB$10+SQRT((('Coupling Enzyme Parameters'!$AB$10)^2)-(4*('Coupling Enzyme Parameters'!$AB$9)*(('Coupling Enzyme Parameters'!$AB$11)-(J585-$F$11)))))/(2*'Coupling Enzyme Parameters'!$AB$9))</f>
        <v>29.583762087717286</v>
      </c>
      <c r="L585" s="102">
        <f t="shared" si="65"/>
        <v>-3.702498756234089</v>
      </c>
      <c r="M585" s="37">
        <v>18377.965</v>
      </c>
      <c r="N585" s="99">
        <f>((-'Coupling Enzyme Parameters'!$AB$10+SQRT((('Coupling Enzyme Parameters'!$AB$10)^2)-(4*('Coupling Enzyme Parameters'!$AB$9)*(('Coupling Enzyme Parameters'!$AB$11)-(M585-$F$11)))))/(2*'Coupling Enzyme Parameters'!$AB$9))</f>
        <v>29.878556682400994</v>
      </c>
      <c r="O585" s="102">
        <f t="shared" si="66"/>
        <v>-5.8917046466923217</v>
      </c>
      <c r="P585" s="37">
        <v>18417.703000000001</v>
      </c>
      <c r="Q585" s="99">
        <f>((-'Coupling Enzyme Parameters'!$AB$10+SQRT((('Coupling Enzyme Parameters'!$AB$10)^2)-(4*('Coupling Enzyme Parameters'!$AB$9)*(('Coupling Enzyme Parameters'!$AB$11)-(P585-$F$11)))))/(2*'Coupling Enzyme Parameters'!$AB$9))</f>
        <v>30.066023034991474</v>
      </c>
      <c r="R585" s="102">
        <f t="shared" si="67"/>
        <v>-6.8097076563414518</v>
      </c>
      <c r="S585" s="37">
        <v>18381.245999999999</v>
      </c>
      <c r="T585" s="99">
        <f>((-'Coupling Enzyme Parameters'!$AB$10+SQRT((('Coupling Enzyme Parameters'!$AB$10)^2)-(4*('Coupling Enzyme Parameters'!$AB$9)*(('Coupling Enzyme Parameters'!$AB$11)-(S585-$F$11)))))/(2*'Coupling Enzyme Parameters'!$AB$9))</f>
        <v>29.893986177752048</v>
      </c>
      <c r="U585" s="102">
        <f t="shared" si="68"/>
        <v>-7.6911092972727104</v>
      </c>
      <c r="V585" s="37">
        <v>18201.636999999999</v>
      </c>
      <c r="W585" s="99">
        <f>((-'Coupling Enzyme Parameters'!$AB$10+SQRT((('Coupling Enzyme Parameters'!$AB$10)^2)-(4*('Coupling Enzyme Parameters'!$AB$9)*(('Coupling Enzyme Parameters'!$AB$11)-(V585-$F$11)))))/(2*'Coupling Enzyme Parameters'!$AB$9))</f>
        <v>29.061802463434258</v>
      </c>
      <c r="X585" s="102">
        <f t="shared" si="69"/>
        <v>-8.3348578776043816</v>
      </c>
      <c r="Y585" s="37">
        <v>17923.523000000001</v>
      </c>
      <c r="Z585" s="99">
        <f>((-'Coupling Enzyme Parameters'!$AB$10+SQRT((('Coupling Enzyme Parameters'!$AB$10)^2)-(4*('Coupling Enzyme Parameters'!$AB$9)*(('Coupling Enzyme Parameters'!$AB$11)-(Y585-$F$11)))))/(2*'Coupling Enzyme Parameters'!$AB$9))</f>
        <v>27.819747149327107</v>
      </c>
      <c r="AA585" s="102">
        <f t="shared" si="70"/>
        <v>-8.6036037675327535</v>
      </c>
    </row>
    <row r="586" spans="3:27" s="39" customFormat="1" ht="15" x14ac:dyDescent="0.25">
      <c r="C586" s="24">
        <f t="shared" si="71"/>
        <v>38.266666666666886</v>
      </c>
      <c r="D586" s="37">
        <v>11429.152</v>
      </c>
      <c r="E586" s="37">
        <v>19325.743999999999</v>
      </c>
      <c r="F586" s="100">
        <f>((-'Coupling Enzyme Parameters'!$AB$10+SQRT((('Coupling Enzyme Parameters'!$AB$10)^2)-(4*('Coupling Enzyme Parameters'!$AB$9)*(('Coupling Enzyme Parameters'!$AB$11)-(E586-$F$11)))))/(2*'Coupling Enzyme Parameters'!$AB$9))</f>
        <v>34.773520991306412</v>
      </c>
      <c r="G586" s="37">
        <v>18701.578000000001</v>
      </c>
      <c r="H586" s="99">
        <f>((-'Coupling Enzyme Parameters'!$AB$10+SQRT((('Coupling Enzyme Parameters'!$AB$10)^2)-(4*('Coupling Enzyme Parameters'!$AB$9)*(('Coupling Enzyme Parameters'!$AB$11)-(G586-$F$11)))))/(2*'Coupling Enzyme Parameters'!$AB$9))</f>
        <v>31.444940858039708</v>
      </c>
      <c r="I586" s="102">
        <f t="shared" si="64"/>
        <v>-4.1796591072892468</v>
      </c>
      <c r="J586" s="37">
        <v>18322.77</v>
      </c>
      <c r="K586" s="99">
        <f>((-'Coupling Enzyme Parameters'!$AB$10+SQRT((('Coupling Enzyme Parameters'!$AB$10)^2)-(4*('Coupling Enzyme Parameters'!$AB$9)*(('Coupling Enzyme Parameters'!$AB$11)-(J586-$F$11)))))/(2*'Coupling Enzyme Parameters'!$AB$9))</f>
        <v>29.620288066556153</v>
      </c>
      <c r="L586" s="102">
        <f t="shared" si="65"/>
        <v>-4.0353296828594587</v>
      </c>
      <c r="M586" s="37">
        <v>18360.537</v>
      </c>
      <c r="N586" s="99">
        <f>((-'Coupling Enzyme Parameters'!$AB$10+SQRT((('Coupling Enzyme Parameters'!$AB$10)^2)-(4*('Coupling Enzyme Parameters'!$AB$9)*(('Coupling Enzyme Parameters'!$AB$11)-(M586-$F$11)))))/(2*'Coupling Enzyme Parameters'!$AB$9))</f>
        <v>29.79674420539774</v>
      </c>
      <c r="O586" s="102">
        <f t="shared" si="66"/>
        <v>-6.3428740291598125</v>
      </c>
      <c r="P586" s="37">
        <v>18380.107</v>
      </c>
      <c r="Q586" s="99">
        <f>((-'Coupling Enzyme Parameters'!$AB$10+SQRT((('Coupling Enzyme Parameters'!$AB$10)^2)-(4*('Coupling Enzyme Parameters'!$AB$9)*(('Coupling Enzyme Parameters'!$AB$11)-(P586-$F$11)))))/(2*'Coupling Enzyme Parameters'!$AB$9))</f>
        <v>29.888628835249982</v>
      </c>
      <c r="R586" s="102">
        <f t="shared" si="67"/>
        <v>-7.3564587615471808</v>
      </c>
      <c r="S586" s="37">
        <v>18309.361000000001</v>
      </c>
      <c r="T586" s="99">
        <f>((-'Coupling Enzyme Parameters'!$AB$10+SQRT((('Coupling Enzyme Parameters'!$AB$10)^2)-(4*('Coupling Enzyme Parameters'!$AB$9)*(('Coupling Enzyme Parameters'!$AB$11)-(S586-$F$11)))))/(2*'Coupling Enzyme Parameters'!$AB$9))</f>
        <v>29.55790946918766</v>
      </c>
      <c r="U586" s="102">
        <f t="shared" si="68"/>
        <v>-8.396542911301335</v>
      </c>
      <c r="V586" s="37">
        <v>18186.530999999999</v>
      </c>
      <c r="W586" s="99">
        <f>((-'Coupling Enzyme Parameters'!$AB$10+SQRT((('Coupling Enzyme Parameters'!$AB$10)^2)-(4*('Coupling Enzyme Parameters'!$AB$9)*(('Coupling Enzyme Parameters'!$AB$11)-(V586-$F$11)))))/(2*'Coupling Enzyme Parameters'!$AB$9))</f>
        <v>28.992932540366525</v>
      </c>
      <c r="X586" s="102">
        <f t="shared" si="69"/>
        <v>-8.7730847061363519</v>
      </c>
      <c r="Y586" s="37">
        <v>17933.671999999999</v>
      </c>
      <c r="Z586" s="99">
        <f>((-'Coupling Enzyme Parameters'!$AB$10+SQRT((('Coupling Enzyme Parameters'!$AB$10)^2)-(4*('Coupling Enzyme Parameters'!$AB$9)*(('Coupling Enzyme Parameters'!$AB$11)-(Y586-$F$11)))))/(2*'Coupling Enzyme Parameters'!$AB$9))</f>
        <v>27.864146767907325</v>
      </c>
      <c r="AA586" s="102">
        <f t="shared" si="70"/>
        <v>-8.9285610544167717</v>
      </c>
    </row>
    <row r="587" spans="3:27" s="39" customFormat="1" ht="15" x14ac:dyDescent="0.25">
      <c r="C587" s="24">
        <f t="shared" si="71"/>
        <v>38.333333333333556</v>
      </c>
      <c r="D587" s="37">
        <v>11419.851000000001</v>
      </c>
      <c r="E587" s="37">
        <v>19335.703000000001</v>
      </c>
      <c r="F587" s="100">
        <f>((-'Coupling Enzyme Parameters'!$AB$10+SQRT((('Coupling Enzyme Parameters'!$AB$10)^2)-(4*('Coupling Enzyme Parameters'!$AB$9)*(('Coupling Enzyme Parameters'!$AB$11)-(E587-$F$11)))))/(2*'Coupling Enzyme Parameters'!$AB$9))</f>
        <v>34.830651879156989</v>
      </c>
      <c r="G587" s="37">
        <v>18622.148000000001</v>
      </c>
      <c r="H587" s="99">
        <f>((-'Coupling Enzyme Parameters'!$AB$10+SQRT((('Coupling Enzyme Parameters'!$AB$10)^2)-(4*('Coupling Enzyme Parameters'!$AB$9)*(('Coupling Enzyme Parameters'!$AB$11)-(G587-$F$11)))))/(2*'Coupling Enzyme Parameters'!$AB$9))</f>
        <v>31.051772304461881</v>
      </c>
      <c r="I587" s="102">
        <f t="shared" si="64"/>
        <v>-4.6299585487176493</v>
      </c>
      <c r="J587" s="37">
        <v>18266.553</v>
      </c>
      <c r="K587" s="99">
        <f>((-'Coupling Enzyme Parameters'!$AB$10+SQRT((('Coupling Enzyme Parameters'!$AB$10)^2)-(4*('Coupling Enzyme Parameters'!$AB$9)*(('Coupling Enzyme Parameters'!$AB$11)-(J587-$F$11)))))/(2*'Coupling Enzyme Parameters'!$AB$9))</f>
        <v>29.359703510076478</v>
      </c>
      <c r="L587" s="102">
        <f t="shared" si="65"/>
        <v>-4.3530451271897093</v>
      </c>
      <c r="M587" s="37">
        <v>18379.18</v>
      </c>
      <c r="N587" s="99">
        <f>((-'Coupling Enzyme Parameters'!$AB$10+SQRT((('Coupling Enzyme Parameters'!$AB$10)^2)-(4*('Coupling Enzyme Parameters'!$AB$9)*(('Coupling Enzyme Parameters'!$AB$11)-(M587-$F$11)))))/(2*'Coupling Enzyme Parameters'!$AB$9))</f>
        <v>29.884269421846167</v>
      </c>
      <c r="O587" s="102">
        <f t="shared" si="66"/>
        <v>-6.3124797005619619</v>
      </c>
      <c r="P587" s="37">
        <v>18358.403999999999</v>
      </c>
      <c r="Q587" s="99">
        <f>((-'Coupling Enzyme Parameters'!$AB$10+SQRT((('Coupling Enzyme Parameters'!$AB$10)^2)-(4*('Coupling Enzyme Parameters'!$AB$9)*(('Coupling Enzyme Parameters'!$AB$11)-(P587-$F$11)))))/(2*'Coupling Enzyme Parameters'!$AB$9))</f>
        <v>29.78674803096435</v>
      </c>
      <c r="R587" s="102">
        <f t="shared" si="67"/>
        <v>-7.5154704536833883</v>
      </c>
      <c r="S587" s="37">
        <v>18327.223000000002</v>
      </c>
      <c r="T587" s="99">
        <f>((-'Coupling Enzyme Parameters'!$AB$10+SQRT((('Coupling Enzyme Parameters'!$AB$10)^2)-(4*('Coupling Enzyme Parameters'!$AB$9)*(('Coupling Enzyme Parameters'!$AB$11)-(S587-$F$11)))))/(2*'Coupling Enzyme Parameters'!$AB$9))</f>
        <v>29.64103467307805</v>
      </c>
      <c r="U587" s="102">
        <f t="shared" si="68"/>
        <v>-8.3705485952615213</v>
      </c>
      <c r="V587" s="37">
        <v>18213.891</v>
      </c>
      <c r="W587" s="99">
        <f>((-'Coupling Enzyme Parameters'!$AB$10+SQRT((('Coupling Enzyme Parameters'!$AB$10)^2)-(4*('Coupling Enzyme Parameters'!$AB$9)*(('Coupling Enzyme Parameters'!$AB$11)-(V587-$F$11)))))/(2*'Coupling Enzyme Parameters'!$AB$9))</f>
        <v>29.117794053162534</v>
      </c>
      <c r="X587" s="102">
        <f t="shared" si="69"/>
        <v>-8.7053540811909187</v>
      </c>
      <c r="Y587" s="37">
        <v>17880.5</v>
      </c>
      <c r="Z587" s="99">
        <f>((-'Coupling Enzyme Parameters'!$AB$10+SQRT((('Coupling Enzyme Parameters'!$AB$10)^2)-(4*('Coupling Enzyme Parameters'!$AB$9)*(('Coupling Enzyme Parameters'!$AB$11)-(Y587-$F$11)))))/(2*'Coupling Enzyme Parameters'!$AB$9))</f>
        <v>27.632272426329692</v>
      </c>
      <c r="AA587" s="102">
        <f t="shared" si="70"/>
        <v>-9.217566283844981</v>
      </c>
    </row>
    <row r="588" spans="3:27" s="39" customFormat="1" ht="15" x14ac:dyDescent="0.25">
      <c r="C588" s="24">
        <f t="shared" si="71"/>
        <v>38.400000000000226</v>
      </c>
      <c r="D588" s="37">
        <v>11473.41</v>
      </c>
      <c r="E588" s="37">
        <v>19298.263999999999</v>
      </c>
      <c r="F588" s="100">
        <f>((-'Coupling Enzyme Parameters'!$AB$10+SQRT((('Coupling Enzyme Parameters'!$AB$10)^2)-(4*('Coupling Enzyme Parameters'!$AB$9)*(('Coupling Enzyme Parameters'!$AB$11)-(E588-$F$11)))))/(2*'Coupling Enzyme Parameters'!$AB$9))</f>
        <v>34.61662986897737</v>
      </c>
      <c r="G588" s="37">
        <v>18617.945</v>
      </c>
      <c r="H588" s="99">
        <f>((-'Coupling Enzyme Parameters'!$AB$10+SQRT((('Coupling Enzyme Parameters'!$AB$10)^2)-(4*('Coupling Enzyme Parameters'!$AB$9)*(('Coupling Enzyme Parameters'!$AB$11)-(G588-$F$11)))))/(2*'Coupling Enzyme Parameters'!$AB$9))</f>
        <v>31.031132780680245</v>
      </c>
      <c r="I588" s="102">
        <f t="shared" si="64"/>
        <v>-4.4365760623196664</v>
      </c>
      <c r="J588" s="37">
        <v>18265.813999999998</v>
      </c>
      <c r="K588" s="99">
        <f>((-'Coupling Enzyme Parameters'!$AB$10+SQRT((('Coupling Enzyme Parameters'!$AB$10)^2)-(4*('Coupling Enzyme Parameters'!$AB$9)*(('Coupling Enzyme Parameters'!$AB$11)-(J588-$F$11)))))/(2*'Coupling Enzyme Parameters'!$AB$9))</f>
        <v>29.356294261331112</v>
      </c>
      <c r="L588" s="102">
        <f t="shared" si="65"/>
        <v>-4.1424323657554574</v>
      </c>
      <c r="M588" s="37">
        <v>18345.416000000001</v>
      </c>
      <c r="N588" s="99">
        <f>((-'Coupling Enzyme Parameters'!$AB$10+SQRT((('Coupling Enzyme Parameters'!$AB$10)^2)-(4*('Coupling Enzyme Parameters'!$AB$9)*(('Coupling Enzyme Parameters'!$AB$11)-(M588-$F$11)))))/(2*'Coupling Enzyme Parameters'!$AB$9))</f>
        <v>29.725959169999786</v>
      </c>
      <c r="O588" s="102">
        <f t="shared" si="66"/>
        <v>-6.2567679422287235</v>
      </c>
      <c r="P588" s="37">
        <v>18401.940999999999</v>
      </c>
      <c r="Q588" s="99">
        <f>((-'Coupling Enzyme Parameters'!$AB$10+SQRT((('Coupling Enzyme Parameters'!$AB$10)^2)-(4*('Coupling Enzyme Parameters'!$AB$9)*(('Coupling Enzyme Parameters'!$AB$11)-(P588-$F$11)))))/(2*'Coupling Enzyme Parameters'!$AB$9))</f>
        <v>29.991510093625564</v>
      </c>
      <c r="R588" s="102">
        <f t="shared" si="67"/>
        <v>-7.0966863808425558</v>
      </c>
      <c r="S588" s="37">
        <v>18431.754000000001</v>
      </c>
      <c r="T588" s="99">
        <f>((-'Coupling Enzyme Parameters'!$AB$10+SQRT((('Coupling Enzyme Parameters'!$AB$10)^2)-(4*('Coupling Enzyme Parameters'!$AB$9)*(('Coupling Enzyme Parameters'!$AB$11)-(S588-$F$11)))))/(2*'Coupling Enzyme Parameters'!$AB$9))</f>
        <v>30.132620613419139</v>
      </c>
      <c r="U588" s="102">
        <f t="shared" si="68"/>
        <v>-7.6649406447408133</v>
      </c>
      <c r="V588" s="37">
        <v>18144.474999999999</v>
      </c>
      <c r="W588" s="99">
        <f>((-'Coupling Enzyme Parameters'!$AB$10+SQRT((('Coupling Enzyme Parameters'!$AB$10)^2)-(4*('Coupling Enzyme Parameters'!$AB$9)*(('Coupling Enzyme Parameters'!$AB$11)-(V588-$F$11)))))/(2*'Coupling Enzyme Parameters'!$AB$9))</f>
        <v>28.802075575889365</v>
      </c>
      <c r="X588" s="102">
        <f t="shared" si="69"/>
        <v>-8.8070505482844688</v>
      </c>
      <c r="Y588" s="37">
        <v>17915.646000000001</v>
      </c>
      <c r="Z588" s="99">
        <f>((-'Coupling Enzyme Parameters'!$AB$10+SQRT((('Coupling Enzyme Parameters'!$AB$10)^2)-(4*('Coupling Enzyme Parameters'!$AB$9)*(('Coupling Enzyme Parameters'!$AB$11)-(Y588-$F$11)))))/(2*'Coupling Enzyme Parameters'!$AB$9))</f>
        <v>27.785333280132232</v>
      </c>
      <c r="AA588" s="102">
        <f t="shared" si="70"/>
        <v>-8.8504834198628224</v>
      </c>
    </row>
    <row r="589" spans="3:27" s="39" customFormat="1" ht="15" x14ac:dyDescent="0.25">
      <c r="C589" s="24">
        <f t="shared" si="71"/>
        <v>38.466666666666896</v>
      </c>
      <c r="D589" s="37">
        <v>11452.380999999999</v>
      </c>
      <c r="E589" s="37">
        <v>19294.923999999999</v>
      </c>
      <c r="F589" s="100">
        <f>((-'Coupling Enzyme Parameters'!$AB$10+SQRT((('Coupling Enzyme Parameters'!$AB$10)^2)-(4*('Coupling Enzyme Parameters'!$AB$9)*(('Coupling Enzyme Parameters'!$AB$11)-(E589-$F$11)))))/(2*'Coupling Enzyme Parameters'!$AB$9))</f>
        <v>34.597635215262223</v>
      </c>
      <c r="G589" s="37">
        <v>18613.951000000001</v>
      </c>
      <c r="H589" s="99">
        <f>((-'Coupling Enzyme Parameters'!$AB$10+SQRT((('Coupling Enzyme Parameters'!$AB$10)^2)-(4*('Coupling Enzyme Parameters'!$AB$9)*(('Coupling Enzyme Parameters'!$AB$11)-(G589-$F$11)))))/(2*'Coupling Enzyme Parameters'!$AB$9))</f>
        <v>31.011534681433382</v>
      </c>
      <c r="I589" s="102">
        <f t="shared" ref="I589:I652" si="72">(H589-F589)-$I$11</f>
        <v>-4.4371795078513827</v>
      </c>
      <c r="J589" s="37">
        <v>18283.938999999998</v>
      </c>
      <c r="K589" s="99">
        <f>((-'Coupling Enzyme Parameters'!$AB$10+SQRT((('Coupling Enzyme Parameters'!$AB$10)^2)-(4*('Coupling Enzyme Parameters'!$AB$9)*(('Coupling Enzyme Parameters'!$AB$11)-(J589-$F$11)))))/(2*'Coupling Enzyme Parameters'!$AB$9))</f>
        <v>29.44003178246728</v>
      </c>
      <c r="L589" s="102">
        <f t="shared" ref="L589:L652" si="73">(K589-F589)-$L$11</f>
        <v>-4.0397001909041421</v>
      </c>
      <c r="M589" s="37">
        <v>18310.169999999998</v>
      </c>
      <c r="N589" s="99">
        <f>((-'Coupling Enzyme Parameters'!$AB$10+SQRT((('Coupling Enzyme Parameters'!$AB$10)^2)-(4*('Coupling Enzyme Parameters'!$AB$9)*(('Coupling Enzyme Parameters'!$AB$11)-(M589-$F$11)))))/(2*'Coupling Enzyme Parameters'!$AB$9))</f>
        <v>29.561668936525653</v>
      </c>
      <c r="O589" s="102">
        <f t="shared" ref="O589:O652" si="74">(N589-F589)-$O$11</f>
        <v>-6.40206352198771</v>
      </c>
      <c r="P589" s="37">
        <v>18369.313999999998</v>
      </c>
      <c r="Q589" s="99">
        <f>((-'Coupling Enzyme Parameters'!$AB$10+SQRT((('Coupling Enzyme Parameters'!$AB$10)^2)-(4*('Coupling Enzyme Parameters'!$AB$9)*(('Coupling Enzyme Parameters'!$AB$11)-(P589-$F$11)))))/(2*'Coupling Enzyme Parameters'!$AB$9))</f>
        <v>29.837915566162593</v>
      </c>
      <c r="R589" s="102">
        <f t="shared" ref="R589:R652" si="75">(Q589-F589)-$R$11</f>
        <v>-7.2312862545903798</v>
      </c>
      <c r="S589" s="37">
        <v>18367.805</v>
      </c>
      <c r="T589" s="99">
        <f>((-'Coupling Enzyme Parameters'!$AB$10+SQRT((('Coupling Enzyme Parameters'!$AB$10)^2)-(4*('Coupling Enzyme Parameters'!$AB$9)*(('Coupling Enzyme Parameters'!$AB$11)-(S589-$F$11)))))/(2*'Coupling Enzyme Parameters'!$AB$9))</f>
        <v>29.830832698006805</v>
      </c>
      <c r="U589" s="102">
        <f t="shared" ref="U589:U652" si="76">(T589-F589)-$U$11</f>
        <v>-7.9477339064379997</v>
      </c>
      <c r="V589" s="37">
        <v>18143.035</v>
      </c>
      <c r="W589" s="99">
        <f>((-'Coupling Enzyme Parameters'!$AB$10+SQRT((('Coupling Enzyme Parameters'!$AB$10)^2)-(4*('Coupling Enzyme Parameters'!$AB$9)*(('Coupling Enzyme Parameters'!$AB$11)-(V589-$F$11)))))/(2*'Coupling Enzyme Parameters'!$AB$9))</f>
        <v>28.795563359810259</v>
      </c>
      <c r="X589" s="102">
        <f t="shared" ref="X589:X652" si="77">(W589-F589)-$X$11</f>
        <v>-8.7945681106484273</v>
      </c>
      <c r="Y589" s="37">
        <v>17952.436000000002</v>
      </c>
      <c r="Z589" s="99">
        <f>((-'Coupling Enzyme Parameters'!$AB$10+SQRT((('Coupling Enzyme Parameters'!$AB$10)^2)-(4*('Coupling Enzyme Parameters'!$AB$9)*(('Coupling Enzyme Parameters'!$AB$11)-(Y589-$F$11)))))/(2*'Coupling Enzyme Parameters'!$AB$9))</f>
        <v>27.946412801069652</v>
      </c>
      <c r="AA589" s="102">
        <f t="shared" ref="AA589:AA652" si="78">(Z589-F589)-$AA$11</f>
        <v>-8.670409245210255</v>
      </c>
    </row>
    <row r="590" spans="3:27" s="39" customFormat="1" ht="15" x14ac:dyDescent="0.25">
      <c r="C590" s="24">
        <f t="shared" ref="C590:C653" si="79">C589+($A$12/60)</f>
        <v>38.533333333333566</v>
      </c>
      <c r="D590" s="37">
        <v>11468.293</v>
      </c>
      <c r="E590" s="37">
        <v>19250.596000000001</v>
      </c>
      <c r="F590" s="100">
        <f>((-'Coupling Enzyme Parameters'!$AB$10+SQRT((('Coupling Enzyme Parameters'!$AB$10)^2)-(4*('Coupling Enzyme Parameters'!$AB$9)*(('Coupling Enzyme Parameters'!$AB$11)-(E590-$F$11)))))/(2*'Coupling Enzyme Parameters'!$AB$9))</f>
        <v>34.347038618727645</v>
      </c>
      <c r="G590" s="37">
        <v>18610.206999999999</v>
      </c>
      <c r="H590" s="99">
        <f>((-'Coupling Enzyme Parameters'!$AB$10+SQRT((('Coupling Enzyme Parameters'!$AB$10)^2)-(4*('Coupling Enzyme Parameters'!$AB$9)*(('Coupling Enzyme Parameters'!$AB$11)-(G590-$F$11)))))/(2*'Coupling Enzyme Parameters'!$AB$9))</f>
        <v>30.993176631891892</v>
      </c>
      <c r="I590" s="102">
        <f t="shared" si="72"/>
        <v>-4.2049409608582948</v>
      </c>
      <c r="J590" s="37">
        <v>18317.053</v>
      </c>
      <c r="K590" s="99">
        <f>((-'Coupling Enzyme Parameters'!$AB$10+SQRT((('Coupling Enzyme Parameters'!$AB$10)^2)-(4*('Coupling Enzyme Parameters'!$AB$9)*(('Coupling Enzyme Parameters'!$AB$11)-(J590-$F$11)))))/(2*'Coupling Enzyme Parameters'!$AB$9))</f>
        <v>29.593675351848947</v>
      </c>
      <c r="L590" s="102">
        <f t="shared" si="73"/>
        <v>-3.6354600249878963</v>
      </c>
      <c r="M590" s="37">
        <v>18294.333999999999</v>
      </c>
      <c r="N590" s="99">
        <f>((-'Coupling Enzyme Parameters'!$AB$10+SQRT((('Coupling Enzyme Parameters'!$AB$10)^2)-(4*('Coupling Enzyme Parameters'!$AB$9)*(('Coupling Enzyme Parameters'!$AB$11)-(M590-$F$11)))))/(2*'Coupling Enzyme Parameters'!$AB$9))</f>
        <v>29.488171028161908</v>
      </c>
      <c r="O590" s="102">
        <f t="shared" si="74"/>
        <v>-6.2249648338168768</v>
      </c>
      <c r="P590" s="37">
        <v>18337.567999999999</v>
      </c>
      <c r="Q590" s="99">
        <f>((-'Coupling Enzyme Parameters'!$AB$10+SQRT((('Coupling Enzyme Parameters'!$AB$10)^2)-(4*('Coupling Enzyme Parameters'!$AB$9)*(('Coupling Enzyme Parameters'!$AB$11)-(P590-$F$11)))))/(2*'Coupling Enzyme Parameters'!$AB$9))</f>
        <v>29.689292692040034</v>
      </c>
      <c r="R590" s="102">
        <f t="shared" si="75"/>
        <v>-7.1293125321783606</v>
      </c>
      <c r="S590" s="37">
        <v>18363.638999999999</v>
      </c>
      <c r="T590" s="99">
        <f>((-'Coupling Enzyme Parameters'!$AB$10+SQRT((('Coupling Enzyme Parameters'!$AB$10)^2)-(4*('Coupling Enzyme Parameters'!$AB$9)*(('Coupling Enzyme Parameters'!$AB$11)-(S590-$F$11)))))/(2*'Coupling Enzyme Parameters'!$AB$9))</f>
        <v>29.811288059454316</v>
      </c>
      <c r="U590" s="102">
        <f t="shared" si="76"/>
        <v>-7.7166819484559106</v>
      </c>
      <c r="V590" s="37">
        <v>18212.273000000001</v>
      </c>
      <c r="W590" s="99">
        <f>((-'Coupling Enzyme Parameters'!$AB$10+SQRT((('Coupling Enzyme Parameters'!$AB$10)^2)-(4*('Coupling Enzyme Parameters'!$AB$9)*(('Coupling Enzyme Parameters'!$AB$11)-(V590-$F$11)))))/(2*'Coupling Enzyme Parameters'!$AB$9))</f>
        <v>29.110394602289951</v>
      </c>
      <c r="X590" s="102">
        <f t="shared" si="77"/>
        <v>-8.229140271634158</v>
      </c>
      <c r="Y590" s="37">
        <v>17950.217000000001</v>
      </c>
      <c r="Z590" s="99">
        <f>((-'Coupling Enzyme Parameters'!$AB$10+SQRT((('Coupling Enzyme Parameters'!$AB$10)^2)-(4*('Coupling Enzyme Parameters'!$AB$9)*(('Coupling Enzyme Parameters'!$AB$11)-(Y590-$F$11)))))/(2*'Coupling Enzyme Parameters'!$AB$9))</f>
        <v>27.936672080633524</v>
      </c>
      <c r="AA590" s="102">
        <f t="shared" si="78"/>
        <v>-8.4295533691118045</v>
      </c>
    </row>
    <row r="591" spans="3:27" s="39" customFormat="1" ht="15" x14ac:dyDescent="0.25">
      <c r="C591" s="24">
        <f t="shared" si="79"/>
        <v>38.600000000000236</v>
      </c>
      <c r="D591" s="37">
        <v>11457.781999999999</v>
      </c>
      <c r="E591" s="37">
        <v>19252.046999999999</v>
      </c>
      <c r="F591" s="100">
        <f>((-'Coupling Enzyme Parameters'!$AB$10+SQRT((('Coupling Enzyme Parameters'!$AB$10)^2)-(4*('Coupling Enzyme Parameters'!$AB$9)*(('Coupling Enzyme Parameters'!$AB$11)-(E591-$F$11)))))/(2*'Coupling Enzyme Parameters'!$AB$9))</f>
        <v>34.355197870143421</v>
      </c>
      <c r="G591" s="37">
        <v>18621.715</v>
      </c>
      <c r="H591" s="99">
        <f>((-'Coupling Enzyme Parameters'!$AB$10+SQRT((('Coupling Enzyme Parameters'!$AB$10)^2)-(4*('Coupling Enzyme Parameters'!$AB$9)*(('Coupling Enzyme Parameters'!$AB$11)-(G591-$F$11)))))/(2*'Coupling Enzyme Parameters'!$AB$9))</f>
        <v>31.049645232851731</v>
      </c>
      <c r="I591" s="102">
        <f t="shared" si="72"/>
        <v>-4.1566316113142321</v>
      </c>
      <c r="J591" s="37">
        <v>18250.951000000001</v>
      </c>
      <c r="K591" s="99">
        <f>((-'Coupling Enzyme Parameters'!$AB$10+SQRT((('Coupling Enzyme Parameters'!$AB$10)^2)-(4*('Coupling Enzyme Parameters'!$AB$9)*(('Coupling Enzyme Parameters'!$AB$11)-(J591-$F$11)))))/(2*'Coupling Enzyme Parameters'!$AB$9))</f>
        <v>29.287814911810688</v>
      </c>
      <c r="L591" s="102">
        <f t="shared" si="73"/>
        <v>-3.9494797164419317</v>
      </c>
      <c r="M591" s="37">
        <v>18356.291000000001</v>
      </c>
      <c r="N591" s="99">
        <f>((-'Coupling Enzyme Parameters'!$AB$10+SQRT((('Coupling Enzyme Parameters'!$AB$10)^2)-(4*('Coupling Enzyme Parameters'!$AB$9)*(('Coupling Enzyme Parameters'!$AB$11)-(M591-$F$11)))))/(2*'Coupling Enzyme Parameters'!$AB$9))</f>
        <v>29.776849183104368</v>
      </c>
      <c r="O591" s="102">
        <f t="shared" si="74"/>
        <v>-5.9444459302901933</v>
      </c>
      <c r="P591" s="37">
        <v>18318.223000000002</v>
      </c>
      <c r="Q591" s="99">
        <f>((-'Coupling Enzyme Parameters'!$AB$10+SQRT((('Coupling Enzyme Parameters'!$AB$10)^2)-(4*('Coupling Enzyme Parameters'!$AB$9)*(('Coupling Enzyme Parameters'!$AB$11)-(P591-$F$11)))))/(2*'Coupling Enzyme Parameters'!$AB$9))</f>
        <v>29.599119626872483</v>
      </c>
      <c r="R591" s="102">
        <f t="shared" si="75"/>
        <v>-7.2276448487616882</v>
      </c>
      <c r="S591" s="37">
        <v>18434.324000000001</v>
      </c>
      <c r="T591" s="99">
        <f>((-'Coupling Enzyme Parameters'!$AB$10+SQRT((('Coupling Enzyme Parameters'!$AB$10)^2)-(4*('Coupling Enzyme Parameters'!$AB$9)*(('Coupling Enzyme Parameters'!$AB$11)-(S591-$F$11)))))/(2*'Coupling Enzyme Parameters'!$AB$9))</f>
        <v>30.144819412069246</v>
      </c>
      <c r="U591" s="102">
        <f t="shared" si="76"/>
        <v>-7.3913098472567569</v>
      </c>
      <c r="V591" s="37">
        <v>18156.509999999998</v>
      </c>
      <c r="W591" s="99">
        <f>((-'Coupling Enzyme Parameters'!$AB$10+SQRT((('Coupling Enzyme Parameters'!$AB$10)^2)-(4*('Coupling Enzyme Parameters'!$AB$9)*(('Coupling Enzyme Parameters'!$AB$11)-(V591-$F$11)))))/(2*'Coupling Enzyme Parameters'!$AB$9))</f>
        <v>28.856560916114596</v>
      </c>
      <c r="X591" s="102">
        <f t="shared" si="77"/>
        <v>-8.4911332092252891</v>
      </c>
      <c r="Y591" s="37">
        <v>17898.706999999999</v>
      </c>
      <c r="Z591" s="99">
        <f>((-'Coupling Enzyme Parameters'!$AB$10+SQRT((('Coupling Enzyme Parameters'!$AB$10)^2)-(4*('Coupling Enzyme Parameters'!$AB$9)*(('Coupling Enzyme Parameters'!$AB$11)-(Y591-$F$11)))))/(2*'Coupling Enzyme Parameters'!$AB$9))</f>
        <v>27.711464613212176</v>
      </c>
      <c r="AA591" s="102">
        <f t="shared" si="78"/>
        <v>-8.6629200879489296</v>
      </c>
    </row>
    <row r="592" spans="3:27" s="39" customFormat="1" ht="15" x14ac:dyDescent="0.25">
      <c r="C592" s="24">
        <f t="shared" si="79"/>
        <v>38.666666666666906</v>
      </c>
      <c r="D592" s="37">
        <v>11455.323</v>
      </c>
      <c r="E592" s="37">
        <v>19333.107</v>
      </c>
      <c r="F592" s="100">
        <f>((-'Coupling Enzyme Parameters'!$AB$10+SQRT((('Coupling Enzyme Parameters'!$AB$10)^2)-(4*('Coupling Enzyme Parameters'!$AB$9)*(('Coupling Enzyme Parameters'!$AB$11)-(E592-$F$11)))))/(2*'Coupling Enzyme Parameters'!$AB$9))</f>
        <v>34.815745567291486</v>
      </c>
      <c r="G592" s="37">
        <v>18633.313999999998</v>
      </c>
      <c r="H592" s="99">
        <f>((-'Coupling Enzyme Parameters'!$AB$10+SQRT((('Coupling Enzyme Parameters'!$AB$10)^2)-(4*('Coupling Enzyme Parameters'!$AB$9)*(('Coupling Enzyme Parameters'!$AB$11)-(G592-$F$11)))))/(2*'Coupling Enzyme Parameters'!$AB$9))</f>
        <v>31.106684203634742</v>
      </c>
      <c r="I592" s="102">
        <f t="shared" si="72"/>
        <v>-4.5601403376792859</v>
      </c>
      <c r="J592" s="37">
        <v>18317.368999999999</v>
      </c>
      <c r="K592" s="99">
        <f>((-'Coupling Enzyme Parameters'!$AB$10+SQRT((('Coupling Enzyme Parameters'!$AB$10)^2)-(4*('Coupling Enzyme Parameters'!$AB$9)*(('Coupling Enzyme Parameters'!$AB$11)-(J592-$F$11)))))/(2*'Coupling Enzyme Parameters'!$AB$9))</f>
        <v>29.595145665441109</v>
      </c>
      <c r="L592" s="102">
        <f t="shared" si="73"/>
        <v>-4.1026966599595767</v>
      </c>
      <c r="M592" s="37">
        <v>18274.669999999998</v>
      </c>
      <c r="N592" s="99">
        <f>((-'Coupling Enzyme Parameters'!$AB$10+SQRT((('Coupling Enzyme Parameters'!$AB$10)^2)-(4*('Coupling Enzyme Parameters'!$AB$9)*(('Coupling Enzyme Parameters'!$AB$11)-(M592-$F$11)))))/(2*'Coupling Enzyme Parameters'!$AB$9))</f>
        <v>29.397177438292587</v>
      </c>
      <c r="O592" s="102">
        <f t="shared" si="74"/>
        <v>-6.7846653722500392</v>
      </c>
      <c r="P592" s="37">
        <v>18369.178</v>
      </c>
      <c r="Q592" s="99">
        <f>((-'Coupling Enzyme Parameters'!$AB$10+SQRT((('Coupling Enzyme Parameters'!$AB$10)^2)-(4*('Coupling Enzyme Parameters'!$AB$9)*(('Coupling Enzyme Parameters'!$AB$11)-(P592-$F$11)))))/(2*'Coupling Enzyme Parameters'!$AB$9))</f>
        <v>29.83727714093618</v>
      </c>
      <c r="R592" s="102">
        <f t="shared" si="75"/>
        <v>-7.4500350318460562</v>
      </c>
      <c r="S592" s="37">
        <v>18362.557000000001</v>
      </c>
      <c r="T592" s="99">
        <f>((-'Coupling Enzyme Parameters'!$AB$10+SQRT((('Coupling Enzyme Parameters'!$AB$10)^2)-(4*('Coupling Enzyme Parameters'!$AB$9)*(('Coupling Enzyme Parameters'!$AB$11)-(S592-$F$11)))))/(2*'Coupling Enzyme Parameters'!$AB$9))</f>
        <v>29.806214179941406</v>
      </c>
      <c r="U592" s="102">
        <f t="shared" si="76"/>
        <v>-8.1904627765326623</v>
      </c>
      <c r="V592" s="37">
        <v>18138.530999999999</v>
      </c>
      <c r="W592" s="99">
        <f>((-'Coupling Enzyme Parameters'!$AB$10+SQRT((('Coupling Enzyme Parameters'!$AB$10)^2)-(4*('Coupling Enzyme Parameters'!$AB$9)*(('Coupling Enzyme Parameters'!$AB$11)-(V592-$F$11)))))/(2*'Coupling Enzyme Parameters'!$AB$9))</f>
        <v>28.775204239551304</v>
      </c>
      <c r="X592" s="102">
        <f t="shared" si="77"/>
        <v>-9.0330375829366467</v>
      </c>
      <c r="Y592" s="37">
        <v>17926.59</v>
      </c>
      <c r="Z592" s="99">
        <f>((-'Coupling Enzyme Parameters'!$AB$10+SQRT((('Coupling Enzyme Parameters'!$AB$10)^2)-(4*('Coupling Enzyme Parameters'!$AB$9)*(('Coupling Enzyme Parameters'!$AB$11)-(Y592-$F$11)))))/(2*'Coupling Enzyme Parameters'!$AB$9))</f>
        <v>27.833157505292782</v>
      </c>
      <c r="AA592" s="102">
        <f t="shared" si="78"/>
        <v>-9.001774893016389</v>
      </c>
    </row>
    <row r="593" spans="3:27" s="39" customFormat="1" ht="15" x14ac:dyDescent="0.25">
      <c r="C593" s="24">
        <f t="shared" si="79"/>
        <v>38.733333333333576</v>
      </c>
      <c r="D593" s="37">
        <v>11469.3</v>
      </c>
      <c r="E593" s="37">
        <v>19249.580000000002</v>
      </c>
      <c r="F593" s="100">
        <f>((-'Coupling Enzyme Parameters'!$AB$10+SQRT((('Coupling Enzyme Parameters'!$AB$10)^2)-(4*('Coupling Enzyme Parameters'!$AB$9)*(('Coupling Enzyme Parameters'!$AB$11)-(E593-$F$11)))))/(2*'Coupling Enzyme Parameters'!$AB$9))</f>
        <v>34.341327192337005</v>
      </c>
      <c r="G593" s="37">
        <v>18663.032999999999</v>
      </c>
      <c r="H593" s="99">
        <f>((-'Coupling Enzyme Parameters'!$AB$10+SQRT((('Coupling Enzyme Parameters'!$AB$10)^2)-(4*('Coupling Enzyme Parameters'!$AB$9)*(('Coupling Enzyme Parameters'!$AB$11)-(G593-$F$11)))))/(2*'Coupling Enzyme Parameters'!$AB$9))</f>
        <v>31.253402740253069</v>
      </c>
      <c r="I593" s="102">
        <f t="shared" si="72"/>
        <v>-3.9390034261064777</v>
      </c>
      <c r="J593" s="37">
        <v>18303.285</v>
      </c>
      <c r="K593" s="99">
        <f>((-'Coupling Enzyme Parameters'!$AB$10+SQRT((('Coupling Enzyme Parameters'!$AB$10)^2)-(4*('Coupling Enzyme Parameters'!$AB$9)*(('Coupling Enzyme Parameters'!$AB$11)-(J593-$F$11)))))/(2*'Coupling Enzyme Parameters'!$AB$9))</f>
        <v>29.529690311475907</v>
      </c>
      <c r="L593" s="102">
        <f t="shared" si="73"/>
        <v>-3.6937336389702971</v>
      </c>
      <c r="M593" s="37">
        <v>18382.934000000001</v>
      </c>
      <c r="N593" s="99">
        <f>((-'Coupling Enzyme Parameters'!$AB$10+SQRT((('Coupling Enzyme Parameters'!$AB$10)^2)-(4*('Coupling Enzyme Parameters'!$AB$9)*(('Coupling Enzyme Parameters'!$AB$11)-(M593-$F$11)))))/(2*'Coupling Enzyme Parameters'!$AB$9))</f>
        <v>29.901927705207463</v>
      </c>
      <c r="O593" s="102">
        <f t="shared" si="74"/>
        <v>-5.8054967303806819</v>
      </c>
      <c r="P593" s="37">
        <v>18458.490000000002</v>
      </c>
      <c r="Q593" s="99">
        <f>((-'Coupling Enzyme Parameters'!$AB$10+SQRT((('Coupling Enzyme Parameters'!$AB$10)^2)-(4*('Coupling Enzyme Parameters'!$AB$9)*(('Coupling Enzyme Parameters'!$AB$11)-(P593-$F$11)))))/(2*'Coupling Enzyme Parameters'!$AB$9))</f>
        <v>30.259796653321118</v>
      </c>
      <c r="R593" s="102">
        <f t="shared" si="75"/>
        <v>-6.5530971445066371</v>
      </c>
      <c r="S593" s="37">
        <v>18345.809000000001</v>
      </c>
      <c r="T593" s="99">
        <f>((-'Coupling Enzyme Parameters'!$AB$10+SQRT((('Coupling Enzyme Parameters'!$AB$10)^2)-(4*('Coupling Enzyme Parameters'!$AB$9)*(('Coupling Enzyme Parameters'!$AB$11)-(S593-$F$11)))))/(2*'Coupling Enzyme Parameters'!$AB$9))</f>
        <v>29.727796585651127</v>
      </c>
      <c r="U593" s="102">
        <f t="shared" si="76"/>
        <v>-7.7944619958684598</v>
      </c>
      <c r="V593" s="37">
        <v>18118.186000000002</v>
      </c>
      <c r="W593" s="99">
        <f>((-'Coupling Enzyme Parameters'!$AB$10+SQRT((('Coupling Enzyme Parameters'!$AB$10)^2)-(4*('Coupling Enzyme Parameters'!$AB$9)*(('Coupling Enzyme Parameters'!$AB$11)-(V593-$F$11)))))/(2*'Coupling Enzyme Parameters'!$AB$9))</f>
        <v>28.683421505595803</v>
      </c>
      <c r="X593" s="102">
        <f t="shared" si="77"/>
        <v>-8.6504019419376661</v>
      </c>
      <c r="Y593" s="37">
        <v>17903.434000000001</v>
      </c>
      <c r="Z593" s="99">
        <f>((-'Coupling Enzyme Parameters'!$AB$10+SQRT((('Coupling Enzyme Parameters'!$AB$10)^2)-(4*('Coupling Enzyme Parameters'!$AB$9)*(('Coupling Enzyme Parameters'!$AB$11)-(Y593-$F$11)))))/(2*'Coupling Enzyme Parameters'!$AB$9))</f>
        <v>27.732059763538103</v>
      </c>
      <c r="AA593" s="102">
        <f t="shared" si="78"/>
        <v>-8.6284542598165856</v>
      </c>
    </row>
    <row r="594" spans="3:27" s="39" customFormat="1" ht="15" x14ac:dyDescent="0.25">
      <c r="C594" s="24">
        <f t="shared" si="79"/>
        <v>38.800000000000246</v>
      </c>
      <c r="D594" s="37">
        <v>11452.192999999999</v>
      </c>
      <c r="E594" s="37">
        <v>19285.778999999999</v>
      </c>
      <c r="F594" s="100">
        <f>((-'Coupling Enzyme Parameters'!$AB$10+SQRT((('Coupling Enzyme Parameters'!$AB$10)^2)-(4*('Coupling Enzyme Parameters'!$AB$9)*(('Coupling Enzyme Parameters'!$AB$11)-(E594-$F$11)))))/(2*'Coupling Enzyme Parameters'!$AB$9))</f>
        <v>34.545709039589894</v>
      </c>
      <c r="G594" s="37">
        <v>18620.865000000002</v>
      </c>
      <c r="H594" s="99">
        <f>((-'Coupling Enzyme Parameters'!$AB$10+SQRT((('Coupling Enzyme Parameters'!$AB$10)^2)-(4*('Coupling Enzyme Parameters'!$AB$9)*(('Coupling Enzyme Parameters'!$AB$11)-(G594-$F$11)))))/(2*'Coupling Enzyme Parameters'!$AB$9))</f>
        <v>31.04547019197507</v>
      </c>
      <c r="I594" s="102">
        <f t="shared" si="72"/>
        <v>-4.351317821637366</v>
      </c>
      <c r="J594" s="37">
        <v>18304.331999999999</v>
      </c>
      <c r="K594" s="99">
        <f>((-'Coupling Enzyme Parameters'!$AB$10+SQRT((('Coupling Enzyme Parameters'!$AB$10)^2)-(4*('Coupling Enzyme Parameters'!$AB$9)*(('Coupling Enzyme Parameters'!$AB$11)-(J594-$F$11)))))/(2*'Coupling Enzyme Parameters'!$AB$9))</f>
        <v>29.534550905397037</v>
      </c>
      <c r="L594" s="102">
        <f t="shared" si="73"/>
        <v>-3.8932548923020569</v>
      </c>
      <c r="M594" s="37">
        <v>18280.528999999999</v>
      </c>
      <c r="N594" s="99">
        <f>((-'Coupling Enzyme Parameters'!$AB$10+SQRT((('Coupling Enzyme Parameters'!$AB$10)^2)-(4*('Coupling Enzyme Parameters'!$AB$9)*(('Coupling Enzyme Parameters'!$AB$11)-(M594-$F$11)))))/(2*'Coupling Enzyme Parameters'!$AB$9))</f>
        <v>29.424258271545312</v>
      </c>
      <c r="O594" s="102">
        <f t="shared" si="74"/>
        <v>-6.487548011295722</v>
      </c>
      <c r="P594" s="37">
        <v>18298.322</v>
      </c>
      <c r="Q594" s="99">
        <f>((-'Coupling Enzyme Parameters'!$AB$10+SQRT((('Coupling Enzyme Parameters'!$AB$10)^2)-(4*('Coupling Enzyme Parameters'!$AB$9)*(('Coupling Enzyme Parameters'!$AB$11)-(P594-$F$11)))))/(2*'Coupling Enzyme Parameters'!$AB$9))</f>
        <v>29.506661697760975</v>
      </c>
      <c r="R594" s="102">
        <f t="shared" si="75"/>
        <v>-7.5106139473196691</v>
      </c>
      <c r="S594" s="37">
        <v>18354.844000000001</v>
      </c>
      <c r="T594" s="99">
        <f>((-'Coupling Enzyme Parameters'!$AB$10+SQRT((('Coupling Enzyme Parameters'!$AB$10)^2)-(4*('Coupling Enzyme Parameters'!$AB$9)*(('Coupling Enzyme Parameters'!$AB$11)-(S594-$F$11)))))/(2*'Coupling Enzyme Parameters'!$AB$9))</f>
        <v>29.770072433364906</v>
      </c>
      <c r="U594" s="102">
        <f t="shared" si="76"/>
        <v>-7.9565679954075712</v>
      </c>
      <c r="V594" s="37">
        <v>18163.363000000001</v>
      </c>
      <c r="W594" s="99">
        <f>((-'Coupling Enzyme Parameters'!$AB$10+SQRT((('Coupling Enzyme Parameters'!$AB$10)^2)-(4*('Coupling Enzyme Parameters'!$AB$9)*(('Coupling Enzyme Parameters'!$AB$11)-(V594-$F$11)))))/(2*'Coupling Enzyme Parameters'!$AB$9))</f>
        <v>28.887633012264121</v>
      </c>
      <c r="X594" s="102">
        <f t="shared" si="77"/>
        <v>-8.6505722825222371</v>
      </c>
      <c r="Y594" s="37">
        <v>17941.151999999998</v>
      </c>
      <c r="Z594" s="99">
        <f>((-'Coupling Enzyme Parameters'!$AB$10+SQRT((('Coupling Enzyme Parameters'!$AB$10)^2)-(4*('Coupling Enzyme Parameters'!$AB$9)*(('Coupling Enzyme Parameters'!$AB$11)-(Y594-$F$11)))))/(2*'Coupling Enzyme Parameters'!$AB$9))</f>
        <v>27.896913224610763</v>
      </c>
      <c r="AA594" s="102">
        <f t="shared" si="78"/>
        <v>-8.6679826459968154</v>
      </c>
    </row>
    <row r="595" spans="3:27" s="39" customFormat="1" ht="15" x14ac:dyDescent="0.25">
      <c r="C595" s="24">
        <f t="shared" si="79"/>
        <v>38.866666666666916</v>
      </c>
      <c r="D595" s="37">
        <v>11405.156999999999</v>
      </c>
      <c r="E595" s="37">
        <v>19253.27</v>
      </c>
      <c r="F595" s="100">
        <f>((-'Coupling Enzyme Parameters'!$AB$10+SQRT((('Coupling Enzyme Parameters'!$AB$10)^2)-(4*('Coupling Enzyme Parameters'!$AB$9)*(('Coupling Enzyme Parameters'!$AB$11)-(E595-$F$11)))))/(2*'Coupling Enzyme Parameters'!$AB$9))</f>
        <v>34.362077301635054</v>
      </c>
      <c r="G595" s="37">
        <v>18609.197</v>
      </c>
      <c r="H595" s="99">
        <f>((-'Coupling Enzyme Parameters'!$AB$10+SQRT((('Coupling Enzyme Parameters'!$AB$10)^2)-(4*('Coupling Enzyme Parameters'!$AB$9)*(('Coupling Enzyme Parameters'!$AB$11)-(G595-$F$11)))))/(2*'Coupling Enzyme Parameters'!$AB$9))</f>
        <v>30.988226478815765</v>
      </c>
      <c r="I595" s="102">
        <f t="shared" si="72"/>
        <v>-4.2249297968418311</v>
      </c>
      <c r="J595" s="37">
        <v>18325.271000000001</v>
      </c>
      <c r="K595" s="99">
        <f>((-'Coupling Enzyme Parameters'!$AB$10+SQRT((('Coupling Enzyme Parameters'!$AB$10)^2)-(4*('Coupling Enzyme Parameters'!$AB$9)*(('Coupling Enzyme Parameters'!$AB$11)-(J595-$F$11)))))/(2*'Coupling Enzyme Parameters'!$AB$9))</f>
        <v>29.631938345528607</v>
      </c>
      <c r="L595" s="102">
        <f t="shared" si="73"/>
        <v>-3.6122357142156467</v>
      </c>
      <c r="M595" s="37">
        <v>18354.616999999998</v>
      </c>
      <c r="N595" s="99">
        <f>((-'Coupling Enzyme Parameters'!$AB$10+SQRT((('Coupling Enzyme Parameters'!$AB$10)^2)-(4*('Coupling Enzyme Parameters'!$AB$9)*(('Coupling Enzyme Parameters'!$AB$11)-(M595-$F$11)))))/(2*'Coupling Enzyme Parameters'!$AB$9))</f>
        <v>29.769009474104866</v>
      </c>
      <c r="O595" s="102">
        <f t="shared" si="74"/>
        <v>-5.959165070781328</v>
      </c>
      <c r="P595" s="37">
        <v>18300.447</v>
      </c>
      <c r="Q595" s="99">
        <f>((-'Coupling Enzyme Parameters'!$AB$10+SQRT((('Coupling Enzyme Parameters'!$AB$10)^2)-(4*('Coupling Enzyme Parameters'!$AB$9)*(('Coupling Enzyme Parameters'!$AB$11)-(P595-$F$11)))))/(2*'Coupling Enzyme Parameters'!$AB$9))</f>
        <v>29.51651947507759</v>
      </c>
      <c r="R595" s="102">
        <f t="shared" si="75"/>
        <v>-7.3171244320482138</v>
      </c>
      <c r="S595" s="37">
        <v>18335.863000000001</v>
      </c>
      <c r="T595" s="99">
        <f>((-'Coupling Enzyme Parameters'!$AB$10+SQRT((('Coupling Enzyme Parameters'!$AB$10)^2)-(4*('Coupling Enzyme Parameters'!$AB$9)*(('Coupling Enzyme Parameters'!$AB$11)-(S595-$F$11)))))/(2*'Coupling Enzyme Parameters'!$AB$9))</f>
        <v>29.681333266006106</v>
      </c>
      <c r="U595" s="102">
        <f t="shared" si="76"/>
        <v>-7.8616754248115299</v>
      </c>
      <c r="V595" s="37">
        <v>18137.745999999999</v>
      </c>
      <c r="W595" s="99">
        <f>((-'Coupling Enzyme Parameters'!$AB$10+SQRT((('Coupling Enzyme Parameters'!$AB$10)^2)-(4*('Coupling Enzyme Parameters'!$AB$9)*(('Coupling Enzyme Parameters'!$AB$11)-(V595-$F$11)))))/(2*'Coupling Enzyme Parameters'!$AB$9))</f>
        <v>28.771657352343372</v>
      </c>
      <c r="X595" s="102">
        <f t="shared" si="77"/>
        <v>-8.5829162044881464</v>
      </c>
      <c r="Y595" s="37">
        <v>17883.289000000001</v>
      </c>
      <c r="Z595" s="99">
        <f>((-'Coupling Enzyme Parameters'!$AB$10+SQRT((('Coupling Enzyme Parameters'!$AB$10)^2)-(4*('Coupling Enzyme Parameters'!$AB$9)*(('Coupling Enzyme Parameters'!$AB$11)-(Y595-$F$11)))))/(2*'Coupling Enzyme Parameters'!$AB$9))</f>
        <v>27.644389529962613</v>
      </c>
      <c r="AA595" s="102">
        <f t="shared" si="78"/>
        <v>-8.7368746026901256</v>
      </c>
    </row>
    <row r="596" spans="3:27" s="39" customFormat="1" ht="15" x14ac:dyDescent="0.25">
      <c r="C596" s="24">
        <f t="shared" si="79"/>
        <v>38.933333333333586</v>
      </c>
      <c r="D596" s="37">
        <v>11416.519</v>
      </c>
      <c r="E596" s="37">
        <v>19278.611000000001</v>
      </c>
      <c r="F596" s="100">
        <f>((-'Coupling Enzyme Parameters'!$AB$10+SQRT((('Coupling Enzyme Parameters'!$AB$10)^2)-(4*('Coupling Enzyme Parameters'!$AB$9)*(('Coupling Enzyme Parameters'!$AB$11)-(E596-$F$11)))))/(2*'Coupling Enzyme Parameters'!$AB$9))</f>
        <v>34.505091657357163</v>
      </c>
      <c r="G596" s="37">
        <v>18654.419999999998</v>
      </c>
      <c r="H596" s="99">
        <f>((-'Coupling Enzyme Parameters'!$AB$10+SQRT((('Coupling Enzyme Parameters'!$AB$10)^2)-(4*('Coupling Enzyme Parameters'!$AB$9)*(('Coupling Enzyme Parameters'!$AB$11)-(G596-$F$11)))))/(2*'Coupling Enzyme Parameters'!$AB$9))</f>
        <v>31.210796199349872</v>
      </c>
      <c r="I596" s="102">
        <f t="shared" si="72"/>
        <v>-4.1453744320298327</v>
      </c>
      <c r="J596" s="37">
        <v>18394.326000000001</v>
      </c>
      <c r="K596" s="99">
        <f>((-'Coupling Enzyme Parameters'!$AB$10+SQRT((('Coupling Enzyme Parameters'!$AB$10)^2)-(4*('Coupling Enzyme Parameters'!$AB$9)*(('Coupling Enzyme Parameters'!$AB$11)-(J596-$F$11)))))/(2*'Coupling Enzyme Parameters'!$AB$9))</f>
        <v>29.955584221837231</v>
      </c>
      <c r="L596" s="102">
        <f t="shared" si="73"/>
        <v>-3.4316041936291306</v>
      </c>
      <c r="M596" s="37">
        <v>18332.631000000001</v>
      </c>
      <c r="N596" s="99">
        <f>((-'Coupling Enzyme Parameters'!$AB$10+SQRT((('Coupling Enzyme Parameters'!$AB$10)^2)-(4*('Coupling Enzyme Parameters'!$AB$9)*(('Coupling Enzyme Parameters'!$AB$11)-(M596-$F$11)))))/(2*'Coupling Enzyme Parameters'!$AB$9))</f>
        <v>29.666251692353431</v>
      </c>
      <c r="O596" s="102">
        <f t="shared" si="74"/>
        <v>-6.2049372082548722</v>
      </c>
      <c r="P596" s="37">
        <v>18387.016</v>
      </c>
      <c r="Q596" s="99">
        <f>((-'Coupling Enzyme Parameters'!$AB$10+SQRT((('Coupling Enzyme Parameters'!$AB$10)^2)-(4*('Coupling Enzyme Parameters'!$AB$9)*(('Coupling Enzyme Parameters'!$AB$11)-(P596-$F$11)))))/(2*'Coupling Enzyme Parameters'!$AB$9))</f>
        <v>29.921141844981577</v>
      </c>
      <c r="R596" s="102">
        <f t="shared" si="75"/>
        <v>-7.0555164178663361</v>
      </c>
      <c r="S596" s="37">
        <v>18339.732</v>
      </c>
      <c r="T596" s="99">
        <f>((-'Coupling Enzyme Parameters'!$AB$10+SQRT((('Coupling Enzyme Parameters'!$AB$10)^2)-(4*('Coupling Enzyme Parameters'!$AB$9)*(('Coupling Enzyme Parameters'!$AB$11)-(S596-$F$11)))))/(2*'Coupling Enzyme Parameters'!$AB$9))</f>
        <v>29.699398183034941</v>
      </c>
      <c r="U596" s="102">
        <f t="shared" si="76"/>
        <v>-7.9866248635048045</v>
      </c>
      <c r="V596" s="37">
        <v>18196.963</v>
      </c>
      <c r="W596" s="99">
        <f>((-'Coupling Enzyme Parameters'!$AB$10+SQRT((('Coupling Enzyme Parameters'!$AB$10)^2)-(4*('Coupling Enzyme Parameters'!$AB$9)*(('Coupling Enzyme Parameters'!$AB$11)-(V596-$F$11)))))/(2*'Coupling Enzyme Parameters'!$AB$9))</f>
        <v>29.040475160649663</v>
      </c>
      <c r="X596" s="102">
        <f t="shared" si="77"/>
        <v>-8.4571127519039635</v>
      </c>
      <c r="Y596" s="37">
        <v>17871.532999999999</v>
      </c>
      <c r="Z596" s="99">
        <f>((-'Coupling Enzyme Parameters'!$AB$10+SQRT((('Coupling Enzyme Parameters'!$AB$10)^2)-(4*('Coupling Enzyme Parameters'!$AB$9)*(('Coupling Enzyme Parameters'!$AB$11)-(Y596-$F$11)))))/(2*'Coupling Enzyme Parameters'!$AB$9))</f>
        <v>27.593348000451542</v>
      </c>
      <c r="AA596" s="102">
        <f t="shared" si="78"/>
        <v>-8.9309304879233053</v>
      </c>
    </row>
    <row r="597" spans="3:27" s="39" customFormat="1" ht="15" x14ac:dyDescent="0.25">
      <c r="C597" s="24">
        <f t="shared" si="79"/>
        <v>39.000000000000256</v>
      </c>
      <c r="D597" s="37">
        <v>11510.915000000001</v>
      </c>
      <c r="E597" s="37">
        <v>19264.041000000001</v>
      </c>
      <c r="F597" s="100">
        <f>((-'Coupling Enzyme Parameters'!$AB$10+SQRT((('Coupling Enzyme Parameters'!$AB$10)^2)-(4*('Coupling Enzyme Parameters'!$AB$9)*(('Coupling Enzyme Parameters'!$AB$11)-(E597-$F$11)))))/(2*'Coupling Enzyme Parameters'!$AB$9))</f>
        <v>34.422754558595543</v>
      </c>
      <c r="G597" s="37">
        <v>18626.52</v>
      </c>
      <c r="H597" s="99">
        <f>((-'Coupling Enzyme Parameters'!$AB$10+SQRT((('Coupling Enzyme Parameters'!$AB$10)^2)-(4*('Coupling Enzyme Parameters'!$AB$9)*(('Coupling Enzyme Parameters'!$AB$11)-(G597-$F$11)))))/(2*'Coupling Enzyme Parameters'!$AB$9))</f>
        <v>31.073259057775303</v>
      </c>
      <c r="I597" s="102">
        <f t="shared" si="72"/>
        <v>-4.2005744748427816</v>
      </c>
      <c r="J597" s="37">
        <v>18266.752</v>
      </c>
      <c r="K597" s="99">
        <f>((-'Coupling Enzyme Parameters'!$AB$10+SQRT((('Coupling Enzyme Parameters'!$AB$10)^2)-(4*('Coupling Enzyme Parameters'!$AB$9)*(('Coupling Enzyme Parameters'!$AB$11)-(J597-$F$11)))))/(2*'Coupling Enzyme Parameters'!$AB$9))</f>
        <v>29.360621633624604</v>
      </c>
      <c r="L597" s="102">
        <f t="shared" si="73"/>
        <v>-3.9442296830801382</v>
      </c>
      <c r="M597" s="37">
        <v>18398.182000000001</v>
      </c>
      <c r="N597" s="99">
        <f>((-'Coupling Enzyme Parameters'!$AB$10+SQRT((('Coupling Enzyme Parameters'!$AB$10)^2)-(4*('Coupling Enzyme Parameters'!$AB$9)*(('Coupling Enzyme Parameters'!$AB$11)-(M597-$F$11)))))/(2*'Coupling Enzyme Parameters'!$AB$9))</f>
        <v>29.973770036711219</v>
      </c>
      <c r="O597" s="102">
        <f t="shared" si="74"/>
        <v>-5.8150817651354636</v>
      </c>
      <c r="P597" s="37">
        <v>18364.543000000001</v>
      </c>
      <c r="Q597" s="99">
        <f>((-'Coupling Enzyme Parameters'!$AB$10+SQRT((('Coupling Enzyme Parameters'!$AB$10)^2)-(4*('Coupling Enzyme Parameters'!$AB$9)*(('Coupling Enzyme Parameters'!$AB$11)-(P597-$F$11)))))/(2*'Coupling Enzyme Parameters'!$AB$9))</f>
        <v>29.815527956072952</v>
      </c>
      <c r="R597" s="102">
        <f t="shared" si="75"/>
        <v>-7.0787932080133409</v>
      </c>
      <c r="S597" s="37">
        <v>18368.471000000001</v>
      </c>
      <c r="T597" s="99">
        <f>((-'Coupling Enzyme Parameters'!$AB$10+SQRT((('Coupling Enzyme Parameters'!$AB$10)^2)-(4*('Coupling Enzyme Parameters'!$AB$9)*(('Coupling Enzyme Parameters'!$AB$11)-(S597-$F$11)))))/(2*'Coupling Enzyme Parameters'!$AB$9))</f>
        <v>29.833958508926568</v>
      </c>
      <c r="U597" s="102">
        <f t="shared" si="76"/>
        <v>-7.7697274388515574</v>
      </c>
      <c r="V597" s="37">
        <v>18159.182000000001</v>
      </c>
      <c r="W597" s="99">
        <f>((-'Coupling Enzyme Parameters'!$AB$10+SQRT((('Coupling Enzyme Parameters'!$AB$10)^2)-(4*('Coupling Enzyme Parameters'!$AB$9)*(('Coupling Enzyme Parameters'!$AB$11)-(V597-$F$11)))))/(2*'Coupling Enzyme Parameters'!$AB$9))</f>
        <v>28.868671936974817</v>
      </c>
      <c r="X597" s="102">
        <f t="shared" si="77"/>
        <v>-8.5465788768171898</v>
      </c>
      <c r="Y597" s="37">
        <v>17843.838</v>
      </c>
      <c r="Z597" s="99">
        <f>((-'Coupling Enzyme Parameters'!$AB$10+SQRT((('Coupling Enzyme Parameters'!$AB$10)^2)-(4*('Coupling Enzyme Parameters'!$AB$9)*(('Coupling Enzyme Parameters'!$AB$11)-(Y597-$F$11)))))/(2*'Coupling Enzyme Parameters'!$AB$9))</f>
        <v>27.473450312069858</v>
      </c>
      <c r="AA597" s="102">
        <f t="shared" si="78"/>
        <v>-8.9684910775433693</v>
      </c>
    </row>
    <row r="598" spans="3:27" s="39" customFormat="1" ht="15" x14ac:dyDescent="0.25">
      <c r="C598" s="24">
        <f t="shared" si="79"/>
        <v>39.066666666666926</v>
      </c>
      <c r="D598" s="37">
        <v>11430.973</v>
      </c>
      <c r="E598" s="37">
        <v>19256.875</v>
      </c>
      <c r="F598" s="100">
        <f>((-'Coupling Enzyme Parameters'!$AB$10+SQRT((('Coupling Enzyme Parameters'!$AB$10)^2)-(4*('Coupling Enzyme Parameters'!$AB$9)*(('Coupling Enzyme Parameters'!$AB$11)-(E598-$F$11)))))/(2*'Coupling Enzyme Parameters'!$AB$9))</f>
        <v>34.382367681503275</v>
      </c>
      <c r="G598" s="37">
        <v>18545.800999999999</v>
      </c>
      <c r="H598" s="99">
        <f>((-'Coupling Enzyme Parameters'!$AB$10+SQRT((('Coupling Enzyme Parameters'!$AB$10)^2)-(4*('Coupling Enzyme Parameters'!$AB$9)*(('Coupling Enzyme Parameters'!$AB$11)-(G598-$F$11)))))/(2*'Coupling Enzyme Parameters'!$AB$9))</f>
        <v>30.67936549658603</v>
      </c>
      <c r="I598" s="102">
        <f t="shared" si="72"/>
        <v>-4.5540811589397876</v>
      </c>
      <c r="J598" s="37">
        <v>18281.883000000002</v>
      </c>
      <c r="K598" s="99">
        <f>((-'Coupling Enzyme Parameters'!$AB$10+SQRT((('Coupling Enzyme Parameters'!$AB$10)^2)-(4*('Coupling Enzyme Parameters'!$AB$9)*(('Coupling Enzyme Parameters'!$AB$11)-(J598-$F$11)))))/(2*'Coupling Enzyme Parameters'!$AB$9))</f>
        <v>29.430520345288425</v>
      </c>
      <c r="L598" s="102">
        <f t="shared" si="73"/>
        <v>-3.8339440943240497</v>
      </c>
      <c r="M598" s="37">
        <v>18398.083999999999</v>
      </c>
      <c r="N598" s="99">
        <f>((-'Coupling Enzyme Parameters'!$AB$10+SQRT((('Coupling Enzyme Parameters'!$AB$10)^2)-(4*('Coupling Enzyme Parameters'!$AB$9)*(('Coupling Enzyme Parameters'!$AB$11)-(M598-$F$11)))))/(2*'Coupling Enzyme Parameters'!$AB$9))</f>
        <v>29.973307694707078</v>
      </c>
      <c r="O598" s="102">
        <f t="shared" si="74"/>
        <v>-5.7751572300473377</v>
      </c>
      <c r="P598" s="37">
        <v>18375.259999999998</v>
      </c>
      <c r="Q598" s="99">
        <f>((-'Coupling Enzyme Parameters'!$AB$10+SQRT((('Coupling Enzyme Parameters'!$AB$10)^2)-(4*('Coupling Enzyme Parameters'!$AB$9)*(('Coupling Enzyme Parameters'!$AB$11)-(P598-$F$11)))))/(2*'Coupling Enzyme Parameters'!$AB$9))</f>
        <v>29.865842490758791</v>
      </c>
      <c r="R598" s="102">
        <f t="shared" si="75"/>
        <v>-6.9880917962352349</v>
      </c>
      <c r="S598" s="37">
        <v>18354.703000000001</v>
      </c>
      <c r="T598" s="99">
        <f>((-'Coupling Enzyme Parameters'!$AB$10+SQRT((('Coupling Enzyme Parameters'!$AB$10)^2)-(4*('Coupling Enzyme Parameters'!$AB$9)*(('Coupling Enzyme Parameters'!$AB$11)-(S598-$F$11)))))/(2*'Coupling Enzyme Parameters'!$AB$9))</f>
        <v>29.769412176283847</v>
      </c>
      <c r="U598" s="102">
        <f t="shared" si="76"/>
        <v>-7.7938868944020108</v>
      </c>
      <c r="V598" s="37">
        <v>18106.133000000002</v>
      </c>
      <c r="W598" s="99">
        <f>((-'Coupling Enzyme Parameters'!$AB$10+SQRT((('Coupling Enzyme Parameters'!$AB$10)^2)-(4*('Coupling Enzyme Parameters'!$AB$9)*(('Coupling Enzyme Parameters'!$AB$11)-(V598-$F$11)))))/(2*'Coupling Enzyme Parameters'!$AB$9))</f>
        <v>28.629185878594033</v>
      </c>
      <c r="X598" s="102">
        <f t="shared" si="77"/>
        <v>-8.7456780581057068</v>
      </c>
      <c r="Y598" s="37">
        <v>17911.756000000001</v>
      </c>
      <c r="Z598" s="99">
        <f>((-'Coupling Enzyme Parameters'!$AB$10+SQRT((('Coupling Enzyme Parameters'!$AB$10)^2)-(4*('Coupling Enzyme Parameters'!$AB$9)*(('Coupling Enzyme Parameters'!$AB$11)-(Y598-$F$11)))))/(2*'Coupling Enzyme Parameters'!$AB$9))</f>
        <v>27.768353099956407</v>
      </c>
      <c r="AA598" s="102">
        <f t="shared" si="78"/>
        <v>-8.6332014125645529</v>
      </c>
    </row>
    <row r="599" spans="3:27" s="39" customFormat="1" ht="15" x14ac:dyDescent="0.25">
      <c r="C599" s="24">
        <f t="shared" si="79"/>
        <v>39.133333333333596</v>
      </c>
      <c r="D599" s="37">
        <v>11484.355</v>
      </c>
      <c r="E599" s="37">
        <v>19303.678</v>
      </c>
      <c r="F599" s="100">
        <f>((-'Coupling Enzyme Parameters'!$AB$10+SQRT((('Coupling Enzyme Parameters'!$AB$10)^2)-(4*('Coupling Enzyme Parameters'!$AB$9)*(('Coupling Enzyme Parameters'!$AB$11)-(E599-$F$11)))))/(2*'Coupling Enzyme Parameters'!$AB$9))</f>
        <v>34.647453448887134</v>
      </c>
      <c r="G599" s="37">
        <v>18608.932000000001</v>
      </c>
      <c r="H599" s="99">
        <f>((-'Coupling Enzyme Parameters'!$AB$10+SQRT((('Coupling Enzyme Parameters'!$AB$10)^2)-(4*('Coupling Enzyme Parameters'!$AB$9)*(('Coupling Enzyme Parameters'!$AB$11)-(G599-$F$11)))))/(2*'Coupling Enzyme Parameters'!$AB$9))</f>
        <v>30.986927831317978</v>
      </c>
      <c r="I599" s="102">
        <f t="shared" si="72"/>
        <v>-4.5116045915916985</v>
      </c>
      <c r="J599" s="37">
        <v>18274.701000000001</v>
      </c>
      <c r="K599" s="99">
        <f>((-'Coupling Enzyme Parameters'!$AB$10+SQRT((('Coupling Enzyme Parameters'!$AB$10)^2)-(4*('Coupling Enzyme Parameters'!$AB$9)*(('Coupling Enzyme Parameters'!$AB$11)-(J599-$F$11)))))/(2*'Coupling Enzyme Parameters'!$AB$9))</f>
        <v>29.397320653613981</v>
      </c>
      <c r="L599" s="102">
        <f t="shared" si="73"/>
        <v>-4.1322295533823521</v>
      </c>
      <c r="M599" s="37">
        <v>18317.846000000001</v>
      </c>
      <c r="N599" s="99">
        <f>((-'Coupling Enzyme Parameters'!$AB$10+SQRT((('Coupling Enzyme Parameters'!$AB$10)^2)-(4*('Coupling Enzyme Parameters'!$AB$9)*(('Coupling Enzyme Parameters'!$AB$11)-(M599-$F$11)))))/(2*'Coupling Enzyme Parameters'!$AB$9))</f>
        <v>29.59736524305211</v>
      </c>
      <c r="O599" s="102">
        <f t="shared" si="74"/>
        <v>-6.4161854490861643</v>
      </c>
      <c r="P599" s="37">
        <v>18396.52</v>
      </c>
      <c r="Q599" s="99">
        <f>((-'Coupling Enzyme Parameters'!$AB$10+SQRT((('Coupling Enzyme Parameters'!$AB$10)^2)-(4*('Coupling Enzyme Parameters'!$AB$9)*(('Coupling Enzyme Parameters'!$AB$11)-(P599-$F$11)))))/(2*'Coupling Enzyme Parameters'!$AB$9))</f>
        <v>29.965930157450604</v>
      </c>
      <c r="R599" s="102">
        <f t="shared" si="75"/>
        <v>-7.1530898969272805</v>
      </c>
      <c r="S599" s="37">
        <v>18360.011999999999</v>
      </c>
      <c r="T599" s="99">
        <f>((-'Coupling Enzyme Parameters'!$AB$10+SQRT((('Coupling Enzyme Parameters'!$AB$10)^2)-(4*('Coupling Enzyme Parameters'!$AB$9)*(('Coupling Enzyme Parameters'!$AB$11)-(S599-$F$11)))))/(2*'Coupling Enzyme Parameters'!$AB$9))</f>
        <v>29.794283486161838</v>
      </c>
      <c r="U599" s="102">
        <f t="shared" si="76"/>
        <v>-8.0341013519078786</v>
      </c>
      <c r="V599" s="37">
        <v>18074.715</v>
      </c>
      <c r="W599" s="99">
        <f>((-'Coupling Enzyme Parameters'!$AB$10+SQRT((('Coupling Enzyme Parameters'!$AB$10)^2)-(4*('Coupling Enzyme Parameters'!$AB$9)*(('Coupling Enzyme Parameters'!$AB$11)-(V599-$F$11)))))/(2*'Coupling Enzyme Parameters'!$AB$9))</f>
        <v>28.488294598259138</v>
      </c>
      <c r="X599" s="102">
        <f t="shared" si="77"/>
        <v>-9.1516551058244602</v>
      </c>
      <c r="Y599" s="37">
        <v>17896.061000000002</v>
      </c>
      <c r="Z599" s="99">
        <f>((-'Coupling Enzyme Parameters'!$AB$10+SQRT((('Coupling Enzyme Parameters'!$AB$10)^2)-(4*('Coupling Enzyme Parameters'!$AB$9)*(('Coupling Enzyme Parameters'!$AB$11)-(Y599-$F$11)))))/(2*'Coupling Enzyme Parameters'!$AB$9))</f>
        <v>27.699942493910513</v>
      </c>
      <c r="AA599" s="102">
        <f t="shared" si="78"/>
        <v>-8.966697785994306</v>
      </c>
    </row>
    <row r="600" spans="3:27" s="39" customFormat="1" ht="15" x14ac:dyDescent="0.25">
      <c r="C600" s="24">
        <f t="shared" si="79"/>
        <v>39.200000000000266</v>
      </c>
      <c r="D600" s="37">
        <v>11456.29</v>
      </c>
      <c r="E600" s="37">
        <v>19267.208999999999</v>
      </c>
      <c r="F600" s="100">
        <f>((-'Coupling Enzyme Parameters'!$AB$10+SQRT((('Coupling Enzyme Parameters'!$AB$10)^2)-(4*('Coupling Enzyme Parameters'!$AB$9)*(('Coupling Enzyme Parameters'!$AB$11)-(E600-$F$11)))))/(2*'Coupling Enzyme Parameters'!$AB$9))</f>
        <v>34.440631981780548</v>
      </c>
      <c r="G600" s="37">
        <v>18604.151999999998</v>
      </c>
      <c r="H600" s="99">
        <f>((-'Coupling Enzyme Parameters'!$AB$10+SQRT((('Coupling Enzyme Parameters'!$AB$10)^2)-(4*('Coupling Enzyme Parameters'!$AB$9)*(('Coupling Enzyme Parameters'!$AB$11)-(G600-$F$11)))))/(2*'Coupling Enzyme Parameters'!$AB$9))</f>
        <v>30.963514224047731</v>
      </c>
      <c r="I600" s="102">
        <f t="shared" si="72"/>
        <v>-4.3281967317553587</v>
      </c>
      <c r="J600" s="37">
        <v>18256.145</v>
      </c>
      <c r="K600" s="99">
        <f>((-'Coupling Enzyme Parameters'!$AB$10+SQRT((('Coupling Enzyme Parameters'!$AB$10)^2)-(4*('Coupling Enzyme Parameters'!$AB$9)*(('Coupling Enzyme Parameters'!$AB$11)-(J600-$F$11)))))/(2*'Coupling Enzyme Parameters'!$AB$9))</f>
        <v>29.311726454624576</v>
      </c>
      <c r="L600" s="102">
        <f t="shared" si="73"/>
        <v>-4.011002285265171</v>
      </c>
      <c r="M600" s="37">
        <v>18359.919999999998</v>
      </c>
      <c r="N600" s="99">
        <f>((-'Coupling Enzyme Parameters'!$AB$10+SQRT((('Coupling Enzyme Parameters'!$AB$10)^2)-(4*('Coupling Enzyme Parameters'!$AB$9)*(('Coupling Enzyme Parameters'!$AB$11)-(M600-$F$11)))))/(2*'Coupling Enzyme Parameters'!$AB$9))</f>
        <v>29.793852297193439</v>
      </c>
      <c r="O600" s="102">
        <f t="shared" si="74"/>
        <v>-6.0128769278382492</v>
      </c>
      <c r="P600" s="37">
        <v>18392.511999999999</v>
      </c>
      <c r="Q600" s="99">
        <f>((-'Coupling Enzyme Parameters'!$AB$10+SQRT((('Coupling Enzyme Parameters'!$AB$10)^2)-(4*('Coupling Enzyme Parameters'!$AB$9)*(('Coupling Enzyme Parameters'!$AB$11)-(P600-$F$11)))))/(2*'Coupling Enzyme Parameters'!$AB$9))</f>
        <v>29.947033168862209</v>
      </c>
      <c r="R600" s="102">
        <f t="shared" si="75"/>
        <v>-6.9651654184090894</v>
      </c>
      <c r="S600" s="37">
        <v>18317.599999999999</v>
      </c>
      <c r="T600" s="99">
        <f>((-'Coupling Enzyme Parameters'!$AB$10+SQRT((('Coupling Enzyme Parameters'!$AB$10)^2)-(4*('Coupling Enzyme Parameters'!$AB$9)*(('Coupling Enzyme Parameters'!$AB$11)-(S600-$F$11)))))/(2*'Coupling Enzyme Parameters'!$AB$9))</f>
        <v>29.596220532908987</v>
      </c>
      <c r="U600" s="102">
        <f t="shared" si="76"/>
        <v>-8.0253428380541436</v>
      </c>
      <c r="V600" s="37">
        <v>18114.857</v>
      </c>
      <c r="W600" s="99">
        <f>((-'Coupling Enzyme Parameters'!$AB$10+SQRT((('Coupling Enzyme Parameters'!$AB$10)^2)-(4*('Coupling Enzyme Parameters'!$AB$9)*(('Coupling Enzyme Parameters'!$AB$11)-(V600-$F$11)))))/(2*'Coupling Enzyme Parameters'!$AB$9))</f>
        <v>28.668431479885868</v>
      </c>
      <c r="X600" s="102">
        <f t="shared" si="77"/>
        <v>-8.7646967570911443</v>
      </c>
      <c r="Y600" s="37">
        <v>17941.219000000001</v>
      </c>
      <c r="Z600" s="99">
        <f>((-'Coupling Enzyme Parameters'!$AB$10+SQRT((('Coupling Enzyme Parameters'!$AB$10)^2)-(4*('Coupling Enzyme Parameters'!$AB$9)*(('Coupling Enzyme Parameters'!$AB$11)-(Y600-$F$11)))))/(2*'Coupling Enzyme Parameters'!$AB$9))</f>
        <v>27.897206886732214</v>
      </c>
      <c r="AA600" s="102">
        <f t="shared" si="78"/>
        <v>-8.562611926066019</v>
      </c>
    </row>
    <row r="601" spans="3:27" s="39" customFormat="1" ht="15" x14ac:dyDescent="0.25">
      <c r="C601" s="24">
        <f t="shared" si="79"/>
        <v>39.266666666666936</v>
      </c>
      <c r="D601" s="37">
        <v>11460.663</v>
      </c>
      <c r="E601" s="37">
        <v>19334.298999999999</v>
      </c>
      <c r="F601" s="100">
        <f>((-'Coupling Enzyme Parameters'!$AB$10+SQRT((('Coupling Enzyme Parameters'!$AB$10)^2)-(4*('Coupling Enzyme Parameters'!$AB$9)*(('Coupling Enzyme Parameters'!$AB$11)-(E601-$F$11)))))/(2*'Coupling Enzyme Parameters'!$AB$9))</f>
        <v>34.822588832891441</v>
      </c>
      <c r="G601" s="37">
        <v>18638.938999999998</v>
      </c>
      <c r="H601" s="99">
        <f>((-'Coupling Enzyme Parameters'!$AB$10+SQRT((('Coupling Enzyme Parameters'!$AB$10)^2)-(4*('Coupling Enzyme Parameters'!$AB$9)*(('Coupling Enzyme Parameters'!$AB$11)-(G601-$F$11)))))/(2*'Coupling Enzyme Parameters'!$AB$9))</f>
        <v>31.134390582106636</v>
      </c>
      <c r="I601" s="102">
        <f t="shared" si="72"/>
        <v>-4.5392772248073463</v>
      </c>
      <c r="J601" s="37">
        <v>18231.638999999999</v>
      </c>
      <c r="K601" s="99">
        <f>((-'Coupling Enzyme Parameters'!$AB$10+SQRT((('Coupling Enzyme Parameters'!$AB$10)^2)-(4*('Coupling Enzyme Parameters'!$AB$9)*(('Coupling Enzyme Parameters'!$AB$11)-(J601-$F$11)))))/(2*'Coupling Enzyme Parameters'!$AB$9))</f>
        <v>29.199087890924314</v>
      </c>
      <c r="L601" s="102">
        <f t="shared" si="73"/>
        <v>-4.5055977000763257</v>
      </c>
      <c r="M601" s="37">
        <v>18341.793000000001</v>
      </c>
      <c r="N601" s="99">
        <f>((-'Coupling Enzyme Parameters'!$AB$10+SQRT((('Coupling Enzyme Parameters'!$AB$10)^2)-(4*('Coupling Enzyme Parameters'!$AB$9)*(('Coupling Enzyme Parameters'!$AB$11)-(M601-$F$11)))))/(2*'Coupling Enzyme Parameters'!$AB$9))</f>
        <v>29.709026141154393</v>
      </c>
      <c r="O601" s="102">
        <f t="shared" si="74"/>
        <v>-6.479659934988188</v>
      </c>
      <c r="P601" s="37">
        <v>18378.381000000001</v>
      </c>
      <c r="Q601" s="99">
        <f>((-'Coupling Enzyme Parameters'!$AB$10+SQRT((('Coupling Enzyme Parameters'!$AB$10)^2)-(4*('Coupling Enzyme Parameters'!$AB$9)*(('Coupling Enzyme Parameters'!$AB$11)-(P601-$F$11)))))/(2*'Coupling Enzyme Parameters'!$AB$9))</f>
        <v>29.880512514480269</v>
      </c>
      <c r="R601" s="102">
        <f t="shared" si="75"/>
        <v>-7.4136429239019215</v>
      </c>
      <c r="S601" s="37">
        <v>18344.761999999999</v>
      </c>
      <c r="T601" s="99">
        <f>((-'Coupling Enzyme Parameters'!$AB$10+SQRT((('Coupling Enzyme Parameters'!$AB$10)^2)-(4*('Coupling Enzyme Parameters'!$AB$9)*(('Coupling Enzyme Parameters'!$AB$11)-(S601-$F$11)))))/(2*'Coupling Enzyme Parameters'!$AB$9))</f>
        <v>29.722901758692178</v>
      </c>
      <c r="U601" s="102">
        <f t="shared" si="76"/>
        <v>-8.2806184633818454</v>
      </c>
      <c r="V601" s="37">
        <v>18156.664000000001</v>
      </c>
      <c r="W601" s="99">
        <f>((-'Coupling Enzyme Parameters'!$AB$10+SQRT((('Coupling Enzyme Parameters'!$AB$10)^2)-(4*('Coupling Enzyme Parameters'!$AB$9)*(('Coupling Enzyme Parameters'!$AB$11)-(V601-$F$11)))))/(2*'Coupling Enzyme Parameters'!$AB$9))</f>
        <v>28.857258790806956</v>
      </c>
      <c r="X601" s="102">
        <f t="shared" si="77"/>
        <v>-8.957826297280949</v>
      </c>
      <c r="Y601" s="37">
        <v>17883.206999999999</v>
      </c>
      <c r="Z601" s="99">
        <f>((-'Coupling Enzyme Parameters'!$AB$10+SQRT((('Coupling Enzyme Parameters'!$AB$10)^2)-(4*('Coupling Enzyme Parameters'!$AB$9)*(('Coupling Enzyme Parameters'!$AB$11)-(Y601-$F$11)))))/(2*'Coupling Enzyme Parameters'!$AB$9))</f>
        <v>27.644033201369851</v>
      </c>
      <c r="AA601" s="102">
        <f t="shared" si="78"/>
        <v>-9.1977424625392743</v>
      </c>
    </row>
    <row r="602" spans="3:27" s="39" customFormat="1" ht="15" x14ac:dyDescent="0.25">
      <c r="C602" s="24">
        <f t="shared" si="79"/>
        <v>39.333333333333606</v>
      </c>
      <c r="D602" s="37">
        <v>11463.501</v>
      </c>
      <c r="E602" s="37">
        <v>19351.458999999999</v>
      </c>
      <c r="F602" s="100">
        <f>((-'Coupling Enzyme Parameters'!$AB$10+SQRT((('Coupling Enzyme Parameters'!$AB$10)^2)-(4*('Coupling Enzyme Parameters'!$AB$9)*(('Coupling Enzyme Parameters'!$AB$11)-(E602-$F$11)))))/(2*'Coupling Enzyme Parameters'!$AB$9))</f>
        <v>34.921337654382249</v>
      </c>
      <c r="G602" s="37">
        <v>18581.634999999998</v>
      </c>
      <c r="H602" s="99">
        <f>((-'Coupling Enzyme Parameters'!$AB$10+SQRT((('Coupling Enzyme Parameters'!$AB$10)^2)-(4*('Coupling Enzyme Parameters'!$AB$9)*(('Coupling Enzyme Parameters'!$AB$11)-(G602-$F$11)))))/(2*'Coupling Enzyme Parameters'!$AB$9))</f>
        <v>30.853500740954022</v>
      </c>
      <c r="I602" s="102">
        <f t="shared" si="72"/>
        <v>-4.918915887450769</v>
      </c>
      <c r="J602" s="37">
        <v>18313.888999999999</v>
      </c>
      <c r="K602" s="99">
        <f>((-'Coupling Enzyme Parameters'!$AB$10+SQRT((('Coupling Enzyme Parameters'!$AB$10)^2)-(4*('Coupling Enzyme Parameters'!$AB$9)*(('Coupling Enzyme Parameters'!$AB$11)-(J602-$F$11)))))/(2*'Coupling Enzyme Parameters'!$AB$9))</f>
        <v>29.57895792557003</v>
      </c>
      <c r="L602" s="102">
        <f t="shared" si="73"/>
        <v>-4.224476486921418</v>
      </c>
      <c r="M602" s="37">
        <v>18395.391</v>
      </c>
      <c r="N602" s="99">
        <f>((-'Coupling Enzyme Parameters'!$AB$10+SQRT((('Coupling Enzyme Parameters'!$AB$10)^2)-(4*('Coupling Enzyme Parameters'!$AB$9)*(('Coupling Enzyme Parameters'!$AB$11)-(M602-$F$11)))))/(2*'Coupling Enzyme Parameters'!$AB$9))</f>
        <v>29.960605800289358</v>
      </c>
      <c r="O602" s="102">
        <f t="shared" si="74"/>
        <v>-6.3268290973440315</v>
      </c>
      <c r="P602" s="37">
        <v>18301.373</v>
      </c>
      <c r="Q602" s="99">
        <f>((-'Coupling Enzyme Parameters'!$AB$10+SQRT((('Coupling Enzyme Parameters'!$AB$10)^2)-(4*('Coupling Enzyme Parameters'!$AB$9)*(('Coupling Enzyme Parameters'!$AB$11)-(P602-$F$11)))))/(2*'Coupling Enzyme Parameters'!$AB$9))</f>
        <v>29.520816246332721</v>
      </c>
      <c r="R602" s="102">
        <f t="shared" si="75"/>
        <v>-7.872088013540278</v>
      </c>
      <c r="S602" s="37">
        <v>18379.916000000001</v>
      </c>
      <c r="T602" s="99">
        <f>((-'Coupling Enzyme Parameters'!$AB$10+SQRT((('Coupling Enzyme Parameters'!$AB$10)^2)-(4*('Coupling Enzyme Parameters'!$AB$9)*(('Coupling Enzyme Parameters'!$AB$11)-(S602-$F$11)))))/(2*'Coupling Enzyme Parameters'!$AB$9))</f>
        <v>29.887730560390256</v>
      </c>
      <c r="U602" s="102">
        <f t="shared" si="76"/>
        <v>-8.2145384831745751</v>
      </c>
      <c r="V602" s="37">
        <v>18089.66</v>
      </c>
      <c r="W602" s="99">
        <f>((-'Coupling Enzyme Parameters'!$AB$10+SQRT((('Coupling Enzyme Parameters'!$AB$10)^2)-(4*('Coupling Enzyme Parameters'!$AB$9)*(('Coupling Enzyme Parameters'!$AB$11)-(V602-$F$11)))))/(2*'Coupling Enzyme Parameters'!$AB$9))</f>
        <v>28.555227611075239</v>
      </c>
      <c r="X602" s="102">
        <f t="shared" si="77"/>
        <v>-9.3586062985034744</v>
      </c>
      <c r="Y602" s="37">
        <v>17837.653999999999</v>
      </c>
      <c r="Z602" s="99">
        <f>((-'Coupling Enzyme Parameters'!$AB$10+SQRT((('Coupling Enzyme Parameters'!$AB$10)^2)-(4*('Coupling Enzyme Parameters'!$AB$9)*(('Coupling Enzyme Parameters'!$AB$11)-(Y602-$F$11)))))/(2*'Coupling Enzyme Parameters'!$AB$9))</f>
        <v>27.446744501822629</v>
      </c>
      <c r="AA602" s="102">
        <f t="shared" si="78"/>
        <v>-9.4937799835773049</v>
      </c>
    </row>
    <row r="603" spans="3:27" s="39" customFormat="1" ht="15" x14ac:dyDescent="0.25">
      <c r="C603" s="24">
        <f t="shared" si="79"/>
        <v>39.400000000000276</v>
      </c>
      <c r="D603" s="37">
        <v>11474.936</v>
      </c>
      <c r="E603" s="37">
        <v>19322.715</v>
      </c>
      <c r="F603" s="100">
        <f>((-'Coupling Enzyme Parameters'!$AB$10+SQRT((('Coupling Enzyme Parameters'!$AB$10)^2)-(4*('Coupling Enzyme Parameters'!$AB$9)*(('Coupling Enzyme Parameters'!$AB$11)-(E603-$F$11)))))/(2*'Coupling Enzyme Parameters'!$AB$9))</f>
        <v>34.756173695178909</v>
      </c>
      <c r="G603" s="37">
        <v>18624.553</v>
      </c>
      <c r="H603" s="99">
        <f>((-'Coupling Enzyme Parameters'!$AB$10+SQRT((('Coupling Enzyme Parameters'!$AB$10)^2)-(4*('Coupling Enzyme Parameters'!$AB$9)*(('Coupling Enzyme Parameters'!$AB$11)-(G603-$F$11)))))/(2*'Coupling Enzyme Parameters'!$AB$9))</f>
        <v>31.063589795496199</v>
      </c>
      <c r="I603" s="102">
        <f t="shared" si="72"/>
        <v>-4.5436628737052516</v>
      </c>
      <c r="J603" s="37">
        <v>18264.991999999998</v>
      </c>
      <c r="K603" s="99">
        <f>((-'Coupling Enzyme Parameters'!$AB$10+SQRT((('Coupling Enzyme Parameters'!$AB$10)^2)-(4*('Coupling Enzyme Parameters'!$AB$9)*(('Coupling Enzyme Parameters'!$AB$11)-(J603-$F$11)))))/(2*'Coupling Enzyme Parameters'!$AB$9))</f>
        <v>29.352502597450485</v>
      </c>
      <c r="L603" s="102">
        <f t="shared" si="73"/>
        <v>-4.2857678558376229</v>
      </c>
      <c r="M603" s="37">
        <v>18337.675999999999</v>
      </c>
      <c r="N603" s="99">
        <f>((-'Coupling Enzyme Parameters'!$AB$10+SQRT((('Coupling Enzyme Parameters'!$AB$10)^2)-(4*('Coupling Enzyme Parameters'!$AB$9)*(('Coupling Enzyme Parameters'!$AB$11)-(M603-$F$11)))))/(2*'Coupling Enzyme Parameters'!$AB$9))</f>
        <v>29.689796944492528</v>
      </c>
      <c r="O603" s="102">
        <f t="shared" si="74"/>
        <v>-6.4324739939375206</v>
      </c>
      <c r="P603" s="37">
        <v>18345.474999999999</v>
      </c>
      <c r="Q603" s="99">
        <f>((-'Coupling Enzyme Parameters'!$AB$10+SQRT((('Coupling Enzyme Parameters'!$AB$10)^2)-(4*('Coupling Enzyme Parameters'!$AB$9)*(('Coupling Enzyme Parameters'!$AB$11)-(P603-$F$11)))))/(2*'Coupling Enzyme Parameters'!$AB$9))</f>
        <v>29.726235008264879</v>
      </c>
      <c r="R603" s="102">
        <f t="shared" si="75"/>
        <v>-7.5015052924047794</v>
      </c>
      <c r="S603" s="37">
        <v>18369.883000000002</v>
      </c>
      <c r="T603" s="99">
        <f>((-'Coupling Enzyme Parameters'!$AB$10+SQRT((('Coupling Enzyme Parameters'!$AB$10)^2)-(4*('Coupling Enzyme Parameters'!$AB$9)*(('Coupling Enzyme Parameters'!$AB$11)-(S603-$F$11)))))/(2*'Coupling Enzyme Parameters'!$AB$9))</f>
        <v>29.840586786427266</v>
      </c>
      <c r="U603" s="102">
        <f t="shared" si="76"/>
        <v>-8.0965182979342245</v>
      </c>
      <c r="V603" s="37">
        <v>18122.68</v>
      </c>
      <c r="W603" s="99">
        <f>((-'Coupling Enzyme Parameters'!$AB$10+SQRT((('Coupling Enzyme Parameters'!$AB$10)^2)-(4*('Coupling Enzyme Parameters'!$AB$9)*(('Coupling Enzyme Parameters'!$AB$11)-(V603-$F$11)))))/(2*'Coupling Enzyme Parameters'!$AB$9))</f>
        <v>28.703669889345086</v>
      </c>
      <c r="X603" s="102">
        <f t="shared" si="77"/>
        <v>-9.0450000610302865</v>
      </c>
      <c r="Y603" s="37">
        <v>17880.687999999998</v>
      </c>
      <c r="Z603" s="99">
        <f>((-'Coupling Enzyme Parameters'!$AB$10+SQRT((('Coupling Enzyme Parameters'!$AB$10)^2)-(4*('Coupling Enzyme Parameters'!$AB$9)*(('Coupling Enzyme Parameters'!$AB$11)-(Y603-$F$11)))))/(2*'Coupling Enzyme Parameters'!$AB$9))</f>
        <v>27.63308905579731</v>
      </c>
      <c r="AA603" s="102">
        <f t="shared" si="78"/>
        <v>-9.1422714703992831</v>
      </c>
    </row>
    <row r="604" spans="3:27" s="39" customFormat="1" ht="15" x14ac:dyDescent="0.25">
      <c r="C604" s="24">
        <f t="shared" si="79"/>
        <v>39.466666666666946</v>
      </c>
      <c r="D604" s="37">
        <v>11423.038</v>
      </c>
      <c r="E604" s="37">
        <v>19266.344000000001</v>
      </c>
      <c r="F604" s="100">
        <f>((-'Coupling Enzyme Parameters'!$AB$10+SQRT((('Coupling Enzyme Parameters'!$AB$10)^2)-(4*('Coupling Enzyme Parameters'!$AB$9)*(('Coupling Enzyme Parameters'!$AB$11)-(E604-$F$11)))))/(2*'Coupling Enzyme Parameters'!$AB$9))</f>
        <v>34.435749282025327</v>
      </c>
      <c r="G604" s="37">
        <v>18618.298999999999</v>
      </c>
      <c r="H604" s="99">
        <f>((-'Coupling Enzyme Parameters'!$AB$10+SQRT((('Coupling Enzyme Parameters'!$AB$10)^2)-(4*('Coupling Enzyme Parameters'!$AB$9)*(('Coupling Enzyme Parameters'!$AB$11)-(G604-$F$11)))))/(2*'Coupling Enzyme Parameters'!$AB$9))</f>
        <v>31.032870527215643</v>
      </c>
      <c r="I604" s="102">
        <f t="shared" si="72"/>
        <v>-4.2539577288322263</v>
      </c>
      <c r="J604" s="37">
        <v>18217.009999999998</v>
      </c>
      <c r="K604" s="99">
        <f>((-'Coupling Enzyme Parameters'!$AB$10+SQRT((('Coupling Enzyme Parameters'!$AB$10)^2)-(4*('Coupling Enzyme Parameters'!$AB$9)*(('Coupling Enzyme Parameters'!$AB$11)-(J604-$F$11)))))/(2*'Coupling Enzyme Parameters'!$AB$9))</f>
        <v>29.132063401736801</v>
      </c>
      <c r="L604" s="102">
        <f t="shared" si="73"/>
        <v>-4.1857826383977255</v>
      </c>
      <c r="M604" s="37">
        <v>18331.447</v>
      </c>
      <c r="N604" s="99">
        <f>((-'Coupling Enzyme Parameters'!$AB$10+SQRT((('Coupling Enzyme Parameters'!$AB$10)^2)-(4*('Coupling Enzyme Parameters'!$AB$9)*(('Coupling Enzyme Parameters'!$AB$11)-(M604-$F$11)))))/(2*'Coupling Enzyme Parameters'!$AB$9))</f>
        <v>29.660728829402988</v>
      </c>
      <c r="O604" s="102">
        <f t="shared" si="74"/>
        <v>-6.1411176958734792</v>
      </c>
      <c r="P604" s="37">
        <v>18360.136999999999</v>
      </c>
      <c r="Q604" s="99">
        <f>((-'Coupling Enzyme Parameters'!$AB$10+SQRT((('Coupling Enzyme Parameters'!$AB$10)^2)-(4*('Coupling Enzyme Parameters'!$AB$9)*(('Coupling Enzyme Parameters'!$AB$11)-(P604-$F$11)))))/(2*'Coupling Enzyme Parameters'!$AB$9))</f>
        <v>29.794869351624897</v>
      </c>
      <c r="R604" s="102">
        <f t="shared" si="75"/>
        <v>-7.1124465358911806</v>
      </c>
      <c r="S604" s="37">
        <v>18291.768</v>
      </c>
      <c r="T604" s="99">
        <f>((-'Coupling Enzyme Parameters'!$AB$10+SQRT((('Coupling Enzyme Parameters'!$AB$10)^2)-(4*('Coupling Enzyme Parameters'!$AB$9)*(('Coupling Enzyme Parameters'!$AB$11)-(S604-$F$11)))))/(2*'Coupling Enzyme Parameters'!$AB$9))</f>
        <v>29.476280100863647</v>
      </c>
      <c r="U604" s="102">
        <f t="shared" si="76"/>
        <v>-8.1404005703442621</v>
      </c>
      <c r="V604" s="37">
        <v>18043.607</v>
      </c>
      <c r="W604" s="99">
        <f>((-'Coupling Enzyme Parameters'!$AB$10+SQRT((('Coupling Enzyme Parameters'!$AB$10)^2)-(4*('Coupling Enzyme Parameters'!$AB$9)*(('Coupling Enzyme Parameters'!$AB$11)-(V604-$F$11)))))/(2*'Coupling Enzyme Parameters'!$AB$9))</f>
        <v>28.349472286983247</v>
      </c>
      <c r="X604" s="102">
        <f t="shared" si="77"/>
        <v>-9.0787732502385445</v>
      </c>
      <c r="Y604" s="37">
        <v>17916.932000000001</v>
      </c>
      <c r="Z604" s="99">
        <f>((-'Coupling Enzyme Parameters'!$AB$10+SQRT((('Coupling Enzyme Parameters'!$AB$10)^2)-(4*('Coupling Enzyme Parameters'!$AB$9)*(('Coupling Enzyme Parameters'!$AB$11)-(Y604-$F$11)))))/(2*'Coupling Enzyme Parameters'!$AB$9))</f>
        <v>27.790948938451049</v>
      </c>
      <c r="AA604" s="102">
        <f t="shared" si="78"/>
        <v>-8.6639871745919628</v>
      </c>
    </row>
    <row r="605" spans="3:27" s="39" customFormat="1" ht="15" x14ac:dyDescent="0.25">
      <c r="C605" s="24">
        <f t="shared" si="79"/>
        <v>39.533333333333616</v>
      </c>
      <c r="D605" s="37">
        <v>11447.579</v>
      </c>
      <c r="E605" s="37">
        <v>19287.403999999999</v>
      </c>
      <c r="F605" s="100">
        <f>((-'Coupling Enzyme Parameters'!$AB$10+SQRT((('Coupling Enzyme Parameters'!$AB$10)^2)-(4*('Coupling Enzyme Parameters'!$AB$9)*(('Coupling Enzyme Parameters'!$AB$11)-(E605-$F$11)))))/(2*'Coupling Enzyme Parameters'!$AB$9))</f>
        <v>34.554927229334837</v>
      </c>
      <c r="G605" s="37">
        <v>18590.974999999999</v>
      </c>
      <c r="H605" s="99">
        <f>((-'Coupling Enzyme Parameters'!$AB$10+SQRT((('Coupling Enzyme Parameters'!$AB$10)^2)-(4*('Coupling Enzyme Parameters'!$AB$9)*(('Coupling Enzyme Parameters'!$AB$11)-(G605-$F$11)))))/(2*'Coupling Enzyme Parameters'!$AB$9))</f>
        <v>30.899078147334901</v>
      </c>
      <c r="I605" s="102">
        <f t="shared" si="72"/>
        <v>-4.5069280560224776</v>
      </c>
      <c r="J605" s="37">
        <v>18263.690999999999</v>
      </c>
      <c r="K605" s="99">
        <f>((-'Coupling Enzyme Parameters'!$AB$10+SQRT((('Coupling Enzyme Parameters'!$AB$10)^2)-(4*('Coupling Enzyme Parameters'!$AB$9)*(('Coupling Enzyme Parameters'!$AB$11)-(J605-$F$11)))))/(2*'Coupling Enzyme Parameters'!$AB$9))</f>
        <v>29.346502492437821</v>
      </c>
      <c r="L605" s="102">
        <f t="shared" si="73"/>
        <v>-4.0905214950062145</v>
      </c>
      <c r="M605" s="37">
        <v>18311.638999999999</v>
      </c>
      <c r="N605" s="99">
        <f>((-'Coupling Enzyme Parameters'!$AB$10+SQRT((('Coupling Enzyme Parameters'!$AB$10)^2)-(4*('Coupling Enzyme Parameters'!$AB$9)*(('Coupling Enzyme Parameters'!$AB$11)-(M605-$F$11)))))/(2*'Coupling Enzyme Parameters'!$AB$9))</f>
        <v>29.568496769549267</v>
      </c>
      <c r="O605" s="102">
        <f t="shared" si="74"/>
        <v>-6.35252770303671</v>
      </c>
      <c r="P605" s="37">
        <v>18354.401999999998</v>
      </c>
      <c r="Q605" s="99">
        <f>((-'Coupling Enzyme Parameters'!$AB$10+SQRT((('Coupling Enzyme Parameters'!$AB$10)^2)-(4*('Coupling Enzyme Parameters'!$AB$9)*(('Coupling Enzyme Parameters'!$AB$11)-(P605-$F$11)))))/(2*'Coupling Enzyme Parameters'!$AB$9))</f>
        <v>29.768002744557855</v>
      </c>
      <c r="R605" s="102">
        <f t="shared" si="75"/>
        <v>-7.2584910902677322</v>
      </c>
      <c r="S605" s="37">
        <v>18402.221000000001</v>
      </c>
      <c r="T605" s="99">
        <f>((-'Coupling Enzyme Parameters'!$AB$10+SQRT((('Coupling Enzyme Parameters'!$AB$10)^2)-(4*('Coupling Enzyme Parameters'!$AB$9)*(('Coupling Enzyme Parameters'!$AB$11)-(S605-$F$11)))))/(2*'Coupling Enzyme Parameters'!$AB$9))</f>
        <v>29.992831976696074</v>
      </c>
      <c r="U605" s="102">
        <f t="shared" si="76"/>
        <v>-7.7430266418213449</v>
      </c>
      <c r="V605" s="37">
        <v>18123.721000000001</v>
      </c>
      <c r="W605" s="99">
        <f>((-'Coupling Enzyme Parameters'!$AB$10+SQRT((('Coupling Enzyme Parameters'!$AB$10)^2)-(4*('Coupling Enzyme Parameters'!$AB$9)*(('Coupling Enzyme Parameters'!$AB$11)-(V605-$F$11)))))/(2*'Coupling Enzyme Parameters'!$AB$9))</f>
        <v>28.708362324853695</v>
      </c>
      <c r="X605" s="102">
        <f t="shared" si="77"/>
        <v>-8.8390611596776054</v>
      </c>
      <c r="Y605" s="37">
        <v>17949.717000000001</v>
      </c>
      <c r="Z605" s="99">
        <f>((-'Coupling Enzyme Parameters'!$AB$10+SQRT((('Coupling Enzyme Parameters'!$AB$10)^2)-(4*('Coupling Enzyme Parameters'!$AB$9)*(('Coupling Enzyme Parameters'!$AB$11)-(Y605-$F$11)))))/(2*'Coupling Enzyme Parameters'!$AB$9))</f>
        <v>27.93447768417748</v>
      </c>
      <c r="AA605" s="102">
        <f t="shared" si="78"/>
        <v>-8.6396363761750408</v>
      </c>
    </row>
    <row r="606" spans="3:27" s="39" customFormat="1" ht="15" x14ac:dyDescent="0.25">
      <c r="C606" s="24">
        <f t="shared" si="79"/>
        <v>39.600000000000286</v>
      </c>
      <c r="D606" s="37">
        <v>11465.402</v>
      </c>
      <c r="E606" s="37">
        <v>19240.555</v>
      </c>
      <c r="F606" s="100">
        <f>((-'Coupling Enzyme Parameters'!$AB$10+SQRT((('Coupling Enzyme Parameters'!$AB$10)^2)-(4*('Coupling Enzyme Parameters'!$AB$9)*(('Coupling Enzyme Parameters'!$AB$11)-(E606-$F$11)))))/(2*'Coupling Enzyme Parameters'!$AB$9))</f>
        <v>34.290655918229405</v>
      </c>
      <c r="G606" s="37">
        <v>18609.563999999998</v>
      </c>
      <c r="H606" s="99">
        <f>((-'Coupling Enzyme Parameters'!$AB$10+SQRT((('Coupling Enzyme Parameters'!$AB$10)^2)-(4*('Coupling Enzyme Parameters'!$AB$9)*(('Coupling Enzyme Parameters'!$AB$11)-(G606-$F$11)))))/(2*'Coupling Enzyme Parameters'!$AB$9))</f>
        <v>30.990025089506496</v>
      </c>
      <c r="I606" s="102">
        <f t="shared" si="72"/>
        <v>-4.1517098027454509</v>
      </c>
      <c r="J606" s="37">
        <v>18224.151999999998</v>
      </c>
      <c r="K606" s="99">
        <f>((-'Coupling Enzyme Parameters'!$AB$10+SQRT((('Coupling Enzyme Parameters'!$AB$10)^2)-(4*('Coupling Enzyme Parameters'!$AB$9)*(('Coupling Enzyme Parameters'!$AB$11)-(J606-$F$11)))))/(2*'Coupling Enzyme Parameters'!$AB$9))</f>
        <v>29.16476527084999</v>
      </c>
      <c r="L606" s="102">
        <f t="shared" si="73"/>
        <v>-4.0079874054886133</v>
      </c>
      <c r="M606" s="37">
        <v>18267.581999999999</v>
      </c>
      <c r="N606" s="99">
        <f>((-'Coupling Enzyme Parameters'!$AB$10+SQRT((('Coupling Enzyme Parameters'!$AB$10)^2)-(4*('Coupling Enzyme Parameters'!$AB$9)*(('Coupling Enzyme Parameters'!$AB$11)-(M606-$F$11)))))/(2*'Coupling Enzyme Parameters'!$AB$9))</f>
        <v>29.364451320162708</v>
      </c>
      <c r="O606" s="102">
        <f t="shared" si="74"/>
        <v>-6.2923018413178369</v>
      </c>
      <c r="P606" s="37">
        <v>18370.745999999999</v>
      </c>
      <c r="Q606" s="99">
        <f>((-'Coupling Enzyme Parameters'!$AB$10+SQRT((('Coupling Enzyme Parameters'!$AB$10)^2)-(4*('Coupling Enzyme Parameters'!$AB$9)*(('Coupling Enzyme Parameters'!$AB$11)-(P606-$F$11)))))/(2*'Coupling Enzyme Parameters'!$AB$9))</f>
        <v>29.844638713940366</v>
      </c>
      <c r="R606" s="102">
        <f t="shared" si="75"/>
        <v>-6.9175838097797886</v>
      </c>
      <c r="S606" s="37">
        <v>18322.241999999998</v>
      </c>
      <c r="T606" s="99">
        <f>((-'Coupling Enzyme Parameters'!$AB$10+SQRT((('Coupling Enzyme Parameters'!$AB$10)^2)-(4*('Coupling Enzyme Parameters'!$AB$9)*(('Coupling Enzyme Parameters'!$AB$11)-(S606-$F$11)))))/(2*'Coupling Enzyme Parameters'!$AB$9))</f>
        <v>29.617829141450525</v>
      </c>
      <c r="U606" s="102">
        <f t="shared" si="76"/>
        <v>-7.8537581659614624</v>
      </c>
      <c r="V606" s="37">
        <v>18116.366999999998</v>
      </c>
      <c r="W606" s="99">
        <f>((-'Coupling Enzyme Parameters'!$AB$10+SQRT((('Coupling Enzyme Parameters'!$AB$10)^2)-(4*('Coupling Enzyme Parameters'!$AB$9)*(('Coupling Enzyme Parameters'!$AB$11)-(V606-$F$11)))))/(2*'Coupling Enzyme Parameters'!$AB$9))</f>
        <v>28.675229823122145</v>
      </c>
      <c r="X606" s="102">
        <f t="shared" si="77"/>
        <v>-8.6079223503037241</v>
      </c>
      <c r="Y606" s="37">
        <v>17886.175999999999</v>
      </c>
      <c r="Z606" s="99">
        <f>((-'Coupling Enzyme Parameters'!$AB$10+SQRT((('Coupling Enzyme Parameters'!$AB$10)^2)-(4*('Coupling Enzyme Parameters'!$AB$9)*(('Coupling Enzyme Parameters'!$AB$11)-(Y606-$F$11)))))/(2*'Coupling Enzyme Parameters'!$AB$9))</f>
        <v>27.656937646665796</v>
      </c>
      <c r="AA606" s="102">
        <f t="shared" si="78"/>
        <v>-8.6529051025812933</v>
      </c>
    </row>
    <row r="607" spans="3:27" s="39" customFormat="1" ht="15" x14ac:dyDescent="0.25">
      <c r="C607" s="24">
        <f t="shared" si="79"/>
        <v>39.666666666666956</v>
      </c>
      <c r="D607" s="37">
        <v>11463.297</v>
      </c>
      <c r="E607" s="37">
        <v>19241.728999999999</v>
      </c>
      <c r="F607" s="100">
        <f>((-'Coupling Enzyme Parameters'!$AB$10+SQRT((('Coupling Enzyme Parameters'!$AB$10)^2)-(4*('Coupling Enzyme Parameters'!$AB$9)*(('Coupling Enzyme Parameters'!$AB$11)-(E607-$F$11)))))/(2*'Coupling Enzyme Parameters'!$AB$9))</f>
        <v>34.297241040808096</v>
      </c>
      <c r="G607" s="37">
        <v>18672.273000000001</v>
      </c>
      <c r="H607" s="99">
        <f>((-'Coupling Enzyme Parameters'!$AB$10+SQRT((('Coupling Enzyme Parameters'!$AB$10)^2)-(4*('Coupling Enzyme Parameters'!$AB$9)*(('Coupling Enzyme Parameters'!$AB$11)-(G607-$F$11)))))/(2*'Coupling Enzyme Parameters'!$AB$9))</f>
        <v>31.299188950339097</v>
      </c>
      <c r="I607" s="102">
        <f t="shared" si="72"/>
        <v>-3.8491310644915409</v>
      </c>
      <c r="J607" s="37">
        <v>18210.351999999999</v>
      </c>
      <c r="K607" s="99">
        <f>((-'Coupling Enzyme Parameters'!$AB$10+SQRT((('Coupling Enzyme Parameters'!$AB$10)^2)-(4*('Coupling Enzyme Parameters'!$AB$9)*(('Coupling Enzyme Parameters'!$AB$11)-(J607-$F$11)))))/(2*'Coupling Enzyme Parameters'!$AB$9))</f>
        <v>29.101612002953154</v>
      </c>
      <c r="L607" s="102">
        <f t="shared" si="73"/>
        <v>-4.0777257959641418</v>
      </c>
      <c r="M607" s="37">
        <v>18304.973000000002</v>
      </c>
      <c r="N607" s="99">
        <f>((-'Coupling Enzyme Parameters'!$AB$10+SQRT((('Coupling Enzyme Parameters'!$AB$10)^2)-(4*('Coupling Enzyme Parameters'!$AB$9)*(('Coupling Enzyme Parameters'!$AB$11)-(M607-$F$11)))))/(2*'Coupling Enzyme Parameters'!$AB$9))</f>
        <v>29.537527106575851</v>
      </c>
      <c r="O607" s="102">
        <f t="shared" si="74"/>
        <v>-6.125811177483385</v>
      </c>
      <c r="P607" s="37">
        <v>18398.754000000001</v>
      </c>
      <c r="Q607" s="99">
        <f>((-'Coupling Enzyme Parameters'!$AB$10+SQRT((('Coupling Enzyme Parameters'!$AB$10)^2)-(4*('Coupling Enzyme Parameters'!$AB$9)*(('Coupling Enzyme Parameters'!$AB$11)-(P607-$F$11)))))/(2*'Coupling Enzyme Parameters'!$AB$9))</f>
        <v>29.976468761216555</v>
      </c>
      <c r="R607" s="102">
        <f t="shared" si="75"/>
        <v>-6.792338885082291</v>
      </c>
      <c r="S607" s="37">
        <v>18348.039000000001</v>
      </c>
      <c r="T607" s="99">
        <f>((-'Coupling Enzyme Parameters'!$AB$10+SQRT((('Coupling Enzyme Parameters'!$AB$10)^2)-(4*('Coupling Enzyme Parameters'!$AB$9)*(('Coupling Enzyme Parameters'!$AB$11)-(S607-$F$11)))))/(2*'Coupling Enzyme Parameters'!$AB$9))</f>
        <v>29.738224965013298</v>
      </c>
      <c r="U607" s="102">
        <f t="shared" si="76"/>
        <v>-7.7399474649773801</v>
      </c>
      <c r="V607" s="37">
        <v>18145.357</v>
      </c>
      <c r="W607" s="99">
        <f>((-'Coupling Enzyme Parameters'!$AB$10+SQRT((('Coupling Enzyme Parameters'!$AB$10)^2)-(4*('Coupling Enzyme Parameters'!$AB$9)*(('Coupling Enzyme Parameters'!$AB$11)-(V607-$F$11)))))/(2*'Coupling Enzyme Parameters'!$AB$9))</f>
        <v>28.806065046830177</v>
      </c>
      <c r="X607" s="102">
        <f t="shared" si="77"/>
        <v>-8.4836722491743828</v>
      </c>
      <c r="Y607" s="37">
        <v>17814.440999999999</v>
      </c>
      <c r="Z607" s="99">
        <f>((-'Coupling Enzyme Parameters'!$AB$10+SQRT((('Coupling Enzyme Parameters'!$AB$10)^2)-(4*('Coupling Enzyme Parameters'!$AB$9)*(('Coupling Enzyme Parameters'!$AB$11)-(Y607-$F$11)))))/(2*'Coupling Enzyme Parameters'!$AB$9))</f>
        <v>27.346711814876837</v>
      </c>
      <c r="AA607" s="102">
        <f t="shared" si="78"/>
        <v>-8.9697160569489434</v>
      </c>
    </row>
    <row r="608" spans="3:27" s="39" customFormat="1" ht="15" x14ac:dyDescent="0.25">
      <c r="C608" s="24">
        <f t="shared" si="79"/>
        <v>39.733333333333626</v>
      </c>
      <c r="D608" s="37">
        <v>11428.644</v>
      </c>
      <c r="E608" s="37">
        <v>19344.437000000002</v>
      </c>
      <c r="F608" s="100">
        <f>((-'Coupling Enzyme Parameters'!$AB$10+SQRT((('Coupling Enzyme Parameters'!$AB$10)^2)-(4*('Coupling Enzyme Parameters'!$AB$9)*(('Coupling Enzyme Parameters'!$AB$11)-(E608-$F$11)))))/(2*'Coupling Enzyme Parameters'!$AB$9))</f>
        <v>34.880875995206424</v>
      </c>
      <c r="G608" s="37">
        <v>18616.27</v>
      </c>
      <c r="H608" s="99">
        <f>((-'Coupling Enzyme Parameters'!$AB$10+SQRT((('Coupling Enzyme Parameters'!$AB$10)^2)-(4*('Coupling Enzyme Parameters'!$AB$9)*(('Coupling Enzyme Parameters'!$AB$11)-(G608-$F$11)))))/(2*'Coupling Enzyme Parameters'!$AB$9))</f>
        <v>31.022911959017126</v>
      </c>
      <c r="I608" s="102">
        <f t="shared" si="72"/>
        <v>-4.7090430102118397</v>
      </c>
      <c r="J608" s="37">
        <v>18240.951000000001</v>
      </c>
      <c r="K608" s="99">
        <f>((-'Coupling Enzyme Parameters'!$AB$10+SQRT((('Coupling Enzyme Parameters'!$AB$10)^2)-(4*('Coupling Enzyme Parameters'!$AB$9)*(('Coupling Enzyme Parameters'!$AB$11)-(J608-$F$11)))))/(2*'Coupling Enzyme Parameters'!$AB$9))</f>
        <v>29.241835726268892</v>
      </c>
      <c r="L608" s="102">
        <f t="shared" si="73"/>
        <v>-4.5211370270467306</v>
      </c>
      <c r="M608" s="37">
        <v>18280.651999999998</v>
      </c>
      <c r="N608" s="99">
        <f>((-'Coupling Enzyme Parameters'!$AB$10+SQRT((('Coupling Enzyme Parameters'!$AB$10)^2)-(4*('Coupling Enzyme Parameters'!$AB$9)*(('Coupling Enzyme Parameters'!$AB$11)-(M608-$F$11)))))/(2*'Coupling Enzyme Parameters'!$AB$9))</f>
        <v>29.42482707215088</v>
      </c>
      <c r="O608" s="102">
        <f t="shared" si="74"/>
        <v>-6.822146166306684</v>
      </c>
      <c r="P608" s="37">
        <v>18308.692999999999</v>
      </c>
      <c r="Q608" s="99">
        <f>((-'Coupling Enzyme Parameters'!$AB$10+SQRT((('Coupling Enzyme Parameters'!$AB$10)^2)-(4*('Coupling Enzyme Parameters'!$AB$9)*(('Coupling Enzyme Parameters'!$AB$11)-(P608-$F$11)))))/(2*'Coupling Enzyme Parameters'!$AB$9))</f>
        <v>29.554805622478398</v>
      </c>
      <c r="R608" s="102">
        <f t="shared" si="75"/>
        <v>-7.797636978218776</v>
      </c>
      <c r="S608" s="37">
        <v>18287.794999999998</v>
      </c>
      <c r="T608" s="99">
        <f>((-'Coupling Enzyme Parameters'!$AB$10+SQRT((('Coupling Enzyme Parameters'!$AB$10)^2)-(4*('Coupling Enzyme Parameters'!$AB$9)*(('Coupling Enzyme Parameters'!$AB$11)-(S608-$F$11)))))/(2*'Coupling Enzyme Parameters'!$AB$9))</f>
        <v>29.457879158959908</v>
      </c>
      <c r="U608" s="102">
        <f t="shared" si="76"/>
        <v>-8.6039282254290974</v>
      </c>
      <c r="V608" s="37">
        <v>18107.599999999999</v>
      </c>
      <c r="W608" s="99">
        <f>((-'Coupling Enzyme Parameters'!$AB$10+SQRT((('Coupling Enzyme Parameters'!$AB$10)^2)-(4*('Coupling Enzyme Parameters'!$AB$9)*(('Coupling Enzyme Parameters'!$AB$11)-(V608-$F$11)))))/(2*'Coupling Enzyme Parameters'!$AB$9))</f>
        <v>28.635781517258106</v>
      </c>
      <c r="X608" s="102">
        <f t="shared" si="77"/>
        <v>-9.2375907331447813</v>
      </c>
      <c r="Y608" s="37">
        <v>17825.697</v>
      </c>
      <c r="Z608" s="99">
        <f>((-'Coupling Enzyme Parameters'!$AB$10+SQRT((('Coupling Enzyme Parameters'!$AB$10)^2)-(4*('Coupling Enzyme Parameters'!$AB$9)*(('Coupling Enzyme Parameters'!$AB$11)-(Y608-$F$11)))))/(2*'Coupling Enzyme Parameters'!$AB$9))</f>
        <v>27.395175751380449</v>
      </c>
      <c r="AA608" s="102">
        <f t="shared" si="78"/>
        <v>-9.5048870748436585</v>
      </c>
    </row>
    <row r="609" spans="3:27" s="39" customFormat="1" ht="15" x14ac:dyDescent="0.25">
      <c r="C609" s="24">
        <f t="shared" si="79"/>
        <v>39.800000000000296</v>
      </c>
      <c r="D609" s="37">
        <v>11457.454</v>
      </c>
      <c r="E609" s="37">
        <v>19264.134999999998</v>
      </c>
      <c r="F609" s="100">
        <f>((-'Coupling Enzyme Parameters'!$AB$10+SQRT((('Coupling Enzyme Parameters'!$AB$10)^2)-(4*('Coupling Enzyme Parameters'!$AB$9)*(('Coupling Enzyme Parameters'!$AB$11)-(E609-$F$11)))))/(2*'Coupling Enzyme Parameters'!$AB$9))</f>
        <v>34.42328481009411</v>
      </c>
      <c r="G609" s="37">
        <v>18555.771000000001</v>
      </c>
      <c r="H609" s="99">
        <f>((-'Coupling Enzyme Parameters'!$AB$10+SQRT((('Coupling Enzyme Parameters'!$AB$10)^2)-(4*('Coupling Enzyme Parameters'!$AB$9)*(('Coupling Enzyme Parameters'!$AB$11)-(G609-$F$11)))))/(2*'Coupling Enzyme Parameters'!$AB$9))</f>
        <v>30.72769950542337</v>
      </c>
      <c r="I609" s="102">
        <f t="shared" si="72"/>
        <v>-4.5466642786932816</v>
      </c>
      <c r="J609" s="37">
        <v>18213.605</v>
      </c>
      <c r="K609" s="99">
        <f>((-'Coupling Enzyme Parameters'!$AB$10+SQRT((('Coupling Enzyme Parameters'!$AB$10)^2)-(4*('Coupling Enzyme Parameters'!$AB$9)*(('Coupling Enzyme Parameters'!$AB$11)-(J609-$F$11)))))/(2*'Coupling Enzyme Parameters'!$AB$9))</f>
        <v>29.116485973568714</v>
      </c>
      <c r="L609" s="102">
        <f t="shared" si="73"/>
        <v>-4.1888955946345945</v>
      </c>
      <c r="M609" s="37">
        <v>18265.657999999999</v>
      </c>
      <c r="N609" s="99">
        <f>((-'Coupling Enzyme Parameters'!$AB$10+SQRT((('Coupling Enzyme Parameters'!$AB$10)^2)-(4*('Coupling Enzyme Parameters'!$AB$9)*(('Coupling Enzyme Parameters'!$AB$11)-(M609-$F$11)))))/(2*'Coupling Enzyme Parameters'!$AB$9))</f>
        <v>29.355574635733486</v>
      </c>
      <c r="O609" s="102">
        <f t="shared" si="74"/>
        <v>-6.4338074176117637</v>
      </c>
      <c r="P609" s="37">
        <v>18304.686000000002</v>
      </c>
      <c r="Q609" s="99">
        <f>((-'Coupling Enzyme Parameters'!$AB$10+SQRT((('Coupling Enzyme Parameters'!$AB$10)^2)-(4*('Coupling Enzyme Parameters'!$AB$9)*(('Coupling Enzyme Parameters'!$AB$11)-(P609-$F$11)))))/(2*'Coupling Enzyme Parameters'!$AB$9))</f>
        <v>29.536194508838935</v>
      </c>
      <c r="R609" s="102">
        <f t="shared" si="75"/>
        <v>-7.3586569067459244</v>
      </c>
      <c r="S609" s="37">
        <v>18299.094000000001</v>
      </c>
      <c r="T609" s="99">
        <f>((-'Coupling Enzyme Parameters'!$AB$10+SQRT((('Coupling Enzyme Parameters'!$AB$10)^2)-(4*('Coupling Enzyme Parameters'!$AB$9)*(('Coupling Enzyme Parameters'!$AB$11)-(S609-$F$11)))))/(2*'Coupling Enzyme Parameters'!$AB$9))</f>
        <v>29.510242563812767</v>
      </c>
      <c r="U609" s="102">
        <f t="shared" si="76"/>
        <v>-8.0939736354639251</v>
      </c>
      <c r="V609" s="37">
        <v>18138.583999999999</v>
      </c>
      <c r="W609" s="99">
        <f>((-'Coupling Enzyme Parameters'!$AB$10+SQRT((('Coupling Enzyme Parameters'!$AB$10)^2)-(4*('Coupling Enzyme Parameters'!$AB$9)*(('Coupling Enzyme Parameters'!$AB$11)-(V609-$F$11)))))/(2*'Coupling Enzyme Parameters'!$AB$9))</f>
        <v>28.775443726888515</v>
      </c>
      <c r="X609" s="102">
        <f t="shared" si="77"/>
        <v>-8.640337338402059</v>
      </c>
      <c r="Y609" s="37">
        <v>17835.868999999999</v>
      </c>
      <c r="Z609" s="99">
        <f>((-'Coupling Enzyme Parameters'!$AB$10+SQRT((('Coupling Enzyme Parameters'!$AB$10)^2)-(4*('Coupling Enzyme Parameters'!$AB$9)*(('Coupling Enzyme Parameters'!$AB$11)-(Y609-$F$11)))))/(2*'Coupling Enzyme Parameters'!$AB$9))</f>
        <v>27.439040382587184</v>
      </c>
      <c r="AA609" s="102">
        <f t="shared" si="78"/>
        <v>-9.0034312585246106</v>
      </c>
    </row>
    <row r="610" spans="3:27" s="39" customFormat="1" ht="15" x14ac:dyDescent="0.25">
      <c r="C610" s="24">
        <f t="shared" si="79"/>
        <v>39.866666666666966</v>
      </c>
      <c r="D610" s="37">
        <v>11418.875</v>
      </c>
      <c r="E610" s="37">
        <v>19326.664000000001</v>
      </c>
      <c r="F610" s="100">
        <f>((-'Coupling Enzyme Parameters'!$AB$10+SQRT((('Coupling Enzyme Parameters'!$AB$10)^2)-(4*('Coupling Enzyme Parameters'!$AB$9)*(('Coupling Enzyme Parameters'!$AB$11)-(E610-$F$11)))))/(2*'Coupling Enzyme Parameters'!$AB$9))</f>
        <v>34.778792558034006</v>
      </c>
      <c r="G610" s="37">
        <v>18639.113000000001</v>
      </c>
      <c r="H610" s="99">
        <f>((-'Coupling Enzyme Parameters'!$AB$10+SQRT((('Coupling Enzyme Parameters'!$AB$10)^2)-(4*('Coupling Enzyme Parameters'!$AB$9)*(('Coupling Enzyme Parameters'!$AB$11)-(G610-$F$11)))))/(2*'Coupling Enzyme Parameters'!$AB$9))</f>
        <v>31.135248103056696</v>
      </c>
      <c r="I610" s="102">
        <f t="shared" si="72"/>
        <v>-4.4946234289998515</v>
      </c>
      <c r="J610" s="37">
        <v>18229.436000000002</v>
      </c>
      <c r="K610" s="99">
        <f>((-'Coupling Enzyme Parameters'!$AB$10+SQRT((('Coupling Enzyme Parameters'!$AB$10)^2)-(4*('Coupling Enzyme Parameters'!$AB$9)*(('Coupling Enzyme Parameters'!$AB$11)-(J610-$F$11)))))/(2*'Coupling Enzyme Parameters'!$AB$9))</f>
        <v>29.188984315143447</v>
      </c>
      <c r="L610" s="102">
        <f t="shared" si="73"/>
        <v>-4.4719050009997581</v>
      </c>
      <c r="M610" s="37">
        <v>18322.175999999999</v>
      </c>
      <c r="N610" s="99">
        <f>((-'Coupling Enzyme Parameters'!$AB$10+SQRT((('Coupling Enzyme Parameters'!$AB$10)^2)-(4*('Coupling Enzyme Parameters'!$AB$9)*(('Coupling Enzyme Parameters'!$AB$11)-(M610-$F$11)))))/(2*'Coupling Enzyme Parameters'!$AB$9))</f>
        <v>29.617521791247249</v>
      </c>
      <c r="O610" s="102">
        <f t="shared" si="74"/>
        <v>-6.5273680100378968</v>
      </c>
      <c r="P610" s="37">
        <v>18275.006000000001</v>
      </c>
      <c r="Q610" s="99">
        <f>((-'Coupling Enzyme Parameters'!$AB$10+SQRT((('Coupling Enzyme Parameters'!$AB$10)^2)-(4*('Coupling Enzyme Parameters'!$AB$9)*(('Coupling Enzyme Parameters'!$AB$11)-(P610-$F$11)))))/(2*'Coupling Enzyme Parameters'!$AB$9))</f>
        <v>29.398729746974567</v>
      </c>
      <c r="R610" s="102">
        <f t="shared" si="75"/>
        <v>-7.851629416550189</v>
      </c>
      <c r="S610" s="37">
        <v>18318.740000000002</v>
      </c>
      <c r="T610" s="99">
        <f>((-'Coupling Enzyme Parameters'!$AB$10+SQRT((('Coupling Enzyme Parameters'!$AB$10)^2)-(4*('Coupling Enzyme Parameters'!$AB$9)*(('Coupling Enzyme Parameters'!$AB$11)-(S610-$F$11)))))/(2*'Coupling Enzyme Parameters'!$AB$9))</f>
        <v>29.601525687601494</v>
      </c>
      <c r="U610" s="102">
        <f t="shared" si="76"/>
        <v>-8.3581982596150937</v>
      </c>
      <c r="V610" s="37">
        <v>18054.974999999999</v>
      </c>
      <c r="W610" s="99">
        <f>((-'Coupling Enzyme Parameters'!$AB$10+SQRT((('Coupling Enzyme Parameters'!$AB$10)^2)-(4*('Coupling Enzyme Parameters'!$AB$9)*(('Coupling Enzyme Parameters'!$AB$11)-(V610-$F$11)))))/(2*'Coupling Enzyme Parameters'!$AB$9))</f>
        <v>28.400125340989121</v>
      </c>
      <c r="X610" s="102">
        <f t="shared" si="77"/>
        <v>-9.3711634722413493</v>
      </c>
      <c r="Y610" s="37">
        <v>17868.752</v>
      </c>
      <c r="Z610" s="99">
        <f>((-'Coupling Enzyme Parameters'!$AB$10+SQRT((('Coupling Enzyme Parameters'!$AB$10)^2)-(4*('Coupling Enzyme Parameters'!$AB$9)*(('Coupling Enzyme Parameters'!$AB$11)-(Y610-$F$11)))))/(2*'Coupling Enzyme Parameters'!$AB$9))</f>
        <v>27.581286495353059</v>
      </c>
      <c r="AA610" s="102">
        <f t="shared" si="78"/>
        <v>-9.2166928936986317</v>
      </c>
    </row>
    <row r="611" spans="3:27" s="39" customFormat="1" ht="15" x14ac:dyDescent="0.25">
      <c r="C611" s="24">
        <f t="shared" si="79"/>
        <v>39.933333333333636</v>
      </c>
      <c r="D611" s="37">
        <v>11418.723</v>
      </c>
      <c r="E611" s="37">
        <v>19251.113000000001</v>
      </c>
      <c r="F611" s="100">
        <f>((-'Coupling Enzyme Parameters'!$AB$10+SQRT((('Coupling Enzyme Parameters'!$AB$10)^2)-(4*('Coupling Enzyme Parameters'!$AB$9)*(('Coupling Enzyme Parameters'!$AB$11)-(E611-$F$11)))))/(2*'Coupling Enzyme Parameters'!$AB$9))</f>
        <v>34.349945474250276</v>
      </c>
      <c r="G611" s="37">
        <v>18639.224999999999</v>
      </c>
      <c r="H611" s="99">
        <f>((-'Coupling Enzyme Parameters'!$AB$10+SQRT((('Coupling Enzyme Parameters'!$AB$10)^2)-(4*('Coupling Enzyme Parameters'!$AB$9)*(('Coupling Enzyme Parameters'!$AB$11)-(G611-$F$11)))))/(2*'Coupling Enzyme Parameters'!$AB$9))</f>
        <v>31.135800085511669</v>
      </c>
      <c r="I611" s="102">
        <f t="shared" si="72"/>
        <v>-4.0652243627611497</v>
      </c>
      <c r="J611" s="37">
        <v>18284.099999999999</v>
      </c>
      <c r="K611" s="99">
        <f>((-'Coupling Enzyme Parameters'!$AB$10+SQRT((('Coupling Enzyme Parameters'!$AB$10)^2)-(4*('Coupling Enzyme Parameters'!$AB$9)*(('Coupling Enzyme Parameters'!$AB$11)-(J611-$F$11)))))/(2*'Coupling Enzyme Parameters'!$AB$9))</f>
        <v>29.440776736104262</v>
      </c>
      <c r="L611" s="102">
        <f t="shared" si="73"/>
        <v>-3.7912654962552139</v>
      </c>
      <c r="M611" s="37">
        <v>18309.648000000001</v>
      </c>
      <c r="N611" s="99">
        <f>((-'Coupling Enzyme Parameters'!$AB$10+SQRT((('Coupling Enzyme Parameters'!$AB$10)^2)-(4*('Coupling Enzyme Parameters'!$AB$9)*(('Coupling Enzyme Parameters'!$AB$11)-(M611-$F$11)))))/(2*'Coupling Enzyme Parameters'!$AB$9))</f>
        <v>29.55924311531107</v>
      </c>
      <c r="O611" s="102">
        <f t="shared" si="74"/>
        <v>-6.1567996021903468</v>
      </c>
      <c r="P611" s="37">
        <v>18363.849999999999</v>
      </c>
      <c r="Q611" s="99">
        <f>((-'Coupling Enzyme Parameters'!$AB$10+SQRT((('Coupling Enzyme Parameters'!$AB$10)^2)-(4*('Coupling Enzyme Parameters'!$AB$9)*(('Coupling Enzyme Parameters'!$AB$11)-(P611-$F$11)))))/(2*'Coupling Enzyme Parameters'!$AB$9))</f>
        <v>29.812277622535969</v>
      </c>
      <c r="R611" s="102">
        <f t="shared" si="75"/>
        <v>-7.0092344572050571</v>
      </c>
      <c r="S611" s="37">
        <v>18254.210999999999</v>
      </c>
      <c r="T611" s="99">
        <f>((-'Coupling Enzyme Parameters'!$AB$10+SQRT((('Coupling Enzyme Parameters'!$AB$10)^2)-(4*('Coupling Enzyme Parameters'!$AB$9)*(('Coupling Enzyme Parameters'!$AB$11)-(S611-$F$11)))))/(2*'Coupling Enzyme Parameters'!$AB$9))</f>
        <v>29.302820528450265</v>
      </c>
      <c r="U611" s="102">
        <f t="shared" si="76"/>
        <v>-8.2280563349825933</v>
      </c>
      <c r="V611" s="37">
        <v>18116.77</v>
      </c>
      <c r="W611" s="99">
        <f>((-'Coupling Enzyme Parameters'!$AB$10+SQRT((('Coupling Enzyme Parameters'!$AB$10)^2)-(4*('Coupling Enzyme Parameters'!$AB$9)*(('Coupling Enzyme Parameters'!$AB$11)-(V611-$F$11)))))/(2*'Coupling Enzyme Parameters'!$AB$9))</f>
        <v>28.677044489700101</v>
      </c>
      <c r="X611" s="102">
        <f t="shared" si="77"/>
        <v>-8.665397239746639</v>
      </c>
      <c r="Y611" s="37">
        <v>17807.544999999998</v>
      </c>
      <c r="Z611" s="99">
        <f>((-'Coupling Enzyme Parameters'!$AB$10+SQRT((('Coupling Enzyme Parameters'!$AB$10)^2)-(4*('Coupling Enzyme Parameters'!$AB$9)*(('Coupling Enzyme Parameters'!$AB$11)-(Y611-$F$11)))))/(2*'Coupling Enzyme Parameters'!$AB$9))</f>
        <v>27.317059212287916</v>
      </c>
      <c r="AA611" s="102">
        <f t="shared" si="78"/>
        <v>-9.052073092980045</v>
      </c>
    </row>
    <row r="612" spans="3:27" s="39" customFormat="1" ht="15" x14ac:dyDescent="0.25">
      <c r="C612" s="24">
        <f t="shared" si="79"/>
        <v>40.000000000000306</v>
      </c>
      <c r="D612" s="37">
        <v>11414.532999999999</v>
      </c>
      <c r="E612" s="37">
        <v>19221.131000000001</v>
      </c>
      <c r="F612" s="100">
        <f>((-'Coupling Enzyme Parameters'!$AB$10+SQRT((('Coupling Enzyme Parameters'!$AB$10)^2)-(4*('Coupling Enzyme Parameters'!$AB$9)*(('Coupling Enzyme Parameters'!$AB$11)-(E612-$F$11)))))/(2*'Coupling Enzyme Parameters'!$AB$9))</f>
        <v>34.181978011075493</v>
      </c>
      <c r="G612" s="37">
        <v>18538.328000000001</v>
      </c>
      <c r="H612" s="99">
        <f>((-'Coupling Enzyme Parameters'!$AB$10+SQRT((('Coupling Enzyme Parameters'!$AB$10)^2)-(4*('Coupling Enzyme Parameters'!$AB$9)*(('Coupling Enzyme Parameters'!$AB$11)-(G612-$F$11)))))/(2*'Coupling Enzyme Parameters'!$AB$9))</f>
        <v>30.643194570536018</v>
      </c>
      <c r="I612" s="102">
        <f t="shared" si="72"/>
        <v>-4.3898624145620175</v>
      </c>
      <c r="J612" s="37">
        <v>18242.282999999999</v>
      </c>
      <c r="K612" s="99">
        <f>((-'Coupling Enzyme Parameters'!$AB$10+SQRT((('Coupling Enzyme Parameters'!$AB$10)^2)-(4*('Coupling Enzyme Parameters'!$AB$9)*(('Coupling Enzyme Parameters'!$AB$11)-(J612-$F$11)))))/(2*'Coupling Enzyme Parameters'!$AB$9))</f>
        <v>29.247955781497165</v>
      </c>
      <c r="L612" s="102">
        <f t="shared" si="73"/>
        <v>-3.8161189876875277</v>
      </c>
      <c r="M612" s="37">
        <v>18235.407999999999</v>
      </c>
      <c r="N612" s="99">
        <f>((-'Coupling Enzyme Parameters'!$AB$10+SQRT((('Coupling Enzyme Parameters'!$AB$10)^2)-(4*('Coupling Enzyme Parameters'!$AB$9)*(('Coupling Enzyme Parameters'!$AB$11)-(M612-$F$11)))))/(2*'Coupling Enzyme Parameters'!$AB$9))</f>
        <v>29.216382052937295</v>
      </c>
      <c r="O612" s="102">
        <f t="shared" si="74"/>
        <v>-6.3316932013893386</v>
      </c>
      <c r="P612" s="37">
        <v>18416.687999999998</v>
      </c>
      <c r="Q612" s="99">
        <f>((-'Coupling Enzyme Parameters'!$AB$10+SQRT((('Coupling Enzyme Parameters'!$AB$10)^2)-(4*('Coupling Enzyme Parameters'!$AB$9)*(('Coupling Enzyme Parameters'!$AB$11)-(P612-$F$11)))))/(2*'Coupling Enzyme Parameters'!$AB$9))</f>
        <v>30.061218573878669</v>
      </c>
      <c r="R612" s="102">
        <f t="shared" si="75"/>
        <v>-6.5923260426875743</v>
      </c>
      <c r="S612" s="37">
        <v>18325.291000000001</v>
      </c>
      <c r="T612" s="99">
        <f>((-'Coupling Enzyme Parameters'!$AB$10+SQRT((('Coupling Enzyme Parameters'!$AB$10)^2)-(4*('Coupling Enzyme Parameters'!$AB$9)*(('Coupling Enzyme Parameters'!$AB$11)-(S612-$F$11)))))/(2*'Coupling Enzyme Parameters'!$AB$9))</f>
        <v>29.632031530365794</v>
      </c>
      <c r="U612" s="102">
        <f t="shared" si="76"/>
        <v>-7.7308778698922822</v>
      </c>
      <c r="V612" s="37">
        <v>18128.18</v>
      </c>
      <c r="W612" s="99">
        <f>((-'Coupling Enzyme Parameters'!$AB$10+SQRT((('Coupling Enzyme Parameters'!$AB$10)^2)-(4*('Coupling Enzyme Parameters'!$AB$9)*(('Coupling Enzyme Parameters'!$AB$11)-(V612-$F$11)))))/(2*'Coupling Enzyme Parameters'!$AB$9))</f>
        <v>28.728470578602728</v>
      </c>
      <c r="X612" s="102">
        <f t="shared" si="77"/>
        <v>-8.4460036876692293</v>
      </c>
      <c r="Y612" s="37">
        <v>17869.758000000002</v>
      </c>
      <c r="Z612" s="99">
        <f>((-'Coupling Enzyme Parameters'!$AB$10+SQRT((('Coupling Enzyme Parameters'!$AB$10)^2)-(4*('Coupling Enzyme Parameters'!$AB$9)*(('Coupling Enzyme Parameters'!$AB$11)-(Y612-$F$11)))))/(2*'Coupling Enzyme Parameters'!$AB$9))</f>
        <v>27.585649060949656</v>
      </c>
      <c r="AA612" s="102">
        <f t="shared" si="78"/>
        <v>-8.6155157811435217</v>
      </c>
    </row>
    <row r="613" spans="3:27" s="39" customFormat="1" ht="15" x14ac:dyDescent="0.25">
      <c r="C613" s="24">
        <f t="shared" si="79"/>
        <v>40.066666666666976</v>
      </c>
      <c r="D613" s="37">
        <v>11424.334000000001</v>
      </c>
      <c r="E613" s="37">
        <v>19307.875</v>
      </c>
      <c r="F613" s="100">
        <f>((-'Coupling Enzyme Parameters'!$AB$10+SQRT((('Coupling Enzyme Parameters'!$AB$10)^2)-(4*('Coupling Enzyme Parameters'!$AB$9)*(('Coupling Enzyme Parameters'!$AB$11)-(E613-$F$11)))))/(2*'Coupling Enzyme Parameters'!$AB$9))</f>
        <v>34.671377339269611</v>
      </c>
      <c r="G613" s="37">
        <v>18606.895</v>
      </c>
      <c r="H613" s="99">
        <f>((-'Coupling Enzyme Parameters'!$AB$10+SQRT((('Coupling Enzyme Parameters'!$AB$10)^2)-(4*('Coupling Enzyme Parameters'!$AB$9)*(('Coupling Enzyme Parameters'!$AB$11)-(G613-$F$11)))))/(2*'Coupling Enzyme Parameters'!$AB$9))</f>
        <v>30.976947547938419</v>
      </c>
      <c r="I613" s="102">
        <f t="shared" si="72"/>
        <v>-4.545508765353734</v>
      </c>
      <c r="J613" s="37">
        <v>18237.708999999999</v>
      </c>
      <c r="K613" s="99">
        <f>((-'Coupling Enzyme Parameters'!$AB$10+SQRT((('Coupling Enzyme Parameters'!$AB$10)^2)-(4*('Coupling Enzyme Parameters'!$AB$9)*(('Coupling Enzyme Parameters'!$AB$11)-(J613-$F$11)))))/(2*'Coupling Enzyme Parameters'!$AB$9))</f>
        <v>29.226945519517081</v>
      </c>
      <c r="L613" s="102">
        <f t="shared" si="73"/>
        <v>-4.3265285778617297</v>
      </c>
      <c r="M613" s="37">
        <v>18305.057000000001</v>
      </c>
      <c r="N613" s="99">
        <f>((-'Coupling Enzyme Parameters'!$AB$10+SQRT((('Coupling Enzyme Parameters'!$AB$10)^2)-(4*('Coupling Enzyme Parameters'!$AB$9)*(('Coupling Enzyme Parameters'!$AB$11)-(M613-$F$11)))))/(2*'Coupling Enzyme Parameters'!$AB$9))</f>
        <v>29.537917147343233</v>
      </c>
      <c r="O613" s="102">
        <f t="shared" si="74"/>
        <v>-6.4995574351775183</v>
      </c>
      <c r="P613" s="37">
        <v>18308.044999999998</v>
      </c>
      <c r="Q613" s="99">
        <f>((-'Coupling Enzyme Parameters'!$AB$10+SQRT((('Coupling Enzyme Parameters'!$AB$10)^2)-(4*('Coupling Enzyme Parameters'!$AB$9)*(('Coupling Enzyme Parameters'!$AB$11)-(P613-$F$11)))))/(2*'Coupling Enzyme Parameters'!$AB$9))</f>
        <v>29.551795038733648</v>
      </c>
      <c r="R613" s="102">
        <f t="shared" si="75"/>
        <v>-7.5911489060267137</v>
      </c>
      <c r="S613" s="37">
        <v>18287.333999999999</v>
      </c>
      <c r="T613" s="99">
        <f>((-'Coupling Enzyme Parameters'!$AB$10+SQRT((('Coupling Enzyme Parameters'!$AB$10)^2)-(4*('Coupling Enzyme Parameters'!$AB$9)*(('Coupling Enzyme Parameters'!$AB$11)-(S613-$F$11)))))/(2*'Coupling Enzyme Parameters'!$AB$9))</f>
        <v>29.455744829652822</v>
      </c>
      <c r="U613" s="102">
        <f t="shared" si="76"/>
        <v>-8.3965638987993714</v>
      </c>
      <c r="V613" s="37">
        <v>18068.460999999999</v>
      </c>
      <c r="W613" s="99">
        <f>((-'Coupling Enzyme Parameters'!$AB$10+SQRT((('Coupling Enzyme Parameters'!$AB$10)^2)-(4*('Coupling Enzyme Parameters'!$AB$9)*(('Coupling Enzyme Parameters'!$AB$11)-(V613-$F$11)))))/(2*'Coupling Enzyme Parameters'!$AB$9))</f>
        <v>28.460331620935399</v>
      </c>
      <c r="X613" s="102">
        <f t="shared" si="77"/>
        <v>-9.203541973530676</v>
      </c>
      <c r="Y613" s="37">
        <v>17791.363000000001</v>
      </c>
      <c r="Z613" s="99">
        <f>((-'Coupling Enzyme Parameters'!$AB$10+SQRT((('Coupling Enzyme Parameters'!$AB$10)^2)-(4*('Coupling Enzyme Parameters'!$AB$9)*(('Coupling Enzyme Parameters'!$AB$11)-(Y613-$F$11)))))/(2*'Coupling Enzyme Parameters'!$AB$9))</f>
        <v>27.247592491207548</v>
      </c>
      <c r="AA613" s="102">
        <f t="shared" si="78"/>
        <v>-9.4429716790797471</v>
      </c>
    </row>
    <row r="614" spans="3:27" s="39" customFormat="1" ht="15" x14ac:dyDescent="0.25">
      <c r="C614" s="24">
        <f t="shared" si="79"/>
        <v>40.133333333333645</v>
      </c>
      <c r="D614" s="37">
        <v>11409.343999999999</v>
      </c>
      <c r="E614" s="37">
        <v>19290.184000000001</v>
      </c>
      <c r="F614" s="100">
        <f>((-'Coupling Enzyme Parameters'!$AB$10+SQRT((('Coupling Enzyme Parameters'!$AB$10)^2)-(4*('Coupling Enzyme Parameters'!$AB$9)*(('Coupling Enzyme Parameters'!$AB$11)-(E614-$F$11)))))/(2*'Coupling Enzyme Parameters'!$AB$9))</f>
        <v>34.570706146859948</v>
      </c>
      <c r="G614" s="37">
        <v>18600.41</v>
      </c>
      <c r="H614" s="99">
        <f>((-'Coupling Enzyme Parameters'!$AB$10+SQRT((('Coupling Enzyme Parameters'!$AB$10)^2)-(4*('Coupling Enzyme Parameters'!$AB$9)*(('Coupling Enzyme Parameters'!$AB$11)-(G614-$F$11)))))/(2*'Coupling Enzyme Parameters'!$AB$9))</f>
        <v>30.945199586866107</v>
      </c>
      <c r="I614" s="102">
        <f t="shared" si="72"/>
        <v>-4.4765855340163831</v>
      </c>
      <c r="J614" s="37">
        <v>18217.081999999999</v>
      </c>
      <c r="K614" s="99">
        <f>((-'Coupling Enzyme Parameters'!$AB$10+SQRT((('Coupling Enzyme Parameters'!$AB$10)^2)-(4*('Coupling Enzyme Parameters'!$AB$9)*(('Coupling Enzyme Parameters'!$AB$11)-(J614-$F$11)))))/(2*'Coupling Enzyme Parameters'!$AB$9))</f>
        <v>29.132392885756385</v>
      </c>
      <c r="L614" s="102">
        <f t="shared" si="73"/>
        <v>-4.3204100192127619</v>
      </c>
      <c r="M614" s="37">
        <v>18249.412</v>
      </c>
      <c r="N614" s="99">
        <f>((-'Coupling Enzyme Parameters'!$AB$10+SQRT((('Coupling Enzyme Parameters'!$AB$10)^2)-(4*('Coupling Enzyme Parameters'!$AB$9)*(('Coupling Enzyme Parameters'!$AB$11)-(M614-$F$11)))))/(2*'Coupling Enzyme Parameters'!$AB$9))</f>
        <v>29.280733778236481</v>
      </c>
      <c r="O614" s="102">
        <f t="shared" si="74"/>
        <v>-6.6560696118746066</v>
      </c>
      <c r="P614" s="37">
        <v>18299.412</v>
      </c>
      <c r="Q614" s="99">
        <f>((-'Coupling Enzyme Parameters'!$AB$10+SQRT((('Coupling Enzyme Parameters'!$AB$10)^2)-(4*('Coupling Enzyme Parameters'!$AB$9)*(('Coupling Enzyme Parameters'!$AB$11)-(P614-$F$11)))))/(2*'Coupling Enzyme Parameters'!$AB$9))</f>
        <v>29.511717718626183</v>
      </c>
      <c r="R614" s="102">
        <f t="shared" si="75"/>
        <v>-7.5305550337245144</v>
      </c>
      <c r="S614" s="37">
        <v>18302.942999999999</v>
      </c>
      <c r="T614" s="99">
        <f>((-'Coupling Enzyme Parameters'!$AB$10+SQRT((('Coupling Enzyme Parameters'!$AB$10)^2)-(4*('Coupling Enzyme Parameters'!$AB$9)*(('Coupling Enzyme Parameters'!$AB$11)-(S614-$F$11)))))/(2*'Coupling Enzyme Parameters'!$AB$9))</f>
        <v>29.528102795559288</v>
      </c>
      <c r="U614" s="102">
        <f t="shared" si="76"/>
        <v>-8.2235347404832417</v>
      </c>
      <c r="V614" s="37">
        <v>18065.958999999999</v>
      </c>
      <c r="W614" s="99">
        <f>((-'Coupling Enzyme Parameters'!$AB$10+SQRT((('Coupling Enzyme Parameters'!$AB$10)^2)-(4*('Coupling Enzyme Parameters'!$AB$9)*(('Coupling Enzyme Parameters'!$AB$11)-(V614-$F$11)))))/(2*'Coupling Enzyme Parameters'!$AB$9))</f>
        <v>28.449152268506335</v>
      </c>
      <c r="X614" s="102">
        <f t="shared" si="77"/>
        <v>-9.1140501335500765</v>
      </c>
      <c r="Y614" s="37">
        <v>17817.978999999999</v>
      </c>
      <c r="Z614" s="99">
        <f>((-'Coupling Enzyme Parameters'!$AB$10+SQRT((('Coupling Enzyme Parameters'!$AB$10)^2)-(4*('Coupling Enzyme Parameters'!$AB$9)*(('Coupling Enzyme Parameters'!$AB$11)-(Y614-$F$11)))))/(2*'Coupling Enzyme Parameters'!$AB$9))</f>
        <v>27.361936566275084</v>
      </c>
      <c r="AA614" s="102">
        <f t="shared" si="78"/>
        <v>-9.2279564116025483</v>
      </c>
    </row>
    <row r="615" spans="3:27" s="39" customFormat="1" ht="15" x14ac:dyDescent="0.25">
      <c r="C615" s="24">
        <f t="shared" si="79"/>
        <v>40.200000000000315</v>
      </c>
      <c r="D615" s="37">
        <v>11430.986000000001</v>
      </c>
      <c r="E615" s="37">
        <v>19246.203000000001</v>
      </c>
      <c r="F615" s="100">
        <f>((-'Coupling Enzyme Parameters'!$AB$10+SQRT((('Coupling Enzyme Parameters'!$AB$10)^2)-(4*('Coupling Enzyme Parameters'!$AB$9)*(('Coupling Enzyme Parameters'!$AB$11)-(E615-$F$11)))))/(2*'Coupling Enzyme Parameters'!$AB$9))</f>
        <v>34.322353708823059</v>
      </c>
      <c r="G615" s="37">
        <v>18592.631000000001</v>
      </c>
      <c r="H615" s="99">
        <f>((-'Coupling Enzyme Parameters'!$AB$10+SQRT((('Coupling Enzyme Parameters'!$AB$10)^2)-(4*('Coupling Enzyme Parameters'!$AB$9)*(('Coupling Enzyme Parameters'!$AB$11)-(G615-$F$11)))))/(2*'Coupling Enzyme Parameters'!$AB$9))</f>
        <v>30.907167367378214</v>
      </c>
      <c r="I615" s="102">
        <f t="shared" si="72"/>
        <v>-4.2662653154673862</v>
      </c>
      <c r="J615" s="37">
        <v>18276.008000000002</v>
      </c>
      <c r="K615" s="99">
        <f>((-'Coupling Enzyme Parameters'!$AB$10+SQRT((('Coupling Enzyme Parameters'!$AB$10)^2)-(4*('Coupling Enzyme Parameters'!$AB$9)*(('Coupling Enzyme Parameters'!$AB$11)-(J615-$F$11)))))/(2*'Coupling Enzyme Parameters'!$AB$9))</f>
        <v>29.403359468675408</v>
      </c>
      <c r="L615" s="102">
        <f t="shared" si="73"/>
        <v>-3.8010909982568499</v>
      </c>
      <c r="M615" s="37">
        <v>18253.166000000001</v>
      </c>
      <c r="N615" s="99">
        <f>((-'Coupling Enzyme Parameters'!$AB$10+SQRT((('Coupling Enzyme Parameters'!$AB$10)^2)-(4*('Coupling Enzyme Parameters'!$AB$9)*(('Coupling Enzyme Parameters'!$AB$11)-(M615-$F$11)))))/(2*'Coupling Enzyme Parameters'!$AB$9))</f>
        <v>29.298009565770879</v>
      </c>
      <c r="O615" s="102">
        <f t="shared" si="74"/>
        <v>-6.3904413863033191</v>
      </c>
      <c r="P615" s="37">
        <v>18358.224999999999</v>
      </c>
      <c r="Q615" s="99">
        <f>((-'Coupling Enzyme Parameters'!$AB$10+SQRT((('Coupling Enzyme Parameters'!$AB$10)^2)-(4*('Coupling Enzyme Parameters'!$AB$9)*(('Coupling Enzyme Parameters'!$AB$11)-(P615-$F$11)))))/(2*'Coupling Enzyme Parameters'!$AB$9))</f>
        <v>29.785909324392147</v>
      </c>
      <c r="R615" s="102">
        <f t="shared" si="75"/>
        <v>-7.0080109899216616</v>
      </c>
      <c r="S615" s="37">
        <v>18279.276999999998</v>
      </c>
      <c r="T615" s="99">
        <f>((-'Coupling Enzyme Parameters'!$AB$10+SQRT((('Coupling Enzyme Parameters'!$AB$10)^2)-(4*('Coupling Enzyme Parameters'!$AB$9)*(('Coupling Enzyme Parameters'!$AB$11)-(S615-$F$11)))))/(2*'Coupling Enzyme Parameters'!$AB$9))</f>
        <v>29.418469192295792</v>
      </c>
      <c r="U615" s="102">
        <f t="shared" si="76"/>
        <v>-8.0848159057098492</v>
      </c>
      <c r="V615" s="37">
        <v>18038.585999999999</v>
      </c>
      <c r="W615" s="99">
        <f>((-'Coupling Enzyme Parameters'!$AB$10+SQRT((('Coupling Enzyme Parameters'!$AB$10)^2)-(4*('Coupling Enzyme Parameters'!$AB$9)*(('Coupling Enzyme Parameters'!$AB$11)-(V615-$F$11)))))/(2*'Coupling Enzyme Parameters'!$AB$9))</f>
        <v>28.327128257761572</v>
      </c>
      <c r="X615" s="102">
        <f t="shared" si="77"/>
        <v>-8.9877217062579504</v>
      </c>
      <c r="Y615" s="37">
        <v>17832.947</v>
      </c>
      <c r="Z615" s="99">
        <f>((-'Coupling Enzyme Parameters'!$AB$10+SQRT((('Coupling Enzyme Parameters'!$AB$10)^2)-(4*('Coupling Enzyme Parameters'!$AB$9)*(('Coupling Enzyme Parameters'!$AB$11)-(Y615-$F$11)))))/(2*'Coupling Enzyme Parameters'!$AB$9))</f>
        <v>27.426433241884727</v>
      </c>
      <c r="AA615" s="102">
        <f t="shared" si="78"/>
        <v>-8.9151072979560162</v>
      </c>
    </row>
    <row r="616" spans="3:27" s="39" customFormat="1" ht="15" x14ac:dyDescent="0.25">
      <c r="C616" s="24">
        <f t="shared" si="79"/>
        <v>40.266666666666985</v>
      </c>
      <c r="D616" s="37">
        <v>11483.425999999999</v>
      </c>
      <c r="E616" s="37">
        <v>19273.668000000001</v>
      </c>
      <c r="F616" s="100">
        <f>((-'Coupling Enzyme Parameters'!$AB$10+SQRT((('Coupling Enzyme Parameters'!$AB$10)^2)-(4*('Coupling Enzyme Parameters'!$AB$9)*(('Coupling Enzyme Parameters'!$AB$11)-(E616-$F$11)))))/(2*'Coupling Enzyme Parameters'!$AB$9))</f>
        <v>34.477124579019765</v>
      </c>
      <c r="G616" s="37">
        <v>18606.07</v>
      </c>
      <c r="H616" s="99">
        <f>((-'Coupling Enzyme Parameters'!$AB$10+SQRT((('Coupling Enzyme Parameters'!$AB$10)^2)-(4*('Coupling Enzyme Parameters'!$AB$9)*(('Coupling Enzyme Parameters'!$AB$11)-(G616-$F$11)))))/(2*'Coupling Enzyme Parameters'!$AB$9))</f>
        <v>30.972906541842018</v>
      </c>
      <c r="I616" s="102">
        <f t="shared" si="72"/>
        <v>-4.3552970112002889</v>
      </c>
      <c r="J616" s="37">
        <v>18267.324000000001</v>
      </c>
      <c r="K616" s="99">
        <f>((-'Coupling Enzyme Parameters'!$AB$10+SQRT((('Coupling Enzyme Parameters'!$AB$10)^2)-(4*('Coupling Enzyme Parameters'!$AB$9)*(('Coupling Enzyme Parameters'!$AB$11)-(J616-$F$11)))))/(2*'Coupling Enzyme Parameters'!$AB$9))</f>
        <v>29.363260830967022</v>
      </c>
      <c r="L616" s="102">
        <f t="shared" si="73"/>
        <v>-3.9959605061619428</v>
      </c>
      <c r="M616" s="37">
        <v>18250.263999999999</v>
      </c>
      <c r="N616" s="99">
        <f>((-'Coupling Enzyme Parameters'!$AB$10+SQRT((('Coupling Enzyme Parameters'!$AB$10)^2)-(4*('Coupling Enzyme Parameters'!$AB$9)*(('Coupling Enzyme Parameters'!$AB$11)-(M616-$F$11)))))/(2*'Coupling Enzyme Parameters'!$AB$9))</f>
        <v>29.284653715695217</v>
      </c>
      <c r="O616" s="102">
        <f t="shared" si="74"/>
        <v>-6.558568106575688</v>
      </c>
      <c r="P616" s="37">
        <v>18295.848000000002</v>
      </c>
      <c r="Q616" s="99">
        <f>((-'Coupling Enzyme Parameters'!$AB$10+SQRT((('Coupling Enzyme Parameters'!$AB$10)^2)-(4*('Coupling Enzyme Parameters'!$AB$9)*(('Coupling Enzyme Parameters'!$AB$11)-(P616-$F$11)))))/(2*'Coupling Enzyme Parameters'!$AB$9))</f>
        <v>29.495189350656332</v>
      </c>
      <c r="R616" s="102">
        <f t="shared" si="75"/>
        <v>-7.4535018338541832</v>
      </c>
      <c r="S616" s="37">
        <v>18274.934000000001</v>
      </c>
      <c r="T616" s="99">
        <f>((-'Coupling Enzyme Parameters'!$AB$10+SQRT((('Coupling Enzyme Parameters'!$AB$10)^2)-(4*('Coupling Enzyme Parameters'!$AB$9)*(('Coupling Enzyme Parameters'!$AB$11)-(S616-$F$11)))))/(2*'Coupling Enzyme Parameters'!$AB$9))</f>
        <v>29.398397102093114</v>
      </c>
      <c r="U616" s="102">
        <f t="shared" si="76"/>
        <v>-8.2596588661092341</v>
      </c>
      <c r="V616" s="37">
        <v>18064.596000000001</v>
      </c>
      <c r="W616" s="99">
        <f>((-'Coupling Enzyme Parameters'!$AB$10+SQRT((('Coupling Enzyme Parameters'!$AB$10)^2)-(4*('Coupling Enzyme Parameters'!$AB$9)*(('Coupling Enzyme Parameters'!$AB$11)-(V616-$F$11)))))/(2*'Coupling Enzyme Parameters'!$AB$9))</f>
        <v>28.443063988787742</v>
      </c>
      <c r="X616" s="102">
        <f t="shared" si="77"/>
        <v>-9.0265568454284875</v>
      </c>
      <c r="Y616" s="37">
        <v>17865.903999999999</v>
      </c>
      <c r="Z616" s="99">
        <f>((-'Coupling Enzyme Parameters'!$AB$10+SQRT((('Coupling Enzyme Parameters'!$AB$10)^2)-(4*('Coupling Enzyme Parameters'!$AB$9)*(('Coupling Enzyme Parameters'!$AB$11)-(Y616-$F$11)))))/(2*'Coupling Enzyme Parameters'!$AB$9))</f>
        <v>27.568939499100217</v>
      </c>
      <c r="AA616" s="102">
        <f t="shared" si="78"/>
        <v>-8.9273719109372323</v>
      </c>
    </row>
    <row r="617" spans="3:27" s="39" customFormat="1" ht="15" x14ac:dyDescent="0.25">
      <c r="C617" s="24">
        <f t="shared" si="79"/>
        <v>40.333333333333655</v>
      </c>
      <c r="D617" s="37">
        <v>11459.703</v>
      </c>
      <c r="E617" s="37">
        <v>19283.723000000002</v>
      </c>
      <c r="F617" s="100">
        <f>((-'Coupling Enzyme Parameters'!$AB$10+SQRT((('Coupling Enzyme Parameters'!$AB$10)^2)-(4*('Coupling Enzyme Parameters'!$AB$9)*(('Coupling Enzyme Parameters'!$AB$11)-(E617-$F$11)))))/(2*'Coupling Enzyme Parameters'!$AB$9))</f>
        <v>34.53405128396335</v>
      </c>
      <c r="G617" s="37">
        <v>18607.373</v>
      </c>
      <c r="H617" s="99">
        <f>((-'Coupling Enzyme Parameters'!$AB$10+SQRT((('Coupling Enzyme Parameters'!$AB$10)^2)-(4*('Coupling Enzyme Parameters'!$AB$9)*(('Coupling Enzyme Parameters'!$AB$11)-(G617-$F$11)))))/(2*'Coupling Enzyme Parameters'!$AB$9))</f>
        <v>30.979289167754395</v>
      </c>
      <c r="I617" s="102">
        <f t="shared" si="72"/>
        <v>-4.4058410902314975</v>
      </c>
      <c r="J617" s="37">
        <v>18234.289000000001</v>
      </c>
      <c r="K617" s="99">
        <f>((-'Coupling Enzyme Parameters'!$AB$10+SQRT((('Coupling Enzyme Parameters'!$AB$10)^2)-(4*('Coupling Enzyme Parameters'!$AB$9)*(('Coupling Enzyme Parameters'!$AB$11)-(J617-$F$11)))))/(2*'Coupling Enzyme Parameters'!$AB$9))</f>
        <v>29.211246373209637</v>
      </c>
      <c r="L617" s="102">
        <f t="shared" si="73"/>
        <v>-4.2049016688629131</v>
      </c>
      <c r="M617" s="37">
        <v>18264.938999999998</v>
      </c>
      <c r="N617" s="99">
        <f>((-'Coupling Enzyme Parameters'!$AB$10+SQRT((('Coupling Enzyme Parameters'!$AB$10)^2)-(4*('Coupling Enzyme Parameters'!$AB$9)*(('Coupling Enzyme Parameters'!$AB$11)-(M617-$F$11)))))/(2*'Coupling Enzyme Parameters'!$AB$9))</f>
        <v>29.352258140513477</v>
      </c>
      <c r="O617" s="102">
        <f t="shared" si="74"/>
        <v>-6.5478903867010132</v>
      </c>
      <c r="P617" s="37">
        <v>18304.605</v>
      </c>
      <c r="Q617" s="99">
        <f>((-'Coupling Enzyme Parameters'!$AB$10+SQRT((('Coupling Enzyme Parameters'!$AB$10)^2)-(4*('Coupling Enzyme Parameters'!$AB$9)*(('Coupling Enzyme Parameters'!$AB$11)-(P617-$F$11)))))/(2*'Coupling Enzyme Parameters'!$AB$9))</f>
        <v>29.535818421457478</v>
      </c>
      <c r="R617" s="102">
        <f t="shared" si="75"/>
        <v>-7.4697994679966229</v>
      </c>
      <c r="S617" s="37">
        <v>18278.101999999999</v>
      </c>
      <c r="T617" s="99">
        <f>((-'Coupling Enzyme Parameters'!$AB$10+SQRT((('Coupling Enzyme Parameters'!$AB$10)^2)-(4*('Coupling Enzyme Parameters'!$AB$9)*(('Coupling Enzyme Parameters'!$AB$11)-(S617-$F$11)))))/(2*'Coupling Enzyme Parameters'!$AB$9))</f>
        <v>29.41303724931166</v>
      </c>
      <c r="U617" s="102">
        <f t="shared" si="76"/>
        <v>-8.3019454238342725</v>
      </c>
      <c r="V617" s="37">
        <v>18081.065999999999</v>
      </c>
      <c r="W617" s="99">
        <f>((-'Coupling Enzyme Parameters'!$AB$10+SQRT((('Coupling Enzyme Parameters'!$AB$10)^2)-(4*('Coupling Enzyme Parameters'!$AB$9)*(('Coupling Enzyme Parameters'!$AB$11)-(V617-$F$11)))))/(2*'Coupling Enzyme Parameters'!$AB$9))</f>
        <v>28.516719219657087</v>
      </c>
      <c r="X617" s="102">
        <f t="shared" si="77"/>
        <v>-9.0098283195027271</v>
      </c>
      <c r="Y617" s="37">
        <v>17847.023000000001</v>
      </c>
      <c r="Z617" s="99">
        <f>((-'Coupling Enzyme Parameters'!$AB$10+SQRT((('Coupling Enzyme Parameters'!$AB$10)^2)-(4*('Coupling Enzyme Parameters'!$AB$9)*(('Coupling Enzyme Parameters'!$AB$11)-(Y617-$F$11)))))/(2*'Coupling Enzyme Parameters'!$AB$9))</f>
        <v>27.487214217975097</v>
      </c>
      <c r="AA617" s="102">
        <f t="shared" si="78"/>
        <v>-9.0660238970059375</v>
      </c>
    </row>
    <row r="618" spans="3:27" s="39" customFormat="1" ht="15" x14ac:dyDescent="0.25">
      <c r="C618" s="24">
        <f t="shared" si="79"/>
        <v>40.400000000000325</v>
      </c>
      <c r="D618" s="37">
        <v>11402.946</v>
      </c>
      <c r="E618" s="37">
        <v>19259.723000000002</v>
      </c>
      <c r="F618" s="100">
        <f>((-'Coupling Enzyme Parameters'!$AB$10+SQRT((('Coupling Enzyme Parameters'!$AB$10)^2)-(4*('Coupling Enzyme Parameters'!$AB$9)*(('Coupling Enzyme Parameters'!$AB$11)-(E618-$F$11)))))/(2*'Coupling Enzyme Parameters'!$AB$9))</f>
        <v>34.398410151522661</v>
      </c>
      <c r="G618" s="37">
        <v>18565.633000000002</v>
      </c>
      <c r="H618" s="99">
        <f>((-'Coupling Enzyme Parameters'!$AB$10+SQRT((('Coupling Enzyme Parameters'!$AB$10)^2)-(4*('Coupling Enzyme Parameters'!$AB$9)*(('Coupling Enzyme Parameters'!$AB$11)-(G618-$F$11)))))/(2*'Coupling Enzyme Parameters'!$AB$9))</f>
        <v>30.775597043105297</v>
      </c>
      <c r="I618" s="102">
        <f t="shared" si="72"/>
        <v>-4.4738920824399067</v>
      </c>
      <c r="J618" s="37">
        <v>18260.629000000001</v>
      </c>
      <c r="K618" s="99">
        <f>((-'Coupling Enzyme Parameters'!$AB$10+SQRT((('Coupling Enzyme Parameters'!$AB$10)^2)-(4*('Coupling Enzyme Parameters'!$AB$9)*(('Coupling Enzyme Parameters'!$AB$11)-(J618-$F$11)))))/(2*'Coupling Enzyme Parameters'!$AB$9))</f>
        <v>29.332385905665863</v>
      </c>
      <c r="L618" s="102">
        <f t="shared" si="73"/>
        <v>-3.9481210039659977</v>
      </c>
      <c r="M618" s="37">
        <v>18251.692999999999</v>
      </c>
      <c r="N618" s="99">
        <f>((-'Coupling Enzyme Parameters'!$AB$10+SQRT((('Coupling Enzyme Parameters'!$AB$10)^2)-(4*('Coupling Enzyme Parameters'!$AB$9)*(('Coupling Enzyme Parameters'!$AB$11)-(M618-$F$11)))))/(2*'Coupling Enzyme Parameters'!$AB$9))</f>
        <v>29.291229590448079</v>
      </c>
      <c r="O618" s="102">
        <f t="shared" si="74"/>
        <v>-6.473277804325722</v>
      </c>
      <c r="P618" s="37">
        <v>18288.490000000002</v>
      </c>
      <c r="Q618" s="99">
        <f>((-'Coupling Enzyme Parameters'!$AB$10+SQRT((('Coupling Enzyme Parameters'!$AB$10)^2)-(4*('Coupling Enzyme Parameters'!$AB$9)*(('Coupling Enzyme Parameters'!$AB$11)-(P618-$F$11)))))/(2*'Coupling Enzyme Parameters'!$AB$9))</f>
        <v>29.461097168009331</v>
      </c>
      <c r="R618" s="102">
        <f t="shared" si="75"/>
        <v>-7.4088795890040799</v>
      </c>
      <c r="S618" s="37">
        <v>18252.758000000002</v>
      </c>
      <c r="T618" s="99">
        <f>((-'Coupling Enzyme Parameters'!$AB$10+SQRT((('Coupling Enzyme Parameters'!$AB$10)^2)-(4*('Coupling Enzyme Parameters'!$AB$9)*(('Coupling Enzyme Parameters'!$AB$11)-(S618-$F$11)))))/(2*'Coupling Enzyme Parameters'!$AB$9))</f>
        <v>29.296131444079876</v>
      </c>
      <c r="U618" s="102">
        <f t="shared" si="76"/>
        <v>-8.2832100966253677</v>
      </c>
      <c r="V618" s="37">
        <v>18081.228999999999</v>
      </c>
      <c r="W618" s="99">
        <f>((-'Coupling Enzyme Parameters'!$AB$10+SQRT((('Coupling Enzyme Parameters'!$AB$10)^2)-(4*('Coupling Enzyme Parameters'!$AB$9)*(('Coupling Enzyme Parameters'!$AB$11)-(V618-$F$11)))))/(2*'Coupling Enzyme Parameters'!$AB$9))</f>
        <v>28.517449115923853</v>
      </c>
      <c r="X618" s="102">
        <f t="shared" si="77"/>
        <v>-8.8734572907952725</v>
      </c>
      <c r="Y618" s="37">
        <v>17868.02</v>
      </c>
      <c r="Z618" s="99">
        <f>((-'Coupling Enzyme Parameters'!$AB$10+SQRT((('Coupling Enzyme Parameters'!$AB$10)^2)-(4*('Coupling Enzyme Parameters'!$AB$9)*(('Coupling Enzyme Parameters'!$AB$11)-(Y618-$F$11)))))/(2*'Coupling Enzyme Parameters'!$AB$9))</f>
        <v>27.578112547817206</v>
      </c>
      <c r="AA618" s="102">
        <f t="shared" si="78"/>
        <v>-8.8394844347231398</v>
      </c>
    </row>
    <row r="619" spans="3:27" s="39" customFormat="1" ht="15" x14ac:dyDescent="0.25">
      <c r="C619" s="24">
        <f t="shared" si="79"/>
        <v>40.466666666666995</v>
      </c>
      <c r="D619" s="37">
        <v>11444.101000000001</v>
      </c>
      <c r="E619" s="37">
        <v>19308.881000000001</v>
      </c>
      <c r="F619" s="100">
        <f>((-'Coupling Enzyme Parameters'!$AB$10+SQRT((('Coupling Enzyme Parameters'!$AB$10)^2)-(4*('Coupling Enzyme Parameters'!$AB$9)*(('Coupling Enzyme Parameters'!$AB$11)-(E619-$F$11)))))/(2*'Coupling Enzyme Parameters'!$AB$9))</f>
        <v>34.677115558786731</v>
      </c>
      <c r="G619" s="37">
        <v>18631.201000000001</v>
      </c>
      <c r="H619" s="99">
        <f>((-'Coupling Enzyme Parameters'!$AB$10+SQRT((('Coupling Enzyme Parameters'!$AB$10)^2)-(4*('Coupling Enzyme Parameters'!$AB$9)*(('Coupling Enzyme Parameters'!$AB$11)-(G619-$F$11)))))/(2*'Coupling Enzyme Parameters'!$AB$9))</f>
        <v>31.096284066048501</v>
      </c>
      <c r="I619" s="102">
        <f t="shared" si="72"/>
        <v>-4.4319104667607725</v>
      </c>
      <c r="J619" s="37">
        <v>18267.998</v>
      </c>
      <c r="K619" s="99">
        <f>((-'Coupling Enzyme Parameters'!$AB$10+SQRT((('Coupling Enzyme Parameters'!$AB$10)^2)-(4*('Coupling Enzyme Parameters'!$AB$9)*(('Coupling Enzyme Parameters'!$AB$11)-(J619-$F$11)))))/(2*'Coupling Enzyme Parameters'!$AB$9))</f>
        <v>29.366370976025792</v>
      </c>
      <c r="L619" s="102">
        <f t="shared" si="73"/>
        <v>-4.1928413408701388</v>
      </c>
      <c r="M619" s="37">
        <v>18290.530999999999</v>
      </c>
      <c r="N619" s="99">
        <f>((-'Coupling Enzyme Parameters'!$AB$10+SQRT((('Coupling Enzyme Parameters'!$AB$10)^2)-(4*('Coupling Enzyme Parameters'!$AB$9)*(('Coupling Enzyme Parameters'!$AB$11)-(M619-$F$11)))))/(2*'Coupling Enzyme Parameters'!$AB$9))</f>
        <v>29.470549626831041</v>
      </c>
      <c r="O619" s="102">
        <f t="shared" si="74"/>
        <v>-6.5726631752068307</v>
      </c>
      <c r="P619" s="37">
        <v>18282.984</v>
      </c>
      <c r="Q619" s="99">
        <f>((-'Coupling Enzyme Parameters'!$AB$10+SQRT((('Coupling Enzyme Parameters'!$AB$10)^2)-(4*('Coupling Enzyme Parameters'!$AB$9)*(('Coupling Enzyme Parameters'!$AB$11)-(P619-$F$11)))))/(2*'Coupling Enzyme Parameters'!$AB$9))</f>
        <v>29.435613369595899</v>
      </c>
      <c r="R619" s="102">
        <f t="shared" si="75"/>
        <v>-7.7130687946815826</v>
      </c>
      <c r="S619" s="37">
        <v>18278.859</v>
      </c>
      <c r="T619" s="99">
        <f>((-'Coupling Enzyme Parameters'!$AB$10+SQRT((('Coupling Enzyme Parameters'!$AB$10)^2)-(4*('Coupling Enzyme Parameters'!$AB$9)*(('Coupling Enzyme Parameters'!$AB$11)-(S619-$F$11)))))/(2*'Coupling Enzyme Parameters'!$AB$9))</f>
        <v>29.416536685601461</v>
      </c>
      <c r="U619" s="102">
        <f t="shared" si="76"/>
        <v>-8.4415102623678528</v>
      </c>
      <c r="V619" s="37">
        <v>18075.572</v>
      </c>
      <c r="W619" s="99">
        <f>((-'Coupling Enzyme Parameters'!$AB$10+SQRT((('Coupling Enzyme Parameters'!$AB$10)^2)-(4*('Coupling Enzyme Parameters'!$AB$9)*(('Coupling Enzyme Parameters'!$AB$11)-(V619-$F$11)))))/(2*'Coupling Enzyme Parameters'!$AB$9))</f>
        <v>28.492128554157162</v>
      </c>
      <c r="X619" s="102">
        <f t="shared" si="77"/>
        <v>-9.1774832598260332</v>
      </c>
      <c r="Y619" s="37">
        <v>17795.713</v>
      </c>
      <c r="Z619" s="99">
        <f>((-'Coupling Enzyme Parameters'!$AB$10+SQRT((('Coupling Enzyme Parameters'!$AB$10)^2)-(4*('Coupling Enzyme Parameters'!$AB$9)*(('Coupling Enzyme Parameters'!$AB$11)-(Y619-$F$11)))))/(2*'Coupling Enzyme Parameters'!$AB$9))</f>
        <v>27.266250476990948</v>
      </c>
      <c r="AA619" s="102">
        <f t="shared" si="78"/>
        <v>-9.4300519128134681</v>
      </c>
    </row>
    <row r="620" spans="3:27" s="39" customFormat="1" ht="15" x14ac:dyDescent="0.25">
      <c r="C620" s="24">
        <f t="shared" si="79"/>
        <v>40.533333333333665</v>
      </c>
      <c r="D620" s="37">
        <v>11406.19</v>
      </c>
      <c r="E620" s="37">
        <v>19308.469000000001</v>
      </c>
      <c r="F620" s="100">
        <f>((-'Coupling Enzyme Parameters'!$AB$10+SQRT((('Coupling Enzyme Parameters'!$AB$10)^2)-(4*('Coupling Enzyme Parameters'!$AB$9)*(('Coupling Enzyme Parameters'!$AB$11)-(E620-$F$11)))))/(2*'Coupling Enzyme Parameters'!$AB$9))</f>
        <v>34.6747653355729</v>
      </c>
      <c r="G620" s="37">
        <v>18512.407999999999</v>
      </c>
      <c r="H620" s="99">
        <f>((-'Coupling Enzyme Parameters'!$AB$10+SQRT((('Coupling Enzyme Parameters'!$AB$10)^2)-(4*('Coupling Enzyme Parameters'!$AB$9)*(('Coupling Enzyme Parameters'!$AB$11)-(G620-$F$11)))))/(2*'Coupling Enzyme Parameters'!$AB$9))</f>
        <v>30.51811674447297</v>
      </c>
      <c r="I620" s="102">
        <f t="shared" si="72"/>
        <v>-5.0077275651224724</v>
      </c>
      <c r="J620" s="37">
        <v>18235.925999999999</v>
      </c>
      <c r="K620" s="99">
        <f>((-'Coupling Enzyme Parameters'!$AB$10+SQRT((('Coupling Enzyme Parameters'!$AB$10)^2)-(4*('Coupling Enzyme Parameters'!$AB$9)*(('Coupling Enzyme Parameters'!$AB$11)-(J620-$F$11)))))/(2*'Coupling Enzyme Parameters'!$AB$9))</f>
        <v>29.218759747079076</v>
      </c>
      <c r="L620" s="102">
        <f t="shared" si="73"/>
        <v>-4.3381023466030229</v>
      </c>
      <c r="M620" s="37">
        <v>18274.951000000001</v>
      </c>
      <c r="N620" s="99">
        <f>((-'Coupling Enzyme Parameters'!$AB$10+SQRT((('Coupling Enzyme Parameters'!$AB$10)^2)-(4*('Coupling Enzyme Parameters'!$AB$9)*(('Coupling Enzyme Parameters'!$AB$11)-(M620-$F$11)))))/(2*'Coupling Enzyme Parameters'!$AB$9))</f>
        <v>29.39847564288624</v>
      </c>
      <c r="O620" s="102">
        <f t="shared" si="74"/>
        <v>-6.6423869359378003</v>
      </c>
      <c r="P620" s="37">
        <v>18275.537</v>
      </c>
      <c r="Q620" s="99">
        <f>((-'Coupling Enzyme Parameters'!$AB$10+SQRT((('Coupling Enzyme Parameters'!$AB$10)^2)-(4*('Coupling Enzyme Parameters'!$AB$9)*(('Coupling Enzyme Parameters'!$AB$11)-(P620-$F$11)))))/(2*'Coupling Enzyme Parameters'!$AB$9))</f>
        <v>29.401183126076372</v>
      </c>
      <c r="R620" s="102">
        <f t="shared" si="75"/>
        <v>-7.745148814987278</v>
      </c>
      <c r="S620" s="37">
        <v>18244.361000000001</v>
      </c>
      <c r="T620" s="99">
        <f>((-'Coupling Enzyme Parameters'!$AB$10+SQRT((('Coupling Enzyme Parameters'!$AB$10)^2)-(4*('Coupling Enzyme Parameters'!$AB$9)*(('Coupling Enzyme Parameters'!$AB$11)-(S620-$F$11)))))/(2*'Coupling Enzyme Parameters'!$AB$9))</f>
        <v>29.257506115710481</v>
      </c>
      <c r="U620" s="102">
        <f t="shared" si="76"/>
        <v>-8.5981906090450018</v>
      </c>
      <c r="V620" s="37">
        <v>18094.811000000002</v>
      </c>
      <c r="W620" s="99">
        <f>((-'Coupling Enzyme Parameters'!$AB$10+SQRT((('Coupling Enzyme Parameters'!$AB$10)^2)-(4*('Coupling Enzyme Parameters'!$AB$9)*(('Coupling Enzyme Parameters'!$AB$11)-(V620-$F$11)))))/(2*'Coupling Enzyme Parameters'!$AB$9))</f>
        <v>28.578333316360979</v>
      </c>
      <c r="X620" s="102">
        <f t="shared" si="77"/>
        <v>-9.088928274408385</v>
      </c>
      <c r="Y620" s="37">
        <v>17861.666000000001</v>
      </c>
      <c r="Z620" s="99">
        <f>((-'Coupling Enzyme Parameters'!$AB$10+SQRT((('Coupling Enzyme Parameters'!$AB$10)^2)-(4*('Coupling Enzyme Parameters'!$AB$9)*(('Coupling Enzyme Parameters'!$AB$11)-(Y620-$F$11)))))/(2*'Coupling Enzyme Parameters'!$AB$9))</f>
        <v>27.550575936475902</v>
      </c>
      <c r="AA620" s="102">
        <f t="shared" si="78"/>
        <v>-9.1433762301146828</v>
      </c>
    </row>
    <row r="621" spans="3:27" s="39" customFormat="1" ht="15" x14ac:dyDescent="0.25">
      <c r="C621" s="24">
        <f t="shared" si="79"/>
        <v>40.600000000000335</v>
      </c>
      <c r="D621" s="37">
        <v>11453.001</v>
      </c>
      <c r="E621" s="37">
        <v>19251.513999999999</v>
      </c>
      <c r="F621" s="100">
        <f>((-'Coupling Enzyme Parameters'!$AB$10+SQRT((('Coupling Enzyme Parameters'!$AB$10)^2)-(4*('Coupling Enzyme Parameters'!$AB$9)*(('Coupling Enzyme Parameters'!$AB$11)-(E621-$F$11)))))/(2*'Coupling Enzyme Parameters'!$AB$9))</f>
        <v>34.352200369713159</v>
      </c>
      <c r="G621" s="37">
        <v>18575.719000000001</v>
      </c>
      <c r="H621" s="99">
        <f>((-'Coupling Enzyme Parameters'!$AB$10+SQRT((('Coupling Enzyme Parameters'!$AB$10)^2)-(4*('Coupling Enzyme Parameters'!$AB$9)*(('Coupling Enzyme Parameters'!$AB$11)-(G621-$F$11)))))/(2*'Coupling Enzyme Parameters'!$AB$9))</f>
        <v>30.824672599731858</v>
      </c>
      <c r="I621" s="102">
        <f t="shared" si="72"/>
        <v>-4.378606744003843</v>
      </c>
      <c r="J621" s="37">
        <v>18229.473000000002</v>
      </c>
      <c r="K621" s="99">
        <f>((-'Coupling Enzyme Parameters'!$AB$10+SQRT((('Coupling Enzyme Parameters'!$AB$10)^2)-(4*('Coupling Enzyme Parameters'!$AB$9)*(('Coupling Enzyme Parameters'!$AB$11)-(J621-$F$11)))))/(2*'Coupling Enzyme Parameters'!$AB$9))</f>
        <v>29.18915397738709</v>
      </c>
      <c r="L621" s="102">
        <f t="shared" si="73"/>
        <v>-4.0451431504352691</v>
      </c>
      <c r="M621" s="37">
        <v>18277.794999999998</v>
      </c>
      <c r="N621" s="99">
        <f>((-'Coupling Enzyme Parameters'!$AB$10+SQRT((('Coupling Enzyme Parameters'!$AB$10)^2)-(4*('Coupling Enzyme Parameters'!$AB$9)*(('Coupling Enzyme Parameters'!$AB$11)-(M621-$F$11)))))/(2*'Coupling Enzyme Parameters'!$AB$9))</f>
        <v>29.411618184942046</v>
      </c>
      <c r="O621" s="102">
        <f t="shared" si="74"/>
        <v>-6.3066794280222531</v>
      </c>
      <c r="P621" s="37">
        <v>18306.544999999998</v>
      </c>
      <c r="Q621" s="99">
        <f>((-'Coupling Enzyme Parameters'!$AB$10+SQRT((('Coupling Enzyme Parameters'!$AB$10)^2)-(4*('Coupling Enzyme Parameters'!$AB$9)*(('Coupling Enzyme Parameters'!$AB$11)-(P621-$F$11)))))/(2*'Coupling Enzyme Parameters'!$AB$9))</f>
        <v>29.544827354047523</v>
      </c>
      <c r="R621" s="102">
        <f t="shared" si="75"/>
        <v>-7.2789396211563862</v>
      </c>
      <c r="S621" s="37">
        <v>18288.002</v>
      </c>
      <c r="T621" s="99">
        <f>((-'Coupling Enzyme Parameters'!$AB$10+SQRT((('Coupling Enzyme Parameters'!$AB$10)^2)-(4*('Coupling Enzyme Parameters'!$AB$9)*(('Coupling Enzyme Parameters'!$AB$11)-(S621-$F$11)))))/(2*'Coupling Enzyme Parameters'!$AB$9))</f>
        <v>29.45883757724275</v>
      </c>
      <c r="U621" s="102">
        <f t="shared" si="76"/>
        <v>-8.0742941816529914</v>
      </c>
      <c r="V621" s="37">
        <v>17986.901999999998</v>
      </c>
      <c r="W621" s="99">
        <f>((-'Coupling Enzyme Parameters'!$AB$10+SQRT((('Coupling Enzyme Parameters'!$AB$10)^2)-(4*('Coupling Enzyme Parameters'!$AB$9)*(('Coupling Enzyme Parameters'!$AB$11)-(V621-$F$11)))))/(2*'Coupling Enzyme Parameters'!$AB$9))</f>
        <v>28.098126986263832</v>
      </c>
      <c r="X621" s="102">
        <f t="shared" si="77"/>
        <v>-9.2465696386457914</v>
      </c>
      <c r="Y621" s="37">
        <v>17823.881000000001</v>
      </c>
      <c r="Z621" s="99">
        <f>((-'Coupling Enzyme Parameters'!$AB$10+SQRT((('Coupling Enzyme Parameters'!$AB$10)^2)-(4*('Coupling Enzyme Parameters'!$AB$9)*(('Coupling Enzyme Parameters'!$AB$11)-(Y621-$F$11)))))/(2*'Coupling Enzyme Parameters'!$AB$9))</f>
        <v>27.387351428204621</v>
      </c>
      <c r="AA621" s="102">
        <f t="shared" si="78"/>
        <v>-8.984035772526223</v>
      </c>
    </row>
    <row r="622" spans="3:27" s="39" customFormat="1" ht="15" x14ac:dyDescent="0.25">
      <c r="C622" s="24">
        <f t="shared" si="79"/>
        <v>40.666666666667005</v>
      </c>
      <c r="D622" s="37">
        <v>11474.531999999999</v>
      </c>
      <c r="E622" s="37">
        <v>19290.008000000002</v>
      </c>
      <c r="F622" s="100">
        <f>((-'Coupling Enzyme Parameters'!$AB$10+SQRT((('Coupling Enzyme Parameters'!$AB$10)^2)-(4*('Coupling Enzyme Parameters'!$AB$9)*(('Coupling Enzyme Parameters'!$AB$11)-(E622-$F$11)))))/(2*'Coupling Enzyme Parameters'!$AB$9))</f>
        <v>34.569706867034036</v>
      </c>
      <c r="G622" s="37">
        <v>18602.063999999998</v>
      </c>
      <c r="H622" s="99">
        <f>((-'Coupling Enzyme Parameters'!$AB$10+SQRT((('Coupling Enzyme Parameters'!$AB$10)^2)-(4*('Coupling Enzyme Parameters'!$AB$9)*(('Coupling Enzyme Parameters'!$AB$11)-(G622-$F$11)))))/(2*'Coupling Enzyme Parameters'!$AB$9))</f>
        <v>30.953293254372962</v>
      </c>
      <c r="I622" s="102">
        <f t="shared" si="72"/>
        <v>-4.4674925866836155</v>
      </c>
      <c r="J622" s="37">
        <v>18283.305</v>
      </c>
      <c r="K622" s="99">
        <f>((-'Coupling Enzyme Parameters'!$AB$10+SQRT((('Coupling Enzyme Parameters'!$AB$10)^2)-(4*('Coupling Enzyme Parameters'!$AB$9)*(('Coupling Enzyme Parameters'!$AB$11)-(J622-$F$11)))))/(2*'Coupling Enzyme Parameters'!$AB$9))</f>
        <v>29.437098432947714</v>
      </c>
      <c r="L622" s="102">
        <f t="shared" si="73"/>
        <v>-4.014705192195521</v>
      </c>
      <c r="M622" s="37">
        <v>18285.616999999998</v>
      </c>
      <c r="N622" s="99">
        <f>((-'Coupling Enzyme Parameters'!$AB$10+SQRT((('Coupling Enzyme Parameters'!$AB$10)^2)-(4*('Coupling Enzyme Parameters'!$AB$9)*(('Coupling Enzyme Parameters'!$AB$11)-(M622-$F$11)))))/(2*'Coupling Enzyme Parameters'!$AB$9))</f>
        <v>29.447796940898549</v>
      </c>
      <c r="O622" s="102">
        <f t="shared" si="74"/>
        <v>-6.488007169386627</v>
      </c>
      <c r="P622" s="37">
        <v>18315.074000000001</v>
      </c>
      <c r="Q622" s="99">
        <f>((-'Coupling Enzyme Parameters'!$AB$10+SQRT((('Coupling Enzyme Parameters'!$AB$10)^2)-(4*('Coupling Enzyme Parameters'!$AB$9)*(('Coupling Enzyme Parameters'!$AB$11)-(P622-$F$11)))))/(2*'Coupling Enzyme Parameters'!$AB$9))</f>
        <v>29.58446906314181</v>
      </c>
      <c r="R622" s="102">
        <f t="shared" si="75"/>
        <v>-7.4568044093829755</v>
      </c>
      <c r="S622" s="37">
        <v>18291.240000000002</v>
      </c>
      <c r="T622" s="99">
        <f>((-'Coupling Enzyme Parameters'!$AB$10+SQRT((('Coupling Enzyme Parameters'!$AB$10)^2)-(4*('Coupling Enzyme Parameters'!$AB$9)*(('Coupling Enzyme Parameters'!$AB$11)-(S622-$F$11)))))/(2*'Coupling Enzyme Parameters'!$AB$9))</f>
        <v>29.473833965248787</v>
      </c>
      <c r="U622" s="102">
        <f t="shared" si="76"/>
        <v>-8.2768042909678314</v>
      </c>
      <c r="V622" s="37">
        <v>18081.863000000001</v>
      </c>
      <c r="W622" s="99">
        <f>((-'Coupling Enzyme Parameters'!$AB$10+SQRT((('Coupling Enzyme Parameters'!$AB$10)^2)-(4*('Coupling Enzyme Parameters'!$AB$9)*(('Coupling Enzyme Parameters'!$AB$11)-(V622-$F$11)))))/(2*'Coupling Enzyme Parameters'!$AB$9))</f>
        <v>28.520288275830044</v>
      </c>
      <c r="X622" s="102">
        <f t="shared" si="77"/>
        <v>-9.0419148464004557</v>
      </c>
      <c r="Y622" s="37">
        <v>17814.865000000002</v>
      </c>
      <c r="Z622" s="99">
        <f>((-'Coupling Enzyme Parameters'!$AB$10+SQRT((('Coupling Enzyme Parameters'!$AB$10)^2)-(4*('Coupling Enzyme Parameters'!$AB$9)*(('Coupling Enzyme Parameters'!$AB$11)-(Y622-$F$11)))))/(2*'Coupling Enzyme Parameters'!$AB$9))</f>
        <v>27.348535965193598</v>
      </c>
      <c r="AA622" s="102">
        <f t="shared" si="78"/>
        <v>-9.2403577328581221</v>
      </c>
    </row>
    <row r="623" spans="3:27" s="39" customFormat="1" ht="15" x14ac:dyDescent="0.25">
      <c r="C623" s="24">
        <f t="shared" si="79"/>
        <v>40.733333333333675</v>
      </c>
      <c r="D623" s="37">
        <v>11396.982</v>
      </c>
      <c r="E623" s="37">
        <v>19277.127</v>
      </c>
      <c r="F623" s="100">
        <f>((-'Coupling Enzyme Parameters'!$AB$10+SQRT((('Coupling Enzyme Parameters'!$AB$10)^2)-(4*('Coupling Enzyme Parameters'!$AB$9)*(('Coupling Enzyme Parameters'!$AB$11)-(E623-$F$11)))))/(2*'Coupling Enzyme Parameters'!$AB$9))</f>
        <v>34.496691685006134</v>
      </c>
      <c r="G623" s="37">
        <v>18532.726999999999</v>
      </c>
      <c r="H623" s="99">
        <f>((-'Coupling Enzyme Parameters'!$AB$10+SQRT((('Coupling Enzyme Parameters'!$AB$10)^2)-(4*('Coupling Enzyme Parameters'!$AB$9)*(('Coupling Enzyme Parameters'!$AB$11)-(G623-$F$11)))))/(2*'Coupling Enzyme Parameters'!$AB$9))</f>
        <v>30.616116840922601</v>
      </c>
      <c r="I623" s="102">
        <f t="shared" si="72"/>
        <v>-4.731653818106075</v>
      </c>
      <c r="J623" s="37">
        <v>18282.449000000001</v>
      </c>
      <c r="K623" s="99">
        <f>((-'Coupling Enzyme Parameters'!$AB$10+SQRT((('Coupling Enzyme Parameters'!$AB$10)^2)-(4*('Coupling Enzyme Parameters'!$AB$9)*(('Coupling Enzyme Parameters'!$AB$11)-(J623-$F$11)))))/(2*'Coupling Enzyme Parameters'!$AB$9))</f>
        <v>29.433138440760231</v>
      </c>
      <c r="L623" s="102">
        <f t="shared" si="73"/>
        <v>-3.9456500023551015</v>
      </c>
      <c r="M623" s="37">
        <v>18288.988000000001</v>
      </c>
      <c r="N623" s="99">
        <f>((-'Coupling Enzyme Parameters'!$AB$10+SQRT((('Coupling Enzyme Parameters'!$AB$10)^2)-(4*('Coupling Enzyme Parameters'!$AB$9)*(('Coupling Enzyme Parameters'!$AB$11)-(M623-$F$11)))))/(2*'Coupling Enzyme Parameters'!$AB$9))</f>
        <v>29.463403251909391</v>
      </c>
      <c r="O623" s="102">
        <f t="shared" si="74"/>
        <v>-6.3993856763478831</v>
      </c>
      <c r="P623" s="37">
        <v>18308.653999999999</v>
      </c>
      <c r="Q623" s="99">
        <f>((-'Coupling Enzyme Parameters'!$AB$10+SQRT((('Coupling Enzyme Parameters'!$AB$10)^2)-(4*('Coupling Enzyme Parameters'!$AB$9)*(('Coupling Enzyme Parameters'!$AB$11)-(P623-$F$11)))))/(2*'Coupling Enzyme Parameters'!$AB$9))</f>
        <v>29.554624420652956</v>
      </c>
      <c r="R623" s="102">
        <f t="shared" si="75"/>
        <v>-7.4136338698439275</v>
      </c>
      <c r="S623" s="37">
        <v>18292.785</v>
      </c>
      <c r="T623" s="99">
        <f>((-'Coupling Enzyme Parameters'!$AB$10+SQRT((('Coupling Enzyme Parameters'!$AB$10)^2)-(4*('Coupling Enzyme Parameters'!$AB$9)*(('Coupling Enzyme Parameters'!$AB$11)-(S623-$F$11)))))/(2*'Coupling Enzyme Parameters'!$AB$9))</f>
        <v>29.480992300803035</v>
      </c>
      <c r="U623" s="102">
        <f t="shared" si="76"/>
        <v>-8.1966307733856816</v>
      </c>
      <c r="V623" s="37">
        <v>18056.416000000001</v>
      </c>
      <c r="W623" s="99">
        <f>((-'Coupling Enzyme Parameters'!$AB$10+SQRT((('Coupling Enzyme Parameters'!$AB$10)^2)-(4*('Coupling Enzyme Parameters'!$AB$9)*(('Coupling Enzyme Parameters'!$AB$11)-(V623-$F$11)))))/(2*'Coupling Enzyme Parameters'!$AB$9))</f>
        <v>28.40655246006413</v>
      </c>
      <c r="X623" s="102">
        <f t="shared" si="77"/>
        <v>-9.0826354801384674</v>
      </c>
      <c r="Y623" s="37">
        <v>17730.449000000001</v>
      </c>
      <c r="Z623" s="99">
        <f>((-'Coupling Enzyme Parameters'!$AB$10+SQRT((('Coupling Enzyme Parameters'!$AB$10)^2)-(4*('Coupling Enzyme Parameters'!$AB$9)*(('Coupling Enzyme Parameters'!$AB$11)-(Y623-$F$11)))))/(2*'Coupling Enzyme Parameters'!$AB$9))</f>
        <v>26.987532572588734</v>
      </c>
      <c r="AA623" s="102">
        <f t="shared" si="78"/>
        <v>-9.5283459434350846</v>
      </c>
    </row>
    <row r="624" spans="3:27" s="39" customFormat="1" ht="15" x14ac:dyDescent="0.25">
      <c r="C624" s="24">
        <f t="shared" si="79"/>
        <v>40.800000000000345</v>
      </c>
      <c r="D624" s="37">
        <v>11450.291999999999</v>
      </c>
      <c r="E624" s="37">
        <v>19282.059000000001</v>
      </c>
      <c r="F624" s="100">
        <f>((-'Coupling Enzyme Parameters'!$AB$10+SQRT((('Coupling Enzyme Parameters'!$AB$10)^2)-(4*('Coupling Enzyme Parameters'!$AB$9)*(('Coupling Enzyme Parameters'!$AB$11)-(E624-$F$11)))))/(2*'Coupling Enzyme Parameters'!$AB$9))</f>
        <v>34.524620609112894</v>
      </c>
      <c r="G624" s="37">
        <v>18616.907999999999</v>
      </c>
      <c r="H624" s="99">
        <f>((-'Coupling Enzyme Parameters'!$AB$10+SQRT((('Coupling Enzyme Parameters'!$AB$10)^2)-(4*('Coupling Enzyme Parameters'!$AB$9)*(('Coupling Enzyme Parameters'!$AB$11)-(G624-$F$11)))))/(2*'Coupling Enzyme Parameters'!$AB$9))</f>
        <v>31.026042928285197</v>
      </c>
      <c r="I624" s="102">
        <f t="shared" si="72"/>
        <v>-4.3496566548502393</v>
      </c>
      <c r="J624" s="37">
        <v>18277.346000000001</v>
      </c>
      <c r="K624" s="99">
        <f>((-'Coupling Enzyme Parameters'!$AB$10+SQRT((('Coupling Enzyme Parameters'!$AB$10)^2)-(4*('Coupling Enzyme Parameters'!$AB$9)*(('Coupling Enzyme Parameters'!$AB$11)-(J624-$F$11)))))/(2*'Coupling Enzyme Parameters'!$AB$9))</f>
        <v>29.409542876193196</v>
      </c>
      <c r="L624" s="102">
        <f t="shared" si="73"/>
        <v>-3.9971744910288969</v>
      </c>
      <c r="M624" s="37">
        <v>18237.849999999999</v>
      </c>
      <c r="N624" s="99">
        <f>((-'Coupling Enzyme Parameters'!$AB$10+SQRT((('Coupling Enzyme Parameters'!$AB$10)^2)-(4*('Coupling Enzyme Parameters'!$AB$9)*(('Coupling Enzyme Parameters'!$AB$11)-(M624-$F$11)))))/(2*'Coupling Enzyme Parameters'!$AB$9))</f>
        <v>29.227592954404038</v>
      </c>
      <c r="O624" s="102">
        <f t="shared" si="74"/>
        <v>-6.663124897959996</v>
      </c>
      <c r="P624" s="37">
        <v>18292.936000000002</v>
      </c>
      <c r="Q624" s="99">
        <f>((-'Coupling Enzyme Parameters'!$AB$10+SQRT((('Coupling Enzyme Parameters'!$AB$10)^2)-(4*('Coupling Enzyme Parameters'!$AB$9)*(('Coupling Enzyme Parameters'!$AB$11)-(P624-$F$11)))))/(2*'Coupling Enzyme Parameters'!$AB$9))</f>
        <v>29.481692017372445</v>
      </c>
      <c r="R624" s="102">
        <f t="shared" si="75"/>
        <v>-7.5144951972311986</v>
      </c>
      <c r="S624" s="37">
        <v>18299.322</v>
      </c>
      <c r="T624" s="99">
        <f>((-'Coupling Enzyme Parameters'!$AB$10+SQRT((('Coupling Enzyme Parameters'!$AB$10)^2)-(4*('Coupling Enzyme Parameters'!$AB$9)*(('Coupling Enzyme Parameters'!$AB$11)-(S624-$F$11)))))/(2*'Coupling Enzyme Parameters'!$AB$9))</f>
        <v>29.511300213995813</v>
      </c>
      <c r="U624" s="102">
        <f t="shared" si="76"/>
        <v>-8.1942517842996629</v>
      </c>
      <c r="V624" s="37">
        <v>18041.782999999999</v>
      </c>
      <c r="W624" s="99">
        <f>((-'Coupling Enzyme Parameters'!$AB$10+SQRT((('Coupling Enzyme Parameters'!$AB$10)^2)-(4*('Coupling Enzyme Parameters'!$AB$9)*(('Coupling Enzyme Parameters'!$AB$11)-(V624-$F$11)))))/(2*'Coupling Enzyme Parameters'!$AB$9))</f>
        <v>28.34135327305739</v>
      </c>
      <c r="X624" s="102">
        <f t="shared" si="77"/>
        <v>-9.1757635912519682</v>
      </c>
      <c r="Y624" s="37">
        <v>17725.539000000001</v>
      </c>
      <c r="Z624" s="99">
        <f>((-'Coupling Enzyme Parameters'!$AB$10+SQRT((('Coupling Enzyme Parameters'!$AB$10)^2)-(4*('Coupling Enzyme Parameters'!$AB$9)*(('Coupling Enzyme Parameters'!$AB$11)-(Y624-$F$11)))))/(2*'Coupling Enzyme Parameters'!$AB$9))</f>
        <v>26.966667876328049</v>
      </c>
      <c r="AA624" s="102">
        <f t="shared" si="78"/>
        <v>-9.577139563802529</v>
      </c>
    </row>
    <row r="625" spans="3:27" s="39" customFormat="1" ht="15" x14ac:dyDescent="0.25">
      <c r="C625" s="24">
        <f t="shared" si="79"/>
        <v>40.866666666667015</v>
      </c>
      <c r="D625" s="37">
        <v>11434.396000000001</v>
      </c>
      <c r="E625" s="37">
        <v>19326.143</v>
      </c>
      <c r="F625" s="100">
        <f>((-'Coupling Enzyme Parameters'!$AB$10+SQRT((('Coupling Enzyme Parameters'!$AB$10)^2)-(4*('Coupling Enzyme Parameters'!$AB$9)*(('Coupling Enzyme Parameters'!$AB$11)-(E625-$F$11)))))/(2*'Coupling Enzyme Parameters'!$AB$9))</f>
        <v>34.775807094427662</v>
      </c>
      <c r="G625" s="37">
        <v>18580.969000000001</v>
      </c>
      <c r="H625" s="99">
        <f>((-'Coupling Enzyme Parameters'!$AB$10+SQRT((('Coupling Enzyme Parameters'!$AB$10)^2)-(4*('Coupling Enzyme Parameters'!$AB$9)*(('Coupling Enzyme Parameters'!$AB$11)-(G625-$F$11)))))/(2*'Coupling Enzyme Parameters'!$AB$9))</f>
        <v>30.850253804473216</v>
      </c>
      <c r="I625" s="102">
        <f t="shared" si="72"/>
        <v>-4.7766322639769889</v>
      </c>
      <c r="J625" s="37">
        <v>18242.574000000001</v>
      </c>
      <c r="K625" s="99">
        <f>((-'Coupling Enzyme Parameters'!$AB$10+SQRT((('Coupling Enzyme Parameters'!$AB$10)^2)-(4*('Coupling Enzyme Parameters'!$AB$9)*(('Coupling Enzyme Parameters'!$AB$11)-(J625-$F$11)))))/(2*'Coupling Enzyme Parameters'!$AB$9))</f>
        <v>29.249292999196388</v>
      </c>
      <c r="L625" s="102">
        <f t="shared" si="73"/>
        <v>-4.4086108533404733</v>
      </c>
      <c r="M625" s="37">
        <v>18269.080000000002</v>
      </c>
      <c r="N625" s="99">
        <f>((-'Coupling Enzyme Parameters'!$AB$10+SQRT((('Coupling Enzyme Parameters'!$AB$10)^2)-(4*('Coupling Enzyme Parameters'!$AB$9)*(('Coupling Enzyme Parameters'!$AB$11)-(M625-$F$11)))))/(2*'Coupling Enzyme Parameters'!$AB$9))</f>
        <v>29.371364548085239</v>
      </c>
      <c r="O625" s="102">
        <f t="shared" si="74"/>
        <v>-6.7705397895935633</v>
      </c>
      <c r="P625" s="37">
        <v>18302.879000000001</v>
      </c>
      <c r="Q625" s="99">
        <f>((-'Coupling Enzyme Parameters'!$AB$10+SQRT((('Coupling Enzyme Parameters'!$AB$10)^2)-(4*('Coupling Enzyme Parameters'!$AB$9)*(('Coupling Enzyme Parameters'!$AB$11)-(P625-$F$11)))))/(2*'Coupling Enzyme Parameters'!$AB$9))</f>
        <v>29.527805726687813</v>
      </c>
      <c r="R625" s="102">
        <f t="shared" si="75"/>
        <v>-7.7195679732305997</v>
      </c>
      <c r="S625" s="37">
        <v>18303.285</v>
      </c>
      <c r="T625" s="99">
        <f>((-'Coupling Enzyme Parameters'!$AB$10+SQRT((('Coupling Enzyme Parameters'!$AB$10)^2)-(4*('Coupling Enzyme Parameters'!$AB$9)*(('Coupling Enzyme Parameters'!$AB$11)-(S625-$F$11)))))/(2*'Coupling Enzyme Parameters'!$AB$9))</f>
        <v>29.529690311475907</v>
      </c>
      <c r="U625" s="102">
        <f t="shared" si="76"/>
        <v>-8.427048172134338</v>
      </c>
      <c r="V625" s="37">
        <v>18077.706999999999</v>
      </c>
      <c r="W625" s="99">
        <f>((-'Coupling Enzyme Parameters'!$AB$10+SQRT((('Coupling Enzyme Parameters'!$AB$10)^2)-(4*('Coupling Enzyme Parameters'!$AB$9)*(('Coupling Enzyme Parameters'!$AB$11)-(V625-$F$11)))))/(2*'Coupling Enzyme Parameters'!$AB$9))</f>
        <v>28.501682121665173</v>
      </c>
      <c r="X625" s="102">
        <f t="shared" si="77"/>
        <v>-9.2666212279589537</v>
      </c>
      <c r="Y625" s="37">
        <v>17789.416000000001</v>
      </c>
      <c r="Z625" s="99">
        <f>((-'Coupling Enzyme Parameters'!$AB$10+SQRT((('Coupling Enzyme Parameters'!$AB$10)^2)-(4*('Coupling Enzyme Parameters'!$AB$9)*(('Coupling Enzyme Parameters'!$AB$11)-(Y625-$F$11)))))/(2*'Coupling Enzyme Parameters'!$AB$9))</f>
        <v>27.239245203187199</v>
      </c>
      <c r="AA625" s="102">
        <f t="shared" si="78"/>
        <v>-9.5557487222581479</v>
      </c>
    </row>
    <row r="626" spans="3:27" s="39" customFormat="1" ht="15" x14ac:dyDescent="0.25">
      <c r="C626" s="24">
        <f t="shared" si="79"/>
        <v>40.933333333333685</v>
      </c>
      <c r="D626" s="37">
        <v>11447.882</v>
      </c>
      <c r="E626" s="37">
        <v>19264.701000000001</v>
      </c>
      <c r="F626" s="100">
        <f>((-'Coupling Enzyme Parameters'!$AB$10+SQRT((('Coupling Enzyme Parameters'!$AB$10)^2)-(4*('Coupling Enzyme Parameters'!$AB$9)*(('Coupling Enzyme Parameters'!$AB$11)-(E626-$F$11)))))/(2*'Coupling Enzyme Parameters'!$AB$9))</f>
        <v>34.426477862460779</v>
      </c>
      <c r="G626" s="37">
        <v>18586.307000000001</v>
      </c>
      <c r="H626" s="99">
        <f>((-'Coupling Enzyme Parameters'!$AB$10+SQRT((('Coupling Enzyme Parameters'!$AB$10)^2)-(4*('Coupling Enzyme Parameters'!$AB$9)*(('Coupling Enzyme Parameters'!$AB$11)-(G626-$F$11)))))/(2*'Coupling Enzyme Parameters'!$AB$9))</f>
        <v>30.876289324917643</v>
      </c>
      <c r="I626" s="102">
        <f t="shared" si="72"/>
        <v>-4.4012675115656776</v>
      </c>
      <c r="J626" s="37">
        <v>18230.708999999999</v>
      </c>
      <c r="K626" s="99">
        <f>((-'Coupling Enzyme Parameters'!$AB$10+SQRT((('Coupling Enzyme Parameters'!$AB$10)^2)-(4*('Coupling Enzyme Parameters'!$AB$9)*(('Coupling Enzyme Parameters'!$AB$11)-(J626-$F$11)))))/(2*'Coupling Enzyme Parameters'!$AB$9))</f>
        <v>29.194822204912416</v>
      </c>
      <c r="L626" s="102">
        <f t="shared" si="73"/>
        <v>-4.1137524156575616</v>
      </c>
      <c r="M626" s="37">
        <v>18221.309000000001</v>
      </c>
      <c r="N626" s="99">
        <f>((-'Coupling Enzyme Parameters'!$AB$10+SQRT((('Coupling Enzyme Parameters'!$AB$10)^2)-(4*('Coupling Enzyme Parameters'!$AB$9)*(('Coupling Enzyme Parameters'!$AB$11)-(M626-$F$11)))))/(2*'Coupling Enzyme Parameters'!$AB$9))</f>
        <v>29.151743136565621</v>
      </c>
      <c r="O626" s="102">
        <f t="shared" si="74"/>
        <v>-6.6408319691462978</v>
      </c>
      <c r="P626" s="37">
        <v>18338.228999999999</v>
      </c>
      <c r="Q626" s="99">
        <f>((-'Coupling Enzyme Parameters'!$AB$10+SQRT((('Coupling Enzyme Parameters'!$AB$10)^2)-(4*('Coupling Enzyme Parameters'!$AB$9)*(('Coupling Enzyme Parameters'!$AB$11)-(P626-$F$11)))))/(2*'Coupling Enzyme Parameters'!$AB$9))</f>
        <v>29.692379048856317</v>
      </c>
      <c r="R626" s="102">
        <f t="shared" si="75"/>
        <v>-7.2056654190952116</v>
      </c>
      <c r="S626" s="37">
        <v>18312.748</v>
      </c>
      <c r="T626" s="99">
        <f>((-'Coupling Enzyme Parameters'!$AB$10+SQRT((('Coupling Enzyme Parameters'!$AB$10)^2)-(4*('Coupling Enzyme Parameters'!$AB$9)*(('Coupling Enzyme Parameters'!$AB$11)-(S626-$F$11)))))/(2*'Coupling Enzyme Parameters'!$AB$9))</f>
        <v>29.573652461356684</v>
      </c>
      <c r="U626" s="102">
        <f t="shared" si="76"/>
        <v>-8.0337567902866773</v>
      </c>
      <c r="V626" s="37">
        <v>18023.141</v>
      </c>
      <c r="W626" s="99">
        <f>((-'Coupling Enzyme Parameters'!$AB$10+SQRT((('Coupling Enzyme Parameters'!$AB$10)^2)-(4*('Coupling Enzyme Parameters'!$AB$9)*(('Coupling Enzyme Parameters'!$AB$11)-(V626-$F$11)))))/(2*'Coupling Enzyme Parameters'!$AB$9))</f>
        <v>28.258504518262129</v>
      </c>
      <c r="X626" s="102">
        <f t="shared" si="77"/>
        <v>-9.160469599395114</v>
      </c>
      <c r="Y626" s="37">
        <v>17857.728999999999</v>
      </c>
      <c r="Z626" s="99">
        <f>((-'Coupling Enzyme Parameters'!$AB$10+SQRT((('Coupling Enzyme Parameters'!$AB$10)^2)-(4*('Coupling Enzyme Parameters'!$AB$9)*(('Coupling Enzyme Parameters'!$AB$11)-(Y626-$F$11)))))/(2*'Coupling Enzyme Parameters'!$AB$9))</f>
        <v>27.533526826900452</v>
      </c>
      <c r="AA626" s="102">
        <f t="shared" si="78"/>
        <v>-8.9121378665780107</v>
      </c>
    </row>
    <row r="627" spans="3:27" s="39" customFormat="1" ht="15" x14ac:dyDescent="0.25">
      <c r="C627" s="24">
        <f t="shared" si="79"/>
        <v>41.000000000000355</v>
      </c>
      <c r="D627" s="37">
        <v>11419.679</v>
      </c>
      <c r="E627" s="37">
        <v>19297.745999999999</v>
      </c>
      <c r="F627" s="100">
        <f>((-'Coupling Enzyme Parameters'!$AB$10+SQRT((('Coupling Enzyme Parameters'!$AB$10)^2)-(4*('Coupling Enzyme Parameters'!$AB$9)*(('Coupling Enzyme Parameters'!$AB$11)-(E627-$F$11)))))/(2*'Coupling Enzyme Parameters'!$AB$9))</f>
        <v>34.613682943133369</v>
      </c>
      <c r="G627" s="37">
        <v>18570.252</v>
      </c>
      <c r="H627" s="99">
        <f>((-'Coupling Enzyme Parameters'!$AB$10+SQRT((('Coupling Enzyme Parameters'!$AB$10)^2)-(4*('Coupling Enzyme Parameters'!$AB$9)*(('Coupling Enzyme Parameters'!$AB$11)-(G627-$F$11)))))/(2*'Coupling Enzyme Parameters'!$AB$9))</f>
        <v>30.798060421376199</v>
      </c>
      <c r="I627" s="102">
        <f t="shared" si="72"/>
        <v>-4.6667014957797122</v>
      </c>
      <c r="J627" s="37">
        <v>18195.794999999998</v>
      </c>
      <c r="K627" s="99">
        <f>((-'Coupling Enzyme Parameters'!$AB$10+SQRT((('Coupling Enzyme Parameters'!$AB$10)^2)-(4*('Coupling Enzyme Parameters'!$AB$9)*(('Coupling Enzyme Parameters'!$AB$11)-(J627-$F$11)))))/(2*'Coupling Enzyme Parameters'!$AB$9))</f>
        <v>29.035148142028444</v>
      </c>
      <c r="L627" s="102">
        <f t="shared" si="73"/>
        <v>-4.460631559214125</v>
      </c>
      <c r="M627" s="37">
        <v>18215.476999999999</v>
      </c>
      <c r="N627" s="99">
        <f>((-'Coupling Enzyme Parameters'!$AB$10+SQRT((('Coupling Enzyme Parameters'!$AB$10)^2)-(4*('Coupling Enzyme Parameters'!$AB$9)*(('Coupling Enzyme Parameters'!$AB$11)-(M627-$F$11)))))/(2*'Coupling Enzyme Parameters'!$AB$9))</f>
        <v>29.125049056735527</v>
      </c>
      <c r="O627" s="102">
        <f t="shared" si="74"/>
        <v>-6.8547311296489823</v>
      </c>
      <c r="P627" s="37">
        <v>18351.287</v>
      </c>
      <c r="Q627" s="99">
        <f>((-'Coupling Enzyme Parameters'!$AB$10+SQRT((('Coupling Enzyme Parameters'!$AB$10)^2)-(4*('Coupling Enzyme Parameters'!$AB$9)*(('Coupling Enzyme Parameters'!$AB$11)-(P627-$F$11)))))/(2*'Coupling Enzyme Parameters'!$AB$9))</f>
        <v>29.753421021349581</v>
      </c>
      <c r="R627" s="102">
        <f t="shared" si="75"/>
        <v>-7.3318285272745385</v>
      </c>
      <c r="S627" s="37">
        <v>18254.778999999999</v>
      </c>
      <c r="T627" s="99">
        <f>((-'Coupling Enzyme Parameters'!$AB$10+SQRT((('Coupling Enzyme Parameters'!$AB$10)^2)-(4*('Coupling Enzyme Parameters'!$AB$9)*(('Coupling Enzyme Parameters'!$AB$11)-(S627-$F$11)))))/(2*'Coupling Enzyme Parameters'!$AB$9))</f>
        <v>29.305435830883368</v>
      </c>
      <c r="U627" s="102">
        <f t="shared" si="76"/>
        <v>-8.4891785014325833</v>
      </c>
      <c r="V627" s="37">
        <v>18014.365000000002</v>
      </c>
      <c r="W627" s="99">
        <f>((-'Coupling Enzyme Parameters'!$AB$10+SQRT((('Coupling Enzyme Parameters'!$AB$10)^2)-(4*('Coupling Enzyme Parameters'!$AB$9)*(('Coupling Enzyme Parameters'!$AB$11)-(V627-$F$11)))))/(2*'Coupling Enzyme Parameters'!$AB$9))</f>
        <v>28.219584334119766</v>
      </c>
      <c r="X627" s="102">
        <f t="shared" si="77"/>
        <v>-9.3865948642100676</v>
      </c>
      <c r="Y627" s="37">
        <v>17776.065999999999</v>
      </c>
      <c r="Z627" s="99">
        <f>((-'Coupling Enzyme Parameters'!$AB$10+SQRT((('Coupling Enzyme Parameters'!$AB$10)^2)-(4*('Coupling Enzyme Parameters'!$AB$9)*(('Coupling Enzyme Parameters'!$AB$11)-(Y627-$F$11)))))/(2*'Coupling Enzyme Parameters'!$AB$9))</f>
        <v>27.182072935242829</v>
      </c>
      <c r="AA627" s="102">
        <f t="shared" si="78"/>
        <v>-9.4507968389082251</v>
      </c>
    </row>
    <row r="628" spans="3:27" s="39" customFormat="1" ht="15" x14ac:dyDescent="0.25">
      <c r="C628" s="24">
        <f t="shared" si="79"/>
        <v>41.066666666667025</v>
      </c>
      <c r="D628" s="37">
        <v>11404.273999999999</v>
      </c>
      <c r="E628" s="37">
        <v>19304.738000000001</v>
      </c>
      <c r="F628" s="100">
        <f>((-'Coupling Enzyme Parameters'!$AB$10+SQRT((('Coupling Enzyme Parameters'!$AB$10)^2)-(4*('Coupling Enzyme Parameters'!$AB$9)*(('Coupling Enzyme Parameters'!$AB$11)-(E628-$F$11)))))/(2*'Coupling Enzyme Parameters'!$AB$9))</f>
        <v>34.653493298812229</v>
      </c>
      <c r="G628" s="37">
        <v>18593.895</v>
      </c>
      <c r="H628" s="99">
        <f>((-'Coupling Enzyme Parameters'!$AB$10+SQRT((('Coupling Enzyme Parameters'!$AB$10)^2)-(4*('Coupling Enzyme Parameters'!$AB$9)*(('Coupling Enzyme Parameters'!$AB$11)-(G628-$F$11)))))/(2*'Coupling Enzyme Parameters'!$AB$9))</f>
        <v>30.913343425547051</v>
      </c>
      <c r="I628" s="102">
        <f t="shared" si="72"/>
        <v>-4.5912288472877201</v>
      </c>
      <c r="J628" s="37">
        <v>18230.881000000001</v>
      </c>
      <c r="K628" s="99">
        <f>((-'Coupling Enzyme Parameters'!$AB$10+SQRT((('Coupling Enzyme Parameters'!$AB$10)^2)-(4*('Coupling Enzyme Parameters'!$AB$9)*(('Coupling Enzyme Parameters'!$AB$11)-(J628-$F$11)))))/(2*'Coupling Enzyme Parameters'!$AB$9))</f>
        <v>29.195611078445737</v>
      </c>
      <c r="L628" s="102">
        <f t="shared" si="73"/>
        <v>-4.3399789784756919</v>
      </c>
      <c r="M628" s="37">
        <v>18243.002</v>
      </c>
      <c r="N628" s="99">
        <f>((-'Coupling Enzyme Parameters'!$AB$10+SQRT((('Coupling Enzyme Parameters'!$AB$10)^2)-(4*('Coupling Enzyme Parameters'!$AB$9)*(('Coupling Enzyme Parameters'!$AB$11)-(M628-$F$11)))))/(2*'Coupling Enzyme Parameters'!$AB$9))</f>
        <v>29.251259882535685</v>
      </c>
      <c r="O628" s="102">
        <f t="shared" si="74"/>
        <v>-6.7683306595276846</v>
      </c>
      <c r="P628" s="37">
        <v>18277.273000000001</v>
      </c>
      <c r="Q628" s="99">
        <f>((-'Coupling Enzyme Parameters'!$AB$10+SQRT((('Coupling Enzyme Parameters'!$AB$10)^2)-(4*('Coupling Enzyme Parameters'!$AB$9)*(('Coupling Enzyme Parameters'!$AB$11)-(P628-$F$11)))))/(2*'Coupling Enzyme Parameters'!$AB$9))</f>
        <v>29.409205479861068</v>
      </c>
      <c r="R628" s="102">
        <f t="shared" si="75"/>
        <v>-7.7158544244419112</v>
      </c>
      <c r="S628" s="37">
        <v>18296.395</v>
      </c>
      <c r="T628" s="99">
        <f>((-'Coupling Enzyme Parameters'!$AB$10+SQRT((('Coupling Enzyme Parameters'!$AB$10)^2)-(4*('Coupling Enzyme Parameters'!$AB$9)*(('Coupling Enzyme Parameters'!$AB$11)-(S628-$F$11)))))/(2*'Coupling Enzyme Parameters'!$AB$9))</f>
        <v>29.497725470432997</v>
      </c>
      <c r="U628" s="102">
        <f t="shared" si="76"/>
        <v>-8.3366992175618151</v>
      </c>
      <c r="V628" s="37">
        <v>17996.771000000001</v>
      </c>
      <c r="W628" s="99">
        <f>((-'Coupling Enzyme Parameters'!$AB$10+SQRT((('Coupling Enzyme Parameters'!$AB$10)^2)-(4*('Coupling Enzyme Parameters'!$AB$9)*(('Coupling Enzyme Parameters'!$AB$11)-(V628-$F$11)))))/(2*'Coupling Enzyme Parameters'!$AB$9))</f>
        <v>28.141714924456714</v>
      </c>
      <c r="X628" s="102">
        <f t="shared" si="77"/>
        <v>-9.5042746295519791</v>
      </c>
      <c r="Y628" s="37">
        <v>17780.900000000001</v>
      </c>
      <c r="Z628" s="99">
        <f>((-'Coupling Enzyme Parameters'!$AB$10+SQRT((('Coupling Enzyme Parameters'!$AB$10)^2)-(4*('Coupling Enzyme Parameters'!$AB$9)*(('Coupling Enzyme Parameters'!$AB$11)-(Y628-$F$11)))))/(2*'Coupling Enzyme Parameters'!$AB$9))</f>
        <v>27.202762262591104</v>
      </c>
      <c r="AA628" s="102">
        <f t="shared" si="78"/>
        <v>-9.4699178672388094</v>
      </c>
    </row>
    <row r="629" spans="3:27" s="39" customFormat="1" ht="15" x14ac:dyDescent="0.25">
      <c r="C629" s="24">
        <f t="shared" si="79"/>
        <v>41.133333333333695</v>
      </c>
      <c r="D629" s="37">
        <v>11451.27</v>
      </c>
      <c r="E629" s="37">
        <v>19197.831999999999</v>
      </c>
      <c r="F629" s="100">
        <f>((-'Coupling Enzyme Parameters'!$AB$10+SQRT((('Coupling Enzyme Parameters'!$AB$10)^2)-(4*('Coupling Enzyme Parameters'!$AB$9)*(('Coupling Enzyme Parameters'!$AB$11)-(E629-$F$11)))))/(2*'Coupling Enzyme Parameters'!$AB$9))</f>
        <v>34.052293559319992</v>
      </c>
      <c r="G629" s="37">
        <v>18545.307000000001</v>
      </c>
      <c r="H629" s="99">
        <f>((-'Coupling Enzyme Parameters'!$AB$10+SQRT((('Coupling Enzyme Parameters'!$AB$10)^2)-(4*('Coupling Enzyme Parameters'!$AB$9)*(('Coupling Enzyme Parameters'!$AB$11)-(G629-$F$11)))))/(2*'Coupling Enzyme Parameters'!$AB$9))</f>
        <v>30.676972905539355</v>
      </c>
      <c r="I629" s="102">
        <f t="shared" si="72"/>
        <v>-4.226399627803179</v>
      </c>
      <c r="J629" s="37">
        <v>18256.59</v>
      </c>
      <c r="K629" s="99">
        <f>((-'Coupling Enzyme Parameters'!$AB$10+SQRT((('Coupling Enzyme Parameters'!$AB$10)^2)-(4*('Coupling Enzyme Parameters'!$AB$9)*(('Coupling Enzyme Parameters'!$AB$11)-(J629-$F$11)))))/(2*'Coupling Enzyme Parameters'!$AB$9))</f>
        <v>29.313776049608109</v>
      </c>
      <c r="L629" s="102">
        <f t="shared" si="73"/>
        <v>-3.6206142678210824</v>
      </c>
      <c r="M629" s="37">
        <v>18211.682000000001</v>
      </c>
      <c r="N629" s="99">
        <f>((-'Coupling Enzyme Parameters'!$AB$10+SQRT((('Coupling Enzyme Parameters'!$AB$10)^2)-(4*('Coupling Enzyme Parameters'!$AB$9)*(('Coupling Enzyme Parameters'!$AB$11)-(M629-$F$11)))))/(2*'Coupling Enzyme Parameters'!$AB$9))</f>
        <v>29.107692322885633</v>
      </c>
      <c r="O629" s="102">
        <f t="shared" si="74"/>
        <v>-6.3106984796854988</v>
      </c>
      <c r="P629" s="37">
        <v>18319.208999999999</v>
      </c>
      <c r="Q629" s="99">
        <f>((-'Coupling Enzyme Parameters'!$AB$10+SQRT((('Coupling Enzyme Parameters'!$AB$10)^2)-(4*('Coupling Enzyme Parameters'!$AB$9)*(('Coupling Enzyme Parameters'!$AB$11)-(P629-$F$11)))))/(2*'Coupling Enzyme Parameters'!$AB$9))</f>
        <v>29.603708543373013</v>
      </c>
      <c r="R629" s="102">
        <f t="shared" si="75"/>
        <v>-6.9201516214377286</v>
      </c>
      <c r="S629" s="37">
        <v>18308.263999999999</v>
      </c>
      <c r="T629" s="99">
        <f>((-'Coupling Enzyme Parameters'!$AB$10+SQRT((('Coupling Enzyme Parameters'!$AB$10)^2)-(4*('Coupling Enzyme Parameters'!$AB$9)*(('Coupling Enzyme Parameters'!$AB$11)-(S629-$F$11)))))/(2*'Coupling Enzyme Parameters'!$AB$9))</f>
        <v>29.552812467809314</v>
      </c>
      <c r="U629" s="102">
        <f t="shared" si="76"/>
        <v>-7.6804124806932599</v>
      </c>
      <c r="V629" s="37">
        <v>18049.083999999999</v>
      </c>
      <c r="W629" s="99">
        <f>((-'Coupling Enzyme Parameters'!$AB$10+SQRT((('Coupling Enzyme Parameters'!$AB$10)^2)-(4*('Coupling Enzyme Parameters'!$AB$9)*(('Coupling Enzyme Parameters'!$AB$11)-(V629-$F$11)))))/(2*'Coupling Enzyme Parameters'!$AB$9))</f>
        <v>28.37386534594059</v>
      </c>
      <c r="X629" s="102">
        <f t="shared" si="77"/>
        <v>-8.6709244685758655</v>
      </c>
      <c r="Y629" s="37">
        <v>17840.52</v>
      </c>
      <c r="Z629" s="99">
        <f>((-'Coupling Enzyme Parameters'!$AB$10+SQRT((('Coupling Enzyme Parameters'!$AB$10)^2)-(4*('Coupling Enzyme Parameters'!$AB$9)*(('Coupling Enzyme Parameters'!$AB$11)-(Y629-$F$11)))))/(2*'Coupling Enzyme Parameters'!$AB$9))</f>
        <v>27.459118432948962</v>
      </c>
      <c r="AA629" s="102">
        <f t="shared" si="78"/>
        <v>-8.612361957388714</v>
      </c>
    </row>
    <row r="630" spans="3:27" s="39" customFormat="1" ht="15" x14ac:dyDescent="0.25">
      <c r="C630" s="24">
        <f t="shared" si="79"/>
        <v>41.200000000000365</v>
      </c>
      <c r="D630" s="37">
        <v>11396.558000000001</v>
      </c>
      <c r="E630" s="37">
        <v>19280.643</v>
      </c>
      <c r="F630" s="100">
        <f>((-'Coupling Enzyme Parameters'!$AB$10+SQRT((('Coupling Enzyme Parameters'!$AB$10)^2)-(4*('Coupling Enzyme Parameters'!$AB$9)*(('Coupling Enzyme Parameters'!$AB$11)-(E630-$F$11)))))/(2*'Coupling Enzyme Parameters'!$AB$9))</f>
        <v>34.51659856069103</v>
      </c>
      <c r="G630" s="37">
        <v>18549.261999999999</v>
      </c>
      <c r="H630" s="99">
        <f>((-'Coupling Enzyme Parameters'!$AB$10+SQRT((('Coupling Enzyme Parameters'!$AB$10)^2)-(4*('Coupling Enzyme Parameters'!$AB$9)*(('Coupling Enzyme Parameters'!$AB$11)-(G630-$F$11)))))/(2*'Coupling Enzyme Parameters'!$AB$9))</f>
        <v>30.696134230223461</v>
      </c>
      <c r="I630" s="102">
        <f t="shared" si="72"/>
        <v>-4.6715433044901111</v>
      </c>
      <c r="J630" s="37">
        <v>18203.219000000001</v>
      </c>
      <c r="K630" s="99">
        <f>((-'Coupling Enzyme Parameters'!$AB$10+SQRT((('Coupling Enzyme Parameters'!$AB$10)^2)-(4*('Coupling Enzyme Parameters'!$AB$9)*(('Coupling Enzyme Parameters'!$AB$11)-(J630-$F$11)))))/(2*'Coupling Enzyme Parameters'!$AB$9))</f>
        <v>29.069024743174044</v>
      </c>
      <c r="L630" s="102">
        <f t="shared" si="73"/>
        <v>-4.3296705756261851</v>
      </c>
      <c r="M630" s="37">
        <v>18234.366999999998</v>
      </c>
      <c r="N630" s="99">
        <f>((-'Coupling Enzyme Parameters'!$AB$10+SQRT((('Coupling Enzyme Parameters'!$AB$10)^2)-(4*('Coupling Enzyme Parameters'!$AB$9)*(('Coupling Enzyme Parameters'!$AB$11)-(M630-$F$11)))))/(2*'Coupling Enzyme Parameters'!$AB$9))</f>
        <v>29.211604325649958</v>
      </c>
      <c r="O630" s="102">
        <f t="shared" si="74"/>
        <v>-6.6710914782922117</v>
      </c>
      <c r="P630" s="37">
        <v>18261.865000000002</v>
      </c>
      <c r="Q630" s="99">
        <f>((-'Coupling Enzyme Parameters'!$AB$10+SQRT((('Coupling Enzyme Parameters'!$AB$10)^2)-(4*('Coupling Enzyme Parameters'!$AB$9)*(('Coupling Enzyme Parameters'!$AB$11)-(P630-$F$11)))))/(2*'Coupling Enzyme Parameters'!$AB$9))</f>
        <v>29.338083313122922</v>
      </c>
      <c r="R630" s="102">
        <f t="shared" si="75"/>
        <v>-7.6500818530588575</v>
      </c>
      <c r="S630" s="37">
        <v>18204.938999999998</v>
      </c>
      <c r="T630" s="99">
        <f>((-'Coupling Enzyme Parameters'!$AB$10+SQRT((('Coupling Enzyme Parameters'!$AB$10)^2)-(4*('Coupling Enzyme Parameters'!$AB$9)*(('Coupling Enzyme Parameters'!$AB$11)-(S630-$F$11)))))/(2*'Coupling Enzyme Parameters'!$AB$9))</f>
        <v>29.076879139561662</v>
      </c>
      <c r="U630" s="102">
        <f t="shared" si="76"/>
        <v>-8.6206508103119504</v>
      </c>
      <c r="V630" s="37">
        <v>18103.785</v>
      </c>
      <c r="W630" s="99">
        <f>((-'Coupling Enzyme Parameters'!$AB$10+SQRT((('Coupling Enzyme Parameters'!$AB$10)^2)-(4*('Coupling Enzyme Parameters'!$AB$9)*(('Coupling Enzyme Parameters'!$AB$11)-(V630-$F$11)))))/(2*'Coupling Enzyme Parameters'!$AB$9))</f>
        <v>28.618632431876463</v>
      </c>
      <c r="X630" s="102">
        <f t="shared" si="77"/>
        <v>-8.8904623840110304</v>
      </c>
      <c r="Y630" s="37">
        <v>17862.986000000001</v>
      </c>
      <c r="Z630" s="99">
        <f>((-'Coupling Enzyme Parameters'!$AB$10+SQRT((('Coupling Enzyme Parameters'!$AB$10)^2)-(4*('Coupling Enzyme Parameters'!$AB$9)*(('Coupling Enzyme Parameters'!$AB$11)-(Y630-$F$11)))))/(2*'Coupling Enzyme Parameters'!$AB$9))</f>
        <v>27.556294371195133</v>
      </c>
      <c r="AA630" s="102">
        <f t="shared" si="78"/>
        <v>-8.9794910205135814</v>
      </c>
    </row>
    <row r="631" spans="3:27" s="39" customFormat="1" ht="15" x14ac:dyDescent="0.25">
      <c r="C631" s="24">
        <f t="shared" si="79"/>
        <v>41.266666666667035</v>
      </c>
      <c r="D631" s="37">
        <v>11429.405000000001</v>
      </c>
      <c r="E631" s="37">
        <v>19296.228999999999</v>
      </c>
      <c r="F631" s="100">
        <f>((-'Coupling Enzyme Parameters'!$AB$10+SQRT((('Coupling Enzyme Parameters'!$AB$10)^2)-(4*('Coupling Enzyme Parameters'!$AB$9)*(('Coupling Enzyme Parameters'!$AB$11)-(E631-$F$11)))))/(2*'Coupling Enzyme Parameters'!$AB$9))</f>
        <v>34.605054875121738</v>
      </c>
      <c r="G631" s="37">
        <v>18529.583999999999</v>
      </c>
      <c r="H631" s="99">
        <f>((-'Coupling Enzyme Parameters'!$AB$10+SQRT((('Coupling Enzyme Parameters'!$AB$10)^2)-(4*('Coupling Enzyme Parameters'!$AB$9)*(('Coupling Enzyme Parameters'!$AB$11)-(G631-$F$11)))))/(2*'Coupling Enzyme Parameters'!$AB$9))</f>
        <v>30.600934270246359</v>
      </c>
      <c r="I631" s="102">
        <f t="shared" si="72"/>
        <v>-4.8551995788979205</v>
      </c>
      <c r="J631" s="37">
        <v>18214.988000000001</v>
      </c>
      <c r="K631" s="99">
        <f>((-'Coupling Enzyme Parameters'!$AB$10+SQRT((('Coupling Enzyme Parameters'!$AB$10)^2)-(4*('Coupling Enzyme Parameters'!$AB$9)*(('Coupling Enzyme Parameters'!$AB$11)-(J631-$F$11)))))/(2*'Coupling Enzyme Parameters'!$AB$9))</f>
        <v>29.122811973368055</v>
      </c>
      <c r="L631" s="102">
        <f t="shared" si="73"/>
        <v>-4.3643396598628819</v>
      </c>
      <c r="M631" s="37">
        <v>18258.986000000001</v>
      </c>
      <c r="N631" s="99">
        <f>((-'Coupling Enzyme Parameters'!$AB$10+SQRT((('Coupling Enzyme Parameters'!$AB$10)^2)-(4*('Coupling Enzyme Parameters'!$AB$9)*(('Coupling Enzyme Parameters'!$AB$11)-(M631-$F$11)))))/(2*'Coupling Enzyme Parameters'!$AB$9))</f>
        <v>29.324814215486875</v>
      </c>
      <c r="O631" s="102">
        <f t="shared" si="74"/>
        <v>-6.6463379028860032</v>
      </c>
      <c r="P631" s="37">
        <v>18274.956999999999</v>
      </c>
      <c r="Q631" s="99">
        <f>((-'Coupling Enzyme Parameters'!$AB$10+SQRT((('Coupling Enzyme Parameters'!$AB$10)^2)-(4*('Coupling Enzyme Parameters'!$AB$9)*(('Coupling Enzyme Parameters'!$AB$11)-(P631-$F$11)))))/(2*'Coupling Enzyme Parameters'!$AB$9))</f>
        <v>29.398503363219206</v>
      </c>
      <c r="R631" s="102">
        <f t="shared" si="75"/>
        <v>-7.6781181173932822</v>
      </c>
      <c r="S631" s="37">
        <v>18302.386999999999</v>
      </c>
      <c r="T631" s="99">
        <f>((-'Coupling Enzyme Parameters'!$AB$10+SQRT((('Coupling Enzyme Parameters'!$AB$10)^2)-(4*('Coupling Enzyme Parameters'!$AB$9)*(('Coupling Enzyme Parameters'!$AB$11)-(S631-$F$11)))))/(2*'Coupling Enzyme Parameters'!$AB$9))</f>
        <v>29.52552211637266</v>
      </c>
      <c r="U631" s="102">
        <f t="shared" si="76"/>
        <v>-8.2604641479316605</v>
      </c>
      <c r="V631" s="37">
        <v>18018.353999999999</v>
      </c>
      <c r="W631" s="99">
        <f>((-'Coupling Enzyme Parameters'!$AB$10+SQRT((('Coupling Enzyme Parameters'!$AB$10)^2)-(4*('Coupling Enzyme Parameters'!$AB$9)*(('Coupling Enzyme Parameters'!$AB$11)-(V631-$F$11)))))/(2*'Coupling Enzyme Parameters'!$AB$9))</f>
        <v>28.237268431426276</v>
      </c>
      <c r="X631" s="102">
        <f t="shared" si="77"/>
        <v>-9.3602826988919254</v>
      </c>
      <c r="Y631" s="37">
        <v>17763.451000000001</v>
      </c>
      <c r="Z631" s="99">
        <f>((-'Coupling Enzyme Parameters'!$AB$10+SQRT((('Coupling Enzyme Parameters'!$AB$10)^2)-(4*('Coupling Enzyme Parameters'!$AB$9)*(('Coupling Enzyme Parameters'!$AB$11)-(Y631-$F$11)))))/(2*'Coupling Enzyme Parameters'!$AB$9))</f>
        <v>27.128148367003195</v>
      </c>
      <c r="AA631" s="102">
        <f t="shared" si="78"/>
        <v>-9.4960933391362268</v>
      </c>
    </row>
    <row r="632" spans="3:27" s="39" customFormat="1" ht="15" x14ac:dyDescent="0.25">
      <c r="C632" s="24">
        <f t="shared" si="79"/>
        <v>41.333333333333705</v>
      </c>
      <c r="D632" s="37">
        <v>11393.743</v>
      </c>
      <c r="E632" s="37">
        <v>19283.583999999999</v>
      </c>
      <c r="F632" s="100">
        <f>((-'Coupling Enzyme Parameters'!$AB$10+SQRT((('Coupling Enzyme Parameters'!$AB$10)^2)-(4*('Coupling Enzyme Parameters'!$AB$9)*(('Coupling Enzyme Parameters'!$AB$11)-(E632-$F$11)))))/(2*'Coupling Enzyme Parameters'!$AB$9))</f>
        <v>34.533263354784744</v>
      </c>
      <c r="G632" s="37">
        <v>18625.830000000002</v>
      </c>
      <c r="H632" s="99">
        <f>((-'Coupling Enzyme Parameters'!$AB$10+SQRT((('Coupling Enzyme Parameters'!$AB$10)^2)-(4*('Coupling Enzyme Parameters'!$AB$9)*(('Coupling Enzyme Parameters'!$AB$11)-(G632-$F$11)))))/(2*'Coupling Enzyme Parameters'!$AB$9))</f>
        <v>31.069866788546499</v>
      </c>
      <c r="I632" s="102">
        <f t="shared" si="72"/>
        <v>-4.3144755402607871</v>
      </c>
      <c r="J632" s="37">
        <v>18182.598000000002</v>
      </c>
      <c r="K632" s="99">
        <f>((-'Coupling Enzyme Parameters'!$AB$10+SQRT((('Coupling Enzyme Parameters'!$AB$10)^2)-(4*('Coupling Enzyme Parameters'!$AB$9)*(('Coupling Enzyme Parameters'!$AB$11)-(J632-$F$11)))))/(2*'Coupling Enzyme Parameters'!$AB$9))</f>
        <v>28.975029168727911</v>
      </c>
      <c r="L632" s="102">
        <f t="shared" si="73"/>
        <v>-4.4403309441660319</v>
      </c>
      <c r="M632" s="37">
        <v>18272.361000000001</v>
      </c>
      <c r="N632" s="99">
        <f>((-'Coupling Enzyme Parameters'!$AB$10+SQRT((('Coupling Enzyme Parameters'!$AB$10)^2)-(4*('Coupling Enzyme Parameters'!$AB$9)*(('Coupling Enzyme Parameters'!$AB$11)-(M632-$F$11)))))/(2*'Coupling Enzyme Parameters'!$AB$9))</f>
        <v>29.386512282735968</v>
      </c>
      <c r="O632" s="102">
        <f t="shared" si="74"/>
        <v>-6.5128483152999159</v>
      </c>
      <c r="P632" s="37">
        <v>18273.813999999998</v>
      </c>
      <c r="Q632" s="99">
        <f>((-'Coupling Enzyme Parameters'!$AB$10+SQRT((('Coupling Enzyme Parameters'!$AB$10)^2)-(4*('Coupling Enzyme Parameters'!$AB$9)*(('Coupling Enzyme Parameters'!$AB$11)-(P632-$F$11)))))/(2*'Coupling Enzyme Parameters'!$AB$9))</f>
        <v>29.393223139280568</v>
      </c>
      <c r="R632" s="102">
        <f t="shared" si="75"/>
        <v>-7.6116068209949255</v>
      </c>
      <c r="S632" s="37">
        <v>18208.474999999999</v>
      </c>
      <c r="T632" s="99">
        <f>((-'Coupling Enzyme Parameters'!$AB$10+SQRT((('Coupling Enzyme Parameters'!$AB$10)^2)-(4*('Coupling Enzyme Parameters'!$AB$9)*(('Coupling Enzyme Parameters'!$AB$11)-(S632-$F$11)))))/(2*'Coupling Enzyme Parameters'!$AB$9))</f>
        <v>29.0930332211658</v>
      </c>
      <c r="U632" s="102">
        <f t="shared" si="76"/>
        <v>-8.6211615228015255</v>
      </c>
      <c r="V632" s="37">
        <v>18056.125</v>
      </c>
      <c r="W632" s="99">
        <f>((-'Coupling Enzyme Parameters'!$AB$10+SQRT((('Coupling Enzyme Parameters'!$AB$10)^2)-(4*('Coupling Enzyme Parameters'!$AB$9)*(('Coupling Enzyme Parameters'!$AB$11)-(V632-$F$11)))))/(2*'Coupling Enzyme Parameters'!$AB$9))</f>
        <v>28.405254431990397</v>
      </c>
      <c r="X632" s="102">
        <f t="shared" si="77"/>
        <v>-9.1205051779908111</v>
      </c>
      <c r="Y632" s="37">
        <v>17756.75</v>
      </c>
      <c r="Z632" s="99">
        <f>((-'Coupling Enzyme Parameters'!$AB$10+SQRT((('Coupling Enzyme Parameters'!$AB$10)^2)-(4*('Coupling Enzyme Parameters'!$AB$9)*(('Coupling Enzyme Parameters'!$AB$11)-(Y632-$F$11)))))/(2*'Coupling Enzyme Parameters'!$AB$9))</f>
        <v>27.099543350805032</v>
      </c>
      <c r="AA632" s="102">
        <f t="shared" si="78"/>
        <v>-9.4529068349973961</v>
      </c>
    </row>
    <row r="633" spans="3:27" s="39" customFormat="1" ht="15" x14ac:dyDescent="0.25">
      <c r="C633" s="24">
        <f t="shared" si="79"/>
        <v>41.400000000000375</v>
      </c>
      <c r="D633" s="37">
        <v>11426.312</v>
      </c>
      <c r="E633" s="37">
        <v>19266.381000000001</v>
      </c>
      <c r="F633" s="100">
        <f>((-'Coupling Enzyme Parameters'!$AB$10+SQRT((('Coupling Enzyme Parameters'!$AB$10)^2)-(4*('Coupling Enzyme Parameters'!$AB$9)*(('Coupling Enzyme Parameters'!$AB$11)-(E633-$F$11)))))/(2*'Coupling Enzyme Parameters'!$AB$9))</f>
        <v>34.43595811591301</v>
      </c>
      <c r="G633" s="37">
        <v>18538.562000000002</v>
      </c>
      <c r="H633" s="99">
        <f>((-'Coupling Enzyme Parameters'!$AB$10+SQRT((('Coupling Enzyme Parameters'!$AB$10)^2)-(4*('Coupling Enzyme Parameters'!$AB$9)*(('Coupling Enzyme Parameters'!$AB$11)-(G633-$F$11)))))/(2*'Coupling Enzyme Parameters'!$AB$9))</f>
        <v>30.644326432527567</v>
      </c>
      <c r="I633" s="102">
        <f t="shared" si="72"/>
        <v>-4.6427106574079851</v>
      </c>
      <c r="J633" s="37">
        <v>18137.668000000001</v>
      </c>
      <c r="K633" s="99">
        <f>((-'Coupling Enzyme Parameters'!$AB$10+SQRT((('Coupling Enzyme Parameters'!$AB$10)^2)-(4*('Coupling Enzyme Parameters'!$AB$9)*(('Coupling Enzyme Parameters'!$AB$11)-(J633-$F$11)))))/(2*'Coupling Enzyme Parameters'!$AB$9))</f>
        <v>28.771304946989471</v>
      </c>
      <c r="L633" s="102">
        <f t="shared" si="73"/>
        <v>-4.5467499270327387</v>
      </c>
      <c r="M633" s="37">
        <v>18336.947</v>
      </c>
      <c r="N633" s="99">
        <f>((-'Coupling Enzyme Parameters'!$AB$10+SQRT((('Coupling Enzyme Parameters'!$AB$10)^2)-(4*('Coupling Enzyme Parameters'!$AB$9)*(('Coupling Enzyme Parameters'!$AB$11)-(M633-$F$11)))))/(2*'Coupling Enzyme Parameters'!$AB$9))</f>
        <v>29.686393420038151</v>
      </c>
      <c r="O633" s="102">
        <f t="shared" si="74"/>
        <v>-6.1156619391259994</v>
      </c>
      <c r="P633" s="37">
        <v>18339.391</v>
      </c>
      <c r="Q633" s="99">
        <f>((-'Coupling Enzyme Parameters'!$AB$10+SQRT((('Coupling Enzyme Parameters'!$AB$10)^2)-(4*('Coupling Enzyme Parameters'!$AB$9)*(('Coupling Enzyme Parameters'!$AB$11)-(P633-$F$11)))))/(2*'Coupling Enzyme Parameters'!$AB$9))</f>
        <v>29.697805527525155</v>
      </c>
      <c r="R633" s="102">
        <f t="shared" si="75"/>
        <v>-7.2097191938786054</v>
      </c>
      <c r="S633" s="37">
        <v>18255.016</v>
      </c>
      <c r="T633" s="99">
        <f>((-'Coupling Enzyme Parameters'!$AB$10+SQRT((('Coupling Enzyme Parameters'!$AB$10)^2)-(4*('Coupling Enzyme Parameters'!$AB$9)*(('Coupling Enzyme Parameters'!$AB$11)-(S633-$F$11)))))/(2*'Coupling Enzyme Parameters'!$AB$9))</f>
        <v>29.306527147637389</v>
      </c>
      <c r="U633" s="102">
        <f t="shared" si="76"/>
        <v>-8.3103623574582031</v>
      </c>
      <c r="V633" s="37">
        <v>18058.018</v>
      </c>
      <c r="W633" s="99">
        <f>((-'Coupling Enzyme Parameters'!$AB$10+SQRT((('Coupling Enzyme Parameters'!$AB$10)^2)-(4*('Coupling Enzyme Parameters'!$AB$9)*(('Coupling Enzyme Parameters'!$AB$11)-(V633-$F$11)))))/(2*'Coupling Enzyme Parameters'!$AB$9))</f>
        <v>28.413699354801789</v>
      </c>
      <c r="X633" s="102">
        <f t="shared" si="77"/>
        <v>-9.0147550163076851</v>
      </c>
      <c r="Y633" s="37">
        <v>17801.643</v>
      </c>
      <c r="Z633" s="99">
        <f>((-'Coupling Enzyme Parameters'!$AB$10+SQRT((('Coupling Enzyme Parameters'!$AB$10)^2)-(4*('Coupling Enzyme Parameters'!$AB$9)*(('Coupling Enzyme Parameters'!$AB$11)-(Y633-$F$11)))))/(2*'Coupling Enzyme Parameters'!$AB$9))</f>
        <v>27.291704159780746</v>
      </c>
      <c r="AA633" s="102">
        <f t="shared" si="78"/>
        <v>-9.1634407871499484</v>
      </c>
    </row>
    <row r="634" spans="3:27" s="39" customFormat="1" ht="15" x14ac:dyDescent="0.25">
      <c r="C634" s="24">
        <f t="shared" si="79"/>
        <v>41.466666666667045</v>
      </c>
      <c r="D634" s="37">
        <v>11411.771000000001</v>
      </c>
      <c r="E634" s="37">
        <v>19278.175999999999</v>
      </c>
      <c r="F634" s="100">
        <f>((-'Coupling Enzyme Parameters'!$AB$10+SQRT((('Coupling Enzyme Parameters'!$AB$10)^2)-(4*('Coupling Enzyme Parameters'!$AB$9)*(('Coupling Enzyme Parameters'!$AB$11)-(E634-$F$11)))))/(2*'Coupling Enzyme Parameters'!$AB$9))</f>
        <v>34.502629078688827</v>
      </c>
      <c r="G634" s="37">
        <v>18563.842000000001</v>
      </c>
      <c r="H634" s="99">
        <f>((-'Coupling Enzyme Parameters'!$AB$10+SQRT((('Coupling Enzyme Parameters'!$AB$10)^2)-(4*('Coupling Enzyme Parameters'!$AB$9)*(('Coupling Enzyme Parameters'!$AB$11)-(G634-$F$11)))))/(2*'Coupling Enzyme Parameters'!$AB$9))</f>
        <v>30.766892095715271</v>
      </c>
      <c r="I634" s="102">
        <f t="shared" si="72"/>
        <v>-4.586815956996098</v>
      </c>
      <c r="J634" s="37">
        <v>18224.863000000001</v>
      </c>
      <c r="K634" s="99">
        <f>((-'Coupling Enzyme Parameters'!$AB$10+SQRT((('Coupling Enzyme Parameters'!$AB$10)^2)-(4*('Coupling Enzyme Parameters'!$AB$9)*(('Coupling Enzyme Parameters'!$AB$11)-(J634-$F$11)))))/(2*'Coupling Enzyme Parameters'!$AB$9))</f>
        <v>29.168022896457682</v>
      </c>
      <c r="L634" s="102">
        <f t="shared" si="73"/>
        <v>-4.216702940340344</v>
      </c>
      <c r="M634" s="37">
        <v>18246.004000000001</v>
      </c>
      <c r="N634" s="99">
        <f>((-'Coupling Enzyme Parameters'!$AB$10+SQRT((('Coupling Enzyme Parameters'!$AB$10)^2)-(4*('Coupling Enzyme Parameters'!$AB$9)*(('Coupling Enzyme Parameters'!$AB$11)-(M634-$F$11)))))/(2*'Coupling Enzyme Parameters'!$AB$9))</f>
        <v>29.265059536697457</v>
      </c>
      <c r="O634" s="102">
        <f t="shared" si="74"/>
        <v>-6.6036667852425097</v>
      </c>
      <c r="P634" s="37">
        <v>18270.275000000001</v>
      </c>
      <c r="Q634" s="99">
        <f>((-'Coupling Enzyme Parameters'!$AB$10+SQRT((('Coupling Enzyme Parameters'!$AB$10)^2)-(4*('Coupling Enzyme Parameters'!$AB$9)*(('Coupling Enzyme Parameters'!$AB$11)-(P634-$F$11)))))/(2*'Coupling Enzyme Parameters'!$AB$9))</f>
        <v>29.376880672952375</v>
      </c>
      <c r="R634" s="102">
        <f t="shared" si="75"/>
        <v>-7.5973150112272023</v>
      </c>
      <c r="S634" s="37">
        <v>18306.25</v>
      </c>
      <c r="T634" s="99">
        <f>((-'Coupling Enzyme Parameters'!$AB$10+SQRT((('Coupling Enzyme Parameters'!$AB$10)^2)-(4*('Coupling Enzyme Parameters'!$AB$9)*(('Coupling Enzyme Parameters'!$AB$11)-(S634-$F$11)))))/(2*'Coupling Enzyme Parameters'!$AB$9))</f>
        <v>29.543457249580889</v>
      </c>
      <c r="U634" s="102">
        <f t="shared" si="76"/>
        <v>-8.1401032182905197</v>
      </c>
      <c r="V634" s="37">
        <v>17980.838</v>
      </c>
      <c r="W634" s="99">
        <f>((-'Coupling Enzyme Parameters'!$AB$10+SQRT((('Coupling Enzyme Parameters'!$AB$10)^2)-(4*('Coupling Enzyme Parameters'!$AB$9)*(('Coupling Enzyme Parameters'!$AB$11)-(V634-$F$11)))))/(2*'Coupling Enzyme Parameters'!$AB$9))</f>
        <v>28.071376803541813</v>
      </c>
      <c r="X634" s="102">
        <f t="shared" si="77"/>
        <v>-9.4237485303434774</v>
      </c>
      <c r="Y634" s="37">
        <v>17774.883000000002</v>
      </c>
      <c r="Z634" s="99">
        <f>((-'Coupling Enzyme Parameters'!$AB$10+SQRT((('Coupling Enzyme Parameters'!$AB$10)^2)-(4*('Coupling Enzyme Parameters'!$AB$9)*(('Coupling Enzyme Parameters'!$AB$11)-(Y634-$F$11)))))/(2*'Coupling Enzyme Parameters'!$AB$9))</f>
        <v>27.177011916716392</v>
      </c>
      <c r="AA634" s="102">
        <f t="shared" si="78"/>
        <v>-9.3448039929901192</v>
      </c>
    </row>
    <row r="635" spans="3:27" s="39" customFormat="1" ht="15" x14ac:dyDescent="0.25">
      <c r="C635" s="24">
        <f t="shared" si="79"/>
        <v>41.533333333333715</v>
      </c>
      <c r="D635" s="37">
        <v>11424.259</v>
      </c>
      <c r="E635" s="37">
        <v>19256.315999999999</v>
      </c>
      <c r="F635" s="100">
        <f>((-'Coupling Enzyme Parameters'!$AB$10+SQRT((('Coupling Enzyme Parameters'!$AB$10)^2)-(4*('Coupling Enzyme Parameters'!$AB$9)*(('Coupling Enzyme Parameters'!$AB$11)-(E635-$F$11)))))/(2*'Coupling Enzyme Parameters'!$AB$9))</f>
        <v>34.379220222391282</v>
      </c>
      <c r="G635" s="37">
        <v>18532.721000000001</v>
      </c>
      <c r="H635" s="99">
        <f>((-'Coupling Enzyme Parameters'!$AB$10+SQRT((('Coupling Enzyme Parameters'!$AB$10)^2)-(4*('Coupling Enzyme Parameters'!$AB$9)*(('Coupling Enzyme Parameters'!$AB$11)-(G635-$F$11)))))/(2*'Coupling Enzyme Parameters'!$AB$9))</f>
        <v>30.616087849059525</v>
      </c>
      <c r="I635" s="102">
        <f t="shared" si="72"/>
        <v>-4.6142113473542992</v>
      </c>
      <c r="J635" s="37">
        <v>18167.988000000001</v>
      </c>
      <c r="K635" s="99">
        <f>((-'Coupling Enzyme Parameters'!$AB$10+SQRT((('Coupling Enzyme Parameters'!$AB$10)^2)-(4*('Coupling Enzyme Parameters'!$AB$9)*(('Coupling Enzyme Parameters'!$AB$11)-(J635-$F$11)))))/(2*'Coupling Enzyme Parameters'!$AB$9))</f>
        <v>28.908622477259687</v>
      </c>
      <c r="L635" s="102">
        <f t="shared" si="73"/>
        <v>-4.3526945032407944</v>
      </c>
      <c r="M635" s="37">
        <v>18270.445</v>
      </c>
      <c r="N635" s="99">
        <f>((-'Coupling Enzyme Parameters'!$AB$10+SQRT((('Coupling Enzyme Parameters'!$AB$10)^2)-(4*('Coupling Enzyme Parameters'!$AB$9)*(('Coupling Enzyme Parameters'!$AB$11)-(M635-$F$11)))))/(2*'Coupling Enzyme Parameters'!$AB$9))</f>
        <v>29.377665482626242</v>
      </c>
      <c r="O635" s="102">
        <f t="shared" si="74"/>
        <v>-6.3676519830161808</v>
      </c>
      <c r="P635" s="37">
        <v>18308.474999999999</v>
      </c>
      <c r="Q635" s="99">
        <f>((-'Coupling Enzyme Parameters'!$AB$10+SQRT((('Coupling Enzyme Parameters'!$AB$10)^2)-(4*('Coupling Enzyme Parameters'!$AB$9)*(('Coupling Enzyme Parameters'!$AB$11)-(P635-$F$11)))))/(2*'Coupling Enzyme Parameters'!$AB$9))</f>
        <v>29.553792765992572</v>
      </c>
      <c r="R635" s="102">
        <f t="shared" si="75"/>
        <v>-7.2969940618894604</v>
      </c>
      <c r="S635" s="37">
        <v>18268.484</v>
      </c>
      <c r="T635" s="99">
        <f>((-'Coupling Enzyme Parameters'!$AB$10+SQRT((('Coupling Enzyme Parameters'!$AB$10)^2)-(4*('Coupling Enzyme Parameters'!$AB$9)*(('Coupling Enzyme Parameters'!$AB$11)-(S635-$F$11)))))/(2*'Coupling Enzyme Parameters'!$AB$9))</f>
        <v>29.368613818841563</v>
      </c>
      <c r="U635" s="102">
        <f t="shared" si="76"/>
        <v>-8.1915377927323014</v>
      </c>
      <c r="V635" s="37">
        <v>17953.886999999999</v>
      </c>
      <c r="W635" s="99">
        <f>((-'Coupling Enzyme Parameters'!$AB$10+SQRT((('Coupling Enzyme Parameters'!$AB$10)^2)-(4*('Coupling Enzyme Parameters'!$AB$9)*(('Coupling Enzyme Parameters'!$AB$11)-(V635-$F$11)))))/(2*'Coupling Enzyme Parameters'!$AB$9))</f>
        <v>27.952783996737381</v>
      </c>
      <c r="X635" s="102">
        <f t="shared" si="77"/>
        <v>-9.4189324808503656</v>
      </c>
      <c r="Y635" s="37">
        <v>17760.088</v>
      </c>
      <c r="Z635" s="99">
        <f>((-'Coupling Enzyme Parameters'!$AB$10+SQRT((('Coupling Enzyme Parameters'!$AB$10)^2)-(4*('Coupling Enzyme Parameters'!$AB$9)*(('Coupling Enzyme Parameters'!$AB$11)-(Y635-$F$11)))))/(2*'Coupling Enzyme Parameters'!$AB$9))</f>
        <v>27.11378909534216</v>
      </c>
      <c r="AA635" s="102">
        <f t="shared" si="78"/>
        <v>-9.2846179580668071</v>
      </c>
    </row>
    <row r="636" spans="3:27" s="39" customFormat="1" ht="15" x14ac:dyDescent="0.25">
      <c r="C636" s="24">
        <f t="shared" si="79"/>
        <v>41.600000000000385</v>
      </c>
      <c r="D636" s="37">
        <v>11431.637000000001</v>
      </c>
      <c r="E636" s="37">
        <v>19271.133000000002</v>
      </c>
      <c r="F636" s="100">
        <f>((-'Coupling Enzyme Parameters'!$AB$10+SQRT((('Coupling Enzyme Parameters'!$AB$10)^2)-(4*('Coupling Enzyme Parameters'!$AB$9)*(('Coupling Enzyme Parameters'!$AB$11)-(E636-$F$11)))))/(2*'Coupling Enzyme Parameters'!$AB$9))</f>
        <v>34.462795129833168</v>
      </c>
      <c r="G636" s="37">
        <v>18572.596000000001</v>
      </c>
      <c r="H636" s="99">
        <f>((-'Coupling Enzyme Parameters'!$AB$10+SQRT((('Coupling Enzyme Parameters'!$AB$10)^2)-(4*('Coupling Enzyme Parameters'!$AB$9)*(('Coupling Enzyme Parameters'!$AB$11)-(G636-$F$11)))))/(2*'Coupling Enzyme Parameters'!$AB$9))</f>
        <v>30.809467217239309</v>
      </c>
      <c r="I636" s="102">
        <f t="shared" si="72"/>
        <v>-4.5044068866164011</v>
      </c>
      <c r="J636" s="37">
        <v>18224.796999999999</v>
      </c>
      <c r="K636" s="99">
        <f>((-'Coupling Enzyme Parameters'!$AB$10+SQRT((('Coupling Enzyme Parameters'!$AB$10)^2)-(4*('Coupling Enzyme Parameters'!$AB$9)*(('Coupling Enzyme Parameters'!$AB$11)-(J636-$F$11)))))/(2*'Coupling Enzyme Parameters'!$AB$9))</f>
        <v>29.1677204848698</v>
      </c>
      <c r="L636" s="102">
        <f t="shared" si="73"/>
        <v>-4.1771714030725668</v>
      </c>
      <c r="M636" s="37">
        <v>18218.603999999999</v>
      </c>
      <c r="N636" s="99">
        <f>((-'Coupling Enzyme Parameters'!$AB$10+SQRT((('Coupling Enzyme Parameters'!$AB$10)^2)-(4*('Coupling Enzyme Parameters'!$AB$9)*(('Coupling Enzyme Parameters'!$AB$11)-(M636-$F$11)))))/(2*'Coupling Enzyme Parameters'!$AB$9))</f>
        <v>29.139358718369035</v>
      </c>
      <c r="O636" s="102">
        <f t="shared" si="74"/>
        <v>-6.6895336547152731</v>
      </c>
      <c r="P636" s="37">
        <v>18331.773000000001</v>
      </c>
      <c r="Q636" s="99">
        <f>((-'Coupling Enzyme Parameters'!$AB$10+SQRT((('Coupling Enzyme Parameters'!$AB$10)^2)-(4*('Coupling Enzyme Parameters'!$AB$9)*(('Coupling Enzyme Parameters'!$AB$11)-(P636-$F$11)))))/(2*'Coupling Enzyme Parameters'!$AB$9))</f>
        <v>29.662249371887349</v>
      </c>
      <c r="R636" s="102">
        <f t="shared" si="75"/>
        <v>-7.2721123634365696</v>
      </c>
      <c r="S636" s="37">
        <v>18268.789000000001</v>
      </c>
      <c r="T636" s="99">
        <f>((-'Coupling Enzyme Parameters'!$AB$10+SQRT((('Coupling Enzyme Parameters'!$AB$10)^2)-(4*('Coupling Enzyme Parameters'!$AB$9)*(('Coupling Enzyme Parameters'!$AB$11)-(S636-$F$11)))))/(2*'Coupling Enzyme Parameters'!$AB$9))</f>
        <v>29.370021456671711</v>
      </c>
      <c r="U636" s="102">
        <f t="shared" si="76"/>
        <v>-8.2737050623440389</v>
      </c>
      <c r="V636" s="37">
        <v>18019.421999999999</v>
      </c>
      <c r="W636" s="99">
        <f>((-'Coupling Enzyme Parameters'!$AB$10+SQRT((('Coupling Enzyme Parameters'!$AB$10)^2)-(4*('Coupling Enzyme Parameters'!$AB$9)*(('Coupling Enzyme Parameters'!$AB$11)-(V636-$F$11)))))/(2*'Coupling Enzyme Parameters'!$AB$9))</f>
        <v>28.242004940984174</v>
      </c>
      <c r="X636" s="102">
        <f t="shared" si="77"/>
        <v>-9.2132864440454583</v>
      </c>
      <c r="Y636" s="37">
        <v>17746.601999999999</v>
      </c>
      <c r="Z636" s="99">
        <f>((-'Coupling Enzyme Parameters'!$AB$10+SQRT((('Coupling Enzyme Parameters'!$AB$10)^2)-(4*('Coupling Enzyme Parameters'!$AB$9)*(('Coupling Enzyme Parameters'!$AB$11)-(Y636-$F$11)))))/(2*'Coupling Enzyme Parameters'!$AB$9))</f>
        <v>27.056275638511611</v>
      </c>
      <c r="AA636" s="102">
        <f t="shared" si="78"/>
        <v>-9.4257063223392414</v>
      </c>
    </row>
    <row r="637" spans="3:27" s="39" customFormat="1" ht="15" x14ac:dyDescent="0.25">
      <c r="C637" s="24">
        <f t="shared" si="79"/>
        <v>41.666666666667055</v>
      </c>
      <c r="D637" s="37">
        <v>11444.599</v>
      </c>
      <c r="E637" s="37">
        <v>19290.898000000001</v>
      </c>
      <c r="F637" s="100">
        <f>((-'Coupling Enzyme Parameters'!$AB$10+SQRT((('Coupling Enzyme Parameters'!$AB$10)^2)-(4*('Coupling Enzyme Parameters'!$AB$9)*(('Coupling Enzyme Parameters'!$AB$11)-(E637-$F$11)))))/(2*'Coupling Enzyme Parameters'!$AB$9))</f>
        <v>34.574760496911729</v>
      </c>
      <c r="G637" s="37">
        <v>18564.553</v>
      </c>
      <c r="H637" s="99">
        <f>((-'Coupling Enzyme Parameters'!$AB$10+SQRT((('Coupling Enzyme Parameters'!$AB$10)^2)-(4*('Coupling Enzyme Parameters'!$AB$9)*(('Coupling Enzyme Parameters'!$AB$11)-(G637-$F$11)))))/(2*'Coupling Enzyme Parameters'!$AB$9))</f>
        <v>30.770347484918624</v>
      </c>
      <c r="I637" s="102">
        <f t="shared" si="72"/>
        <v>-4.6554919860156474</v>
      </c>
      <c r="J637" s="37">
        <v>18200.266</v>
      </c>
      <c r="K637" s="99">
        <f>((-'Coupling Enzyme Parameters'!$AB$10+SQRT((('Coupling Enzyme Parameters'!$AB$10)^2)-(4*('Coupling Enzyme Parameters'!$AB$9)*(('Coupling Enzyme Parameters'!$AB$11)-(J637-$F$11)))))/(2*'Coupling Enzyme Parameters'!$AB$9))</f>
        <v>29.05554495980066</v>
      </c>
      <c r="L637" s="102">
        <f t="shared" si="73"/>
        <v>-4.4013122952202686</v>
      </c>
      <c r="M637" s="37">
        <v>18221.232</v>
      </c>
      <c r="N637" s="99">
        <f>((-'Coupling Enzyme Parameters'!$AB$10+SQRT((('Coupling Enzyme Parameters'!$AB$10)^2)-(4*('Coupling Enzyme Parameters'!$AB$9)*(('Coupling Enzyme Parameters'!$AB$11)-(M637-$F$11)))))/(2*'Coupling Enzyme Parameters'!$AB$9))</f>
        <v>29.151390528426333</v>
      </c>
      <c r="O637" s="102">
        <f t="shared" si="74"/>
        <v>-6.789467211736536</v>
      </c>
      <c r="P637" s="37">
        <v>18297.822</v>
      </c>
      <c r="Q637" s="99">
        <f>((-'Coupling Enzyme Parameters'!$AB$10+SQRT((('Coupling Enzyme Parameters'!$AB$10)^2)-(4*('Coupling Enzyme Parameters'!$AB$9)*(('Coupling Enzyme Parameters'!$AB$11)-(P637-$F$11)))))/(2*'Coupling Enzyme Parameters'!$AB$9))</f>
        <v>29.504342731379388</v>
      </c>
      <c r="R637" s="102">
        <f t="shared" si="75"/>
        <v>-7.5419843710230907</v>
      </c>
      <c r="S637" s="37">
        <v>18271.800999999999</v>
      </c>
      <c r="T637" s="99">
        <f>((-'Coupling Enzyme Parameters'!$AB$10+SQRT((('Coupling Enzyme Parameters'!$AB$10)^2)-(4*('Coupling Enzyme Parameters'!$AB$9)*(('Coupling Enzyme Parameters'!$AB$11)-(S637-$F$11)))))/(2*'Coupling Enzyme Parameters'!$AB$9))</f>
        <v>29.383926287739303</v>
      </c>
      <c r="U637" s="102">
        <f t="shared" si="76"/>
        <v>-8.3717655983550081</v>
      </c>
      <c r="V637" s="37">
        <v>18027.355</v>
      </c>
      <c r="W637" s="99">
        <f>((-'Coupling Enzyme Parameters'!$AB$10+SQRT((('Coupling Enzyme Parameters'!$AB$10)^2)-(4*('Coupling Enzyme Parameters'!$AB$9)*(('Coupling Enzyme Parameters'!$AB$11)-(V637-$F$11)))))/(2*'Coupling Enzyme Parameters'!$AB$9))</f>
        <v>28.277211584610853</v>
      </c>
      <c r="X637" s="102">
        <f t="shared" si="77"/>
        <v>-9.2900451674973397</v>
      </c>
      <c r="Y637" s="37">
        <v>17766.213</v>
      </c>
      <c r="Z637" s="99">
        <f>((-'Coupling Enzyme Parameters'!$AB$10+SQRT((('Coupling Enzyme Parameters'!$AB$10)^2)-(4*('Coupling Enzyme Parameters'!$AB$9)*(('Coupling Enzyme Parameters'!$AB$11)-(Y637-$F$11)))))/(2*'Coupling Enzyme Parameters'!$AB$9))</f>
        <v>27.139946637321064</v>
      </c>
      <c r="AA637" s="102">
        <f t="shared" si="78"/>
        <v>-9.4540006906083498</v>
      </c>
    </row>
    <row r="638" spans="3:27" s="39" customFormat="1" ht="15" x14ac:dyDescent="0.25">
      <c r="C638" s="24">
        <f t="shared" si="79"/>
        <v>41.733333333333725</v>
      </c>
      <c r="D638" s="37">
        <v>11417.884</v>
      </c>
      <c r="E638" s="37">
        <v>19300.111000000001</v>
      </c>
      <c r="F638" s="100">
        <f>((-'Coupling Enzyme Parameters'!$AB$10+SQRT((('Coupling Enzyme Parameters'!$AB$10)^2)-(4*('Coupling Enzyme Parameters'!$AB$9)*(('Coupling Enzyme Parameters'!$AB$11)-(E638-$F$11)))))/(2*'Coupling Enzyme Parameters'!$AB$9))</f>
        <v>34.627140673973784</v>
      </c>
      <c r="G638" s="37">
        <v>18570.771000000001</v>
      </c>
      <c r="H638" s="99">
        <f>((-'Coupling Enzyme Parameters'!$AB$10+SQRT((('Coupling Enzyme Parameters'!$AB$10)^2)-(4*('Coupling Enzyme Parameters'!$AB$9)*(('Coupling Enzyme Parameters'!$AB$11)-(G638-$F$11)))))/(2*'Coupling Enzyme Parameters'!$AB$9))</f>
        <v>30.800585647387891</v>
      </c>
      <c r="I638" s="102">
        <f t="shared" si="72"/>
        <v>-4.6776340006084354</v>
      </c>
      <c r="J638" s="37">
        <v>18214.805</v>
      </c>
      <c r="K638" s="99">
        <f>((-'Coupling Enzyme Parameters'!$AB$10+SQRT((('Coupling Enzyme Parameters'!$AB$10)^2)-(4*('Coupling Enzyme Parameters'!$AB$9)*(('Coupling Enzyme Parameters'!$AB$11)-(J638-$F$11)))))/(2*'Coupling Enzyme Parameters'!$AB$9))</f>
        <v>29.121974828555899</v>
      </c>
      <c r="L638" s="102">
        <f t="shared" si="73"/>
        <v>-4.3872626035270841</v>
      </c>
      <c r="M638" s="37">
        <v>18308.134999999998</v>
      </c>
      <c r="N638" s="99">
        <f>((-'Coupling Enzyme Parameters'!$AB$10+SQRT((('Coupling Enzyme Parameters'!$AB$10)^2)-(4*('Coupling Enzyme Parameters'!$AB$9)*(('Coupling Enzyme Parameters'!$AB$11)-(M638-$F$11)))))/(2*'Coupling Enzyme Parameters'!$AB$9))</f>
        <v>29.552213155733483</v>
      </c>
      <c r="O638" s="102">
        <f t="shared" si="74"/>
        <v>-6.4410247614914411</v>
      </c>
      <c r="P638" s="37">
        <v>18226.09</v>
      </c>
      <c r="Q638" s="99">
        <f>((-'Coupling Enzyme Parameters'!$AB$10+SQRT((('Coupling Enzyme Parameters'!$AB$10)^2)-(4*('Coupling Enzyme Parameters'!$AB$9)*(('Coupling Enzyme Parameters'!$AB$11)-(P638-$F$11)))))/(2*'Coupling Enzyme Parameters'!$AB$9))</f>
        <v>29.173645597855195</v>
      </c>
      <c r="R638" s="102">
        <f t="shared" si="75"/>
        <v>-7.9250616816093391</v>
      </c>
      <c r="S638" s="37">
        <v>18259.416000000001</v>
      </c>
      <c r="T638" s="99">
        <f>((-'Coupling Enzyme Parameters'!$AB$10+SQRT((('Coupling Enzyme Parameters'!$AB$10)^2)-(4*('Coupling Enzyme Parameters'!$AB$9)*(('Coupling Enzyme Parameters'!$AB$11)-(S638-$F$11)))))/(2*'Coupling Enzyme Parameters'!$AB$9))</f>
        <v>29.326795651784234</v>
      </c>
      <c r="U638" s="102">
        <f t="shared" si="76"/>
        <v>-8.4812764113721322</v>
      </c>
      <c r="V638" s="37">
        <v>17992.768</v>
      </c>
      <c r="W638" s="99">
        <f>((-'Coupling Enzyme Parameters'!$AB$10+SQRT((('Coupling Enzyme Parameters'!$AB$10)^2)-(4*('Coupling Enzyme Parameters'!$AB$9)*(('Coupling Enzyme Parameters'!$AB$11)-(V638-$F$11)))))/(2*'Coupling Enzyme Parameters'!$AB$9))</f>
        <v>28.124027179280926</v>
      </c>
      <c r="X638" s="102">
        <f t="shared" si="77"/>
        <v>-9.4956097498893222</v>
      </c>
      <c r="Y638" s="37">
        <v>17766.330000000002</v>
      </c>
      <c r="Z638" s="99">
        <f>((-'Coupling Enzyme Parameters'!$AB$10+SQRT((('Coupling Enzyme Parameters'!$AB$10)^2)-(4*('Coupling Enzyme Parameters'!$AB$9)*(('Coupling Enzyme Parameters'!$AB$11)-(Y638-$F$11)))))/(2*'Coupling Enzyme Parameters'!$AB$9))</f>
        <v>27.140446521597031</v>
      </c>
      <c r="AA638" s="102">
        <f t="shared" si="78"/>
        <v>-9.5058809833944373</v>
      </c>
    </row>
    <row r="639" spans="3:27" s="39" customFormat="1" ht="15" x14ac:dyDescent="0.25">
      <c r="C639" s="24">
        <f t="shared" si="79"/>
        <v>41.800000000000395</v>
      </c>
      <c r="D639" s="37">
        <v>11449.349</v>
      </c>
      <c r="E639" s="37">
        <v>19221.594000000001</v>
      </c>
      <c r="F639" s="100">
        <f>((-'Coupling Enzyme Parameters'!$AB$10+SQRT((('Coupling Enzyme Parameters'!$AB$10)^2)-(4*('Coupling Enzyme Parameters'!$AB$9)*(('Coupling Enzyme Parameters'!$AB$11)-(E639-$F$11)))))/(2*'Coupling Enzyme Parameters'!$AB$9))</f>
        <v>34.184562530561173</v>
      </c>
      <c r="G639" s="37">
        <v>18530.620999999999</v>
      </c>
      <c r="H639" s="99">
        <f>((-'Coupling Enzyme Parameters'!$AB$10+SQRT((('Coupling Enzyme Parameters'!$AB$10)^2)-(4*('Coupling Enzyme Parameters'!$AB$9)*(('Coupling Enzyme Parameters'!$AB$11)-(G639-$F$11)))))/(2*'Coupling Enzyme Parameters'!$AB$9))</f>
        <v>30.605942641218675</v>
      </c>
      <c r="I639" s="102">
        <f t="shared" si="72"/>
        <v>-4.42969886336504</v>
      </c>
      <c r="J639" s="37">
        <v>18152.562999999998</v>
      </c>
      <c r="K639" s="99">
        <f>((-'Coupling Enzyme Parameters'!$AB$10+SQRT((('Coupling Enzyme Parameters'!$AB$10)^2)-(4*('Coupling Enzyme Parameters'!$AB$9)*(('Coupling Enzyme Parameters'!$AB$11)-(J639-$F$11)))))/(2*'Coupling Enzyme Parameters'!$AB$9))</f>
        <v>28.838680346672174</v>
      </c>
      <c r="L639" s="102">
        <f t="shared" si="73"/>
        <v>-4.2279789419981988</v>
      </c>
      <c r="M639" s="37">
        <v>18227.976999999999</v>
      </c>
      <c r="N639" s="99">
        <f>((-'Coupling Enzyme Parameters'!$AB$10+SQRT((('Coupling Enzyme Parameters'!$AB$10)^2)-(4*('Coupling Enzyme Parameters'!$AB$9)*(('Coupling Enzyme Parameters'!$AB$11)-(M639-$F$11)))))/(2*'Coupling Enzyme Parameters'!$AB$9))</f>
        <v>29.182294940340427</v>
      </c>
      <c r="O639" s="102">
        <f t="shared" si="74"/>
        <v>-6.3683648334718868</v>
      </c>
      <c r="P639" s="37">
        <v>18222.857</v>
      </c>
      <c r="Q639" s="99">
        <f>((-'Coupling Enzyme Parameters'!$AB$10+SQRT((('Coupling Enzyme Parameters'!$AB$10)^2)-(4*('Coupling Enzyme Parameters'!$AB$9)*(('Coupling Enzyme Parameters'!$AB$11)-(P639-$F$11)))))/(2*'Coupling Enzyme Parameters'!$AB$9))</f>
        <v>29.1588328758654</v>
      </c>
      <c r="R639" s="102">
        <f t="shared" si="75"/>
        <v>-7.4972962601865234</v>
      </c>
      <c r="S639" s="37">
        <v>18211.576000000001</v>
      </c>
      <c r="T639" s="99">
        <f>((-'Coupling Enzyme Parameters'!$AB$10+SQRT((('Coupling Enzyme Parameters'!$AB$10)^2)-(4*('Coupling Enzyme Parameters'!$AB$9)*(('Coupling Enzyme Parameters'!$AB$11)-(S639-$F$11)))))/(2*'Coupling Enzyme Parameters'!$AB$9))</f>
        <v>29.10720767762885</v>
      </c>
      <c r="U639" s="102">
        <f t="shared" si="76"/>
        <v>-8.2582862421149059</v>
      </c>
      <c r="V639" s="37">
        <v>18061.025000000001</v>
      </c>
      <c r="W639" s="99">
        <f>((-'Coupling Enzyme Parameters'!$AB$10+SQRT((('Coupling Enzyme Parameters'!$AB$10)^2)-(4*('Coupling Enzyme Parameters'!$AB$9)*(('Coupling Enzyme Parameters'!$AB$11)-(V639-$F$11)))))/(2*'Coupling Enzyme Parameters'!$AB$9))</f>
        <v>28.427119081268302</v>
      </c>
      <c r="X639" s="102">
        <f t="shared" si="77"/>
        <v>-8.7499397044893357</v>
      </c>
      <c r="Y639" s="37">
        <v>17717.723000000002</v>
      </c>
      <c r="Z639" s="99">
        <f>((-'Coupling Enzyme Parameters'!$AB$10+SQRT((('Coupling Enzyme Parameters'!$AB$10)^2)-(4*('Coupling Enzyme Parameters'!$AB$9)*(('Coupling Enzyme Parameters'!$AB$11)-(Y639-$F$11)))))/(2*'Coupling Enzyme Parameters'!$AB$9))</f>
        <v>26.933484049629744</v>
      </c>
      <c r="AA639" s="102">
        <f t="shared" si="78"/>
        <v>-9.2702653119491139</v>
      </c>
    </row>
    <row r="640" spans="3:27" s="39" customFormat="1" ht="15" x14ac:dyDescent="0.25">
      <c r="C640" s="24">
        <f t="shared" si="79"/>
        <v>41.866666666667065</v>
      </c>
      <c r="D640" s="37">
        <v>11386.172</v>
      </c>
      <c r="E640" s="37">
        <v>19264.342000000001</v>
      </c>
      <c r="F640" s="100">
        <f>((-'Coupling Enzyme Parameters'!$AB$10+SQRT((('Coupling Enzyme Parameters'!$AB$10)^2)-(4*('Coupling Enzyme Parameters'!$AB$9)*(('Coupling Enzyme Parameters'!$AB$11)-(E640-$F$11)))))/(2*'Coupling Enzyme Parameters'!$AB$9))</f>
        <v>34.424452535186091</v>
      </c>
      <c r="G640" s="37">
        <v>18547.559000000001</v>
      </c>
      <c r="H640" s="99">
        <f>((-'Coupling Enzyme Parameters'!$AB$10+SQRT((('Coupling Enzyme Parameters'!$AB$10)^2)-(4*('Coupling Enzyme Parameters'!$AB$9)*(('Coupling Enzyme Parameters'!$AB$11)-(G640-$F$11)))))/(2*'Coupling Enzyme Parameters'!$AB$9))</f>
        <v>30.68788177502195</v>
      </c>
      <c r="I640" s="102">
        <f t="shared" si="72"/>
        <v>-4.5876497341866838</v>
      </c>
      <c r="J640" s="37">
        <v>18136.82</v>
      </c>
      <c r="K640" s="99">
        <f>((-'Coupling Enzyme Parameters'!$AB$10+SQRT((('Coupling Enzyme Parameters'!$AB$10)^2)-(4*('Coupling Enzyme Parameters'!$AB$9)*(('Coupling Enzyme Parameters'!$AB$11)-(J640-$F$11)))))/(2*'Coupling Enzyme Parameters'!$AB$9))</f>
        <v>28.767473950532601</v>
      </c>
      <c r="L640" s="102">
        <f t="shared" si="73"/>
        <v>-4.5390753427626898</v>
      </c>
      <c r="M640" s="37">
        <v>18334.611000000001</v>
      </c>
      <c r="N640" s="99">
        <f>((-'Coupling Enzyme Parameters'!$AB$10+SQRT((('Coupling Enzyme Parameters'!$AB$10)^2)-(4*('Coupling Enzyme Parameters'!$AB$9)*(('Coupling Enzyme Parameters'!$AB$11)-(M640-$F$11)))))/(2*'Coupling Enzyme Parameters'!$AB$9))</f>
        <v>29.675490040803837</v>
      </c>
      <c r="O640" s="102">
        <f t="shared" si="74"/>
        <v>-6.1150597376333948</v>
      </c>
      <c r="P640" s="37">
        <v>18317.026999999998</v>
      </c>
      <c r="Q640" s="99">
        <f>((-'Coupling Enzyme Parameters'!$AB$10+SQRT((('Coupling Enzyme Parameters'!$AB$10)^2)-(4*('Coupling Enzyme Parameters'!$AB$9)*(('Coupling Enzyme Parameters'!$AB$11)-(P640-$F$11)))))/(2*'Coupling Enzyme Parameters'!$AB$9))</f>
        <v>29.593554380171515</v>
      </c>
      <c r="R640" s="102">
        <f t="shared" si="75"/>
        <v>-7.3024647605053268</v>
      </c>
      <c r="S640" s="37">
        <v>18240.138999999999</v>
      </c>
      <c r="T640" s="99">
        <f>((-'Coupling Enzyme Parameters'!$AB$10+SQRT((('Coupling Enzyme Parameters'!$AB$10)^2)-(4*('Coupling Enzyme Parameters'!$AB$9)*(('Coupling Enzyme Parameters'!$AB$11)-(S640-$F$11)))))/(2*'Coupling Enzyme Parameters'!$AB$9))</f>
        <v>29.238105539891539</v>
      </c>
      <c r="U640" s="102">
        <f t="shared" si="76"/>
        <v>-8.3672783844771352</v>
      </c>
      <c r="V640" s="37">
        <v>18027.796999999999</v>
      </c>
      <c r="W640" s="99">
        <f>((-'Coupling Enzyme Parameters'!$AB$10+SQRT((('Coupling Enzyme Parameters'!$AB$10)^2)-(4*('Coupling Enzyme Parameters'!$AB$9)*(('Coupling Enzyme Parameters'!$AB$11)-(V640-$F$11)))))/(2*'Coupling Enzyme Parameters'!$AB$9))</f>
        <v>28.279174442228943</v>
      </c>
      <c r="X640" s="102">
        <f t="shared" si="77"/>
        <v>-9.1377743481536129</v>
      </c>
      <c r="Y640" s="37">
        <v>17764.486000000001</v>
      </c>
      <c r="Z640" s="99">
        <f>((-'Coupling Enzyme Parameters'!$AB$10+SQRT((('Coupling Enzyme Parameters'!$AB$10)^2)-(4*('Coupling Enzyme Parameters'!$AB$9)*(('Coupling Enzyme Parameters'!$AB$11)-(Y640-$F$11)))))/(2*'Coupling Enzyme Parameters'!$AB$9))</f>
        <v>27.1325689715677</v>
      </c>
      <c r="AA640" s="102">
        <f t="shared" si="78"/>
        <v>-9.3110703946360758</v>
      </c>
    </row>
    <row r="641" spans="3:27" s="39" customFormat="1" ht="15" x14ac:dyDescent="0.25">
      <c r="C641" s="24">
        <f t="shared" si="79"/>
        <v>41.933333333333735</v>
      </c>
      <c r="D641" s="37">
        <v>11466.906000000001</v>
      </c>
      <c r="E641" s="37">
        <v>19323.715</v>
      </c>
      <c r="F641" s="100">
        <f>((-'Coupling Enzyme Parameters'!$AB$10+SQRT((('Coupling Enzyme Parameters'!$AB$10)^2)-(4*('Coupling Enzyme Parameters'!$AB$9)*(('Coupling Enzyme Parameters'!$AB$11)-(E641-$F$11)))))/(2*'Coupling Enzyme Parameters'!$AB$9))</f>
        <v>34.761899279993649</v>
      </c>
      <c r="G641" s="37">
        <v>18601.025000000001</v>
      </c>
      <c r="H641" s="99">
        <f>((-'Coupling Enzyme Parameters'!$AB$10+SQRT((('Coupling Enzyme Parameters'!$AB$10)^2)-(4*('Coupling Enzyme Parameters'!$AB$9)*(('Coupling Enzyme Parameters'!$AB$11)-(G641-$F$11)))))/(2*'Coupling Enzyme Parameters'!$AB$9))</f>
        <v>30.948208730027257</v>
      </c>
      <c r="I641" s="102">
        <f t="shared" si="72"/>
        <v>-4.6647695239889337</v>
      </c>
      <c r="J641" s="37">
        <v>18152.609</v>
      </c>
      <c r="K641" s="99">
        <f>((-'Coupling Enzyme Parameters'!$AB$10+SQRT((('Coupling Enzyme Parameters'!$AB$10)^2)-(4*('Coupling Enzyme Parameters'!$AB$9)*(('Coupling Enzyme Parameters'!$AB$11)-(J641-$F$11)))))/(2*'Coupling Enzyme Parameters'!$AB$9))</f>
        <v>28.838888669343643</v>
      </c>
      <c r="L641" s="102">
        <f t="shared" si="73"/>
        <v>-4.8051073687592059</v>
      </c>
      <c r="M641" s="37">
        <v>18271.103999999999</v>
      </c>
      <c r="N641" s="99">
        <f>((-'Coupling Enzyme Parameters'!$AB$10+SQRT((('Coupling Enzyme Parameters'!$AB$10)^2)-(4*('Coupling Enzyme Parameters'!$AB$9)*(('Coupling Enzyme Parameters'!$AB$11)-(M641-$F$11)))))/(2*'Coupling Enzyme Parameters'!$AB$9))</f>
        <v>29.380707983802282</v>
      </c>
      <c r="O641" s="102">
        <f t="shared" si="74"/>
        <v>-6.7472885394425077</v>
      </c>
      <c r="P641" s="37">
        <v>18267.546999999999</v>
      </c>
      <c r="Q641" s="99">
        <f>((-'Coupling Enzyme Parameters'!$AB$10+SQRT((('Coupling Enzyme Parameters'!$AB$10)^2)-(4*('Coupling Enzyme Parameters'!$AB$9)*(('Coupling Enzyme Parameters'!$AB$11)-(P641-$F$11)))))/(2*'Coupling Enzyme Parameters'!$AB$9))</f>
        <v>29.364289816701188</v>
      </c>
      <c r="R641" s="102">
        <f t="shared" si="75"/>
        <v>-7.8691760687832115</v>
      </c>
      <c r="S641" s="37">
        <v>18213.445</v>
      </c>
      <c r="T641" s="99">
        <f>((-'Coupling Enzyme Parameters'!$AB$10+SQRT((('Coupling Enzyme Parameters'!$AB$10)^2)-(4*('Coupling Enzyme Parameters'!$AB$9)*(('Coupling Enzyme Parameters'!$AB$11)-(S641-$F$11)))))/(2*'Coupling Enzyme Parameters'!$AB$9))</f>
        <v>29.115754207402446</v>
      </c>
      <c r="U641" s="102">
        <f t="shared" si="76"/>
        <v>-8.8270764617737854</v>
      </c>
      <c r="V641" s="37">
        <v>18044.728999999999</v>
      </c>
      <c r="W641" s="99">
        <f>((-'Coupling Enzyme Parameters'!$AB$10+SQRT((('Coupling Enzyme Parameters'!$AB$10)^2)-(4*('Coupling Enzyme Parameters'!$AB$9)*(('Coupling Enzyme Parameters'!$AB$11)-(V641-$F$11)))))/(2*'Coupling Enzyme Parameters'!$AB$9))</f>
        <v>28.354467685580037</v>
      </c>
      <c r="X641" s="102">
        <f t="shared" si="77"/>
        <v>-9.3999278496100764</v>
      </c>
      <c r="Y641" s="37">
        <v>17759.197</v>
      </c>
      <c r="Z641" s="99">
        <f>((-'Coupling Enzyme Parameters'!$AB$10+SQRT((('Coupling Enzyme Parameters'!$AB$10)^2)-(4*('Coupling Enzyme Parameters'!$AB$9)*(('Coupling Enzyme Parameters'!$AB$11)-(Y641-$F$11)))))/(2*'Coupling Enzyme Parameters'!$AB$9))</f>
        <v>27.109985870692661</v>
      </c>
      <c r="AA641" s="102">
        <f t="shared" si="78"/>
        <v>-9.6711002403186725</v>
      </c>
    </row>
    <row r="642" spans="3:27" s="39" customFormat="1" ht="15" x14ac:dyDescent="0.25">
      <c r="C642" s="24">
        <f t="shared" si="79"/>
        <v>42.000000000000405</v>
      </c>
      <c r="D642" s="37">
        <v>11462.472</v>
      </c>
      <c r="E642" s="37">
        <v>19237.657999999999</v>
      </c>
      <c r="F642" s="100">
        <f>((-'Coupling Enzyme Parameters'!$AB$10+SQRT((('Coupling Enzyme Parameters'!$AB$10)^2)-(4*('Coupling Enzyme Parameters'!$AB$9)*(('Coupling Enzyme Parameters'!$AB$11)-(E642-$F$11)))))/(2*'Coupling Enzyme Parameters'!$AB$9))</f>
        <v>34.274414365289459</v>
      </c>
      <c r="G642" s="37">
        <v>18640.171999999999</v>
      </c>
      <c r="H642" s="99">
        <f>((-'Coupling Enzyme Parameters'!$AB$10+SQRT((('Coupling Enzyme Parameters'!$AB$10)^2)-(4*('Coupling Enzyme Parameters'!$AB$9)*(('Coupling Enzyme Parameters'!$AB$11)-(G642-$F$11)))))/(2*'Coupling Enzyme Parameters'!$AB$9))</f>
        <v>31.140467762378854</v>
      </c>
      <c r="I642" s="102">
        <f t="shared" si="72"/>
        <v>-3.9850255769331469</v>
      </c>
      <c r="J642" s="37">
        <v>18177.796999999999</v>
      </c>
      <c r="K642" s="99">
        <f>((-'Coupling Enzyme Parameters'!$AB$10+SQRT((('Coupling Enzyme Parameters'!$AB$10)^2)-(4*('Coupling Enzyme Parameters'!$AB$9)*(('Coupling Enzyme Parameters'!$AB$11)-(J642-$F$11)))))/(2*'Coupling Enzyme Parameters'!$AB$9))</f>
        <v>28.953189984249612</v>
      </c>
      <c r="L642" s="102">
        <f t="shared" si="73"/>
        <v>-4.2033211391490468</v>
      </c>
      <c r="M642" s="37">
        <v>18249.184000000001</v>
      </c>
      <c r="N642" s="99">
        <f>((-'Coupling Enzyme Parameters'!$AB$10+SQRT((('Coupling Enzyme Parameters'!$AB$10)^2)-(4*('Coupling Enzyme Parameters'!$AB$9)*(('Coupling Enzyme Parameters'!$AB$11)-(M642-$F$11)))))/(2*'Coupling Enzyme Parameters'!$AB$9))</f>
        <v>29.279684874363159</v>
      </c>
      <c r="O642" s="102">
        <f t="shared" si="74"/>
        <v>-6.36082673417744</v>
      </c>
      <c r="P642" s="37">
        <v>18235.465</v>
      </c>
      <c r="Q642" s="99">
        <f>((-'Coupling Enzyme Parameters'!$AB$10+SQRT((('Coupling Enzyme Parameters'!$AB$10)^2)-(4*('Coupling Enzyme Parameters'!$AB$9)*(('Coupling Enzyme Parameters'!$AB$11)-(P642-$F$11)))))/(2*'Coupling Enzyme Parameters'!$AB$9))</f>
        <v>29.216643681189623</v>
      </c>
      <c r="R642" s="102">
        <f t="shared" si="75"/>
        <v>-7.5293372895905861</v>
      </c>
      <c r="S642" s="37">
        <v>18205.261999999999</v>
      </c>
      <c r="T642" s="99">
        <f>((-'Coupling Enzyme Parameters'!$AB$10+SQRT((('Coupling Enzyme Parameters'!$AB$10)^2)-(4*('Coupling Enzyme Parameters'!$AB$9)*(('Coupling Enzyme Parameters'!$AB$11)-(S642-$F$11)))))/(2*'Coupling Enzyme Parameters'!$AB$9))</f>
        <v>29.078354367142254</v>
      </c>
      <c r="U642" s="102">
        <f t="shared" si="76"/>
        <v>-8.3769913873297881</v>
      </c>
      <c r="V642" s="37">
        <v>17954.594000000001</v>
      </c>
      <c r="W642" s="99">
        <f>((-'Coupling Enzyme Parameters'!$AB$10+SQRT((('Coupling Enzyme Parameters'!$AB$10)^2)-(4*('Coupling Enzyme Parameters'!$AB$9)*(('Coupling Enzyme Parameters'!$AB$11)-(V642-$F$11)))))/(2*'Coupling Enzyme Parameters'!$AB$9))</f>
        <v>27.955888866528127</v>
      </c>
      <c r="X642" s="102">
        <f t="shared" si="77"/>
        <v>-9.311021753957796</v>
      </c>
      <c r="Y642" s="37">
        <v>17778.403999999999</v>
      </c>
      <c r="Z642" s="99">
        <f>((-'Coupling Enzyme Parameters'!$AB$10+SQRT((('Coupling Enzyme Parameters'!$AB$10)^2)-(4*('Coupling Enzyme Parameters'!$AB$9)*(('Coupling Enzyme Parameters'!$AB$11)-(Y642-$F$11)))))/(2*'Coupling Enzyme Parameters'!$AB$9))</f>
        <v>27.192077698588577</v>
      </c>
      <c r="AA642" s="102">
        <f t="shared" si="78"/>
        <v>-9.1015234977185671</v>
      </c>
    </row>
    <row r="643" spans="3:27" s="39" customFormat="1" ht="15" x14ac:dyDescent="0.25">
      <c r="C643" s="24">
        <f t="shared" si="79"/>
        <v>42.066666666667075</v>
      </c>
      <c r="D643" s="37">
        <v>11474.712</v>
      </c>
      <c r="E643" s="37">
        <v>19270.219000000001</v>
      </c>
      <c r="F643" s="100">
        <f>((-'Coupling Enzyme Parameters'!$AB$10+SQRT((('Coupling Enzyme Parameters'!$AB$10)^2)-(4*('Coupling Enzyme Parameters'!$AB$9)*(('Coupling Enzyme Parameters'!$AB$11)-(E643-$F$11)))))/(2*'Coupling Enzyme Parameters'!$AB$9))</f>
        <v>34.457630832735944</v>
      </c>
      <c r="G643" s="37">
        <v>18567.330000000002</v>
      </c>
      <c r="H643" s="99">
        <f>((-'Coupling Enzyme Parameters'!$AB$10+SQRT((('Coupling Enzyme Parameters'!$AB$10)^2)-(4*('Coupling Enzyme Parameters'!$AB$9)*(('Coupling Enzyme Parameters'!$AB$11)-(G643-$F$11)))))/(2*'Coupling Enzyme Parameters'!$AB$9))</f>
        <v>30.783847765001866</v>
      </c>
      <c r="I643" s="102">
        <f t="shared" si="72"/>
        <v>-4.5248620417566201</v>
      </c>
      <c r="J643" s="37">
        <v>18254.717000000001</v>
      </c>
      <c r="K643" s="99">
        <f>((-'Coupling Enzyme Parameters'!$AB$10+SQRT((('Coupling Enzyme Parameters'!$AB$10)^2)-(4*('Coupling Enzyme Parameters'!$AB$9)*(('Coupling Enzyme Parameters'!$AB$11)-(J643-$F$11)))))/(2*'Coupling Enzyme Parameters'!$AB$9))</f>
        <v>29.305150345792157</v>
      </c>
      <c r="L643" s="102">
        <f t="shared" si="73"/>
        <v>-4.0345772450529864</v>
      </c>
      <c r="M643" s="37">
        <v>18207.248</v>
      </c>
      <c r="N643" s="99">
        <f>((-'Coupling Enzyme Parameters'!$AB$10+SQRT((('Coupling Enzyme Parameters'!$AB$10)^2)-(4*('Coupling Enzyme Parameters'!$AB$9)*(('Coupling Enzyme Parameters'!$AB$11)-(M643-$F$11)))))/(2*'Coupling Enzyme Parameters'!$AB$9))</f>
        <v>29.087426665174142</v>
      </c>
      <c r="O643" s="102">
        <f t="shared" si="74"/>
        <v>-6.736301410812942</v>
      </c>
      <c r="P643" s="37">
        <v>18192.945</v>
      </c>
      <c r="Q643" s="99">
        <f>((-'Coupling Enzyme Parameters'!$AB$10+SQRT((('Coupling Enzyme Parameters'!$AB$10)^2)-(4*('Coupling Enzyme Parameters'!$AB$9)*(('Coupling Enzyme Parameters'!$AB$11)-(P643-$F$11)))))/(2*'Coupling Enzyme Parameters'!$AB$9))</f>
        <v>29.022154084270333</v>
      </c>
      <c r="R643" s="102">
        <f t="shared" si="75"/>
        <v>-7.9070433539563609</v>
      </c>
      <c r="S643" s="37">
        <v>18199.643</v>
      </c>
      <c r="T643" s="99">
        <f>((-'Coupling Enzyme Parameters'!$AB$10+SQRT((('Coupling Enzyme Parameters'!$AB$10)^2)-(4*('Coupling Enzyme Parameters'!$AB$9)*(('Coupling Enzyme Parameters'!$AB$11)-(S643-$F$11)))))/(2*'Coupling Enzyme Parameters'!$AB$9))</f>
        <v>29.05270193015695</v>
      </c>
      <c r="U643" s="102">
        <f t="shared" si="76"/>
        <v>-8.5858602917615769</v>
      </c>
      <c r="V643" s="37">
        <v>17995.401999999998</v>
      </c>
      <c r="W643" s="99">
        <f>((-'Coupling Enzyme Parameters'!$AB$10+SQRT((('Coupling Enzyme Parameters'!$AB$10)^2)-(4*('Coupling Enzyme Parameters'!$AB$9)*(('Coupling Enzyme Parameters'!$AB$11)-(V643-$F$11)))))/(2*'Coupling Enzyme Parameters'!$AB$9))</f>
        <v>28.13566461770025</v>
      </c>
      <c r="X643" s="102">
        <f t="shared" si="77"/>
        <v>-9.3144624702321579</v>
      </c>
      <c r="Y643" s="37">
        <v>17719.276999999998</v>
      </c>
      <c r="Z643" s="99">
        <f>((-'Coupling Enzyme Parameters'!$AB$10+SQRT((('Coupling Enzyme Parameters'!$AB$10)^2)-(4*('Coupling Enzyme Parameters'!$AB$9)*(('Coupling Enzyme Parameters'!$AB$11)-(Y643-$F$11)))))/(2*'Coupling Enzyme Parameters'!$AB$9))</f>
        <v>26.940078853107874</v>
      </c>
      <c r="AA643" s="102">
        <f t="shared" si="78"/>
        <v>-9.5367388106457547</v>
      </c>
    </row>
    <row r="644" spans="3:27" s="39" customFormat="1" ht="15" x14ac:dyDescent="0.25">
      <c r="C644" s="24">
        <f t="shared" si="79"/>
        <v>42.133333333333745</v>
      </c>
      <c r="D644" s="37">
        <v>11448.763999999999</v>
      </c>
      <c r="E644" s="37">
        <v>19299.562999999998</v>
      </c>
      <c r="F644" s="100">
        <f>((-'Coupling Enzyme Parameters'!$AB$10+SQRT((('Coupling Enzyme Parameters'!$AB$10)^2)-(4*('Coupling Enzyme Parameters'!$AB$9)*(('Coupling Enzyme Parameters'!$AB$11)-(E644-$F$11)))))/(2*'Coupling Enzyme Parameters'!$AB$9))</f>
        <v>34.624021634567086</v>
      </c>
      <c r="G644" s="37">
        <v>18514.807000000001</v>
      </c>
      <c r="H644" s="99">
        <f>((-'Coupling Enzyme Parameters'!$AB$10+SQRT((('Coupling Enzyme Parameters'!$AB$10)^2)-(4*('Coupling Enzyme Parameters'!$AB$9)*(('Coupling Enzyme Parameters'!$AB$11)-(G644-$F$11)))))/(2*'Coupling Enzyme Parameters'!$AB$9))</f>
        <v>30.529668529988172</v>
      </c>
      <c r="I644" s="102">
        <f t="shared" si="72"/>
        <v>-4.9454320786014563</v>
      </c>
      <c r="J644" s="37">
        <v>18208.728999999999</v>
      </c>
      <c r="K644" s="99">
        <f>((-'Coupling Enzyme Parameters'!$AB$10+SQRT((('Coupling Enzyme Parameters'!$AB$10)^2)-(4*('Coupling Enzyme Parameters'!$AB$9)*(('Coupling Enzyme Parameters'!$AB$11)-(J644-$F$11)))))/(2*'Coupling Enzyme Parameters'!$AB$9))</f>
        <v>29.094193968435142</v>
      </c>
      <c r="L644" s="102">
        <f t="shared" si="73"/>
        <v>-4.4119244242411426</v>
      </c>
      <c r="M644" s="37">
        <v>18259.228999999999</v>
      </c>
      <c r="N644" s="99">
        <f>((-'Coupling Enzyme Parameters'!$AB$10+SQRT((('Coupling Enzyme Parameters'!$AB$10)^2)-(4*('Coupling Enzyme Parameters'!$AB$9)*(('Coupling Enzyme Parameters'!$AB$11)-(M644-$F$11)))))/(2*'Coupling Enzyme Parameters'!$AB$9))</f>
        <v>29.325933940062434</v>
      </c>
      <c r="O644" s="102">
        <f t="shared" si="74"/>
        <v>-6.6641849377557918</v>
      </c>
      <c r="P644" s="37">
        <v>18300.359</v>
      </c>
      <c r="Q644" s="99">
        <f>((-'Coupling Enzyme Parameters'!$AB$10+SQRT((('Coupling Enzyme Parameters'!$AB$10)^2)-(4*('Coupling Enzyme Parameters'!$AB$9)*(('Coupling Enzyme Parameters'!$AB$11)-(P644-$F$11)))))/(2*'Coupling Enzyme Parameters'!$AB$9))</f>
        <v>29.516111177352784</v>
      </c>
      <c r="R644" s="102">
        <f t="shared" si="75"/>
        <v>-7.5794770627050525</v>
      </c>
      <c r="S644" s="37">
        <v>18336.884999999998</v>
      </c>
      <c r="T644" s="99">
        <f>((-'Coupling Enzyme Parameters'!$AB$10+SQRT((('Coupling Enzyme Parameters'!$AB$10)^2)-(4*('Coupling Enzyme Parameters'!$AB$9)*(('Coupling Enzyme Parameters'!$AB$11)-(S644-$F$11)))))/(2*'Coupling Enzyme Parameters'!$AB$9))</f>
        <v>29.686103976506818</v>
      </c>
      <c r="U644" s="102">
        <f t="shared" si="76"/>
        <v>-8.1188490472428505</v>
      </c>
      <c r="V644" s="37">
        <v>17969.898000000001</v>
      </c>
      <c r="W644" s="99">
        <f>((-'Coupling Enzyme Parameters'!$AB$10+SQRT((('Coupling Enzyme Parameters'!$AB$10)^2)-(4*('Coupling Enzyme Parameters'!$AB$9)*(('Coupling Enzyme Parameters'!$AB$11)-(V644-$F$11)))))/(2*'Coupling Enzyme Parameters'!$AB$9))</f>
        <v>28.023179191956594</v>
      </c>
      <c r="X644" s="102">
        <f t="shared" si="77"/>
        <v>-9.5933386978069564</v>
      </c>
      <c r="Y644" s="37">
        <v>17735.754000000001</v>
      </c>
      <c r="Z644" s="99">
        <f>((-'Coupling Enzyme Parameters'!$AB$10+SQRT((('Coupling Enzyme Parameters'!$AB$10)^2)-(4*('Coupling Enzyme Parameters'!$AB$9)*(('Coupling Enzyme Parameters'!$AB$11)-(Y644-$F$11)))))/(2*'Coupling Enzyme Parameters'!$AB$9))</f>
        <v>27.010092020899425</v>
      </c>
      <c r="AA644" s="102">
        <f t="shared" si="78"/>
        <v>-9.6331164446853457</v>
      </c>
    </row>
    <row r="645" spans="3:27" s="39" customFormat="1" ht="15" x14ac:dyDescent="0.25">
      <c r="C645" s="24">
        <f t="shared" si="79"/>
        <v>42.200000000000415</v>
      </c>
      <c r="D645" s="37">
        <v>11440.921</v>
      </c>
      <c r="E645" s="37">
        <v>19249.234</v>
      </c>
      <c r="F645" s="100">
        <f>((-'Coupling Enzyme Parameters'!$AB$10+SQRT((('Coupling Enzyme Parameters'!$AB$10)^2)-(4*('Coupling Enzyme Parameters'!$AB$9)*(('Coupling Enzyme Parameters'!$AB$11)-(E645-$F$11)))))/(2*'Coupling Enzyme Parameters'!$AB$9))</f>
        <v>34.339382485604958</v>
      </c>
      <c r="G645" s="37">
        <v>18534.065999999999</v>
      </c>
      <c r="H645" s="99">
        <f>((-'Coupling Enzyme Parameters'!$AB$10+SQRT((('Coupling Enzyme Parameters'!$AB$10)^2)-(4*('Coupling Enzyme Parameters'!$AB$9)*(('Coupling Enzyme Parameters'!$AB$11)-(G645-$F$11)))))/(2*'Coupling Enzyme Parameters'!$AB$9))</f>
        <v>30.622587650592841</v>
      </c>
      <c r="I645" s="102">
        <f t="shared" si="72"/>
        <v>-4.5678738090346584</v>
      </c>
      <c r="J645" s="37">
        <v>18209.822</v>
      </c>
      <c r="K645" s="99">
        <f>((-'Coupling Enzyme Parameters'!$AB$10+SQRT((('Coupling Enzyme Parameters'!$AB$10)^2)-(4*('Coupling Enzyme Parameters'!$AB$9)*(('Coupling Enzyme Parameters'!$AB$11)-(J645-$F$11)))))/(2*'Coupling Enzyme Parameters'!$AB$9))</f>
        <v>29.099189385425472</v>
      </c>
      <c r="L645" s="102">
        <f t="shared" si="73"/>
        <v>-4.1222898582886849</v>
      </c>
      <c r="M645" s="37">
        <v>18305.907999999999</v>
      </c>
      <c r="N645" s="99">
        <f>((-'Coupling Enzyme Parameters'!$AB$10+SQRT((('Coupling Enzyme Parameters'!$AB$10)^2)-(4*('Coupling Enzyme Parameters'!$AB$9)*(('Coupling Enzyme Parameters'!$AB$11)-(M645-$F$11)))))/(2*'Coupling Enzyme Parameters'!$AB$9))</f>
        <v>29.541868942356402</v>
      </c>
      <c r="O645" s="102">
        <f t="shared" si="74"/>
        <v>-6.1636107864996958</v>
      </c>
      <c r="P645" s="37">
        <v>18280.896000000001</v>
      </c>
      <c r="Q645" s="99">
        <f>((-'Coupling Enzyme Parameters'!$AB$10+SQRT((('Coupling Enzyme Parameters'!$AB$10)^2)-(4*('Coupling Enzyme Parameters'!$AB$9)*(('Coupling Enzyme Parameters'!$AB$11)-(P645-$F$11)))))/(2*'Coupling Enzyme Parameters'!$AB$9))</f>
        <v>29.425955459094581</v>
      </c>
      <c r="R645" s="102">
        <f t="shared" si="75"/>
        <v>-7.3849936320011267</v>
      </c>
      <c r="S645" s="37">
        <v>18216.294999999998</v>
      </c>
      <c r="T645" s="99">
        <f>((-'Coupling Enzyme Parameters'!$AB$10+SQRT((('Coupling Enzyme Parameters'!$AB$10)^2)-(4*('Coupling Enzyme Parameters'!$AB$9)*(('Coupling Enzyme Parameters'!$AB$11)-(S645-$F$11)))))/(2*'Coupling Enzyme Parameters'!$AB$9))</f>
        <v>29.12879165255849</v>
      </c>
      <c r="U645" s="102">
        <f t="shared" si="76"/>
        <v>-8.3915222222290495</v>
      </c>
      <c r="V645" s="37">
        <v>17952.425999999999</v>
      </c>
      <c r="W645" s="99">
        <f>((-'Coupling Enzyme Parameters'!$AB$10+SQRT((('Coupling Enzyme Parameters'!$AB$10)^2)-(4*('Coupling Enzyme Parameters'!$AB$9)*(('Coupling Enzyme Parameters'!$AB$11)-(V645-$F$11)))))/(2*'Coupling Enzyme Parameters'!$AB$9))</f>
        <v>27.946368896892125</v>
      </c>
      <c r="X645" s="102">
        <f t="shared" si="77"/>
        <v>-9.385509843909297</v>
      </c>
      <c r="Y645" s="37">
        <v>17714.861000000001</v>
      </c>
      <c r="Z645" s="99">
        <f>((-'Coupling Enzyme Parameters'!$AB$10+SQRT((('Coupling Enzyme Parameters'!$AB$10)^2)-(4*('Coupling Enzyme Parameters'!$AB$9)*(('Coupling Enzyme Parameters'!$AB$11)-(Y645-$F$11)))))/(2*'Coupling Enzyme Parameters'!$AB$9))</f>
        <v>26.921342171216715</v>
      </c>
      <c r="AA645" s="102">
        <f t="shared" si="78"/>
        <v>-9.4372271454059273</v>
      </c>
    </row>
    <row r="646" spans="3:27" s="39" customFormat="1" ht="15" x14ac:dyDescent="0.25">
      <c r="C646" s="24">
        <f t="shared" si="79"/>
        <v>42.266666666667085</v>
      </c>
      <c r="D646" s="37">
        <v>11396.877</v>
      </c>
      <c r="E646" s="37">
        <v>19258.695</v>
      </c>
      <c r="F646" s="100">
        <f>((-'Coupling Enzyme Parameters'!$AB$10+SQRT((('Coupling Enzyme Parameters'!$AB$10)^2)-(4*('Coupling Enzyme Parameters'!$AB$9)*(('Coupling Enzyme Parameters'!$AB$11)-(E646-$F$11)))))/(2*'Coupling Enzyme Parameters'!$AB$9))</f>
        <v>34.39261823719383</v>
      </c>
      <c r="G646" s="37">
        <v>18506.613000000001</v>
      </c>
      <c r="H646" s="99">
        <f>((-'Coupling Enzyme Parameters'!$AB$10+SQRT((('Coupling Enzyme Parameters'!$AB$10)^2)-(4*('Coupling Enzyme Parameters'!$AB$9)*(('Coupling Enzyme Parameters'!$AB$11)-(G646-$F$11)))))/(2*'Coupling Enzyme Parameters'!$AB$9))</f>
        <v>30.490233009436228</v>
      </c>
      <c r="I646" s="102">
        <f t="shared" si="72"/>
        <v>-4.7534642017801438</v>
      </c>
      <c r="J646" s="37">
        <v>18193.518</v>
      </c>
      <c r="K646" s="99">
        <f>((-'Coupling Enzyme Parameters'!$AB$10+SQRT((('Coupling Enzyme Parameters'!$AB$10)^2)-(4*('Coupling Enzyme Parameters'!$AB$9)*(('Coupling Enzyme Parameters'!$AB$11)-(J646-$F$11)))))/(2*'Coupling Enzyme Parameters'!$AB$9))</f>
        <v>29.02476609180572</v>
      </c>
      <c r="L646" s="102">
        <f t="shared" si="73"/>
        <v>-4.2499489034973088</v>
      </c>
      <c r="M646" s="37">
        <v>18193.023000000001</v>
      </c>
      <c r="N646" s="99">
        <f>((-'Coupling Enzyme Parameters'!$AB$10+SQRT((('Coupling Enzyme Parameters'!$AB$10)^2)-(4*('Coupling Enzyme Parameters'!$AB$9)*(('Coupling Enzyme Parameters'!$AB$11)-(M646-$F$11)))))/(2*'Coupling Enzyme Parameters'!$AB$9))</f>
        <v>29.022509631249161</v>
      </c>
      <c r="O646" s="102">
        <f t="shared" si="74"/>
        <v>-6.7362058491958088</v>
      </c>
      <c r="P646" s="37">
        <v>18230.062000000002</v>
      </c>
      <c r="Q646" s="99">
        <f>((-'Coupling Enzyme Parameters'!$AB$10+SQRT((('Coupling Enzyme Parameters'!$AB$10)^2)-(4*('Coupling Enzyme Parameters'!$AB$9)*(('Coupling Enzyme Parameters'!$AB$11)-(P646-$F$11)))))/(2*'Coupling Enzyme Parameters'!$AB$9))</f>
        <v>29.19185495548215</v>
      </c>
      <c r="R646" s="102">
        <f t="shared" si="75"/>
        <v>-7.6723298872024301</v>
      </c>
      <c r="S646" s="37">
        <v>18224.287</v>
      </c>
      <c r="T646" s="99">
        <f>((-'Coupling Enzyme Parameters'!$AB$10+SQRT((('Coupling Enzyme Parameters'!$AB$10)^2)-(4*('Coupling Enzyme Parameters'!$AB$9)*(('Coupling Enzyme Parameters'!$AB$11)-(S646-$F$11)))))/(2*'Coupling Enzyme Parameters'!$AB$9))</f>
        <v>29.165383778203701</v>
      </c>
      <c r="U646" s="102">
        <f t="shared" si="76"/>
        <v>-8.4081658481727111</v>
      </c>
      <c r="V646" s="37">
        <v>17977.646000000001</v>
      </c>
      <c r="W646" s="99">
        <f>((-'Coupling Enzyme Parameters'!$AB$10+SQRT((('Coupling Enzyme Parameters'!$AB$10)^2)-(4*('Coupling Enzyme Parameters'!$AB$9)*(('Coupling Enzyme Parameters'!$AB$11)-(V646-$F$11)))))/(2*'Coupling Enzyme Parameters'!$AB$9))</f>
        <v>28.057305780023004</v>
      </c>
      <c r="X646" s="102">
        <f t="shared" si="77"/>
        <v>-9.3278087123672897</v>
      </c>
      <c r="Y646" s="37">
        <v>17713.853999999999</v>
      </c>
      <c r="Z646" s="99">
        <f>((-'Coupling Enzyme Parameters'!$AB$10+SQRT((('Coupling Enzyme Parameters'!$AB$10)^2)-(4*('Coupling Enzyme Parameters'!$AB$9)*(('Coupling Enzyme Parameters'!$AB$11)-(Y646-$F$11)))))/(2*'Coupling Enzyme Parameters'!$AB$9))</f>
        <v>26.917071188103286</v>
      </c>
      <c r="AA646" s="102">
        <f t="shared" si="78"/>
        <v>-9.4947338801082282</v>
      </c>
    </row>
    <row r="647" spans="3:27" s="39" customFormat="1" ht="15" x14ac:dyDescent="0.25">
      <c r="C647" s="24">
        <f t="shared" si="79"/>
        <v>42.333333333333755</v>
      </c>
      <c r="D647" s="37">
        <v>11459.355</v>
      </c>
      <c r="E647" s="37">
        <v>19273.824000000001</v>
      </c>
      <c r="F647" s="100">
        <f>((-'Coupling Enzyme Parameters'!$AB$10+SQRT((('Coupling Enzyme Parameters'!$AB$10)^2)-(4*('Coupling Enzyme Parameters'!$AB$9)*(('Coupling Enzyme Parameters'!$AB$11)-(E647-$F$11)))))/(2*'Coupling Enzyme Parameters'!$AB$9))</f>
        <v>34.478006686949975</v>
      </c>
      <c r="G647" s="37">
        <v>18630.407999999999</v>
      </c>
      <c r="H647" s="99">
        <f>((-'Coupling Enzyme Parameters'!$AB$10+SQRT((('Coupling Enzyme Parameters'!$AB$10)^2)-(4*('Coupling Enzyme Parameters'!$AB$9)*(('Coupling Enzyme Parameters'!$AB$11)-(G647-$F$11)))))/(2*'Coupling Enzyme Parameters'!$AB$9))</f>
        <v>31.092382008997362</v>
      </c>
      <c r="I647" s="102">
        <f t="shared" si="72"/>
        <v>-4.2367036519751551</v>
      </c>
      <c r="J647" s="37">
        <v>18206.192999999999</v>
      </c>
      <c r="K647" s="99">
        <f>((-'Coupling Enzyme Parameters'!$AB$10+SQRT((('Coupling Enzyme Parameters'!$AB$10)^2)-(4*('Coupling Enzyme Parameters'!$AB$9)*(('Coupling Enzyme Parameters'!$AB$11)-(J647-$F$11)))))/(2*'Coupling Enzyme Parameters'!$AB$9))</f>
        <v>29.082606927366683</v>
      </c>
      <c r="L647" s="102">
        <f t="shared" si="73"/>
        <v>-4.2774965176924908</v>
      </c>
      <c r="M647" s="37">
        <v>18261.539000000001</v>
      </c>
      <c r="N647" s="99">
        <f>((-'Coupling Enzyme Parameters'!$AB$10+SQRT((('Coupling Enzyme Parameters'!$AB$10)^2)-(4*('Coupling Enzyme Parameters'!$AB$9)*(('Coupling Enzyme Parameters'!$AB$11)-(M647-$F$11)))))/(2*'Coupling Enzyme Parameters'!$AB$9))</f>
        <v>29.336580485586882</v>
      </c>
      <c r="O647" s="102">
        <f t="shared" si="74"/>
        <v>-6.5075234446142325</v>
      </c>
      <c r="P647" s="37">
        <v>18252.048999999999</v>
      </c>
      <c r="Q647" s="99">
        <f>((-'Coupling Enzyme Parameters'!$AB$10+SQRT((('Coupling Enzyme Parameters'!$AB$10)^2)-(4*('Coupling Enzyme Parameters'!$AB$9)*(('Coupling Enzyme Parameters'!$AB$11)-(P647-$F$11)))))/(2*'Coupling Enzyme Parameters'!$AB$9))</f>
        <v>29.292868048402521</v>
      </c>
      <c r="R647" s="102">
        <f t="shared" si="75"/>
        <v>-7.6567052440382035</v>
      </c>
      <c r="S647" s="37">
        <v>18210.673999999999</v>
      </c>
      <c r="T647" s="99">
        <f>((-'Coupling Enzyme Parameters'!$AB$10+SQRT((('Coupling Enzyme Parameters'!$AB$10)^2)-(4*('Coupling Enzyme Parameters'!$AB$9)*(('Coupling Enzyme Parameters'!$AB$11)-(S647-$F$11)))))/(2*'Coupling Enzyme Parameters'!$AB$9))</f>
        <v>29.103083959523197</v>
      </c>
      <c r="U647" s="102">
        <f t="shared" si="76"/>
        <v>-8.5558541166093605</v>
      </c>
      <c r="V647" s="37">
        <v>17999.921999999999</v>
      </c>
      <c r="W647" s="99">
        <f>((-'Coupling Enzyme Parameters'!$AB$10+SQRT((('Coupling Enzyme Parameters'!$AB$10)^2)-(4*('Coupling Enzyme Parameters'!$AB$9)*(('Coupling Enzyme Parameters'!$AB$11)-(V647-$F$11)))))/(2*'Coupling Enzyme Parameters'!$AB$9))</f>
        <v>28.155645590284461</v>
      </c>
      <c r="X647" s="102">
        <f t="shared" si="77"/>
        <v>-9.3148573518619777</v>
      </c>
      <c r="Y647" s="37">
        <v>17694.482</v>
      </c>
      <c r="Z647" s="99">
        <f>((-'Coupling Enzyme Parameters'!$AB$10+SQRT((('Coupling Enzyme Parameters'!$AB$10)^2)-(4*('Coupling Enzyme Parameters'!$AB$9)*(('Coupling Enzyme Parameters'!$AB$11)-(Y647-$F$11)))))/(2*'Coupling Enzyme Parameters'!$AB$9))</f>
        <v>26.835025926632163</v>
      </c>
      <c r="AA647" s="102">
        <f t="shared" si="78"/>
        <v>-9.6621675913354963</v>
      </c>
    </row>
    <row r="648" spans="3:27" s="39" customFormat="1" ht="15" x14ac:dyDescent="0.25">
      <c r="C648" s="24">
        <f t="shared" si="79"/>
        <v>42.400000000000425</v>
      </c>
      <c r="D648" s="37">
        <v>11484.678</v>
      </c>
      <c r="E648" s="37">
        <v>19312.741999999998</v>
      </c>
      <c r="F648" s="100">
        <f>((-'Coupling Enzyme Parameters'!$AB$10+SQRT((('Coupling Enzyme Parameters'!$AB$10)^2)-(4*('Coupling Enzyme Parameters'!$AB$9)*(('Coupling Enzyme Parameters'!$AB$11)-(E648-$F$11)))))/(2*'Coupling Enzyme Parameters'!$AB$9))</f>
        <v>34.699152295137225</v>
      </c>
      <c r="G648" s="37">
        <v>18595.256000000001</v>
      </c>
      <c r="H648" s="99">
        <f>((-'Coupling Enzyme Parameters'!$AB$10+SQRT((('Coupling Enzyme Parameters'!$AB$10)^2)-(4*('Coupling Enzyme Parameters'!$AB$9)*(('Coupling Enzyme Parameters'!$AB$11)-(G648-$F$11)))))/(2*'Coupling Enzyme Parameters'!$AB$9))</f>
        <v>30.919995062742384</v>
      </c>
      <c r="I648" s="102">
        <f t="shared" si="72"/>
        <v>-4.6302362064173828</v>
      </c>
      <c r="J648" s="37">
        <v>18168.041000000001</v>
      </c>
      <c r="K648" s="99">
        <f>((-'Coupling Enzyme Parameters'!$AB$10+SQRT((('Coupling Enzyme Parameters'!$AB$10)^2)-(4*('Coupling Enzyme Parameters'!$AB$9)*(('Coupling Enzyme Parameters'!$AB$11)-(J648-$F$11)))))/(2*'Coupling Enzyme Parameters'!$AB$9))</f>
        <v>28.908863095554924</v>
      </c>
      <c r="L648" s="102">
        <f t="shared" si="73"/>
        <v>-4.6723859576914997</v>
      </c>
      <c r="M648" s="37">
        <v>18192.133000000002</v>
      </c>
      <c r="N648" s="99">
        <f>((-'Coupling Enzyme Parameters'!$AB$10+SQRT((('Coupling Enzyme Parameters'!$AB$10)^2)-(4*('Coupling Enzyme Parameters'!$AB$9)*(('Coupling Enzyme Parameters'!$AB$11)-(M648-$F$11)))))/(2*'Coupling Enzyme Parameters'!$AB$9))</f>
        <v>29.018453015837466</v>
      </c>
      <c r="O648" s="102">
        <f t="shared" si="74"/>
        <v>-7.0467965225508991</v>
      </c>
      <c r="P648" s="37">
        <v>18211.724999999999</v>
      </c>
      <c r="Q648" s="99">
        <f>((-'Coupling Enzyme Parameters'!$AB$10+SQRT((('Coupling Enzyme Parameters'!$AB$10)^2)-(4*('Coupling Enzyme Parameters'!$AB$9)*(('Coupling Enzyme Parameters'!$AB$11)-(P648-$F$11)))))/(2*'Coupling Enzyme Parameters'!$AB$9))</f>
        <v>29.107888926650528</v>
      </c>
      <c r="R648" s="102">
        <f t="shared" si="75"/>
        <v>-8.0628299739774469</v>
      </c>
      <c r="S648" s="37">
        <v>18229.625</v>
      </c>
      <c r="T648" s="99">
        <f>((-'Coupling Enzyme Parameters'!$AB$10+SQRT((('Coupling Enzyme Parameters'!$AB$10)^2)-(4*('Coupling Enzyme Parameters'!$AB$9)*(('Coupling Enzyme Parameters'!$AB$11)-(S648-$F$11)))))/(2*'Coupling Enzyme Parameters'!$AB$9))</f>
        <v>29.189850979023536</v>
      </c>
      <c r="U648" s="102">
        <f t="shared" si="76"/>
        <v>-8.6902327052962711</v>
      </c>
      <c r="V648" s="37">
        <v>17982.085999999999</v>
      </c>
      <c r="W648" s="99">
        <f>((-'Coupling Enzyme Parameters'!$AB$10+SQRT((('Coupling Enzyme Parameters'!$AB$10)^2)-(4*('Coupling Enzyme Parameters'!$AB$9)*(('Coupling Enzyme Parameters'!$AB$11)-(V648-$F$11)))))/(2*'Coupling Enzyme Parameters'!$AB$9))</f>
        <v>28.076880107477656</v>
      </c>
      <c r="X648" s="102">
        <f t="shared" si="77"/>
        <v>-9.6147684428560325</v>
      </c>
      <c r="Y648" s="37">
        <v>17738.903999999999</v>
      </c>
      <c r="Z648" s="99">
        <f>((-'Coupling Enzyme Parameters'!$AB$10+SQRT((('Coupling Enzyme Parameters'!$AB$10)^2)-(4*('Coupling Enzyme Parameters'!$AB$9)*(('Coupling Enzyme Parameters'!$AB$11)-(Y648-$F$11)))))/(2*'Coupling Enzyme Parameters'!$AB$9))</f>
        <v>27.023495348268142</v>
      </c>
      <c r="AA648" s="102">
        <f t="shared" si="78"/>
        <v>-9.6948437778867671</v>
      </c>
    </row>
    <row r="649" spans="3:27" s="39" customFormat="1" ht="15" x14ac:dyDescent="0.25">
      <c r="C649" s="24">
        <f t="shared" si="79"/>
        <v>42.466666666667095</v>
      </c>
      <c r="D649" s="37">
        <v>11466.24</v>
      </c>
      <c r="E649" s="37">
        <v>19293.521000000001</v>
      </c>
      <c r="F649" s="100">
        <f>((-'Coupling Enzyme Parameters'!$AB$10+SQRT((('Coupling Enzyme Parameters'!$AB$10)^2)-(4*('Coupling Enzyme Parameters'!$AB$9)*(('Coupling Enzyme Parameters'!$AB$11)-(E649-$F$11)))))/(2*'Coupling Enzyme Parameters'!$AB$9))</f>
        <v>34.589661090826084</v>
      </c>
      <c r="G649" s="37">
        <v>18489.428</v>
      </c>
      <c r="H649" s="99">
        <f>((-'Coupling Enzyme Parameters'!$AB$10+SQRT((('Coupling Enzyme Parameters'!$AB$10)^2)-(4*('Coupling Enzyme Parameters'!$AB$9)*(('Coupling Enzyme Parameters'!$AB$11)-(G649-$F$11)))))/(2*'Coupling Enzyme Parameters'!$AB$9))</f>
        <v>30.407715020019022</v>
      </c>
      <c r="I649" s="102">
        <f t="shared" si="72"/>
        <v>-5.0330250448296034</v>
      </c>
      <c r="J649" s="37">
        <v>18141.699000000001</v>
      </c>
      <c r="K649" s="99">
        <f>((-'Coupling Enzyme Parameters'!$AB$10+SQRT((('Coupling Enzyme Parameters'!$AB$10)^2)-(4*('Coupling Enzyme Parameters'!$AB$9)*(('Coupling Enzyme Parameters'!$AB$11)-(J649-$F$11)))))/(2*'Coupling Enzyme Parameters'!$AB$9))</f>
        <v>28.789522807186991</v>
      </c>
      <c r="L649" s="102">
        <f t="shared" si="73"/>
        <v>-4.6822350417482923</v>
      </c>
      <c r="M649" s="37">
        <v>18220.66</v>
      </c>
      <c r="N649" s="99">
        <f>((-'Coupling Enzyme Parameters'!$AB$10+SQRT((('Coupling Enzyme Parameters'!$AB$10)^2)-(4*('Coupling Enzyme Parameters'!$AB$9)*(('Coupling Enzyme Parameters'!$AB$11)-(M649-$F$11)))))/(2*'Coupling Enzyme Parameters'!$AB$9))</f>
        <v>29.148771292629934</v>
      </c>
      <c r="O649" s="102">
        <f t="shared" si="74"/>
        <v>-6.8069870414472895</v>
      </c>
      <c r="P649" s="37">
        <v>18232.803</v>
      </c>
      <c r="Q649" s="99">
        <f>((-'Coupling Enzyme Parameters'!$AB$10+SQRT((('Coupling Enzyme Parameters'!$AB$10)^2)-(4*('Coupling Enzyme Parameters'!$AB$9)*(('Coupling Enzyme Parameters'!$AB$11)-(P649-$F$11)))))/(2*'Coupling Enzyme Parameters'!$AB$9))</f>
        <v>29.204427795701051</v>
      </c>
      <c r="R649" s="102">
        <f t="shared" si="75"/>
        <v>-7.8567999006157834</v>
      </c>
      <c r="S649" s="37">
        <v>18185.743999999999</v>
      </c>
      <c r="T649" s="99">
        <f>((-'Coupling Enzyme Parameters'!$AB$10+SQRT((('Coupling Enzyme Parameters'!$AB$10)^2)-(4*('Coupling Enzyme Parameters'!$AB$9)*(('Coupling Enzyme Parameters'!$AB$11)-(S649-$F$11)))))/(2*'Coupling Enzyme Parameters'!$AB$9))</f>
        <v>28.989349134633411</v>
      </c>
      <c r="U649" s="102">
        <f t="shared" si="76"/>
        <v>-8.7812433453752554</v>
      </c>
      <c r="V649" s="37">
        <v>17950.873</v>
      </c>
      <c r="W649" s="99">
        <f>((-'Coupling Enzyme Parameters'!$AB$10+SQRT((('Coupling Enzyme Parameters'!$AB$10)^2)-(4*('Coupling Enzyme Parameters'!$AB$9)*(('Coupling Enzyme Parameters'!$AB$11)-(V649-$F$11)))))/(2*'Coupling Enzyme Parameters'!$AB$9))</f>
        <v>27.939551378714871</v>
      </c>
      <c r="X649" s="102">
        <f t="shared" si="77"/>
        <v>-9.6426059673076772</v>
      </c>
      <c r="Y649" s="37">
        <v>17734.855</v>
      </c>
      <c r="Z649" s="99">
        <f>((-'Coupling Enzyme Parameters'!$AB$10+SQRT((('Coupling Enzyme Parameters'!$AB$10)^2)-(4*('Coupling Enzyme Parameters'!$AB$9)*(('Coupling Enzyme Parameters'!$AB$11)-(Y649-$F$11)))))/(2*'Coupling Enzyme Parameters'!$AB$9))</f>
        <v>27.006267846582102</v>
      </c>
      <c r="AA649" s="102">
        <f t="shared" si="78"/>
        <v>-9.6025800752616668</v>
      </c>
    </row>
    <row r="650" spans="3:27" s="39" customFormat="1" ht="15" x14ac:dyDescent="0.25">
      <c r="C650" s="24">
        <f t="shared" si="79"/>
        <v>42.533333333333765</v>
      </c>
      <c r="D650" s="37">
        <v>11410.951999999999</v>
      </c>
      <c r="E650" s="37">
        <v>19267.723000000002</v>
      </c>
      <c r="F650" s="100">
        <f>((-'Coupling Enzyme Parameters'!$AB$10+SQRT((('Coupling Enzyme Parameters'!$AB$10)^2)-(4*('Coupling Enzyme Parameters'!$AB$9)*(('Coupling Enzyme Parameters'!$AB$11)-(E650-$F$11)))))/(2*'Coupling Enzyme Parameters'!$AB$9))</f>
        <v>34.44353387501463</v>
      </c>
      <c r="G650" s="37">
        <v>18538.175999999999</v>
      </c>
      <c r="H650" s="99">
        <f>((-'Coupling Enzyme Parameters'!$AB$10+SQRT((('Coupling Enzyme Parameters'!$AB$10)^2)-(4*('Coupling Enzyme Parameters'!$AB$9)*(('Coupling Enzyme Parameters'!$AB$11)-(G650-$F$11)))))/(2*'Coupling Enzyme Parameters'!$AB$9))</f>
        <v>30.642459369825737</v>
      </c>
      <c r="I650" s="102">
        <f t="shared" si="72"/>
        <v>-4.6521534792114352</v>
      </c>
      <c r="J650" s="37">
        <v>18163.004000000001</v>
      </c>
      <c r="K650" s="99">
        <f>((-'Coupling Enzyme Parameters'!$AB$10+SQRT((('Coupling Enzyme Parameters'!$AB$10)^2)-(4*('Coupling Enzyme Parameters'!$AB$9)*(('Coupling Enzyme Parameters'!$AB$11)-(J650-$F$11)))))/(2*'Coupling Enzyme Parameters'!$AB$9))</f>
        <v>28.886004427611454</v>
      </c>
      <c r="L650" s="102">
        <f t="shared" si="73"/>
        <v>-4.4396262055123756</v>
      </c>
      <c r="M650" s="37">
        <v>18200.217000000001</v>
      </c>
      <c r="N650" s="99">
        <f>((-'Coupling Enzyme Parameters'!$AB$10+SQRT((('Coupling Enzyme Parameters'!$AB$10)^2)-(4*('Coupling Enzyme Parameters'!$AB$9)*(('Coupling Enzyme Parameters'!$AB$11)-(M650-$F$11)))))/(2*'Coupling Enzyme Parameters'!$AB$9))</f>
        <v>29.055321340307493</v>
      </c>
      <c r="O650" s="102">
        <f t="shared" si="74"/>
        <v>-6.7543097779582766</v>
      </c>
      <c r="P650" s="37">
        <v>18230.947</v>
      </c>
      <c r="Q650" s="99">
        <f>((-'Coupling Enzyme Parameters'!$AB$10+SQRT((('Coupling Enzyme Parameters'!$AB$10)^2)-(4*('Coupling Enzyme Parameters'!$AB$9)*(('Coupling Enzyme Parameters'!$AB$11)-(P650-$F$11)))))/(2*'Coupling Enzyme Parameters'!$AB$9))</f>
        <v>29.195913791639668</v>
      </c>
      <c r="R650" s="102">
        <f t="shared" si="75"/>
        <v>-7.7191866888657117</v>
      </c>
      <c r="S650" s="37">
        <v>18194.447</v>
      </c>
      <c r="T650" s="99">
        <f>((-'Coupling Enzyme Parameters'!$AB$10+SQRT((('Coupling Enzyme Parameters'!$AB$10)^2)-(4*('Coupling Enzyme Parameters'!$AB$9)*(('Coupling Enzyme Parameters'!$AB$11)-(S650-$F$11)))))/(2*'Coupling Enzyme Parameters'!$AB$9))</f>
        <v>29.029001432627325</v>
      </c>
      <c r="U650" s="102">
        <f t="shared" si="76"/>
        <v>-8.5954638315698872</v>
      </c>
      <c r="V650" s="37">
        <v>18000.276999999998</v>
      </c>
      <c r="W650" s="99">
        <f>((-'Coupling Enzyme Parameters'!$AB$10+SQRT((('Coupling Enzyme Parameters'!$AB$10)^2)-(4*('Coupling Enzyme Parameters'!$AB$9)*(('Coupling Enzyme Parameters'!$AB$11)-(V650-$F$11)))))/(2*'Coupling Enzyme Parameters'!$AB$9))</f>
        <v>28.157215475343051</v>
      </c>
      <c r="X650" s="102">
        <f t="shared" si="77"/>
        <v>-9.278814654868043</v>
      </c>
      <c r="Y650" s="37">
        <v>17707.822</v>
      </c>
      <c r="Z650" s="99">
        <f>((-'Coupling Enzyme Parameters'!$AB$10+SQRT((('Coupling Enzyme Parameters'!$AB$10)^2)-(4*('Coupling Enzyme Parameters'!$AB$9)*(('Coupling Enzyme Parameters'!$AB$11)-(Y650-$F$11)))))/(2*'Coupling Enzyme Parameters'!$AB$9))</f>
        <v>26.891500318714662</v>
      </c>
      <c r="AA650" s="102">
        <f t="shared" si="78"/>
        <v>-9.571220387317652</v>
      </c>
    </row>
    <row r="651" spans="3:27" s="39" customFormat="1" ht="15" x14ac:dyDescent="0.25">
      <c r="C651" s="24">
        <f t="shared" si="79"/>
        <v>42.600000000000435</v>
      </c>
      <c r="D651" s="37">
        <v>11409.866</v>
      </c>
      <c r="E651" s="37">
        <v>19276.960999999999</v>
      </c>
      <c r="F651" s="100">
        <f>((-'Coupling Enzyme Parameters'!$AB$10+SQRT((('Coupling Enzyme Parameters'!$AB$10)^2)-(4*('Coupling Enzyme Parameters'!$AB$9)*(('Coupling Enzyme Parameters'!$AB$11)-(E651-$F$11)))))/(2*'Coupling Enzyme Parameters'!$AB$9))</f>
        <v>34.49575225905037</v>
      </c>
      <c r="G651" s="37">
        <v>18525.129000000001</v>
      </c>
      <c r="H651" s="99">
        <f>((-'Coupling Enzyme Parameters'!$AB$10+SQRT((('Coupling Enzyme Parameters'!$AB$10)^2)-(4*('Coupling Enzyme Parameters'!$AB$9)*(('Coupling Enzyme Parameters'!$AB$11)-(G651-$F$11)))))/(2*'Coupling Enzyme Parameters'!$AB$9))</f>
        <v>30.579428811748876</v>
      </c>
      <c r="I651" s="102">
        <f t="shared" si="72"/>
        <v>-4.7674024213240358</v>
      </c>
      <c r="J651" s="37">
        <v>18133.838</v>
      </c>
      <c r="K651" s="99">
        <f>((-'Coupling Enzyme Parameters'!$AB$10+SQRT((('Coupling Enzyme Parameters'!$AB$10)^2)-(4*('Coupling Enzyme Parameters'!$AB$9)*(('Coupling Enzyme Parameters'!$AB$11)-(J651-$F$11)))))/(2*'Coupling Enzyme Parameters'!$AB$9))</f>
        <v>28.754006318175133</v>
      </c>
      <c r="L651" s="102">
        <f t="shared" si="73"/>
        <v>-4.6238426989844363</v>
      </c>
      <c r="M651" s="37">
        <v>18299.440999999999</v>
      </c>
      <c r="N651" s="99">
        <f>((-'Coupling Enzyme Parameters'!$AB$10+SQRT((('Coupling Enzyme Parameters'!$AB$10)^2)-(4*('Coupling Enzyme Parameters'!$AB$9)*(('Coupling Enzyme Parameters'!$AB$11)-(M651-$F$11)))))/(2*'Coupling Enzyme Parameters'!$AB$9))</f>
        <v>29.511852249238938</v>
      </c>
      <c r="O651" s="102">
        <f t="shared" si="74"/>
        <v>-6.3499972530625719</v>
      </c>
      <c r="P651" s="37">
        <v>18217.77</v>
      </c>
      <c r="Q651" s="99">
        <f>((-'Coupling Enzyme Parameters'!$AB$10+SQRT((('Coupling Enzyme Parameters'!$AB$10)^2)-(4*('Coupling Enzyme Parameters'!$AB$9)*(('Coupling Enzyme Parameters'!$AB$11)-(P651-$F$11)))))/(2*'Coupling Enzyme Parameters'!$AB$9))</f>
        <v>29.135541483964516</v>
      </c>
      <c r="R651" s="102">
        <f t="shared" si="75"/>
        <v>-7.8317773805766038</v>
      </c>
      <c r="S651" s="37">
        <v>18175.629000000001</v>
      </c>
      <c r="T651" s="99">
        <f>((-'Coupling Enzyme Parameters'!$AB$10+SQRT((('Coupling Enzyme Parameters'!$AB$10)^2)-(4*('Coupling Enzyme Parameters'!$AB$9)*(('Coupling Enzyme Parameters'!$AB$11)-(S651-$F$11)))))/(2*'Coupling Enzyme Parameters'!$AB$9))</f>
        <v>28.943333546895428</v>
      </c>
      <c r="U651" s="102">
        <f t="shared" si="76"/>
        <v>-8.7333501013375248</v>
      </c>
      <c r="V651" s="37">
        <v>18003.146000000001</v>
      </c>
      <c r="W651" s="99">
        <f>((-'Coupling Enzyme Parameters'!$AB$10+SQRT((('Coupling Enzyme Parameters'!$AB$10)^2)-(4*('Coupling Enzyme Parameters'!$AB$9)*(('Coupling Enzyme Parameters'!$AB$11)-(V651-$F$11)))))/(2*'Coupling Enzyme Parameters'!$AB$9))</f>
        <v>28.169905919622956</v>
      </c>
      <c r="X651" s="102">
        <f t="shared" si="77"/>
        <v>-9.3183425946238785</v>
      </c>
      <c r="Y651" s="37">
        <v>17737.528999999999</v>
      </c>
      <c r="Z651" s="99">
        <f>((-'Coupling Enzyme Parameters'!$AB$10+SQRT((('Coupling Enzyme Parameters'!$AB$10)^2)-(4*('Coupling Enzyme Parameters'!$AB$9)*(('Coupling Enzyme Parameters'!$AB$11)-(Y651-$F$11)))))/(2*'Coupling Enzyme Parameters'!$AB$9))</f>
        <v>27.017643956530392</v>
      </c>
      <c r="AA651" s="102">
        <f t="shared" si="78"/>
        <v>-9.4972951335376621</v>
      </c>
    </row>
    <row r="652" spans="3:27" s="39" customFormat="1" ht="15" x14ac:dyDescent="0.25">
      <c r="C652" s="24">
        <f t="shared" si="79"/>
        <v>42.666666666667105</v>
      </c>
      <c r="D652" s="37">
        <v>11423.762000000001</v>
      </c>
      <c r="E652" s="37">
        <v>19242.349999999999</v>
      </c>
      <c r="F652" s="100">
        <f>((-'Coupling Enzyme Parameters'!$AB$10+SQRT((('Coupling Enzyme Parameters'!$AB$10)^2)-(4*('Coupling Enzyme Parameters'!$AB$9)*(('Coupling Enzyme Parameters'!$AB$11)-(E652-$F$11)))))/(2*'Coupling Enzyme Parameters'!$AB$9))</f>
        <v>34.300725079704193</v>
      </c>
      <c r="G652" s="37">
        <v>18561.641</v>
      </c>
      <c r="H652" s="99">
        <f>((-'Coupling Enzyme Parameters'!$AB$10+SQRT((('Coupling Enzyme Parameters'!$AB$10)^2)-(4*('Coupling Enzyme Parameters'!$AB$9)*(('Coupling Enzyme Parameters'!$AB$11)-(G652-$F$11)))))/(2*'Coupling Enzyme Parameters'!$AB$9))</f>
        <v>30.756198321384911</v>
      </c>
      <c r="I652" s="102">
        <f t="shared" si="72"/>
        <v>-4.3956057323418243</v>
      </c>
      <c r="J652" s="37">
        <v>18127.650000000001</v>
      </c>
      <c r="K652" s="99">
        <f>((-'Coupling Enzyme Parameters'!$AB$10+SQRT((('Coupling Enzyme Parameters'!$AB$10)^2)-(4*('Coupling Enzyme Parameters'!$AB$9)*(('Coupling Enzyme Parameters'!$AB$11)-(J652-$F$11)))))/(2*'Coupling Enzyme Parameters'!$AB$9))</f>
        <v>28.726079752215135</v>
      </c>
      <c r="L652" s="102">
        <f t="shared" si="73"/>
        <v>-4.4567420855982576</v>
      </c>
      <c r="M652" s="37">
        <v>18210.259999999998</v>
      </c>
      <c r="N652" s="99">
        <f>((-'Coupling Enzyme Parameters'!$AB$10+SQRT((('Coupling Enzyme Parameters'!$AB$10)^2)-(4*('Coupling Enzyme Parameters'!$AB$9)*(('Coupling Enzyme Parameters'!$AB$11)-(M652-$F$11)))))/(2*'Coupling Enzyme Parameters'!$AB$9))</f>
        <v>29.101191458115593</v>
      </c>
      <c r="O652" s="102">
        <f t="shared" si="74"/>
        <v>-6.5656308648397399</v>
      </c>
      <c r="P652" s="37">
        <v>18183.453000000001</v>
      </c>
      <c r="Q652" s="99">
        <f>((-'Coupling Enzyme Parameters'!$AB$10+SQRT((('Coupling Enzyme Parameters'!$AB$10)^2)-(4*('Coupling Enzyme Parameters'!$AB$9)*(('Coupling Enzyme Parameters'!$AB$11)-(P652-$F$11)))))/(2*'Coupling Enzyme Parameters'!$AB$9))</f>
        <v>28.978920238535022</v>
      </c>
      <c r="R652" s="102">
        <f t="shared" si="75"/>
        <v>-7.793371446659922</v>
      </c>
      <c r="S652" s="37">
        <v>18184.708999999999</v>
      </c>
      <c r="T652" s="99">
        <f>((-'Coupling Enzyme Parameters'!$AB$10+SQRT((('Coupling Enzyme Parameters'!$AB$10)^2)-(4*('Coupling Enzyme Parameters'!$AB$9)*(('Coupling Enzyme Parameters'!$AB$11)-(S652-$F$11)))))/(2*'Coupling Enzyme Parameters'!$AB$9))</f>
        <v>28.984637217307167</v>
      </c>
      <c r="U652" s="102">
        <f t="shared" si="76"/>
        <v>-8.4970192515796086</v>
      </c>
      <c r="V652" s="37">
        <v>17976.23</v>
      </c>
      <c r="W652" s="99">
        <f>((-'Coupling Enzyme Parameters'!$AB$10+SQRT((('Coupling Enzyme Parameters'!$AB$10)^2)-(4*('Coupling Enzyme Parameters'!$AB$9)*(('Coupling Enzyme Parameters'!$AB$11)-(V652-$F$11)))))/(2*'Coupling Enzyme Parameters'!$AB$9))</f>
        <v>28.051065924894363</v>
      </c>
      <c r="X652" s="102">
        <f t="shared" si="77"/>
        <v>-9.2421554100062941</v>
      </c>
      <c r="Y652" s="37">
        <v>17724.115000000002</v>
      </c>
      <c r="Z652" s="99">
        <f>((-'Coupling Enzyme Parameters'!$AB$10+SQRT((('Coupling Enzyme Parameters'!$AB$10)^2)-(4*('Coupling Enzyme Parameters'!$AB$9)*(('Coupling Enzyme Parameters'!$AB$11)-(Y652-$F$11)))))/(2*'Coupling Enzyme Parameters'!$AB$9))</f>
        <v>26.960619386009164</v>
      </c>
      <c r="AA652" s="102">
        <f t="shared" si="78"/>
        <v>-9.3592925247127141</v>
      </c>
    </row>
    <row r="653" spans="3:27" s="39" customFormat="1" ht="15" x14ac:dyDescent="0.25">
      <c r="C653" s="24">
        <f t="shared" si="79"/>
        <v>42.733333333333775</v>
      </c>
      <c r="D653" s="37">
        <v>11414.552</v>
      </c>
      <c r="E653" s="37">
        <v>19255.324000000001</v>
      </c>
      <c r="F653" s="100">
        <f>((-'Coupling Enzyme Parameters'!$AB$10+SQRT((('Coupling Enzyme Parameters'!$AB$10)^2)-(4*('Coupling Enzyme Parameters'!$AB$9)*(('Coupling Enzyme Parameters'!$AB$11)-(E653-$F$11)))))/(2*'Coupling Enzyme Parameters'!$AB$9))</f>
        <v>34.373635819610435</v>
      </c>
      <c r="G653" s="37">
        <v>18568.115000000002</v>
      </c>
      <c r="H653" s="99">
        <f>((-'Coupling Enzyme Parameters'!$AB$10+SQRT((('Coupling Enzyme Parameters'!$AB$10)^2)-(4*('Coupling Enzyme Parameters'!$AB$9)*(('Coupling Enzyme Parameters'!$AB$11)-(G653-$F$11)))))/(2*'Coupling Enzyme Parameters'!$AB$9))</f>
        <v>30.787665265562211</v>
      </c>
      <c r="I653" s="102">
        <f t="shared" ref="I653:I716" si="80">(H653-F653)-$I$11</f>
        <v>-4.4370495280707658</v>
      </c>
      <c r="J653" s="37">
        <v>18070.463</v>
      </c>
      <c r="K653" s="99">
        <f>((-'Coupling Enzyme Parameters'!$AB$10+SQRT((('Coupling Enzyme Parameters'!$AB$10)^2)-(4*('Coupling Enzyme Parameters'!$AB$9)*(('Coupling Enzyme Parameters'!$AB$11)-(J653-$F$11)))))/(2*'Coupling Enzyme Parameters'!$AB$9))</f>
        <v>28.4692800272901</v>
      </c>
      <c r="L653" s="102">
        <f t="shared" ref="L653:L716" si="81">(K653-F653)-$L$11</f>
        <v>-4.7864525504295337</v>
      </c>
      <c r="M653" s="37">
        <v>18217.366999999998</v>
      </c>
      <c r="N653" s="99">
        <f>((-'Coupling Enzyme Parameters'!$AB$10+SQRT((('Coupling Enzyme Parameters'!$AB$10)^2)-(4*('Coupling Enzyme Parameters'!$AB$9)*(('Coupling Enzyme Parameters'!$AB$11)-(M653-$F$11)))))/(2*'Coupling Enzyme Parameters'!$AB$9))</f>
        <v>29.133697131344562</v>
      </c>
      <c r="O653" s="102">
        <f t="shared" ref="O653:O716" si="82">(N653-F653)-$O$11</f>
        <v>-6.6060359315170132</v>
      </c>
      <c r="P653" s="37">
        <v>18223.353999999999</v>
      </c>
      <c r="Q653" s="99">
        <f>((-'Coupling Enzyme Parameters'!$AB$10+SQRT((('Coupling Enzyme Parameters'!$AB$10)^2)-(4*('Coupling Enzyme Parameters'!$AB$9)*(('Coupling Enzyme Parameters'!$AB$11)-(P653-$F$11)))))/(2*'Coupling Enzyme Parameters'!$AB$9))</f>
        <v>29.161109484233904</v>
      </c>
      <c r="R653" s="102">
        <f t="shared" ref="R653:R716" si="83">(Q653-F653)-$R$11</f>
        <v>-7.6840929408672807</v>
      </c>
      <c r="S653" s="37">
        <v>18211.366999999998</v>
      </c>
      <c r="T653" s="99">
        <f>((-'Coupling Enzyme Parameters'!$AB$10+SQRT((('Coupling Enzyme Parameters'!$AB$10)^2)-(4*('Coupling Enzyme Parameters'!$AB$9)*(('Coupling Enzyme Parameters'!$AB$11)-(S653-$F$11)))))/(2*'Coupling Enzyme Parameters'!$AB$9))</f>
        <v>29.106252128018149</v>
      </c>
      <c r="U653" s="102">
        <f t="shared" ref="U653:U716" si="84">(T653-F653)-$U$11</f>
        <v>-8.4483150807748686</v>
      </c>
      <c r="V653" s="37">
        <v>18014.973000000002</v>
      </c>
      <c r="W653" s="99">
        <f>((-'Coupling Enzyme Parameters'!$AB$10+SQRT((('Coupling Enzyme Parameters'!$AB$10)^2)-(4*('Coupling Enzyme Parameters'!$AB$9)*(('Coupling Enzyme Parameters'!$AB$11)-(V653-$F$11)))))/(2*'Coupling Enzyme Parameters'!$AB$9))</f>
        <v>28.222279031211979</v>
      </c>
      <c r="X653" s="102">
        <f t="shared" ref="X653:X716" si="85">(W653-F653)-$X$11</f>
        <v>-9.1438530435949197</v>
      </c>
      <c r="Y653" s="37">
        <v>17707.653999999999</v>
      </c>
      <c r="Z653" s="99">
        <f>((-'Coupling Enzyme Parameters'!$AB$10+SQRT((('Coupling Enzyme Parameters'!$AB$10)^2)-(4*('Coupling Enzyme Parameters'!$AB$9)*(('Coupling Enzyme Parameters'!$AB$11)-(Y653-$F$11)))))/(2*'Coupling Enzyme Parameters'!$AB$9))</f>
        <v>26.890788441886091</v>
      </c>
      <c r="AA653" s="102">
        <f t="shared" ref="AA653:AA716" si="86">(Z653-F653)-$AA$11</f>
        <v>-9.5020342087420282</v>
      </c>
    </row>
    <row r="654" spans="3:27" s="39" customFormat="1" ht="15" x14ac:dyDescent="0.25">
      <c r="C654" s="24">
        <f t="shared" ref="C654:C717" si="87">C653+($A$12/60)</f>
        <v>42.800000000000445</v>
      </c>
      <c r="D654" s="37">
        <v>11419.884</v>
      </c>
      <c r="E654" s="37">
        <v>19228.164000000001</v>
      </c>
      <c r="F654" s="100">
        <f>((-'Coupling Enzyme Parameters'!$AB$10+SQRT((('Coupling Enzyme Parameters'!$AB$10)^2)-(4*('Coupling Enzyme Parameters'!$AB$9)*(('Coupling Enzyme Parameters'!$AB$11)-(E654-$F$11)))))/(2*'Coupling Enzyme Parameters'!$AB$9))</f>
        <v>34.221268411846729</v>
      </c>
      <c r="G654" s="37">
        <v>18477.018</v>
      </c>
      <c r="H654" s="99">
        <f>((-'Coupling Enzyme Parameters'!$AB$10+SQRT((('Coupling Enzyme Parameters'!$AB$10)^2)-(4*('Coupling Enzyme Parameters'!$AB$9)*(('Coupling Enzyme Parameters'!$AB$11)-(G654-$F$11)))))/(2*'Coupling Enzyme Parameters'!$AB$9))</f>
        <v>30.3482832758345</v>
      </c>
      <c r="I654" s="102">
        <f t="shared" si="80"/>
        <v>-4.7240641100347709</v>
      </c>
      <c r="J654" s="37">
        <v>18155.662</v>
      </c>
      <c r="K654" s="99">
        <f>((-'Coupling Enzyme Parameters'!$AB$10+SQRT((('Coupling Enzyme Parameters'!$AB$10)^2)-(4*('Coupling Enzyme Parameters'!$AB$9)*(('Coupling Enzyme Parameters'!$AB$11)-(J654-$F$11)))))/(2*'Coupling Enzyme Parameters'!$AB$9))</f>
        <v>28.852718381853474</v>
      </c>
      <c r="L654" s="102">
        <f t="shared" si="81"/>
        <v>-4.2506467881024541</v>
      </c>
      <c r="M654" s="37">
        <v>18252.013999999999</v>
      </c>
      <c r="N654" s="99">
        <f>((-'Coupling Enzyme Parameters'!$AB$10+SQRT((('Coupling Enzyme Parameters'!$AB$10)^2)-(4*('Coupling Enzyme Parameters'!$AB$9)*(('Coupling Enzyme Parameters'!$AB$11)-(M654-$F$11)))))/(2*'Coupling Enzyme Parameters'!$AB$9))</f>
        <v>29.292706959783306</v>
      </c>
      <c r="O654" s="102">
        <f t="shared" si="82"/>
        <v>-6.2946586953145633</v>
      </c>
      <c r="P654" s="37">
        <v>18282.838</v>
      </c>
      <c r="Q654" s="99">
        <f>((-'Coupling Enzyme Parameters'!$AB$10+SQRT((('Coupling Enzyme Parameters'!$AB$10)^2)-(4*('Coupling Enzyme Parameters'!$AB$9)*(('Coupling Enzyme Parameters'!$AB$11)-(P654-$F$11)))))/(2*'Coupling Enzyme Parameters'!$AB$9))</f>
        <v>29.43493794653763</v>
      </c>
      <c r="R654" s="102">
        <f t="shared" si="83"/>
        <v>-7.2578970707998494</v>
      </c>
      <c r="S654" s="37">
        <v>18178.280999999999</v>
      </c>
      <c r="T654" s="99">
        <f>((-'Coupling Enzyme Parameters'!$AB$10+SQRT((('Coupling Enzyme Parameters'!$AB$10)^2)-(4*('Coupling Enzyme Parameters'!$AB$9)*(('Coupling Enzyme Parameters'!$AB$11)-(S654-$F$11)))))/(2*'Coupling Enzyme Parameters'!$AB$9))</f>
        <v>28.955390876910801</v>
      </c>
      <c r="U654" s="102">
        <f t="shared" si="84"/>
        <v>-8.4468089241185105</v>
      </c>
      <c r="V654" s="37">
        <v>18027.706999999999</v>
      </c>
      <c r="W654" s="99">
        <f>((-'Coupling Enzyme Parameters'!$AB$10+SQRT((('Coupling Enzyme Parameters'!$AB$10)^2)-(4*('Coupling Enzyme Parameters'!$AB$9)*(('Coupling Enzyme Parameters'!$AB$11)-(V654-$F$11)))))/(2*'Coupling Enzyme Parameters'!$AB$9))</f>
        <v>28.278774754522605</v>
      </c>
      <c r="X654" s="102">
        <f t="shared" si="85"/>
        <v>-8.9349899125205887</v>
      </c>
      <c r="Y654" s="37">
        <v>17752.361000000001</v>
      </c>
      <c r="Z654" s="99">
        <f>((-'Coupling Enzyme Parameters'!$AB$10+SQRT((('Coupling Enzyme Parameters'!$AB$10)^2)-(4*('Coupling Enzyme Parameters'!$AB$9)*(('Coupling Enzyme Parameters'!$AB$11)-(Y654-$F$11)))))/(2*'Coupling Enzyme Parameters'!$AB$9))</f>
        <v>27.080822470056727</v>
      </c>
      <c r="AA654" s="102">
        <f t="shared" si="86"/>
        <v>-9.1596327728076865</v>
      </c>
    </row>
    <row r="655" spans="3:27" s="39" customFormat="1" ht="15" x14ac:dyDescent="0.25">
      <c r="C655" s="24">
        <f t="shared" si="87"/>
        <v>42.866666666667115</v>
      </c>
      <c r="D655" s="37">
        <v>11428.300999999999</v>
      </c>
      <c r="E655" s="37">
        <v>19304.932000000001</v>
      </c>
      <c r="F655" s="100">
        <f>((-'Coupling Enzyme Parameters'!$AB$10+SQRT((('Coupling Enzyme Parameters'!$AB$10)^2)-(4*('Coupling Enzyme Parameters'!$AB$9)*(('Coupling Enzyme Parameters'!$AB$11)-(E655-$F$11)))))/(2*'Coupling Enzyme Parameters'!$AB$9))</f>
        <v>34.65459888077833</v>
      </c>
      <c r="G655" s="37">
        <v>18549.120999999999</v>
      </c>
      <c r="H655" s="99">
        <f>((-'Coupling Enzyme Parameters'!$AB$10+SQRT((('Coupling Enzyme Parameters'!$AB$10)^2)-(4*('Coupling Enzyme Parameters'!$AB$9)*(('Coupling Enzyme Parameters'!$AB$11)-(G655-$F$11)))))/(2*'Coupling Enzyme Parameters'!$AB$9))</f>
        <v>30.695450869930632</v>
      </c>
      <c r="I655" s="102">
        <f t="shared" si="80"/>
        <v>-4.8102269848702406</v>
      </c>
      <c r="J655" s="37">
        <v>18233.684000000001</v>
      </c>
      <c r="K655" s="99">
        <f>((-'Coupling Enzyme Parameters'!$AB$10+SQRT((('Coupling Enzyme Parameters'!$AB$10)^2)-(4*('Coupling Enzyme Parameters'!$AB$9)*(('Coupling Enzyme Parameters'!$AB$11)-(J655-$F$11)))))/(2*'Coupling Enzyme Parameters'!$AB$9))</f>
        <v>29.208470102893521</v>
      </c>
      <c r="L655" s="102">
        <f t="shared" si="81"/>
        <v>-4.3282255359940081</v>
      </c>
      <c r="M655" s="37">
        <v>18220.504000000001</v>
      </c>
      <c r="N655" s="99">
        <f>((-'Coupling Enzyme Parameters'!$AB$10+SQRT((('Coupling Enzyme Parameters'!$AB$10)^2)-(4*('Coupling Enzyme Parameters'!$AB$9)*(('Coupling Enzyme Parameters'!$AB$11)-(M655-$F$11)))))/(2*'Coupling Enzyme Parameters'!$AB$9))</f>
        <v>29.148056998098035</v>
      </c>
      <c r="O655" s="102">
        <f t="shared" si="82"/>
        <v>-6.8726391259314354</v>
      </c>
      <c r="P655" s="37">
        <v>18230.798999999999</v>
      </c>
      <c r="Q655" s="99">
        <f>((-'Coupling Enzyme Parameters'!$AB$10+SQRT((('Coupling Enzyme Parameters'!$AB$10)^2)-(4*('Coupling Enzyme Parameters'!$AB$9)*(('Coupling Enzyme Parameters'!$AB$11)-(P655-$F$11)))))/(2*'Coupling Enzyme Parameters'!$AB$9))</f>
        <v>29.195234984799587</v>
      </c>
      <c r="R655" s="102">
        <f t="shared" si="83"/>
        <v>-7.9309305014694935</v>
      </c>
      <c r="S655" s="37">
        <v>18159.088</v>
      </c>
      <c r="T655" s="99">
        <f>((-'Coupling Enzyme Parameters'!$AB$10+SQRT((('Coupling Enzyme Parameters'!$AB$10)^2)-(4*('Coupling Enzyme Parameters'!$AB$9)*(('Coupling Enzyme Parameters'!$AB$11)-(S655-$F$11)))))/(2*'Coupling Enzyme Parameters'!$AB$9))</f>
        <v>28.868245787630148</v>
      </c>
      <c r="U655" s="102">
        <f t="shared" si="84"/>
        <v>-8.9672844823307649</v>
      </c>
      <c r="V655" s="37">
        <v>17948.594000000001</v>
      </c>
      <c r="W655" s="99">
        <f>((-'Coupling Enzyme Parameters'!$AB$10+SQRT((('Coupling Enzyme Parameters'!$AB$10)^2)-(4*('Coupling Enzyme Parameters'!$AB$9)*(('Coupling Enzyme Parameters'!$AB$11)-(V655-$F$11)))))/(2*'Coupling Enzyme Parameters'!$AB$9))</f>
        <v>27.929549670230447</v>
      </c>
      <c r="X655" s="102">
        <f t="shared" si="85"/>
        <v>-9.7175454657443474</v>
      </c>
      <c r="Y655" s="37">
        <v>17692.615000000002</v>
      </c>
      <c r="Z655" s="99">
        <f>((-'Coupling Enzyme Parameters'!$AB$10+SQRT((('Coupling Enzyme Parameters'!$AB$10)^2)-(4*('Coupling Enzyme Parameters'!$AB$9)*(('Coupling Enzyme Parameters'!$AB$11)-(Y655-$F$11)))))/(2*'Coupling Enzyme Parameters'!$AB$9))</f>
        <v>26.827130439105169</v>
      </c>
      <c r="AA655" s="102">
        <f t="shared" si="86"/>
        <v>-9.8466552726908461</v>
      </c>
    </row>
    <row r="656" spans="3:27" s="39" customFormat="1" ht="15" x14ac:dyDescent="0.25">
      <c r="C656" s="24">
        <f t="shared" si="87"/>
        <v>42.933333333333785</v>
      </c>
      <c r="D656" s="37">
        <v>11453.468999999999</v>
      </c>
      <c r="E656" s="37">
        <v>19223.171999999999</v>
      </c>
      <c r="F656" s="100">
        <f>((-'Coupling Enzyme Parameters'!$AB$10+SQRT((('Coupling Enzyme Parameters'!$AB$10)^2)-(4*('Coupling Enzyme Parameters'!$AB$9)*(('Coupling Enzyme Parameters'!$AB$11)-(E656-$F$11)))))/(2*'Coupling Enzyme Parameters'!$AB$9))</f>
        <v>34.193373293600473</v>
      </c>
      <c r="G656" s="37">
        <v>18513.074000000001</v>
      </c>
      <c r="H656" s="99">
        <f>((-'Coupling Enzyme Parameters'!$AB$10+SQRT((('Coupling Enzyme Parameters'!$AB$10)^2)-(4*('Coupling Enzyme Parameters'!$AB$9)*(('Coupling Enzyme Parameters'!$AB$11)-(G656-$F$11)))))/(2*'Coupling Enzyme Parameters'!$AB$9))</f>
        <v>30.521323198898756</v>
      </c>
      <c r="I656" s="102">
        <f t="shared" si="80"/>
        <v>-4.5231290687242591</v>
      </c>
      <c r="J656" s="37">
        <v>18175.937000000002</v>
      </c>
      <c r="K656" s="99">
        <f>((-'Coupling Enzyme Parameters'!$AB$10+SQRT((('Coupling Enzyme Parameters'!$AB$10)^2)-(4*('Coupling Enzyme Parameters'!$AB$9)*(('Coupling Enzyme Parameters'!$AB$11)-(J656-$F$11)))))/(2*'Coupling Enzyme Parameters'!$AB$9))</f>
        <v>28.944733605846658</v>
      </c>
      <c r="L656" s="102">
        <f t="shared" si="81"/>
        <v>-4.1307364458630147</v>
      </c>
      <c r="M656" s="37">
        <v>18255.634999999998</v>
      </c>
      <c r="N656" s="99">
        <f>((-'Coupling Enzyme Parameters'!$AB$10+SQRT((('Coupling Enzyme Parameters'!$AB$10)^2)-(4*('Coupling Enzyme Parameters'!$AB$9)*(('Coupling Enzyme Parameters'!$AB$11)-(M656-$F$11)))))/(2*'Coupling Enzyme Parameters'!$AB$9))</f>
        <v>29.309377666083659</v>
      </c>
      <c r="O656" s="102">
        <f t="shared" si="82"/>
        <v>-6.2500928707679542</v>
      </c>
      <c r="P656" s="37">
        <v>18208.111000000001</v>
      </c>
      <c r="Q656" s="99">
        <f>((-'Coupling Enzyme Parameters'!$AB$10+SQRT((('Coupling Enzyme Parameters'!$AB$10)^2)-(4*('Coupling Enzyme Parameters'!$AB$9)*(('Coupling Enzyme Parameters'!$AB$11)-(P656-$F$11)))))/(2*'Coupling Enzyme Parameters'!$AB$9))</f>
        <v>29.091369871753006</v>
      </c>
      <c r="R656" s="102">
        <f t="shared" si="83"/>
        <v>-7.5735700273382172</v>
      </c>
      <c r="S656" s="37">
        <v>18207.776999999998</v>
      </c>
      <c r="T656" s="99">
        <f>((-'Coupling Enzyme Parameters'!$AB$10+SQRT((('Coupling Enzyme Parameters'!$AB$10)^2)-(4*('Coupling Enzyme Parameters'!$AB$9)*(('Coupling Enzyme Parameters'!$AB$11)-(S656-$F$11)))))/(2*'Coupling Enzyme Parameters'!$AB$9))</f>
        <v>29.089843698288835</v>
      </c>
      <c r="U656" s="102">
        <f t="shared" si="84"/>
        <v>-8.2844609844942205</v>
      </c>
      <c r="V656" s="37">
        <v>17906.835999999999</v>
      </c>
      <c r="W656" s="99">
        <f>((-'Coupling Enzyme Parameters'!$AB$10+SQRT((('Coupling Enzyme Parameters'!$AB$10)^2)-(4*('Coupling Enzyme Parameters'!$AB$9)*(('Coupling Enzyme Parameters'!$AB$11)-(V656-$F$11)))))/(2*'Coupling Enzyme Parameters'!$AB$9))</f>
        <v>27.746890921500416</v>
      </c>
      <c r="X656" s="102">
        <f t="shared" si="85"/>
        <v>-9.438978627296521</v>
      </c>
      <c r="Y656" s="37">
        <v>17749.52</v>
      </c>
      <c r="Z656" s="99">
        <f>((-'Coupling Enzyme Parameters'!$AB$10+SQRT((('Coupling Enzyme Parameters'!$AB$10)^2)-(4*('Coupling Enzyme Parameters'!$AB$9)*(('Coupling Enzyme Parameters'!$AB$11)-(Y656-$F$11)))))/(2*'Coupling Enzyme Parameters'!$AB$9))</f>
        <v>27.068710652012303</v>
      </c>
      <c r="AA656" s="102">
        <f t="shared" si="86"/>
        <v>-9.1438494726058543</v>
      </c>
    </row>
    <row r="657" spans="3:27" s="39" customFormat="1" ht="15" x14ac:dyDescent="0.25">
      <c r="C657" s="24">
        <f t="shared" si="87"/>
        <v>43.000000000000455</v>
      </c>
      <c r="D657" s="37">
        <v>11428.200999999999</v>
      </c>
      <c r="E657" s="37">
        <v>19265.912</v>
      </c>
      <c r="F657" s="100">
        <f>((-'Coupling Enzyme Parameters'!$AB$10+SQRT((('Coupling Enzyme Parameters'!$AB$10)^2)-(4*('Coupling Enzyme Parameters'!$AB$9)*(('Coupling Enzyme Parameters'!$AB$11)-(E657-$F$11)))))/(2*'Coupling Enzyme Parameters'!$AB$9))</f>
        <v>34.43331114727669</v>
      </c>
      <c r="G657" s="37">
        <v>18481.859</v>
      </c>
      <c r="H657" s="99">
        <f>((-'Coupling Enzyme Parameters'!$AB$10+SQRT((('Coupling Enzyme Parameters'!$AB$10)^2)-(4*('Coupling Enzyme Parameters'!$AB$9)*(('Coupling Enzyme Parameters'!$AB$11)-(G657-$F$11)))))/(2*'Coupling Enzyme Parameters'!$AB$9))</f>
        <v>30.371451239450224</v>
      </c>
      <c r="I657" s="102">
        <f t="shared" si="80"/>
        <v>-4.9129388818490085</v>
      </c>
      <c r="J657" s="37">
        <v>18157.775000000001</v>
      </c>
      <c r="K657" s="99">
        <f>((-'Coupling Enzyme Parameters'!$AB$10+SQRT((('Coupling Enzyme Parameters'!$AB$10)^2)-(4*('Coupling Enzyme Parameters'!$AB$9)*(('Coupling Enzyme Parameters'!$AB$11)-(J657-$F$11)))))/(2*'Coupling Enzyme Parameters'!$AB$9))</f>
        <v>28.862293968173212</v>
      </c>
      <c r="L657" s="102">
        <f t="shared" si="81"/>
        <v>-4.4531139372126773</v>
      </c>
      <c r="M657" s="37">
        <v>18205.973000000002</v>
      </c>
      <c r="N657" s="99">
        <f>((-'Coupling Enzyme Parameters'!$AB$10+SQRT((('Coupling Enzyme Parameters'!$AB$10)^2)-(4*('Coupling Enzyme Parameters'!$AB$9)*(('Coupling Enzyme Parameters'!$AB$11)-(M657-$F$11)))))/(2*'Coupling Enzyme Parameters'!$AB$9))</f>
        <v>29.081601967803937</v>
      </c>
      <c r="O657" s="102">
        <f t="shared" si="82"/>
        <v>-6.7178064227238927</v>
      </c>
      <c r="P657" s="37">
        <v>18194.544999999998</v>
      </c>
      <c r="Q657" s="99">
        <f>((-'Coupling Enzyme Parameters'!$AB$10+SQRT((('Coupling Enzyme Parameters'!$AB$10)^2)-(4*('Coupling Enzyme Parameters'!$AB$9)*(('Coupling Enzyme Parameters'!$AB$11)-(P657-$F$11)))))/(2*'Coupling Enzyme Parameters'!$AB$9))</f>
        <v>29.029448254953937</v>
      </c>
      <c r="R657" s="102">
        <f t="shared" si="83"/>
        <v>-7.8754294978135029</v>
      </c>
      <c r="S657" s="37">
        <v>18240.27</v>
      </c>
      <c r="T657" s="99">
        <f>((-'Coupling Enzyme Parameters'!$AB$10+SQRT((('Coupling Enzyme Parameters'!$AB$10)^2)-(4*('Coupling Enzyme Parameters'!$AB$9)*(('Coupling Enzyme Parameters'!$AB$11)-(S657-$F$11)))))/(2*'Coupling Enzyme Parameters'!$AB$9))</f>
        <v>29.238707297331405</v>
      </c>
      <c r="U657" s="102">
        <f t="shared" si="84"/>
        <v>-8.375535239127867</v>
      </c>
      <c r="V657" s="37">
        <v>17956.761999999999</v>
      </c>
      <c r="W657" s="99">
        <f>((-'Coupling Enzyme Parameters'!$AB$10+SQRT((('Coupling Enzyme Parameters'!$AB$10)^2)-(4*('Coupling Enzyme Parameters'!$AB$9)*(('Coupling Enzyme Parameters'!$AB$11)-(V657-$F$11)))))/(2*'Coupling Enzyme Parameters'!$AB$9))</f>
        <v>27.96541194039429</v>
      </c>
      <c r="X657" s="102">
        <f t="shared" si="85"/>
        <v>-9.4603954620788642</v>
      </c>
      <c r="Y657" s="37">
        <v>17709.615000000002</v>
      </c>
      <c r="Z657" s="99">
        <f>((-'Coupling Enzyme Parameters'!$AB$10+SQRT((('Coupling Enzyme Parameters'!$AB$10)^2)-(4*('Coupling Enzyme Parameters'!$AB$9)*(('Coupling Enzyme Parameters'!$AB$11)-(Y657-$F$11)))))/(2*'Coupling Enzyme Parameters'!$AB$9))</f>
        <v>26.899098952007392</v>
      </c>
      <c r="AA657" s="102">
        <f t="shared" si="86"/>
        <v>-9.5533990262869821</v>
      </c>
    </row>
    <row r="658" spans="3:27" s="39" customFormat="1" ht="15" x14ac:dyDescent="0.25">
      <c r="C658" s="24">
        <f t="shared" si="87"/>
        <v>43.066666666667125</v>
      </c>
      <c r="D658" s="37">
        <v>11424.637000000001</v>
      </c>
      <c r="E658" s="37">
        <v>19287.168000000001</v>
      </c>
      <c r="F658" s="100">
        <f>((-'Coupling Enzyme Parameters'!$AB$10+SQRT((('Coupling Enzyme Parameters'!$AB$10)^2)-(4*('Coupling Enzyme Parameters'!$AB$9)*(('Coupling Enzyme Parameters'!$AB$11)-(E658-$F$11)))))/(2*'Coupling Enzyme Parameters'!$AB$9))</f>
        <v>34.55358823124552</v>
      </c>
      <c r="G658" s="37">
        <v>18524.557000000001</v>
      </c>
      <c r="H658" s="99">
        <f>((-'Coupling Enzyme Parameters'!$AB$10+SQRT((('Coupling Enzyme Parameters'!$AB$10)^2)-(4*('Coupling Enzyme Parameters'!$AB$9)*(('Coupling Enzyme Parameters'!$AB$11)-(G658-$F$11)))))/(2*'Coupling Enzyme Parameters'!$AB$9))</f>
        <v>30.57666887731164</v>
      </c>
      <c r="I658" s="102">
        <f t="shared" si="80"/>
        <v>-4.827998327956422</v>
      </c>
      <c r="J658" s="37">
        <v>18159.096000000001</v>
      </c>
      <c r="K658" s="99">
        <f>((-'Coupling Enzyme Parameters'!$AB$10+SQRT((('Coupling Enzyme Parameters'!$AB$10)^2)-(4*('Coupling Enzyme Parameters'!$AB$9)*(('Coupling Enzyme Parameters'!$AB$11)-(J658-$F$11)))))/(2*'Coupling Enzyme Parameters'!$AB$9))</f>
        <v>28.868282055409594</v>
      </c>
      <c r="L658" s="102">
        <f t="shared" si="81"/>
        <v>-4.5674029339451252</v>
      </c>
      <c r="M658" s="37">
        <v>18221.563999999998</v>
      </c>
      <c r="N658" s="99">
        <f>((-'Coupling Enzyme Parameters'!$AB$10+SQRT((('Coupling Enzyme Parameters'!$AB$10)^2)-(4*('Coupling Enzyme Parameters'!$AB$9)*(('Coupling Enzyme Parameters'!$AB$11)-(M658-$F$11)))))/(2*'Coupling Enzyme Parameters'!$AB$9))</f>
        <v>29.152910896512378</v>
      </c>
      <c r="O658" s="102">
        <f t="shared" si="82"/>
        <v>-6.7667745779842825</v>
      </c>
      <c r="P658" s="37">
        <v>18192.057000000001</v>
      </c>
      <c r="Q658" s="99">
        <f>((-'Coupling Enzyme Parameters'!$AB$10+SQRT((('Coupling Enzyme Parameters'!$AB$10)^2)-(4*('Coupling Enzyme Parameters'!$AB$9)*(('Coupling Enzyme Parameters'!$AB$11)-(P658-$F$11)))))/(2*'Coupling Enzyme Parameters'!$AB$9))</f>
        <v>29.01810663532742</v>
      </c>
      <c r="R658" s="102">
        <f t="shared" si="83"/>
        <v>-8.0070482014088498</v>
      </c>
      <c r="S658" s="37">
        <v>18191.513999999999</v>
      </c>
      <c r="T658" s="99">
        <f>((-'Coupling Enzyme Parameters'!$AB$10+SQRT((('Coupling Enzyme Parameters'!$AB$10)^2)-(4*('Coupling Enzyme Parameters'!$AB$9)*(('Coupling Enzyme Parameters'!$AB$11)-(S658-$F$11)))))/(2*'Coupling Enzyme Parameters'!$AB$9))</f>
        <v>29.015631961767838</v>
      </c>
      <c r="U658" s="102">
        <f t="shared" si="84"/>
        <v>-8.7188876586602646</v>
      </c>
      <c r="V658" s="37">
        <v>18003.057000000001</v>
      </c>
      <c r="W658" s="99">
        <f>((-'Coupling Enzyme Parameters'!$AB$10+SQRT((('Coupling Enzyme Parameters'!$AB$10)^2)-(4*('Coupling Enzyme Parameters'!$AB$9)*(('Coupling Enzyme Parameters'!$AB$11)-(V658-$F$11)))))/(2*'Coupling Enzyme Parameters'!$AB$9))</f>
        <v>28.169512162540503</v>
      </c>
      <c r="X658" s="102">
        <f t="shared" si="85"/>
        <v>-9.3765723239014811</v>
      </c>
      <c r="Y658" s="37">
        <v>17699.407999999999</v>
      </c>
      <c r="Z658" s="99">
        <f>((-'Coupling Enzyme Parameters'!$AB$10+SQRT((('Coupling Enzyme Parameters'!$AB$10)^2)-(4*('Coupling Enzyme Parameters'!$AB$9)*(('Coupling Enzyme Parameters'!$AB$11)-(Y658-$F$11)))))/(2*'Coupling Enzyme Parameters'!$AB$9))</f>
        <v>26.855867707949688</v>
      </c>
      <c r="AA658" s="102">
        <f t="shared" si="86"/>
        <v>-9.7169073543135163</v>
      </c>
    </row>
    <row r="659" spans="3:27" s="39" customFormat="1" ht="15" x14ac:dyDescent="0.25">
      <c r="C659" s="24">
        <f t="shared" si="87"/>
        <v>43.133333333333795</v>
      </c>
      <c r="D659" s="37">
        <v>11450.916999999999</v>
      </c>
      <c r="E659" s="37">
        <v>19224.576000000001</v>
      </c>
      <c r="F659" s="100">
        <f>((-'Coupling Enzyme Parameters'!$AB$10+SQRT((('Coupling Enzyme Parameters'!$AB$10)^2)-(4*('Coupling Enzyme Parameters'!$AB$9)*(('Coupling Enzyme Parameters'!$AB$11)-(E659-$F$11)))))/(2*'Coupling Enzyme Parameters'!$AB$9))</f>
        <v>34.201215370066969</v>
      </c>
      <c r="G659" s="37">
        <v>18480.956999999999</v>
      </c>
      <c r="H659" s="99">
        <f>((-'Coupling Enzyme Parameters'!$AB$10+SQRT((('Coupling Enzyme Parameters'!$AB$10)^2)-(4*('Coupling Enzyme Parameters'!$AB$9)*(('Coupling Enzyme Parameters'!$AB$11)-(G659-$F$11)))))/(2*'Coupling Enzyme Parameters'!$AB$9))</f>
        <v>30.367132946836374</v>
      </c>
      <c r="I659" s="102">
        <f t="shared" si="80"/>
        <v>-4.6851613972531361</v>
      </c>
      <c r="J659" s="37">
        <v>18168.162</v>
      </c>
      <c r="K659" s="99">
        <f>((-'Coupling Enzyme Parameters'!$AB$10+SQRT((('Coupling Enzyme Parameters'!$AB$10)^2)-(4*('Coupling Enzyme Parameters'!$AB$9)*(('Coupling Enzyme Parameters'!$AB$11)-(J659-$F$11)))))/(2*'Coupling Enzyme Parameters'!$AB$9))</f>
        <v>28.909412439343011</v>
      </c>
      <c r="L659" s="102">
        <f t="shared" si="81"/>
        <v>-4.1738996888331563</v>
      </c>
      <c r="M659" s="37">
        <v>18247.713</v>
      </c>
      <c r="N659" s="99">
        <f>((-'Coupling Enzyme Parameters'!$AB$10+SQRT((('Coupling Enzyme Parameters'!$AB$10)^2)-(4*('Coupling Enzyme Parameters'!$AB$9)*(('Coupling Enzyme Parameters'!$AB$11)-(M659-$F$11)))))/(2*'Coupling Enzyme Parameters'!$AB$9))</f>
        <v>29.27291855252717</v>
      </c>
      <c r="O659" s="102">
        <f t="shared" si="82"/>
        <v>-6.294394060790939</v>
      </c>
      <c r="P659" s="37">
        <v>18253.629000000001</v>
      </c>
      <c r="Q659" s="99">
        <f>((-'Coupling Enzyme Parameters'!$AB$10+SQRT((('Coupling Enzyme Parameters'!$AB$10)^2)-(4*('Coupling Enzyme Parameters'!$AB$9)*(('Coupling Enzyme Parameters'!$AB$11)-(P659-$F$11)))))/(2*'Coupling Enzyme Parameters'!$AB$9))</f>
        <v>29.300141018987393</v>
      </c>
      <c r="R659" s="102">
        <f t="shared" si="83"/>
        <v>-7.3726409565703257</v>
      </c>
      <c r="S659" s="37">
        <v>18178.688999999998</v>
      </c>
      <c r="T659" s="99">
        <f>((-'Coupling Enzyme Parameters'!$AB$10+SQRT((('Coupling Enzyme Parameters'!$AB$10)^2)-(4*('Coupling Enzyme Parameters'!$AB$9)*(('Coupling Enzyme Parameters'!$AB$11)-(S659-$F$11)))))/(2*'Coupling Enzyme Parameters'!$AB$9))</f>
        <v>28.957246308268669</v>
      </c>
      <c r="U659" s="102">
        <f t="shared" si="84"/>
        <v>-8.424900450980882</v>
      </c>
      <c r="V659" s="37">
        <v>18001.776999999998</v>
      </c>
      <c r="W659" s="99">
        <f>((-'Coupling Enzyme Parameters'!$AB$10+SQRT((('Coupling Enzyme Parameters'!$AB$10)^2)-(4*('Coupling Enzyme Parameters'!$AB$9)*(('Coupling Enzyme Parameters'!$AB$11)-(V659-$F$11)))))/(2*'Coupling Enzyme Parameters'!$AB$9))</f>
        <v>28.163849730764305</v>
      </c>
      <c r="X659" s="102">
        <f t="shared" si="85"/>
        <v>-9.0298618944991276</v>
      </c>
      <c r="Y659" s="37">
        <v>17657.988000000001</v>
      </c>
      <c r="Z659" s="99">
        <f>((-'Coupling Enzyme Parameters'!$AB$10+SQRT((('Coupling Enzyme Parameters'!$AB$10)^2)-(4*('Coupling Enzyme Parameters'!$AB$9)*(('Coupling Enzyme Parameters'!$AB$11)-(Y659-$F$11)))))/(2*'Coupling Enzyme Parameters'!$AB$9))</f>
        <v>26.681064616005003</v>
      </c>
      <c r="AA659" s="102">
        <f t="shared" si="86"/>
        <v>-9.5393375850796502</v>
      </c>
    </row>
    <row r="660" spans="3:27" s="39" customFormat="1" ht="15" x14ac:dyDescent="0.25">
      <c r="C660" s="24">
        <f t="shared" si="87"/>
        <v>43.200000000000465</v>
      </c>
      <c r="D660" s="37">
        <v>11400.817999999999</v>
      </c>
      <c r="E660" s="37">
        <v>19218.581999999999</v>
      </c>
      <c r="F660" s="100">
        <f>((-'Coupling Enzyme Parameters'!$AB$10+SQRT((('Coupling Enzyme Parameters'!$AB$10)^2)-(4*('Coupling Enzyme Parameters'!$AB$9)*(('Coupling Enzyme Parameters'!$AB$11)-(E660-$F$11)))))/(2*'Coupling Enzyme Parameters'!$AB$9))</f>
        <v>34.167754400876852</v>
      </c>
      <c r="G660" s="37">
        <v>18543.699000000001</v>
      </c>
      <c r="H660" s="99">
        <f>((-'Coupling Enzyme Parameters'!$AB$10+SQRT((('Coupling Enzyme Parameters'!$AB$10)^2)-(4*('Coupling Enzyme Parameters'!$AB$9)*(('Coupling Enzyme Parameters'!$AB$11)-(G660-$F$11)))))/(2*'Coupling Enzyme Parameters'!$AB$9))</f>
        <v>30.669186372826239</v>
      </c>
      <c r="I660" s="102">
        <f t="shared" si="80"/>
        <v>-4.349647002073155</v>
      </c>
      <c r="J660" s="37">
        <v>18196.643</v>
      </c>
      <c r="K660" s="99">
        <f>((-'Coupling Enzyme Parameters'!$AB$10+SQRT((('Coupling Enzyme Parameters'!$AB$10)^2)-(4*('Coupling Enzyme Parameters'!$AB$9)*(('Coupling Enzyme Parameters'!$AB$11)-(J660-$F$11)))))/(2*'Coupling Enzyme Parameters'!$AB$9))</f>
        <v>29.039015603135013</v>
      </c>
      <c r="L660" s="102">
        <f t="shared" si="81"/>
        <v>-4.0108355558510382</v>
      </c>
      <c r="M660" s="37">
        <v>18197.881000000001</v>
      </c>
      <c r="N660" s="99">
        <f>((-'Coupling Enzyme Parameters'!$AB$10+SQRT((('Coupling Enzyme Parameters'!$AB$10)^2)-(4*('Coupling Enzyme Parameters'!$AB$9)*(('Coupling Enzyme Parameters'!$AB$11)-(M660-$F$11)))))/(2*'Coupling Enzyme Parameters'!$AB$9))</f>
        <v>29.044662686722457</v>
      </c>
      <c r="O660" s="102">
        <f t="shared" si="82"/>
        <v>-6.4891889574055348</v>
      </c>
      <c r="P660" s="37">
        <v>18199.224999999999</v>
      </c>
      <c r="Q660" s="99">
        <f>((-'Coupling Enzyme Parameters'!$AB$10+SQRT((('Coupling Enzyme Parameters'!$AB$10)^2)-(4*('Coupling Enzyme Parameters'!$AB$9)*(('Coupling Enzyme Parameters'!$AB$11)-(P660-$F$11)))))/(2*'Coupling Enzyme Parameters'!$AB$9))</f>
        <v>29.050794569043049</v>
      </c>
      <c r="R660" s="102">
        <f t="shared" si="83"/>
        <v>-7.5885264373245533</v>
      </c>
      <c r="S660" s="37">
        <v>18193.532999999999</v>
      </c>
      <c r="T660" s="99">
        <f>((-'Coupling Enzyme Parameters'!$AB$10+SQRT((('Coupling Enzyme Parameters'!$AB$10)^2)-(4*('Coupling Enzyme Parameters'!$AB$9)*(('Coupling Enzyme Parameters'!$AB$11)-(S660-$F$11)))))/(2*'Coupling Enzyme Parameters'!$AB$9))</f>
        <v>29.024834472223294</v>
      </c>
      <c r="U660" s="102">
        <f t="shared" si="84"/>
        <v>-8.3238513178361409</v>
      </c>
      <c r="V660" s="37">
        <v>17949.888999999999</v>
      </c>
      <c r="W660" s="99">
        <f>((-'Coupling Enzyme Parameters'!$AB$10+SQRT((('Coupling Enzyme Parameters'!$AB$10)^2)-(4*('Coupling Enzyme Parameters'!$AB$9)*(('Coupling Enzyme Parameters'!$AB$11)-(V660-$F$11)))))/(2*'Coupling Enzyme Parameters'!$AB$9))</f>
        <v>27.935232537967618</v>
      </c>
      <c r="X660" s="102">
        <f t="shared" si="85"/>
        <v>-9.2250181181056981</v>
      </c>
      <c r="Y660" s="37">
        <v>17682.228999999999</v>
      </c>
      <c r="Z660" s="99">
        <f>((-'Coupling Enzyme Parameters'!$AB$10+SQRT((('Coupling Enzyme Parameters'!$AB$10)^2)-(4*('Coupling Enzyme Parameters'!$AB$9)*(('Coupling Enzyme Parameters'!$AB$11)-(Y660-$F$11)))))/(2*'Coupling Enzyme Parameters'!$AB$9))</f>
        <v>26.783245814246133</v>
      </c>
      <c r="AA660" s="102">
        <f t="shared" si="86"/>
        <v>-9.4036954176484038</v>
      </c>
    </row>
    <row r="661" spans="3:27" s="39" customFormat="1" ht="15" x14ac:dyDescent="0.25">
      <c r="C661" s="24">
        <f t="shared" si="87"/>
        <v>43.266666666667135</v>
      </c>
      <c r="D661" s="37">
        <v>11447.072</v>
      </c>
      <c r="E661" s="37">
        <v>19275.548999999999</v>
      </c>
      <c r="F661" s="100">
        <f>((-'Coupling Enzyme Parameters'!$AB$10+SQRT((('Coupling Enzyme Parameters'!$AB$10)^2)-(4*('Coupling Enzyme Parameters'!$AB$9)*(('Coupling Enzyme Parameters'!$AB$11)-(E661-$F$11)))))/(2*'Coupling Enzyme Parameters'!$AB$9))</f>
        <v>34.487763052880311</v>
      </c>
      <c r="G661" s="37">
        <v>18524.675999999999</v>
      </c>
      <c r="H661" s="99">
        <f>((-'Coupling Enzyme Parameters'!$AB$10+SQRT((('Coupling Enzyme Parameters'!$AB$10)^2)-(4*('Coupling Enzyme Parameters'!$AB$9)*(('Coupling Enzyme Parameters'!$AB$11)-(G661-$F$11)))))/(2*'Coupling Enzyme Parameters'!$AB$9))</f>
        <v>30.577243035871007</v>
      </c>
      <c r="I661" s="102">
        <f t="shared" si="80"/>
        <v>-4.7615989910318461</v>
      </c>
      <c r="J661" s="37">
        <v>18159.68</v>
      </c>
      <c r="K661" s="99">
        <f>((-'Coupling Enzyme Parameters'!$AB$10+SQRT((('Coupling Enzyme Parameters'!$AB$10)^2)-(4*('Coupling Enzyme Parameters'!$AB$9)*(('Coupling Enzyme Parameters'!$AB$11)-(J661-$F$11)))))/(2*'Coupling Enzyme Parameters'!$AB$9))</f>
        <v>28.870929728892325</v>
      </c>
      <c r="L661" s="102">
        <f t="shared" si="81"/>
        <v>-4.4989300820971856</v>
      </c>
      <c r="M661" s="37">
        <v>18182.416000000001</v>
      </c>
      <c r="N661" s="99">
        <f>((-'Coupling Enzyme Parameters'!$AB$10+SQRT((('Coupling Enzyme Parameters'!$AB$10)^2)-(4*('Coupling Enzyme Parameters'!$AB$9)*(('Coupling Enzyme Parameters'!$AB$11)-(M661-$F$11)))))/(2*'Coupling Enzyme Parameters'!$AB$9))</f>
        <v>28.974200963558683</v>
      </c>
      <c r="O661" s="102">
        <f t="shared" si="82"/>
        <v>-6.8796593325727677</v>
      </c>
      <c r="P661" s="37">
        <v>18276.548999999999</v>
      </c>
      <c r="Q661" s="99">
        <f>((-'Coupling Enzyme Parameters'!$AB$10+SQRT((('Coupling Enzyme Parameters'!$AB$10)^2)-(4*('Coupling Enzyme Parameters'!$AB$9)*(('Coupling Enzyme Parameters'!$AB$11)-(P661-$F$11)))))/(2*'Coupling Enzyme Parameters'!$AB$9))</f>
        <v>29.405859469799086</v>
      </c>
      <c r="R661" s="102">
        <f t="shared" si="83"/>
        <v>-7.5534701885719748</v>
      </c>
      <c r="S661" s="37">
        <v>18216.482</v>
      </c>
      <c r="T661" s="99">
        <f>((-'Coupling Enzyme Parameters'!$AB$10+SQRT((('Coupling Enzyme Parameters'!$AB$10)^2)-(4*('Coupling Enzyme Parameters'!$AB$9)*(('Coupling Enzyme Parameters'!$AB$11)-(S661-$F$11)))))/(2*'Coupling Enzyme Parameters'!$AB$9))</f>
        <v>29.12964730392866</v>
      </c>
      <c r="U661" s="102">
        <f t="shared" si="84"/>
        <v>-8.539047138134233</v>
      </c>
      <c r="V661" s="37">
        <v>17911.317999999999</v>
      </c>
      <c r="W661" s="99">
        <f>((-'Coupling Enzyme Parameters'!$AB$10+SQRT((('Coupling Enzyme Parameters'!$AB$10)^2)-(4*('Coupling Enzyme Parameters'!$AB$9)*(('Coupling Enzyme Parameters'!$AB$11)-(V661-$F$11)))))/(2*'Coupling Enzyme Parameters'!$AB$9))</f>
        <v>27.76644180717787</v>
      </c>
      <c r="X661" s="102">
        <f t="shared" si="85"/>
        <v>-9.7138175008989052</v>
      </c>
      <c r="Y661" s="37">
        <v>17660.596000000001</v>
      </c>
      <c r="Z661" s="99">
        <f>((-'Coupling Enzyme Parameters'!$AB$10+SQRT((('Coupling Enzyme Parameters'!$AB$10)^2)-(4*('Coupling Enzyme Parameters'!$AB$9)*(('Coupling Enzyme Parameters'!$AB$11)-(Y661-$F$11)))))/(2*'Coupling Enzyme Parameters'!$AB$9))</f>
        <v>26.692041464717239</v>
      </c>
      <c r="AA661" s="102">
        <f t="shared" si="86"/>
        <v>-9.8149084191807567</v>
      </c>
    </row>
    <row r="662" spans="3:27" s="39" customFormat="1" ht="15" x14ac:dyDescent="0.25">
      <c r="C662" s="24">
        <f t="shared" si="87"/>
        <v>43.333333333333805</v>
      </c>
      <c r="D662" s="37">
        <v>11437.683000000001</v>
      </c>
      <c r="E662" s="37">
        <v>19307.796999999999</v>
      </c>
      <c r="F662" s="100">
        <f>((-'Coupling Enzyme Parameters'!$AB$10+SQRT((('Coupling Enzyme Parameters'!$AB$10)^2)-(4*('Coupling Enzyme Parameters'!$AB$9)*(('Coupling Enzyme Parameters'!$AB$11)-(E662-$F$11)))))/(2*'Coupling Enzyme Parameters'!$AB$9))</f>
        <v>34.670932488776337</v>
      </c>
      <c r="G662" s="37">
        <v>18498.342000000001</v>
      </c>
      <c r="H662" s="99">
        <f>((-'Coupling Enzyme Parameters'!$AB$10+SQRT((('Coupling Enzyme Parameters'!$AB$10)^2)-(4*('Coupling Enzyme Parameters'!$AB$9)*(('Coupling Enzyme Parameters'!$AB$11)-(G662-$F$11)))))/(2*'Coupling Enzyme Parameters'!$AB$9))</f>
        <v>30.450485954548594</v>
      </c>
      <c r="I662" s="102">
        <f t="shared" si="80"/>
        <v>-5.0715255082502857</v>
      </c>
      <c r="J662" s="37">
        <v>18146.811000000002</v>
      </c>
      <c r="K662" s="99">
        <f>((-'Coupling Enzyme Parameters'!$AB$10+SQRT((('Coupling Enzyme Parameters'!$AB$10)^2)-(4*('Coupling Enzyme Parameters'!$AB$9)*(('Coupling Enzyme Parameters'!$AB$11)-(J662-$F$11)))))/(2*'Coupling Enzyme Parameters'!$AB$9))</f>
        <v>28.812643019377884</v>
      </c>
      <c r="L662" s="102">
        <f t="shared" si="81"/>
        <v>-4.7403862275076527</v>
      </c>
      <c r="M662" s="37">
        <v>18281.657999999999</v>
      </c>
      <c r="N662" s="99">
        <f>((-'Coupling Enzyme Parameters'!$AB$10+SQRT((('Coupling Enzyme Parameters'!$AB$10)^2)-(4*('Coupling Enzyme Parameters'!$AB$9)*(('Coupling Enzyme Parameters'!$AB$11)-(M662-$F$11)))))/(2*'Coupling Enzyme Parameters'!$AB$9))</f>
        <v>29.429479651612574</v>
      </c>
      <c r="O662" s="102">
        <f t="shared" si="82"/>
        <v>-6.607550080414903</v>
      </c>
      <c r="P662" s="37">
        <v>18174.833999999999</v>
      </c>
      <c r="Q662" s="99">
        <f>((-'Coupling Enzyme Parameters'!$AB$10+SQRT((('Coupling Enzyme Parameters'!$AB$10)^2)-(4*('Coupling Enzyme Parameters'!$AB$9)*(('Coupling Enzyme Parameters'!$AB$11)-(P662-$F$11)))))/(2*'Coupling Enzyme Parameters'!$AB$9))</f>
        <v>28.939720079385076</v>
      </c>
      <c r="R662" s="102">
        <f t="shared" si="83"/>
        <v>-8.2027790148820117</v>
      </c>
      <c r="S662" s="37">
        <v>18186.664000000001</v>
      </c>
      <c r="T662" s="99">
        <f>((-'Coupling Enzyme Parameters'!$AB$10+SQRT((('Coupling Enzyme Parameters'!$AB$10)^2)-(4*('Coupling Enzyme Parameters'!$AB$9)*(('Coupling Enzyme Parameters'!$AB$11)-(S662-$F$11)))))/(2*'Coupling Enzyme Parameters'!$AB$9))</f>
        <v>28.993538167305939</v>
      </c>
      <c r="U662" s="102">
        <f t="shared" si="84"/>
        <v>-8.8583257106529807</v>
      </c>
      <c r="V662" s="37">
        <v>17984.638999999999</v>
      </c>
      <c r="W662" s="99">
        <f>((-'Coupling Enzyme Parameters'!$AB$10+SQRT((('Coupling Enzyme Parameters'!$AB$10)^2)-(4*('Coupling Enzyme Parameters'!$AB$9)*(('Coupling Enzyme Parameters'!$AB$11)-(V662-$F$11)))))/(2*'Coupling Enzyme Parameters'!$AB$9))</f>
        <v>28.088141313428089</v>
      </c>
      <c r="X662" s="102">
        <f t="shared" si="85"/>
        <v>-9.5752874305447122</v>
      </c>
      <c r="Y662" s="37">
        <v>17717.521000000001</v>
      </c>
      <c r="Z662" s="99">
        <f>((-'Coupling Enzyme Parameters'!$AB$10+SQRT((('Coupling Enzyme Parameters'!$AB$10)^2)-(4*('Coupling Enzyme Parameters'!$AB$9)*(('Coupling Enzyme Parameters'!$AB$11)-(Y662-$F$11)))))/(2*'Coupling Enzyme Parameters'!$AB$9))</f>
        <v>26.932626915718195</v>
      </c>
      <c r="AA662" s="102">
        <f t="shared" si="86"/>
        <v>-9.7574924040758262</v>
      </c>
    </row>
    <row r="663" spans="3:27" s="39" customFormat="1" ht="15" x14ac:dyDescent="0.25">
      <c r="C663" s="24">
        <f t="shared" si="87"/>
        <v>43.400000000000475</v>
      </c>
      <c r="D663" s="37">
        <v>11426.300999999999</v>
      </c>
      <c r="E663" s="37">
        <v>19221.050999999999</v>
      </c>
      <c r="F663" s="100">
        <f>((-'Coupling Enzyme Parameters'!$AB$10+SQRT((('Coupling Enzyme Parameters'!$AB$10)^2)-(4*('Coupling Enzyme Parameters'!$AB$9)*(('Coupling Enzyme Parameters'!$AB$11)-(E663-$F$11)))))/(2*'Coupling Enzyme Parameters'!$AB$9))</f>
        <v>34.181531471286092</v>
      </c>
      <c r="G663" s="37">
        <v>18531.414000000001</v>
      </c>
      <c r="H663" s="99">
        <f>((-'Coupling Enzyme Parameters'!$AB$10+SQRT((('Coupling Enzyme Parameters'!$AB$10)^2)-(4*('Coupling Enzyme Parameters'!$AB$9)*(('Coupling Enzyme Parameters'!$AB$11)-(G663-$F$11)))))/(2*'Coupling Enzyme Parameters'!$AB$9))</f>
        <v>30.609773209410847</v>
      </c>
      <c r="I663" s="102">
        <f t="shared" si="80"/>
        <v>-4.4228372358977879</v>
      </c>
      <c r="J663" s="37">
        <v>18154.153999999999</v>
      </c>
      <c r="K663" s="99">
        <f>((-'Coupling Enzyme Parameters'!$AB$10+SQRT((('Coupling Enzyme Parameters'!$AB$10)^2)-(4*('Coupling Enzyme Parameters'!$AB$9)*(('Coupling Enzyme Parameters'!$AB$11)-(J663-$F$11)))))/(2*'Coupling Enzyme Parameters'!$AB$9))</f>
        <v>28.845886484093775</v>
      </c>
      <c r="L663" s="102">
        <f t="shared" si="81"/>
        <v>-4.2177417453015167</v>
      </c>
      <c r="M663" s="37">
        <v>18239.062999999998</v>
      </c>
      <c r="N663" s="99">
        <f>((-'Coupling Enzyme Parameters'!$AB$10+SQRT((('Coupling Enzyme Parameters'!$AB$10)^2)-(4*('Coupling Enzyme Parameters'!$AB$9)*(('Coupling Enzyme Parameters'!$AB$11)-(M663-$F$11)))))/(2*'Coupling Enzyme Parameters'!$AB$9))</f>
        <v>29.233163351090123</v>
      </c>
      <c r="O663" s="102">
        <f t="shared" si="82"/>
        <v>-6.3144653634471091</v>
      </c>
      <c r="P663" s="37">
        <v>18166.697</v>
      </c>
      <c r="Q663" s="99">
        <f>((-'Coupling Enzyme Parameters'!$AB$10+SQRT((('Coupling Enzyme Parameters'!$AB$10)^2)-(4*('Coupling Enzyme Parameters'!$AB$9)*(('Coupling Enzyme Parameters'!$AB$11)-(P663-$F$11)))))/(2*'Coupling Enzyme Parameters'!$AB$9))</f>
        <v>28.902762011569987</v>
      </c>
      <c r="R663" s="102">
        <f t="shared" si="83"/>
        <v>-7.7503360652068558</v>
      </c>
      <c r="S663" s="37">
        <v>18159.039000000001</v>
      </c>
      <c r="T663" s="99">
        <f>((-'Coupling Enzyme Parameters'!$AB$10+SQRT((('Coupling Enzyme Parameters'!$AB$10)^2)-(4*('Coupling Enzyme Parameters'!$AB$9)*(('Coupling Enzyme Parameters'!$AB$11)-(S663-$F$11)))))/(2*'Coupling Enzyme Parameters'!$AB$9))</f>
        <v>28.868023648495509</v>
      </c>
      <c r="U663" s="102">
        <f t="shared" si="84"/>
        <v>-8.494439211973166</v>
      </c>
      <c r="V663" s="37">
        <v>17922.738000000001</v>
      </c>
      <c r="W663" s="99">
        <f>((-'Coupling Enzyme Parameters'!$AB$10+SQRT((('Coupling Enzyme Parameters'!$AB$10)^2)-(4*('Coupling Enzyme Parameters'!$AB$9)*(('Coupling Enzyme Parameters'!$AB$11)-(V663-$F$11)))))/(2*'Coupling Enzyme Parameters'!$AB$9))</f>
        <v>27.816315747845167</v>
      </c>
      <c r="X663" s="102">
        <f t="shared" si="85"/>
        <v>-9.3577119786373899</v>
      </c>
      <c r="Y663" s="37">
        <v>17697.478999999999</v>
      </c>
      <c r="Z663" s="99">
        <f>((-'Coupling Enzyme Parameters'!$AB$10+SQRT((('Coupling Enzyme Parameters'!$AB$10)^2)-(4*('Coupling Enzyme Parameters'!$AB$9)*(('Coupling Enzyme Parameters'!$AB$11)-(Y663-$F$11)))))/(2*'Coupling Enzyme Parameters'!$AB$9))</f>
        <v>26.847704450762201</v>
      </c>
      <c r="AA663" s="102">
        <f t="shared" si="86"/>
        <v>-9.3530138515415757</v>
      </c>
    </row>
    <row r="664" spans="3:27" s="39" customFormat="1" ht="15" x14ac:dyDescent="0.25">
      <c r="C664" s="24">
        <f t="shared" si="87"/>
        <v>43.466666666667145</v>
      </c>
      <c r="D664" s="37">
        <v>11442.412</v>
      </c>
      <c r="E664" s="37">
        <v>19234.616999999998</v>
      </c>
      <c r="F664" s="100">
        <f>((-'Coupling Enzyme Parameters'!$AB$10+SQRT((('Coupling Enzyme Parameters'!$AB$10)^2)-(4*('Coupling Enzyme Parameters'!$AB$9)*(('Coupling Enzyme Parameters'!$AB$11)-(E664-$F$11)))))/(2*'Coupling Enzyme Parameters'!$AB$9))</f>
        <v>34.25737789034951</v>
      </c>
      <c r="G664" s="37">
        <v>18536.91</v>
      </c>
      <c r="H664" s="99">
        <f>((-'Coupling Enzyme Parameters'!$AB$10+SQRT((('Coupling Enzyme Parameters'!$AB$10)^2)-(4*('Coupling Enzyme Parameters'!$AB$9)*(('Coupling Enzyme Parameters'!$AB$11)-(G664-$F$11)))))/(2*'Coupling Enzyme Parameters'!$AB$9))</f>
        <v>30.636336713493876</v>
      </c>
      <c r="I664" s="102">
        <f t="shared" si="80"/>
        <v>-4.472120150878176</v>
      </c>
      <c r="J664" s="37">
        <v>18178.641</v>
      </c>
      <c r="K664" s="99">
        <f>((-'Coupling Enzyme Parameters'!$AB$10+SQRT((('Coupling Enzyme Parameters'!$AB$10)^2)-(4*('Coupling Enzyme Parameters'!$AB$9)*(('Coupling Enzyme Parameters'!$AB$11)-(J664-$F$11)))))/(2*'Coupling Enzyme Parameters'!$AB$9))</f>
        <v>28.957028015891186</v>
      </c>
      <c r="L664" s="102">
        <f t="shared" si="81"/>
        <v>-4.1824466325675225</v>
      </c>
      <c r="M664" s="37">
        <v>18166.02</v>
      </c>
      <c r="N664" s="99">
        <f>((-'Coupling Enzyme Parameters'!$AB$10+SQRT((('Coupling Enzyme Parameters'!$AB$10)^2)-(4*('Coupling Enzyme Parameters'!$AB$9)*(('Coupling Enzyme Parameters'!$AB$11)-(M664-$F$11)))))/(2*'Coupling Enzyme Parameters'!$AB$9))</f>
        <v>28.899689270917442</v>
      </c>
      <c r="O664" s="102">
        <f t="shared" si="82"/>
        <v>-6.7237858626832079</v>
      </c>
      <c r="P664" s="37">
        <v>18242.530999999999</v>
      </c>
      <c r="Q664" s="99">
        <f>((-'Coupling Enzyme Parameters'!$AB$10+SQRT((('Coupling Enzyme Parameters'!$AB$10)^2)-(4*('Coupling Enzyme Parameters'!$AB$9)*(('Coupling Enzyme Parameters'!$AB$11)-(P664-$F$11)))))/(2*'Coupling Enzyme Parameters'!$AB$9))</f>
        <v>29.249095399420042</v>
      </c>
      <c r="R664" s="102">
        <f t="shared" si="83"/>
        <v>-7.4798490964202173</v>
      </c>
      <c r="S664" s="37">
        <v>18166.050999999999</v>
      </c>
      <c r="T664" s="99">
        <f>((-'Coupling Enzyme Parameters'!$AB$10+SQRT((('Coupling Enzyme Parameters'!$AB$10)^2)-(4*('Coupling Enzyme Parameters'!$AB$9)*(('Coupling Enzyme Parameters'!$AB$11)-(S664-$F$11)))))/(2*'Coupling Enzyme Parameters'!$AB$9))</f>
        <v>28.899829965184761</v>
      </c>
      <c r="U664" s="102">
        <f t="shared" si="84"/>
        <v>-8.538479314347331</v>
      </c>
      <c r="V664" s="37">
        <v>17990.192999999999</v>
      </c>
      <c r="W664" s="99">
        <f>((-'Coupling Enzyme Parameters'!$AB$10+SQRT((('Coupling Enzyme Parameters'!$AB$10)^2)-(4*('Coupling Enzyme Parameters'!$AB$9)*(('Coupling Enzyme Parameters'!$AB$11)-(V664-$F$11)))))/(2*'Coupling Enzyme Parameters'!$AB$9))</f>
        <v>28.112654919162996</v>
      </c>
      <c r="X664" s="102">
        <f t="shared" si="85"/>
        <v>-9.1372192263829781</v>
      </c>
      <c r="Y664" s="37">
        <v>17671.062999999998</v>
      </c>
      <c r="Z664" s="99">
        <f>((-'Coupling Enzyme Parameters'!$AB$10+SQRT((('Coupling Enzyme Parameters'!$AB$10)^2)-(4*('Coupling Enzyme Parameters'!$AB$9)*(('Coupling Enzyme Parameters'!$AB$11)-(Y664-$F$11)))))/(2*'Coupling Enzyme Parameters'!$AB$9))</f>
        <v>26.736136013944378</v>
      </c>
      <c r="AA664" s="102">
        <f t="shared" si="86"/>
        <v>-9.5404287074228158</v>
      </c>
    </row>
    <row r="665" spans="3:27" s="39" customFormat="1" ht="15" x14ac:dyDescent="0.25">
      <c r="C665" s="24">
        <f t="shared" si="87"/>
        <v>43.533333333333815</v>
      </c>
      <c r="D665" s="37">
        <v>11432.686</v>
      </c>
      <c r="E665" s="37">
        <v>19218.287</v>
      </c>
      <c r="F665" s="100">
        <f>((-'Coupling Enzyme Parameters'!$AB$10+SQRT((('Coupling Enzyme Parameters'!$AB$10)^2)-(4*('Coupling Enzyme Parameters'!$AB$9)*(('Coupling Enzyme Parameters'!$AB$11)-(E665-$F$11)))))/(2*'Coupling Enzyme Parameters'!$AB$9))</f>
        <v>34.166108846893593</v>
      </c>
      <c r="G665" s="37">
        <v>18497.548999999999</v>
      </c>
      <c r="H665" s="99">
        <f>((-'Coupling Enzyme Parameters'!$AB$10+SQRT((('Coupling Enzyme Parameters'!$AB$10)^2)-(4*('Coupling Enzyme Parameters'!$AB$9)*(('Coupling Enzyme Parameters'!$AB$11)-(G665-$F$11)))))/(2*'Coupling Enzyme Parameters'!$AB$9))</f>
        <v>30.446678226557861</v>
      </c>
      <c r="I665" s="102">
        <f t="shared" si="80"/>
        <v>-4.5705095943582741</v>
      </c>
      <c r="J665" s="37">
        <v>18157.578000000001</v>
      </c>
      <c r="K665" s="99">
        <f>((-'Coupling Enzyme Parameters'!$AB$10+SQRT((('Coupling Enzyme Parameters'!$AB$10)^2)-(4*('Coupling Enzyme Parameters'!$AB$9)*(('Coupling Enzyme Parameters'!$AB$11)-(J665-$F$11)))))/(2*'Coupling Enzyme Parameters'!$AB$9))</f>
        <v>28.861401076599872</v>
      </c>
      <c r="L665" s="102">
        <f t="shared" si="81"/>
        <v>-4.1868045284029201</v>
      </c>
      <c r="M665" s="37">
        <v>18143.151999999998</v>
      </c>
      <c r="N665" s="99">
        <f>((-'Coupling Enzyme Parameters'!$AB$10+SQRT((('Coupling Enzyme Parameters'!$AB$10)^2)-(4*('Coupling Enzyme Parameters'!$AB$9)*(('Coupling Enzyme Parameters'!$AB$11)-(M665-$F$11)))))/(2*'Coupling Enzyme Parameters'!$AB$9))</f>
        <v>28.796092421562459</v>
      </c>
      <c r="O665" s="102">
        <f t="shared" si="82"/>
        <v>-6.7361136685822736</v>
      </c>
      <c r="P665" s="37">
        <v>18230.326000000001</v>
      </c>
      <c r="Q665" s="99">
        <f>((-'Coupling Enzyme Parameters'!$AB$10+SQRT((('Coupling Enzyme Parameters'!$AB$10)^2)-(4*('Coupling Enzyme Parameters'!$AB$9)*(('Coupling Enzyme Parameters'!$AB$11)-(P665-$F$11)))))/(2*'Coupling Enzyme Parameters'!$AB$9))</f>
        <v>29.193065665297706</v>
      </c>
      <c r="R665" s="102">
        <f t="shared" si="83"/>
        <v>-7.4446097870866375</v>
      </c>
      <c r="S665" s="37">
        <v>18200.123</v>
      </c>
      <c r="T665" s="99">
        <f>((-'Coupling Enzyme Parameters'!$AB$10+SQRT((('Coupling Enzyme Parameters'!$AB$10)^2)-(4*('Coupling Enzyme Parameters'!$AB$9)*(('Coupling Enzyme Parameters'!$AB$11)-(S665-$F$11)))))/(2*'Coupling Enzyme Parameters'!$AB$9))</f>
        <v>29.054892360954003</v>
      </c>
      <c r="U665" s="102">
        <f t="shared" si="84"/>
        <v>-8.292147875122172</v>
      </c>
      <c r="V665" s="37">
        <v>17970.182000000001</v>
      </c>
      <c r="W665" s="99">
        <f>((-'Coupling Enzyme Parameters'!$AB$10+SQRT((('Coupling Enzyme Parameters'!$AB$10)^2)-(4*('Coupling Enzyme Parameters'!$AB$9)*(('Coupling Enzyme Parameters'!$AB$11)-(V665-$F$11)))))/(2*'Coupling Enzyme Parameters'!$AB$9))</f>
        <v>28.024429383379761</v>
      </c>
      <c r="X665" s="102">
        <f t="shared" si="85"/>
        <v>-9.1341757187102957</v>
      </c>
      <c r="Y665" s="37">
        <v>17692.182000000001</v>
      </c>
      <c r="Z665" s="99">
        <f>((-'Coupling Enzyme Parameters'!$AB$10+SQRT((('Coupling Enzyme Parameters'!$AB$10)^2)-(4*('Coupling Enzyme Parameters'!$AB$9)*(('Coupling Enzyme Parameters'!$AB$11)-(Y665-$F$11)))))/(2*'Coupling Enzyme Parameters'!$AB$9))</f>
        <v>26.825299588533408</v>
      </c>
      <c r="AA665" s="102">
        <f t="shared" si="86"/>
        <v>-9.3599960893778693</v>
      </c>
    </row>
    <row r="666" spans="3:27" s="39" customFormat="1" ht="15" x14ac:dyDescent="0.25">
      <c r="C666" s="24">
        <f t="shared" si="87"/>
        <v>43.600000000000485</v>
      </c>
      <c r="D666" s="37">
        <v>11447.608</v>
      </c>
      <c r="E666" s="37">
        <v>19253.623</v>
      </c>
      <c r="F666" s="100">
        <f>((-'Coupling Enzyme Parameters'!$AB$10+SQRT((('Coupling Enzyme Parameters'!$AB$10)^2)-(4*('Coupling Enzyme Parameters'!$AB$9)*(('Coupling Enzyme Parameters'!$AB$11)-(E666-$F$11)))))/(2*'Coupling Enzyme Parameters'!$AB$9))</f>
        <v>34.364063329019906</v>
      </c>
      <c r="G666" s="37">
        <v>18509.313999999998</v>
      </c>
      <c r="H666" s="99">
        <f>((-'Coupling Enzyme Parameters'!$AB$10+SQRT((('Coupling Enzyme Parameters'!$AB$10)^2)-(4*('Coupling Enzyme Parameters'!$AB$9)*(('Coupling Enzyme Parameters'!$AB$11)-(G666-$F$11)))))/(2*'Coupling Enzyme Parameters'!$AB$9))</f>
        <v>30.503225751165537</v>
      </c>
      <c r="I666" s="102">
        <f t="shared" si="80"/>
        <v>-4.7119165518769108</v>
      </c>
      <c r="J666" s="37">
        <v>18186.188999999998</v>
      </c>
      <c r="K666" s="99">
        <f>((-'Coupling Enzyme Parameters'!$AB$10+SQRT((('Coupling Enzyme Parameters'!$AB$10)^2)-(4*('Coupling Enzyme Parameters'!$AB$9)*(('Coupling Enzyme Parameters'!$AB$11)-(J666-$F$11)))))/(2*'Coupling Enzyme Parameters'!$AB$9))</f>
        <v>28.991375273739173</v>
      </c>
      <c r="L666" s="102">
        <f t="shared" si="81"/>
        <v>-4.2547848133899322</v>
      </c>
      <c r="M666" s="37">
        <v>18213.004000000001</v>
      </c>
      <c r="N666" s="99">
        <f>((-'Coupling Enzyme Parameters'!$AB$10+SQRT((('Coupling Enzyme Parameters'!$AB$10)^2)-(4*('Coupling Enzyme Parameters'!$AB$9)*(('Coupling Enzyme Parameters'!$AB$11)-(M666-$F$11)))))/(2*'Coupling Enzyme Parameters'!$AB$9))</f>
        <v>29.113737375738616</v>
      </c>
      <c r="O666" s="102">
        <f t="shared" si="82"/>
        <v>-6.6164231965324305</v>
      </c>
      <c r="P666" s="37">
        <v>18223.710999999999</v>
      </c>
      <c r="Q666" s="99">
        <f>((-'Coupling Enzyme Parameters'!$AB$10+SQRT((('Coupling Enzyme Parameters'!$AB$10)^2)-(4*('Coupling Enzyme Parameters'!$AB$9)*(('Coupling Enzyme Parameters'!$AB$11)-(P666-$F$11)))))/(2*'Coupling Enzyme Parameters'!$AB$9))</f>
        <v>29.162744908713286</v>
      </c>
      <c r="R666" s="102">
        <f t="shared" si="83"/>
        <v>-7.6728850257973704</v>
      </c>
      <c r="S666" s="37">
        <v>18196.758000000002</v>
      </c>
      <c r="T666" s="99">
        <f>((-'Coupling Enzyme Parameters'!$AB$10+SQRT((('Coupling Enzyme Parameters'!$AB$10)^2)-(4*('Coupling Enzyme Parameters'!$AB$9)*(('Coupling Enzyme Parameters'!$AB$11)-(S666-$F$11)))))/(2*'Coupling Enzyme Parameters'!$AB$9))</f>
        <v>29.03954012289665</v>
      </c>
      <c r="U666" s="102">
        <f t="shared" si="84"/>
        <v>-8.5054545953058387</v>
      </c>
      <c r="V666" s="37">
        <v>17958.039000000001</v>
      </c>
      <c r="W666" s="99">
        <f>((-'Coupling Enzyme Parameters'!$AB$10+SQRT((('Coupling Enzyme Parameters'!$AB$10)^2)-(4*('Coupling Enzyme Parameters'!$AB$9)*(('Coupling Enzyme Parameters'!$AB$11)-(V666-$F$11)))))/(2*'Coupling Enzyme Parameters'!$AB$9))</f>
        <v>27.971022695703397</v>
      </c>
      <c r="X666" s="102">
        <f t="shared" si="85"/>
        <v>-9.3855368885129735</v>
      </c>
      <c r="Y666" s="37">
        <v>17659.807000000001</v>
      </c>
      <c r="Z666" s="99">
        <f>((-'Coupling Enzyme Parameters'!$AB$10+SQRT((('Coupling Enzyme Parameters'!$AB$10)^2)-(4*('Coupling Enzyme Parameters'!$AB$9)*(('Coupling Enzyme Parameters'!$AB$11)-(Y666-$F$11)))))/(2*'Coupling Enzyme Parameters'!$AB$9))</f>
        <v>26.688720214096794</v>
      </c>
      <c r="AA666" s="102">
        <f t="shared" si="86"/>
        <v>-9.694529945940797</v>
      </c>
    </row>
    <row r="667" spans="3:27" s="39" customFormat="1" ht="15" x14ac:dyDescent="0.25">
      <c r="C667" s="24">
        <f t="shared" si="87"/>
        <v>43.666666666667155</v>
      </c>
      <c r="D667" s="37">
        <v>11430.576999999999</v>
      </c>
      <c r="E667" s="37">
        <v>19227.217000000001</v>
      </c>
      <c r="F667" s="100">
        <f>((-'Coupling Enzyme Parameters'!$AB$10+SQRT((('Coupling Enzyme Parameters'!$AB$10)^2)-(4*('Coupling Enzyme Parameters'!$AB$9)*(('Coupling Enzyme Parameters'!$AB$11)-(E667-$F$11)))))/(2*'Coupling Enzyme Parameters'!$AB$9))</f>
        <v>34.215974003069888</v>
      </c>
      <c r="G667" s="37">
        <v>18466.035</v>
      </c>
      <c r="H667" s="99">
        <f>((-'Coupling Enzyme Parameters'!$AB$10+SQRT((('Coupling Enzyme Parameters'!$AB$10)^2)-(4*('Coupling Enzyme Parameters'!$AB$9)*(('Coupling Enzyme Parameters'!$AB$11)-(G667-$F$11)))))/(2*'Coupling Enzyme Parameters'!$AB$9))</f>
        <v>30.29579513171992</v>
      </c>
      <c r="I667" s="102">
        <f t="shared" si="80"/>
        <v>-4.7712578453725101</v>
      </c>
      <c r="J667" s="37">
        <v>18134.581999999999</v>
      </c>
      <c r="K667" s="99">
        <f>((-'Coupling Enzyme Parameters'!$AB$10+SQRT((('Coupling Enzyme Parameters'!$AB$10)^2)-(4*('Coupling Enzyme Parameters'!$AB$9)*(('Coupling Enzyme Parameters'!$AB$11)-(J667-$F$11)))))/(2*'Coupling Enzyme Parameters'!$AB$9))</f>
        <v>28.757365853945824</v>
      </c>
      <c r="L667" s="102">
        <f t="shared" si="81"/>
        <v>-4.3407049072332633</v>
      </c>
      <c r="M667" s="37">
        <v>18214.976999999999</v>
      </c>
      <c r="N667" s="99">
        <f>((-'Coupling Enzyme Parameters'!$AB$10+SQRT((('Coupling Enzyme Parameters'!$AB$10)^2)-(4*('Coupling Enzyme Parameters'!$AB$9)*(('Coupling Enzyme Parameters'!$AB$11)-(M667-$F$11)))))/(2*'Coupling Enzyme Parameters'!$AB$9))</f>
        <v>29.122761652482023</v>
      </c>
      <c r="O667" s="102">
        <f t="shared" si="82"/>
        <v>-6.4593095938390057</v>
      </c>
      <c r="P667" s="37">
        <v>18182.771000000001</v>
      </c>
      <c r="Q667" s="99">
        <f>((-'Coupling Enzyme Parameters'!$AB$10+SQRT((('Coupling Enzyme Parameters'!$AB$10)^2)-(4*('Coupling Enzyme Parameters'!$AB$9)*(('Coupling Enzyme Parameters'!$AB$11)-(P667-$F$11)))))/(2*'Coupling Enzyme Parameters'!$AB$9))</f>
        <v>28.975816441257368</v>
      </c>
      <c r="R667" s="102">
        <f t="shared" si="83"/>
        <v>-7.7117241673032701</v>
      </c>
      <c r="S667" s="37">
        <v>18208.563999999998</v>
      </c>
      <c r="T667" s="99">
        <f>((-'Coupling Enzyme Parameters'!$AB$10+SQRT((('Coupling Enzyme Parameters'!$AB$10)^2)-(4*('Coupling Enzyme Parameters'!$AB$9)*(('Coupling Enzyme Parameters'!$AB$11)-(S667-$F$11)))))/(2*'Coupling Enzyme Parameters'!$AB$9))</f>
        <v>29.093439934233981</v>
      </c>
      <c r="U667" s="102">
        <f t="shared" si="84"/>
        <v>-8.3034654580184899</v>
      </c>
      <c r="V667" s="37">
        <v>17890.646000000001</v>
      </c>
      <c r="W667" s="99">
        <f>((-'Coupling Enzyme Parameters'!$AB$10+SQRT((('Coupling Enzyme Parameters'!$AB$10)^2)-(4*('Coupling Enzyme Parameters'!$AB$9)*(('Coupling Enzyme Parameters'!$AB$11)-(V667-$F$11)))))/(2*'Coupling Enzyme Parameters'!$AB$9))</f>
        <v>27.676376682697743</v>
      </c>
      <c r="X667" s="102">
        <f t="shared" si="85"/>
        <v>-9.5320935755686094</v>
      </c>
      <c r="Y667" s="37">
        <v>17659.099999999999</v>
      </c>
      <c r="Z667" s="99">
        <f>((-'Coupling Enzyme Parameters'!$AB$10+SQRT((('Coupling Enzyme Parameters'!$AB$10)^2)-(4*('Coupling Enzyme Parameters'!$AB$9)*(('Coupling Enzyme Parameters'!$AB$11)-(Y667-$F$11)))))/(2*'Coupling Enzyme Parameters'!$AB$9))</f>
        <v>26.685744445296383</v>
      </c>
      <c r="AA667" s="102">
        <f t="shared" si="86"/>
        <v>-9.5494163887911903</v>
      </c>
    </row>
    <row r="668" spans="3:27" s="39" customFormat="1" ht="15" x14ac:dyDescent="0.25">
      <c r="C668" s="24">
        <f t="shared" si="87"/>
        <v>43.733333333333825</v>
      </c>
      <c r="D668" s="37">
        <v>11441.264999999999</v>
      </c>
      <c r="E668" s="37">
        <v>19330.687000000002</v>
      </c>
      <c r="F668" s="100">
        <f>((-'Coupling Enzyme Parameters'!$AB$10+SQRT((('Coupling Enzyme Parameters'!$AB$10)^2)-(4*('Coupling Enzyme Parameters'!$AB$9)*(('Coupling Enzyme Parameters'!$AB$11)-(E668-$F$11)))))/(2*'Coupling Enzyme Parameters'!$AB$9))</f>
        <v>34.801858802752797</v>
      </c>
      <c r="G668" s="37">
        <v>18436.026999999998</v>
      </c>
      <c r="H668" s="99">
        <f>((-'Coupling Enzyme Parameters'!$AB$10+SQRT((('Coupling Enzyme Parameters'!$AB$10)^2)-(4*('Coupling Enzyme Parameters'!$AB$9)*(('Coupling Enzyme Parameters'!$AB$11)-(G668-$F$11)))))/(2*'Coupling Enzyme Parameters'!$AB$9))</f>
        <v>30.152905931384574</v>
      </c>
      <c r="I668" s="102">
        <f t="shared" si="80"/>
        <v>-5.5000318453907653</v>
      </c>
      <c r="J668" s="37">
        <v>18156.373</v>
      </c>
      <c r="K668" s="99">
        <f>((-'Coupling Enzyme Parameters'!$AB$10+SQRT((('Coupling Enzyme Parameters'!$AB$10)^2)-(4*('Coupling Enzyme Parameters'!$AB$9)*(('Coupling Enzyme Parameters'!$AB$11)-(J668-$F$11)))))/(2*'Coupling Enzyme Parameters'!$AB$9))</f>
        <v>28.855940093999788</v>
      </c>
      <c r="L668" s="102">
        <f t="shared" si="81"/>
        <v>-4.8280154668622082</v>
      </c>
      <c r="M668" s="37">
        <v>18235.355</v>
      </c>
      <c r="N668" s="99">
        <f>((-'Coupling Enzyme Parameters'!$AB$10+SQRT((('Coupling Enzyme Parameters'!$AB$10)^2)-(4*('Coupling Enzyme Parameters'!$AB$9)*(('Coupling Enzyme Parameters'!$AB$11)-(M668-$F$11)))))/(2*'Coupling Enzyme Parameters'!$AB$9))</f>
        <v>29.216138786759966</v>
      </c>
      <c r="O668" s="102">
        <f t="shared" si="82"/>
        <v>-6.9518172592439704</v>
      </c>
      <c r="P668" s="37">
        <v>18192.421999999999</v>
      </c>
      <c r="Q668" s="99">
        <f>((-'Coupling Enzyme Parameters'!$AB$10+SQRT((('Coupling Enzyme Parameters'!$AB$10)^2)-(4*('Coupling Enzyme Parameters'!$AB$9)*(('Coupling Enzyme Parameters'!$AB$11)-(P668-$F$11)))))/(2*'Coupling Enzyme Parameters'!$AB$9))</f>
        <v>29.019770212234413</v>
      </c>
      <c r="R668" s="102">
        <f t="shared" si="83"/>
        <v>-8.2536551960091344</v>
      </c>
      <c r="S668" s="37">
        <v>18124.471000000001</v>
      </c>
      <c r="T668" s="99">
        <f>((-'Coupling Enzyme Parameters'!$AB$10+SQRT((('Coupling Enzyme Parameters'!$AB$10)^2)-(4*('Coupling Enzyme Parameters'!$AB$9)*(('Coupling Enzyme Parameters'!$AB$11)-(S668-$F$11)))))/(2*'Coupling Enzyme Parameters'!$AB$9))</f>
        <v>28.711743521758383</v>
      </c>
      <c r="U668" s="102">
        <f t="shared" si="84"/>
        <v>-9.2710466701769967</v>
      </c>
      <c r="V668" s="37">
        <v>17936.745999999999</v>
      </c>
      <c r="W668" s="99">
        <f>((-'Coupling Enzyme Parameters'!$AB$10+SQRT((('Coupling Enzyme Parameters'!$AB$10)^2)-(4*('Coupling Enzyme Parameters'!$AB$9)*(('Coupling Enzyme Parameters'!$AB$11)-(V668-$F$11)))))/(2*'Coupling Enzyme Parameters'!$AB$9))</f>
        <v>27.877608117412922</v>
      </c>
      <c r="X668" s="102">
        <f t="shared" si="85"/>
        <v>-9.9167469405363384</v>
      </c>
      <c r="Y668" s="37">
        <v>17692.127</v>
      </c>
      <c r="Z668" s="99">
        <f>((-'Coupling Enzyme Parameters'!$AB$10+SQRT((('Coupling Enzyme Parameters'!$AB$10)^2)-(4*('Coupling Enzyme Parameters'!$AB$9)*(('Coupling Enzyme Parameters'!$AB$11)-(Y668-$F$11)))))/(2*'Coupling Enzyme Parameters'!$AB$9))</f>
        <v>26.825067040365234</v>
      </c>
      <c r="AA668" s="102">
        <f t="shared" si="86"/>
        <v>-9.9959785934052476</v>
      </c>
    </row>
    <row r="669" spans="3:27" s="39" customFormat="1" ht="15" x14ac:dyDescent="0.25">
      <c r="C669" s="24">
        <f t="shared" si="87"/>
        <v>43.800000000000495</v>
      </c>
      <c r="D669" s="37">
        <v>11419.468999999999</v>
      </c>
      <c r="E669" s="37">
        <v>19258.766</v>
      </c>
      <c r="F669" s="100">
        <f>((-'Coupling Enzyme Parameters'!$AB$10+SQRT((('Coupling Enzyme Parameters'!$AB$10)^2)-(4*('Coupling Enzyme Parameters'!$AB$9)*(('Coupling Enzyme Parameters'!$AB$11)-(E669-$F$11)))))/(2*'Coupling Enzyme Parameters'!$AB$9))</f>
        <v>34.393018215038495</v>
      </c>
      <c r="G669" s="37">
        <v>18473.425999999999</v>
      </c>
      <c r="H669" s="99">
        <f>((-'Coupling Enzyme Parameters'!$AB$10+SQRT((('Coupling Enzyme Parameters'!$AB$10)^2)-(4*('Coupling Enzyme Parameters'!$AB$9)*(('Coupling Enzyme Parameters'!$AB$11)-(G669-$F$11)))))/(2*'Coupling Enzyme Parameters'!$AB$9))</f>
        <v>30.331105681417487</v>
      </c>
      <c r="I669" s="102">
        <f t="shared" si="80"/>
        <v>-4.9129915076435502</v>
      </c>
      <c r="J669" s="37">
        <v>18173.807000000001</v>
      </c>
      <c r="K669" s="99">
        <f>((-'Coupling Enzyme Parameters'!$AB$10+SQRT((('Coupling Enzyme Parameters'!$AB$10)^2)-(4*('Coupling Enzyme Parameters'!$AB$9)*(('Coupling Enzyme Parameters'!$AB$11)-(J669-$F$11)))))/(2*'Coupling Enzyme Parameters'!$AB$9))</f>
        <v>28.93505280048085</v>
      </c>
      <c r="L669" s="102">
        <f t="shared" si="81"/>
        <v>-4.340062172666844</v>
      </c>
      <c r="M669" s="37">
        <v>18184.215</v>
      </c>
      <c r="N669" s="99">
        <f>((-'Coupling Enzyme Parameters'!$AB$10+SQRT((('Coupling Enzyme Parameters'!$AB$10)^2)-(4*('Coupling Enzyme Parameters'!$AB$9)*(('Coupling Enzyme Parameters'!$AB$11)-(M669-$F$11)))))/(2*'Coupling Enzyme Parameters'!$AB$9))</f>
        <v>28.982388521985598</v>
      </c>
      <c r="O669" s="102">
        <f t="shared" si="82"/>
        <v>-6.776726936304037</v>
      </c>
      <c r="P669" s="37">
        <v>18193.511999999999</v>
      </c>
      <c r="Q669" s="99">
        <f>((-'Coupling Enzyme Parameters'!$AB$10+SQRT((('Coupling Enzyme Parameters'!$AB$10)^2)-(4*('Coupling Enzyme Parameters'!$AB$9)*(('Coupling Enzyme Parameters'!$AB$11)-(P669-$F$11)))))/(2*'Coupling Enzyme Parameters'!$AB$9))</f>
        <v>29.024738739685215</v>
      </c>
      <c r="R669" s="102">
        <f t="shared" si="83"/>
        <v>-7.8398460808440298</v>
      </c>
      <c r="S669" s="37">
        <v>18192.998</v>
      </c>
      <c r="T669" s="99">
        <f>((-'Coupling Enzyme Parameters'!$AB$10+SQRT((('Coupling Enzyme Parameters'!$AB$10)^2)-(4*('Coupling Enzyme Parameters'!$AB$9)*(('Coupling Enzyme Parameters'!$AB$11)-(S669-$F$11)))))/(2*'Coupling Enzyme Parameters'!$AB$9))</f>
        <v>29.022395673394939</v>
      </c>
      <c r="U669" s="102">
        <f t="shared" si="84"/>
        <v>-8.5515539308261381</v>
      </c>
      <c r="V669" s="37">
        <v>17933.877</v>
      </c>
      <c r="W669" s="99">
        <f>((-'Coupling Enzyme Parameters'!$AB$10+SQRT((('Coupling Enzyme Parameters'!$AB$10)^2)-(4*('Coupling Enzyme Parameters'!$AB$9)*(('Coupling Enzyme Parameters'!$AB$11)-(V669-$F$11)))))/(2*'Coupling Enzyme Parameters'!$AB$9))</f>
        <v>27.865044290654037</v>
      </c>
      <c r="X669" s="102">
        <f t="shared" si="85"/>
        <v>-9.5204701795809221</v>
      </c>
      <c r="Y669" s="37">
        <v>17630.044999999998</v>
      </c>
      <c r="Z669" s="99">
        <f>((-'Coupling Enzyme Parameters'!$AB$10+SQRT((('Coupling Enzyme Parameters'!$AB$10)^2)-(4*('Coupling Enzyme Parameters'!$AB$9)*(('Coupling Enzyme Parameters'!$AB$11)-(Y669-$F$11)))))/(2*'Coupling Enzyme Parameters'!$AB$9))</f>
        <v>26.56370205046829</v>
      </c>
      <c r="AA669" s="102">
        <f t="shared" si="86"/>
        <v>-9.8485029955878893</v>
      </c>
    </row>
    <row r="670" spans="3:27" s="39" customFormat="1" ht="15" x14ac:dyDescent="0.25">
      <c r="C670" s="24">
        <f t="shared" si="87"/>
        <v>43.866666666667165</v>
      </c>
      <c r="D670" s="37">
        <v>11393.699000000001</v>
      </c>
      <c r="E670" s="37">
        <v>19269.991999999998</v>
      </c>
      <c r="F670" s="100">
        <f>((-'Coupling Enzyme Parameters'!$AB$10+SQRT((('Coupling Enzyme Parameters'!$AB$10)^2)-(4*('Coupling Enzyme Parameters'!$AB$9)*(('Coupling Enzyme Parameters'!$AB$11)-(E670-$F$11)))))/(2*'Coupling Enzyme Parameters'!$AB$9))</f>
        <v>34.45634841587956</v>
      </c>
      <c r="G670" s="37">
        <v>18555.456999999999</v>
      </c>
      <c r="H670" s="99">
        <f>((-'Coupling Enzyme Parameters'!$AB$10+SQRT((('Coupling Enzyme Parameters'!$AB$10)^2)-(4*('Coupling Enzyme Parameters'!$AB$9)*(('Coupling Enzyme Parameters'!$AB$11)-(G670-$F$11)))))/(2*'Coupling Enzyme Parameters'!$AB$9))</f>
        <v>30.726175902949656</v>
      </c>
      <c r="I670" s="102">
        <f t="shared" si="80"/>
        <v>-4.5812514869524463</v>
      </c>
      <c r="J670" s="37">
        <v>18114.984</v>
      </c>
      <c r="K670" s="99">
        <f>((-'Coupling Enzyme Parameters'!$AB$10+SQRT((('Coupling Enzyme Parameters'!$AB$10)^2)-(4*('Coupling Enzyme Parameters'!$AB$9)*(('Coupling Enzyme Parameters'!$AB$11)-(J670-$F$11)))))/(2*'Coupling Enzyme Parameters'!$AB$9))</f>
        <v>28.669003198594222</v>
      </c>
      <c r="L670" s="102">
        <f t="shared" si="81"/>
        <v>-4.6694419753945375</v>
      </c>
      <c r="M670" s="37">
        <v>18193.048999999999</v>
      </c>
      <c r="N670" s="99">
        <f>((-'Coupling Enzyme Parameters'!$AB$10+SQRT((('Coupling Enzyme Parameters'!$AB$10)^2)-(4*('Coupling Enzyme Parameters'!$AB$9)*(('Coupling Enzyme Parameters'!$AB$11)-(M670-$F$11)))))/(2*'Coupling Enzyme Parameters'!$AB$9))</f>
        <v>29.022628147907113</v>
      </c>
      <c r="O670" s="102">
        <f t="shared" si="82"/>
        <v>-6.799817511223587</v>
      </c>
      <c r="P670" s="37">
        <v>18248.686000000002</v>
      </c>
      <c r="Q670" s="99">
        <f>((-'Coupling Enzyme Parameters'!$AB$10+SQRT((('Coupling Enzyme Parameters'!$AB$10)^2)-(4*('Coupling Enzyme Parameters'!$AB$9)*(('Coupling Enzyme Parameters'!$AB$11)-(P670-$F$11)))))/(2*'Coupling Enzyme Parameters'!$AB$9))</f>
        <v>29.277393984692889</v>
      </c>
      <c r="R670" s="102">
        <f t="shared" si="83"/>
        <v>-7.6505210366774214</v>
      </c>
      <c r="S670" s="37">
        <v>18147.675999999999</v>
      </c>
      <c r="T670" s="99">
        <f>((-'Coupling Enzyme Parameters'!$AB$10+SQRT((('Coupling Enzyme Parameters'!$AB$10)^2)-(4*('Coupling Enzyme Parameters'!$AB$9)*(('Coupling Enzyme Parameters'!$AB$11)-(S670-$F$11)))))/(2*'Coupling Enzyme Parameters'!$AB$9))</f>
        <v>28.816557049143167</v>
      </c>
      <c r="U670" s="102">
        <f t="shared" si="84"/>
        <v>-8.8207227559189754</v>
      </c>
      <c r="V670" s="37">
        <v>17874.697</v>
      </c>
      <c r="W670" s="99">
        <f>((-'Coupling Enzyme Parameters'!$AB$10+SQRT((('Coupling Enzyme Parameters'!$AB$10)^2)-(4*('Coupling Enzyme Parameters'!$AB$9)*(('Coupling Enzyme Parameters'!$AB$11)-(V670-$F$11)))))/(2*'Coupling Enzyme Parameters'!$AB$9))</f>
        <v>27.607076605084934</v>
      </c>
      <c r="X670" s="102">
        <f t="shared" si="85"/>
        <v>-9.84176806599109</v>
      </c>
      <c r="Y670" s="37">
        <v>17647.830000000002</v>
      </c>
      <c r="Z670" s="99">
        <f>((-'Coupling Enzyme Parameters'!$AB$10+SQRT((('Coupling Enzyme Parameters'!$AB$10)^2)-(4*('Coupling Enzyme Parameters'!$AB$9)*(('Coupling Enzyme Parameters'!$AB$11)-(Y670-$F$11)))))/(2*'Coupling Enzyme Parameters'!$AB$9))</f>
        <v>26.638348095128894</v>
      </c>
      <c r="AA670" s="102">
        <f t="shared" si="86"/>
        <v>-9.8371871517683509</v>
      </c>
    </row>
    <row r="671" spans="3:27" s="39" customFormat="1" ht="15" x14ac:dyDescent="0.25">
      <c r="C671" s="24">
        <f t="shared" si="87"/>
        <v>43.933333333333835</v>
      </c>
      <c r="D671" s="37">
        <v>11418.956</v>
      </c>
      <c r="E671" s="37">
        <v>19184.187999999998</v>
      </c>
      <c r="F671" s="100">
        <f>((-'Coupling Enzyme Parameters'!$AB$10+SQRT((('Coupling Enzyme Parameters'!$AB$10)^2)-(4*('Coupling Enzyme Parameters'!$AB$9)*(('Coupling Enzyme Parameters'!$AB$11)-(E671-$F$11)))))/(2*'Coupling Enzyme Parameters'!$AB$9))</f>
        <v>33.976686537751711</v>
      </c>
      <c r="G671" s="37">
        <v>18427.063999999998</v>
      </c>
      <c r="H671" s="99">
        <f>((-'Coupling Enzyme Parameters'!$AB$10+SQRT((('Coupling Enzyme Parameters'!$AB$10)^2)-(4*('Coupling Enzyme Parameters'!$AB$9)*(('Coupling Enzyme Parameters'!$AB$11)-(G671-$F$11)))))/(2*'Coupling Enzyme Parameters'!$AB$9))</f>
        <v>30.11037317233091</v>
      </c>
      <c r="I671" s="102">
        <f t="shared" si="80"/>
        <v>-4.717392339443343</v>
      </c>
      <c r="J671" s="37">
        <v>18146.785</v>
      </c>
      <c r="K671" s="99">
        <f>((-'Coupling Enzyme Parameters'!$AB$10+SQRT((('Coupling Enzyme Parameters'!$AB$10)^2)-(4*('Coupling Enzyme Parameters'!$AB$9)*(('Coupling Enzyme Parameters'!$AB$11)-(J671-$F$11)))))/(2*'Coupling Enzyme Parameters'!$AB$9))</f>
        <v>28.812525380606221</v>
      </c>
      <c r="L671" s="102">
        <f t="shared" si="81"/>
        <v>-4.0462579152546887</v>
      </c>
      <c r="M671" s="37">
        <v>18225.421999999999</v>
      </c>
      <c r="N671" s="99">
        <f>((-'Coupling Enzyme Parameters'!$AB$10+SQRT((('Coupling Enzyme Parameters'!$AB$10)^2)-(4*('Coupling Enzyme Parameters'!$AB$9)*(('Coupling Enzyme Parameters'!$AB$11)-(M671-$F$11)))))/(2*'Coupling Enzyme Parameters'!$AB$9))</f>
        <v>29.170584361994294</v>
      </c>
      <c r="O671" s="102">
        <f t="shared" si="82"/>
        <v>-6.1721994190085567</v>
      </c>
      <c r="P671" s="37">
        <v>18192.252</v>
      </c>
      <c r="Q671" s="99">
        <f>((-'Coupling Enzyme Parameters'!$AB$10+SQRT((('Coupling Enzyme Parameters'!$AB$10)^2)-(4*('Coupling Enzyme Parameters'!$AB$9)*(('Coupling Enzyme Parameters'!$AB$11)-(P671-$F$11)))))/(2*'Coupling Enzyme Parameters'!$AB$9))</f>
        <v>29.018995383357957</v>
      </c>
      <c r="R671" s="102">
        <f t="shared" si="83"/>
        <v>-7.4292577598845035</v>
      </c>
      <c r="S671" s="37">
        <v>18161.092000000001</v>
      </c>
      <c r="T671" s="99">
        <f>((-'Coupling Enzyme Parameters'!$AB$10+SQRT((('Coupling Enzyme Parameters'!$AB$10)^2)-(4*('Coupling Enzyme Parameters'!$AB$9)*(('Coupling Enzyme Parameters'!$AB$11)-(S671-$F$11)))))/(2*'Coupling Enzyme Parameters'!$AB$9))</f>
        <v>28.877332319677809</v>
      </c>
      <c r="U671" s="102">
        <f t="shared" si="84"/>
        <v>-8.2802856072564843</v>
      </c>
      <c r="V671" s="37">
        <v>17925.370999999999</v>
      </c>
      <c r="W671" s="99">
        <f>((-'Coupling Enzyme Parameters'!$AB$10+SQRT((('Coupling Enzyme Parameters'!$AB$10)^2)-(4*('Coupling Enzyme Parameters'!$AB$9)*(('Coupling Enzyme Parameters'!$AB$11)-(V671-$F$11)))))/(2*'Coupling Enzyme Parameters'!$AB$9))</f>
        <v>27.827826734023759</v>
      </c>
      <c r="X671" s="102">
        <f t="shared" si="85"/>
        <v>-9.1413560589244156</v>
      </c>
      <c r="Y671" s="37">
        <v>17658.282999999999</v>
      </c>
      <c r="Z671" s="99">
        <f>((-'Coupling Enzyme Parameters'!$AB$10+SQRT((('Coupling Enzyme Parameters'!$AB$10)^2)-(4*('Coupling Enzyme Parameters'!$AB$9)*(('Coupling Enzyme Parameters'!$AB$11)-(Y671-$F$11)))))/(2*'Coupling Enzyme Parameters'!$AB$9))</f>
        <v>26.682306047453249</v>
      </c>
      <c r="AA671" s="102">
        <f t="shared" si="86"/>
        <v>-9.3135673213161461</v>
      </c>
    </row>
    <row r="672" spans="3:27" s="39" customFormat="1" ht="15" x14ac:dyDescent="0.25">
      <c r="C672" s="24">
        <f t="shared" si="87"/>
        <v>44.000000000000504</v>
      </c>
      <c r="D672" s="37">
        <v>11405.548000000001</v>
      </c>
      <c r="E672" s="37">
        <v>19206.065999999999</v>
      </c>
      <c r="F672" s="100">
        <f>((-'Coupling Enzyme Parameters'!$AB$10+SQRT((('Coupling Enzyme Parameters'!$AB$10)^2)-(4*('Coupling Enzyme Parameters'!$AB$9)*(('Coupling Enzyme Parameters'!$AB$11)-(E672-$F$11)))))/(2*'Coupling Enzyme Parameters'!$AB$9))</f>
        <v>34.098041469425091</v>
      </c>
      <c r="G672" s="37">
        <v>18532.109</v>
      </c>
      <c r="H672" s="99">
        <f>((-'Coupling Enzyme Parameters'!$AB$10+SQRT((('Coupling Enzyme Parameters'!$AB$10)^2)-(4*('Coupling Enzyme Parameters'!$AB$9)*(('Coupling Enzyme Parameters'!$AB$11)-(G672-$F$11)))))/(2*'Coupling Enzyme Parameters'!$AB$9))</f>
        <v>30.613130845338571</v>
      </c>
      <c r="I672" s="102">
        <f t="shared" si="80"/>
        <v>-4.3359895981090624</v>
      </c>
      <c r="J672" s="37">
        <v>18110.643</v>
      </c>
      <c r="K672" s="99">
        <f>((-'Coupling Enzyme Parameters'!$AB$10+SQRT((('Coupling Enzyme Parameters'!$AB$10)^2)-(4*('Coupling Enzyme Parameters'!$AB$9)*(('Coupling Enzyme Parameters'!$AB$11)-(J672-$F$11)))))/(2*'Coupling Enzyme Parameters'!$AB$9))</f>
        <v>28.649467724065548</v>
      </c>
      <c r="L672" s="102">
        <f t="shared" si="81"/>
        <v>-4.3306705034687418</v>
      </c>
      <c r="M672" s="37">
        <v>18182.713</v>
      </c>
      <c r="N672" s="99">
        <f>((-'Coupling Enzyme Parameters'!$AB$10+SQRT((('Coupling Enzyme Parameters'!$AB$10)^2)-(4*('Coupling Enzyme Parameters'!$AB$9)*(('Coupling Enzyme Parameters'!$AB$11)-(M672-$F$11)))))/(2*'Coupling Enzyme Parameters'!$AB$9))</f>
        <v>28.975552497727769</v>
      </c>
      <c r="O672" s="102">
        <f t="shared" si="82"/>
        <v>-6.4885862149484623</v>
      </c>
      <c r="P672" s="37">
        <v>18258.555</v>
      </c>
      <c r="Q672" s="99">
        <f>((-'Coupling Enzyme Parameters'!$AB$10+SQRT((('Coupling Enzyme Parameters'!$AB$10)^2)-(4*('Coupling Enzyme Parameters'!$AB$9)*(('Coupling Enzyme Parameters'!$AB$11)-(P672-$F$11)))))/(2*'Coupling Enzyme Parameters'!$AB$9))</f>
        <v>29.3228283127231</v>
      </c>
      <c r="R672" s="102">
        <f t="shared" si="83"/>
        <v>-7.246779762192741</v>
      </c>
      <c r="S672" s="37">
        <v>18097.648000000001</v>
      </c>
      <c r="T672" s="99">
        <f>((-'Coupling Enzyme Parameters'!$AB$10+SQRT((('Coupling Enzyme Parameters'!$AB$10)^2)-(4*('Coupling Enzyme Parameters'!$AB$9)*(('Coupling Enzyme Parameters'!$AB$11)-(S672-$F$11)))))/(2*'Coupling Enzyme Parameters'!$AB$9))</f>
        <v>28.591067152874498</v>
      </c>
      <c r="U672" s="102">
        <f t="shared" si="84"/>
        <v>-8.6879057057331757</v>
      </c>
      <c r="V672" s="37">
        <v>17916.381000000001</v>
      </c>
      <c r="W672" s="99">
        <f>((-'Coupling Enzyme Parameters'!$AB$10+SQRT((('Coupling Enzyme Parameters'!$AB$10)^2)-(4*('Coupling Enzyme Parameters'!$AB$9)*(('Coupling Enzyme Parameters'!$AB$11)-(V672-$F$11)))))/(2*'Coupling Enzyme Parameters'!$AB$9))</f>
        <v>27.788542720108058</v>
      </c>
      <c r="X672" s="102">
        <f t="shared" si="85"/>
        <v>-9.3019950045134969</v>
      </c>
      <c r="Y672" s="37">
        <v>17647.025000000001</v>
      </c>
      <c r="Z672" s="99">
        <f>((-'Coupling Enzyme Parameters'!$AB$10+SQRT((('Coupling Enzyme Parameters'!$AB$10)^2)-(4*('Coupling Enzyme Parameters'!$AB$9)*(('Coupling Enzyme Parameters'!$AB$11)-(Y672-$F$11)))))/(2*'Coupling Enzyme Parameters'!$AB$9))</f>
        <v>26.634965457493408</v>
      </c>
      <c r="AA672" s="102">
        <f t="shared" si="86"/>
        <v>-9.4822628429493676</v>
      </c>
    </row>
    <row r="673" spans="3:27" s="39" customFormat="1" ht="15" x14ac:dyDescent="0.25">
      <c r="C673" s="24">
        <f t="shared" si="87"/>
        <v>44.066666666667174</v>
      </c>
      <c r="D673" s="37">
        <v>11456.601000000001</v>
      </c>
      <c r="E673" s="37">
        <v>19276.883000000002</v>
      </c>
      <c r="F673" s="100">
        <f>((-'Coupling Enzyme Parameters'!$AB$10+SQRT((('Coupling Enzyme Parameters'!$AB$10)^2)-(4*('Coupling Enzyme Parameters'!$AB$9)*(('Coupling Enzyme Parameters'!$AB$11)-(E673-$F$11)))))/(2*'Coupling Enzyme Parameters'!$AB$9))</f>
        <v>34.49531085548108</v>
      </c>
      <c r="G673" s="37">
        <v>18494.525000000001</v>
      </c>
      <c r="H673" s="99">
        <f>((-'Coupling Enzyme Parameters'!$AB$10+SQRT((('Coupling Enzyme Parameters'!$AB$10)^2)-(4*('Coupling Enzyme Parameters'!$AB$9)*(('Coupling Enzyme Parameters'!$AB$11)-(G673-$F$11)))))/(2*'Coupling Enzyme Parameters'!$AB$9))</f>
        <v>30.432162940722261</v>
      </c>
      <c r="I673" s="102">
        <f t="shared" si="80"/>
        <v>-4.9142268887813607</v>
      </c>
      <c r="J673" s="37">
        <v>18089.761999999999</v>
      </c>
      <c r="K673" s="99">
        <f>((-'Coupling Enzyme Parameters'!$AB$10+SQRT((('Coupling Enzyme Parameters'!$AB$10)^2)-(4*('Coupling Enzyme Parameters'!$AB$9)*(('Coupling Enzyme Parameters'!$AB$11)-(J673-$F$11)))))/(2*'Coupling Enzyme Parameters'!$AB$9))</f>
        <v>28.555684968666341</v>
      </c>
      <c r="L673" s="102">
        <f t="shared" si="81"/>
        <v>-4.8217226449239377</v>
      </c>
      <c r="M673" s="37">
        <v>18160.607</v>
      </c>
      <c r="N673" s="99">
        <f>((-'Coupling Enzyme Parameters'!$AB$10+SQRT((('Coupling Enzyme Parameters'!$AB$10)^2)-(4*('Coupling Enzyme Parameters'!$AB$9)*(('Coupling Enzyme Parameters'!$AB$11)-(M673-$F$11)))))/(2*'Coupling Enzyme Parameters'!$AB$9))</f>
        <v>28.875132966095538</v>
      </c>
      <c r="O673" s="102">
        <f t="shared" si="82"/>
        <v>-6.9862751326366812</v>
      </c>
      <c r="P673" s="37">
        <v>18242.831999999999</v>
      </c>
      <c r="Q673" s="99">
        <f>((-'Coupling Enzyme Parameters'!$AB$10+SQRT((('Coupling Enzyme Parameters'!$AB$10)^2)-(4*('Coupling Enzyme Parameters'!$AB$9)*(('Coupling Enzyme Parameters'!$AB$11)-(P673-$F$11)))))/(2*'Coupling Enzyme Parameters'!$AB$9))</f>
        <v>29.250478627232557</v>
      </c>
      <c r="R673" s="102">
        <f t="shared" si="83"/>
        <v>-7.716398833739273</v>
      </c>
      <c r="S673" s="37">
        <v>18147.921999999999</v>
      </c>
      <c r="T673" s="99">
        <f>((-'Coupling Enzyme Parameters'!$AB$10+SQRT((('Coupling Enzyme Parameters'!$AB$10)^2)-(4*('Coupling Enzyme Parameters'!$AB$9)*(('Coupling Enzyme Parameters'!$AB$11)-(S673-$F$11)))))/(2*'Coupling Enzyme Parameters'!$AB$9))</f>
        <v>28.817670270774354</v>
      </c>
      <c r="U673" s="102">
        <f t="shared" si="84"/>
        <v>-8.8585719738893083</v>
      </c>
      <c r="V673" s="37">
        <v>17906.84</v>
      </c>
      <c r="W673" s="99">
        <f>((-'Coupling Enzyme Parameters'!$AB$10+SQRT((('Coupling Enzyme Parameters'!$AB$10)^2)-(4*('Coupling Enzyme Parameters'!$AB$9)*(('Coupling Enzyme Parameters'!$AB$11)-(V673-$F$11)))))/(2*'Coupling Enzyme Parameters'!$AB$9))</f>
        <v>27.746908364065309</v>
      </c>
      <c r="X673" s="102">
        <f t="shared" si="85"/>
        <v>-9.7408987466122348</v>
      </c>
      <c r="Y673" s="37">
        <v>17625.643</v>
      </c>
      <c r="Z673" s="99">
        <f>((-'Coupling Enzyme Parameters'!$AB$10+SQRT((('Coupling Enzyme Parameters'!$AB$10)^2)-(4*('Coupling Enzyme Parameters'!$AB$9)*(('Coupling Enzyme Parameters'!$AB$11)-(Y673-$F$11)))))/(2*'Coupling Enzyme Parameters'!$AB$9))</f>
        <v>26.545254360787347</v>
      </c>
      <c r="AA673" s="102">
        <f t="shared" si="86"/>
        <v>-9.9692433257114175</v>
      </c>
    </row>
    <row r="674" spans="3:27" s="39" customFormat="1" ht="15" x14ac:dyDescent="0.25">
      <c r="C674" s="24">
        <f t="shared" si="87"/>
        <v>44.133333333333844</v>
      </c>
      <c r="D674" s="37">
        <v>11414.126</v>
      </c>
      <c r="E674" s="37">
        <v>19283.096000000001</v>
      </c>
      <c r="F674" s="100">
        <f>((-'Coupling Enzyme Parameters'!$AB$10+SQRT((('Coupling Enzyme Parameters'!$AB$10)^2)-(4*('Coupling Enzyme Parameters'!$AB$9)*(('Coupling Enzyme Parameters'!$AB$11)-(E674-$F$11)))))/(2*'Coupling Enzyme Parameters'!$AB$9))</f>
        <v>34.530497317050902</v>
      </c>
      <c r="G674" s="37">
        <v>18466.502</v>
      </c>
      <c r="H674" s="99">
        <f>((-'Coupling Enzyme Parameters'!$AB$10+SQRT((('Coupling Enzyme Parameters'!$AB$10)^2)-(4*('Coupling Enzyme Parameters'!$AB$9)*(('Coupling Enzyme Parameters'!$AB$11)-(G674-$F$11)))))/(2*'Coupling Enzyme Parameters'!$AB$9))</f>
        <v>30.29802485350039</v>
      </c>
      <c r="I674" s="102">
        <f t="shared" si="80"/>
        <v>-5.0835514375730533</v>
      </c>
      <c r="J674" s="37">
        <v>18150.184000000001</v>
      </c>
      <c r="K674" s="99">
        <f>((-'Coupling Enzyme Parameters'!$AB$10+SQRT((('Coupling Enzyme Parameters'!$AB$10)^2)-(4*('Coupling Enzyme Parameters'!$AB$9)*(('Coupling Enzyme Parameters'!$AB$11)-(J674-$F$11)))))/(2*'Coupling Enzyme Parameters'!$AB$9))</f>
        <v>28.827908529598957</v>
      </c>
      <c r="L674" s="102">
        <f t="shared" si="81"/>
        <v>-4.5846855455611433</v>
      </c>
      <c r="M674" s="37">
        <v>18142.791000000001</v>
      </c>
      <c r="N674" s="99">
        <f>((-'Coupling Enzyme Parameters'!$AB$10+SQRT((('Coupling Enzyme Parameters'!$AB$10)^2)-(4*('Coupling Enzyme Parameters'!$AB$9)*(('Coupling Enzyme Parameters'!$AB$11)-(M674-$F$11)))))/(2*'Coupling Enzyme Parameters'!$AB$9))</f>
        <v>28.794460049099587</v>
      </c>
      <c r="O674" s="102">
        <f t="shared" si="82"/>
        <v>-7.1021345112024541</v>
      </c>
      <c r="P674" s="37">
        <v>18246.236000000001</v>
      </c>
      <c r="Q674" s="99">
        <f>((-'Coupling Enzyme Parameters'!$AB$10+SQRT((('Coupling Enzyme Parameters'!$AB$10)^2)-(4*('Coupling Enzyme Parameters'!$AB$9)*(('Coupling Enzyme Parameters'!$AB$11)-(P674-$F$11)))))/(2*'Coupling Enzyme Parameters'!$AB$9))</f>
        <v>29.266126283154613</v>
      </c>
      <c r="R674" s="102">
        <f t="shared" si="83"/>
        <v>-7.7359376393870392</v>
      </c>
      <c r="S674" s="37">
        <v>18086.150000000001</v>
      </c>
      <c r="T674" s="99">
        <f>((-'Coupling Enzyme Parameters'!$AB$10+SQRT((('Coupling Enzyme Parameters'!$AB$10)^2)-(4*('Coupling Enzyme Parameters'!$AB$9)*(('Coupling Enzyme Parameters'!$AB$11)-(S674-$F$11)))))/(2*'Coupling Enzyme Parameters'!$AB$9))</f>
        <v>28.53949358217271</v>
      </c>
      <c r="U674" s="102">
        <f t="shared" si="84"/>
        <v>-9.1719351240607736</v>
      </c>
      <c r="V674" s="37">
        <v>17893.116999999998</v>
      </c>
      <c r="W674" s="99">
        <f>((-'Coupling Enzyme Parameters'!$AB$10+SQRT((('Coupling Enzyme Parameters'!$AB$10)^2)-(4*('Coupling Enzyme Parameters'!$AB$9)*(('Coupling Enzyme Parameters'!$AB$11)-(V674-$F$11)))))/(2*'Coupling Enzyme Parameters'!$AB$9))</f>
        <v>27.687128014760475</v>
      </c>
      <c r="X674" s="102">
        <f t="shared" si="85"/>
        <v>-9.8358655574868905</v>
      </c>
      <c r="Y674" s="37">
        <v>17661.849999999999</v>
      </c>
      <c r="Z674" s="99">
        <f>((-'Coupling Enzyme Parameters'!$AB$10+SQRT((('Coupling Enzyme Parameters'!$AB$10)^2)-(4*('Coupling Enzyme Parameters'!$AB$9)*(('Coupling Enzyme Parameters'!$AB$11)-(Y674-$F$11)))))/(2*'Coupling Enzyme Parameters'!$AB$9))</f>
        <v>26.697320851467683</v>
      </c>
      <c r="AA674" s="102">
        <f t="shared" si="86"/>
        <v>-9.8523632966009025</v>
      </c>
    </row>
    <row r="675" spans="3:27" s="39" customFormat="1" ht="15" x14ac:dyDescent="0.25">
      <c r="C675" s="24">
        <f t="shared" si="87"/>
        <v>44.200000000000514</v>
      </c>
      <c r="D675" s="37">
        <v>11420.263999999999</v>
      </c>
      <c r="E675" s="37">
        <v>19254.493999999999</v>
      </c>
      <c r="F675" s="100">
        <f>((-'Coupling Enzyme Parameters'!$AB$10+SQRT((('Coupling Enzyme Parameters'!$AB$10)^2)-(4*('Coupling Enzyme Parameters'!$AB$9)*(('Coupling Enzyme Parameters'!$AB$11)-(E675-$F$11)))))/(2*'Coupling Enzyme Parameters'!$AB$9))</f>
        <v>34.368964437172878</v>
      </c>
      <c r="G675" s="37">
        <v>18491.313999999998</v>
      </c>
      <c r="H675" s="99">
        <f>((-'Coupling Enzyme Parameters'!$AB$10+SQRT((('Coupling Enzyme Parameters'!$AB$10)^2)-(4*('Coupling Enzyme Parameters'!$AB$9)*(('Coupling Enzyme Parameters'!$AB$11)-(G675-$F$11)))))/(2*'Coupling Enzyme Parameters'!$AB$9))</f>
        <v>30.416758673485759</v>
      </c>
      <c r="I675" s="102">
        <f t="shared" si="80"/>
        <v>-4.8032847377096601</v>
      </c>
      <c r="J675" s="37">
        <v>18150.208999999999</v>
      </c>
      <c r="K675" s="99">
        <f>((-'Coupling Enzyme Parameters'!$AB$10+SQRT((('Coupling Enzyme Parameters'!$AB$10)^2)-(4*('Coupling Enzyme Parameters'!$AB$9)*(('Coupling Enzyme Parameters'!$AB$11)-(J675-$F$11)))))/(2*'Coupling Enzyme Parameters'!$AB$9))</f>
        <v>28.828021705207835</v>
      </c>
      <c r="L675" s="102">
        <f t="shared" si="81"/>
        <v>-4.4230394900742418</v>
      </c>
      <c r="M675" s="37">
        <v>18240.688999999998</v>
      </c>
      <c r="N675" s="99">
        <f>((-'Coupling Enzyme Parameters'!$AB$10+SQRT((('Coupling Enzyme Parameters'!$AB$10)^2)-(4*('Coupling Enzyme Parameters'!$AB$9)*(('Coupling Enzyme Parameters'!$AB$11)-(M675-$F$11)))))/(2*'Coupling Enzyme Parameters'!$AB$9))</f>
        <v>29.240632089506835</v>
      </c>
      <c r="O675" s="102">
        <f t="shared" si="82"/>
        <v>-6.4944295909171821</v>
      </c>
      <c r="P675" s="37">
        <v>18226.657999999999</v>
      </c>
      <c r="Q675" s="99">
        <f>((-'Coupling Enzyme Parameters'!$AB$10+SQRT((('Coupling Enzyme Parameters'!$AB$10)^2)-(4*('Coupling Enzyme Parameters'!$AB$9)*(('Coupling Enzyme Parameters'!$AB$11)-(P675-$F$11)))))/(2*'Coupling Enzyme Parameters'!$AB$9))</f>
        <v>29.176248828299066</v>
      </c>
      <c r="R675" s="102">
        <f t="shared" si="83"/>
        <v>-7.6642822143645617</v>
      </c>
      <c r="S675" s="37">
        <v>18099.236000000001</v>
      </c>
      <c r="T675" s="99">
        <f>((-'Coupling Enzyme Parameters'!$AB$10+SQRT((('Coupling Enzyme Parameters'!$AB$10)^2)-(4*('Coupling Enzyme Parameters'!$AB$9)*(('Coupling Enzyme Parameters'!$AB$11)-(S675-$F$11)))))/(2*'Coupling Enzyme Parameters'!$AB$9))</f>
        <v>28.598197347791711</v>
      </c>
      <c r="U675" s="102">
        <f t="shared" si="84"/>
        <v>-8.951698478563749</v>
      </c>
      <c r="V675" s="37">
        <v>17956.171999999999</v>
      </c>
      <c r="W675" s="99">
        <f>((-'Coupling Enzyme Parameters'!$AB$10+SQRT((('Coupling Enzyme Parameters'!$AB$10)^2)-(4*('Coupling Enzyme Parameters'!$AB$9)*(('Coupling Enzyme Parameters'!$AB$11)-(V675-$F$11)))))/(2*'Coupling Enzyme Parameters'!$AB$9))</f>
        <v>27.962820021347842</v>
      </c>
      <c r="X675" s="102">
        <f t="shared" si="85"/>
        <v>-9.3986406710215</v>
      </c>
      <c r="Y675" s="37">
        <v>17638.66</v>
      </c>
      <c r="Z675" s="99">
        <f>((-'Coupling Enzyme Parameters'!$AB$10+SQRT((('Coupling Enzyme Parameters'!$AB$10)^2)-(4*('Coupling Enzyme Parameters'!$AB$9)*(('Coupling Enzyme Parameters'!$AB$11)-(Y675-$F$11)))))/(2*'Coupling Enzyme Parameters'!$AB$9))</f>
        <v>26.599837599545669</v>
      </c>
      <c r="AA675" s="102">
        <f t="shared" si="86"/>
        <v>-9.7883136686448928</v>
      </c>
    </row>
    <row r="676" spans="3:27" s="39" customFormat="1" ht="15" x14ac:dyDescent="0.25">
      <c r="C676" s="24">
        <f t="shared" si="87"/>
        <v>44.266666666667184</v>
      </c>
      <c r="D676" s="37">
        <v>11425.759</v>
      </c>
      <c r="E676" s="37">
        <v>19282.778999999999</v>
      </c>
      <c r="F676" s="100">
        <f>((-'Coupling Enzyme Parameters'!$AB$10+SQRT((('Coupling Enzyme Parameters'!$AB$10)^2)-(4*('Coupling Enzyme Parameters'!$AB$9)*(('Coupling Enzyme Parameters'!$AB$11)-(E676-$F$11)))))/(2*'Coupling Enzyme Parameters'!$AB$9))</f>
        <v>34.52870070726869</v>
      </c>
      <c r="G676" s="37">
        <v>18482.580000000002</v>
      </c>
      <c r="H676" s="99">
        <f>((-'Coupling Enzyme Parameters'!$AB$10+SQRT((('Coupling Enzyme Parameters'!$AB$10)^2)-(4*('Coupling Enzyme Parameters'!$AB$9)*(('Coupling Enzyme Parameters'!$AB$11)-(G676-$F$11)))))/(2*'Coupling Enzyme Parameters'!$AB$9))</f>
        <v>30.37490350170274</v>
      </c>
      <c r="I676" s="102">
        <f t="shared" si="80"/>
        <v>-5.0048761795884928</v>
      </c>
      <c r="J676" s="37">
        <v>18190.761999999999</v>
      </c>
      <c r="K676" s="99">
        <f>((-'Coupling Enzyme Parameters'!$AB$10+SQRT((('Coupling Enzyme Parameters'!$AB$10)^2)-(4*('Coupling Enzyme Parameters'!$AB$9)*(('Coupling Enzyme Parameters'!$AB$11)-(J676-$F$11)))))/(2*'Coupling Enzyme Parameters'!$AB$9))</f>
        <v>29.012205148826173</v>
      </c>
      <c r="L676" s="102">
        <f t="shared" si="81"/>
        <v>-4.3985923165517171</v>
      </c>
      <c r="M676" s="37">
        <v>18134.925999999999</v>
      </c>
      <c r="N676" s="99">
        <f>((-'Coupling Enzyme Parameters'!$AB$10+SQRT((('Coupling Enzyme Parameters'!$AB$10)^2)-(4*('Coupling Enzyme Parameters'!$AB$9)*(('Coupling Enzyme Parameters'!$AB$11)-(M676-$F$11)))))/(2*'Coupling Enzyme Parameters'!$AB$9))</f>
        <v>28.758919322033773</v>
      </c>
      <c r="O676" s="102">
        <f t="shared" si="82"/>
        <v>-7.1358786284860578</v>
      </c>
      <c r="P676" s="37">
        <v>18188.162</v>
      </c>
      <c r="Q676" s="99">
        <f>((-'Coupling Enzyme Parameters'!$AB$10+SQRT((('Coupling Enzyme Parameters'!$AB$10)^2)-(4*('Coupling Enzyme Parameters'!$AB$9)*(('Coupling Enzyme Parameters'!$AB$11)-(P676-$F$11)))))/(2*'Coupling Enzyme Parameters'!$AB$9))</f>
        <v>29.000360338648054</v>
      </c>
      <c r="R676" s="102">
        <f t="shared" si="83"/>
        <v>-7.9999069741113864</v>
      </c>
      <c r="S676" s="37">
        <v>18142.666000000001</v>
      </c>
      <c r="T676" s="99">
        <f>((-'Coupling Enzyme Parameters'!$AB$10+SQRT((('Coupling Enzyme Parameters'!$AB$10)^2)-(4*('Coupling Enzyme Parameters'!$AB$9)*(('Coupling Enzyme Parameters'!$AB$11)-(S676-$F$11)))))/(2*'Coupling Enzyme Parameters'!$AB$9))</f>
        <v>28.793894845071545</v>
      </c>
      <c r="U676" s="102">
        <f t="shared" si="84"/>
        <v>-8.9157372513797277</v>
      </c>
      <c r="V676" s="37">
        <v>17869.478999999999</v>
      </c>
      <c r="W676" s="99">
        <f>((-'Coupling Enzyme Parameters'!$AB$10+SQRT((('Coupling Enzyme Parameters'!$AB$10)^2)-(4*('Coupling Enzyme Parameters'!$AB$9)*(('Coupling Enzyme Parameters'!$AB$11)-(V676-$F$11)))))/(2*'Coupling Enzyme Parameters'!$AB$9))</f>
        <v>27.584439100043177</v>
      </c>
      <c r="X676" s="102">
        <f t="shared" si="85"/>
        <v>-9.9367578624219774</v>
      </c>
      <c r="Y676" s="37">
        <v>17645.971000000001</v>
      </c>
      <c r="Z676" s="99">
        <f>((-'Coupling Enzyme Parameters'!$AB$10+SQRT((('Coupling Enzyme Parameters'!$AB$10)^2)-(4*('Coupling Enzyme Parameters'!$AB$9)*(('Coupling Enzyme Parameters'!$AB$11)-(Y676-$F$11)))))/(2*'Coupling Enzyme Parameters'!$AB$9))</f>
        <v>26.630537079908859</v>
      </c>
      <c r="AA676" s="102">
        <f t="shared" si="86"/>
        <v>-9.9173504583775163</v>
      </c>
    </row>
    <row r="677" spans="3:27" s="39" customFormat="1" ht="15" x14ac:dyDescent="0.25">
      <c r="C677" s="24">
        <f t="shared" si="87"/>
        <v>44.333333333333854</v>
      </c>
      <c r="D677" s="37">
        <v>11436.913</v>
      </c>
      <c r="E677" s="37">
        <v>19162.853999999999</v>
      </c>
      <c r="F677" s="100">
        <f>((-'Coupling Enzyme Parameters'!$AB$10+SQRT((('Coupling Enzyme Parameters'!$AB$10)^2)-(4*('Coupling Enzyme Parameters'!$AB$9)*(('Coupling Enzyme Parameters'!$AB$11)-(E677-$F$11)))))/(2*'Coupling Enzyme Parameters'!$AB$9))</f>
        <v>33.85895773667751</v>
      </c>
      <c r="G677" s="37">
        <v>18503.361000000001</v>
      </c>
      <c r="H677" s="99">
        <f>((-'Coupling Enzyme Parameters'!$AB$10+SQRT((('Coupling Enzyme Parameters'!$AB$10)^2)-(4*('Coupling Enzyme Parameters'!$AB$9)*(('Coupling Enzyme Parameters'!$AB$11)-(G677-$F$11)))))/(2*'Coupling Enzyme Parameters'!$AB$9))</f>
        <v>30.474598160666378</v>
      </c>
      <c r="I677" s="102">
        <f t="shared" si="80"/>
        <v>-4.235438550033674</v>
      </c>
      <c r="J677" s="37">
        <v>18137.508000000002</v>
      </c>
      <c r="K677" s="99">
        <f>((-'Coupling Enzyme Parameters'!$AB$10+SQRT((('Coupling Enzyme Parameters'!$AB$10)^2)-(4*('Coupling Enzyme Parameters'!$AB$9)*(('Coupling Enzyme Parameters'!$AB$11)-(J677-$F$11)))))/(2*'Coupling Enzyme Parameters'!$AB$9))</f>
        <v>28.770582077901821</v>
      </c>
      <c r="L677" s="102">
        <f t="shared" si="81"/>
        <v>-3.9704724168848884</v>
      </c>
      <c r="M677" s="37">
        <v>18215.516</v>
      </c>
      <c r="N677" s="99">
        <f>((-'Coupling Enzyme Parameters'!$AB$10+SQRT((('Coupling Enzyme Parameters'!$AB$10)^2)-(4*('Coupling Enzyme Parameters'!$AB$9)*(('Coupling Enzyme Parameters'!$AB$11)-(M677-$F$11)))))/(2*'Coupling Enzyme Parameters'!$AB$9))</f>
        <v>29.125227482113459</v>
      </c>
      <c r="O677" s="102">
        <f t="shared" si="82"/>
        <v>-6.0998274978151912</v>
      </c>
      <c r="P677" s="37">
        <v>18241.02</v>
      </c>
      <c r="Q677" s="99">
        <f>((-'Coupling Enzyme Parameters'!$AB$10+SQRT((('Coupling Enzyme Parameters'!$AB$10)^2)-(4*('Coupling Enzyme Parameters'!$AB$9)*(('Coupling Enzyme Parameters'!$AB$11)-(P677-$F$11)))))/(2*'Coupling Enzyme Parameters'!$AB$9))</f>
        <v>29.242152723208978</v>
      </c>
      <c r="R677" s="102">
        <f t="shared" si="83"/>
        <v>-7.0883716189592825</v>
      </c>
      <c r="S677" s="37">
        <v>18116.355</v>
      </c>
      <c r="T677" s="99">
        <f>((-'Coupling Enzyme Parameters'!$AB$10+SQRT((('Coupling Enzyme Parameters'!$AB$10)^2)-(4*('Coupling Enzyme Parameters'!$AB$9)*(('Coupling Enzyme Parameters'!$AB$11)-(S677-$F$11)))))/(2*'Coupling Enzyme Parameters'!$AB$9))</f>
        <v>28.675175790157702</v>
      </c>
      <c r="U677" s="102">
        <f t="shared" si="84"/>
        <v>-8.3647133357023904</v>
      </c>
      <c r="V677" s="37">
        <v>17953.028999999999</v>
      </c>
      <c r="W677" s="99">
        <f>((-'Coupling Enzyme Parameters'!$AB$10+SQRT((('Coupling Enzyme Parameters'!$AB$10)^2)-(4*('Coupling Enzyme Parameters'!$AB$9)*(('Coupling Enzyme Parameters'!$AB$11)-(V677-$F$11)))))/(2*'Coupling Enzyme Parameters'!$AB$9))</f>
        <v>27.949016436771878</v>
      </c>
      <c r="X677" s="102">
        <f t="shared" si="85"/>
        <v>-8.9024375551020967</v>
      </c>
      <c r="Y677" s="37">
        <v>17605.937000000002</v>
      </c>
      <c r="Z677" s="99">
        <f>((-'Coupling Enzyme Parameters'!$AB$10+SQRT((('Coupling Enzyme Parameters'!$AB$10)^2)-(4*('Coupling Enzyme Parameters'!$AB$9)*(('Coupling Enzyme Parameters'!$AB$11)-(Y677-$F$11)))))/(2*'Coupling Enzyme Parameters'!$AB$9))</f>
        <v>26.462807298521739</v>
      </c>
      <c r="AA677" s="102">
        <f t="shared" si="86"/>
        <v>-9.415337269173456</v>
      </c>
    </row>
    <row r="678" spans="3:27" s="39" customFormat="1" ht="15" x14ac:dyDescent="0.25">
      <c r="C678" s="24">
        <f t="shared" si="87"/>
        <v>44.400000000000524</v>
      </c>
      <c r="D678" s="37">
        <v>11396.153</v>
      </c>
      <c r="E678" s="37">
        <v>19239.82</v>
      </c>
      <c r="F678" s="100">
        <f>((-'Coupling Enzyme Parameters'!$AB$10+SQRT((('Coupling Enzyme Parameters'!$AB$10)^2)-(4*('Coupling Enzyme Parameters'!$AB$9)*(('Coupling Enzyme Parameters'!$AB$11)-(E678-$F$11)))))/(2*'Coupling Enzyme Parameters'!$AB$9))</f>
        <v>34.286534170148947</v>
      </c>
      <c r="G678" s="37">
        <v>18522.682000000001</v>
      </c>
      <c r="H678" s="99">
        <f>((-'Coupling Enzyme Parameters'!$AB$10+SQRT((('Coupling Enzyme Parameters'!$AB$10)^2)-(4*('Coupling Enzyme Parameters'!$AB$9)*(('Coupling Enzyme Parameters'!$AB$11)-(G678-$F$11)))))/(2*'Coupling Enzyme Parameters'!$AB$9))</f>
        <v>30.567623897767493</v>
      </c>
      <c r="I678" s="102">
        <f t="shared" si="80"/>
        <v>-4.5699892464039955</v>
      </c>
      <c r="J678" s="37">
        <v>18049.078000000001</v>
      </c>
      <c r="K678" s="99">
        <f>((-'Coupling Enzyme Parameters'!$AB$10+SQRT((('Coupling Enzyme Parameters'!$AB$10)^2)-(4*('Coupling Enzyme Parameters'!$AB$9)*(('Coupling Enzyme Parameters'!$AB$11)-(J678-$F$11)))))/(2*'Coupling Enzyme Parameters'!$AB$9))</f>
        <v>28.373838612273474</v>
      </c>
      <c r="L678" s="102">
        <f t="shared" si="81"/>
        <v>-4.7947923159846724</v>
      </c>
      <c r="M678" s="37">
        <v>18217.916000000001</v>
      </c>
      <c r="N678" s="99">
        <f>((-'Coupling Enzyme Parameters'!$AB$10+SQRT((('Coupling Enzyme Parameters'!$AB$10)^2)-(4*('Coupling Enzyme Parameters'!$AB$9)*(('Coupling Enzyme Parameters'!$AB$11)-(M678-$F$11)))))/(2*'Coupling Enzyme Parameters'!$AB$9))</f>
        <v>29.136209691292816</v>
      </c>
      <c r="O678" s="102">
        <f t="shared" si="82"/>
        <v>-6.5164217221072711</v>
      </c>
      <c r="P678" s="37">
        <v>18214.305</v>
      </c>
      <c r="Q678" s="99">
        <f>((-'Coupling Enzyme Parameters'!$AB$10+SQRT((('Coupling Enzyme Parameters'!$AB$10)^2)-(4*('Coupling Enzyme Parameters'!$AB$9)*(('Coupling Enzyme Parameters'!$AB$11)-(P678-$F$11)))))/(2*'Coupling Enzyme Parameters'!$AB$9))</f>
        <v>29.119687675075369</v>
      </c>
      <c r="R678" s="102">
        <f t="shared" si="83"/>
        <v>-7.6384131005643283</v>
      </c>
      <c r="S678" s="37">
        <v>18134.678</v>
      </c>
      <c r="T678" s="99">
        <f>((-'Coupling Enzyme Parameters'!$AB$10+SQRT((('Coupling Enzyme Parameters'!$AB$10)^2)-(4*('Coupling Enzyme Parameters'!$AB$9)*(('Coupling Enzyme Parameters'!$AB$11)-(S678-$F$11)))))/(2*'Coupling Enzyme Parameters'!$AB$9))</f>
        <v>28.757799371376869</v>
      </c>
      <c r="U678" s="102">
        <f t="shared" si="84"/>
        <v>-8.7096661879546602</v>
      </c>
      <c r="V678" s="37">
        <v>17911.793000000001</v>
      </c>
      <c r="W678" s="99">
        <f>((-'Coupling Enzyme Parameters'!$AB$10+SQRT((('Coupling Enzyme Parameters'!$AB$10)^2)-(4*('Coupling Enzyme Parameters'!$AB$9)*(('Coupling Enzyme Parameters'!$AB$11)-(V678-$F$11)))))/(2*'Coupling Enzyme Parameters'!$AB$9))</f>
        <v>27.768514561888615</v>
      </c>
      <c r="X678" s="102">
        <f t="shared" si="85"/>
        <v>-9.5105158634567957</v>
      </c>
      <c r="Y678" s="37">
        <v>17592.98</v>
      </c>
      <c r="Z678" s="99">
        <f>((-'Coupling Enzyme Parameters'!$AB$10+SQRT((('Coupling Enzyme Parameters'!$AB$10)^2)-(4*('Coupling Enzyme Parameters'!$AB$9)*(('Coupling Enzyme Parameters'!$AB$11)-(Y678-$F$11)))))/(2*'Coupling Enzyme Parameters'!$AB$9))</f>
        <v>26.408717528721851</v>
      </c>
      <c r="AA678" s="102">
        <f t="shared" si="86"/>
        <v>-9.89700347244478</v>
      </c>
    </row>
    <row r="679" spans="3:27" s="39" customFormat="1" ht="15" x14ac:dyDescent="0.25">
      <c r="C679" s="24">
        <f t="shared" si="87"/>
        <v>44.466666666667194</v>
      </c>
      <c r="D679" s="37">
        <v>11441.94</v>
      </c>
      <c r="E679" s="37">
        <v>19261.971000000001</v>
      </c>
      <c r="F679" s="100">
        <f>((-'Coupling Enzyme Parameters'!$AB$10+SQRT((('Coupling Enzyme Parameters'!$AB$10)^2)-(4*('Coupling Enzyme Parameters'!$AB$9)*(('Coupling Enzyme Parameters'!$AB$11)-(E679-$F$11)))))/(2*'Coupling Enzyme Parameters'!$AB$9))</f>
        <v>34.411080876430781</v>
      </c>
      <c r="G679" s="37">
        <v>18441.523000000001</v>
      </c>
      <c r="H679" s="99">
        <f>((-'Coupling Enzyme Parameters'!$AB$10+SQRT((('Coupling Enzyme Parameters'!$AB$10)^2)-(4*('Coupling Enzyme Parameters'!$AB$9)*(('Coupling Enzyme Parameters'!$AB$11)-(G679-$F$11)))))/(2*'Coupling Enzyme Parameters'!$AB$9))</f>
        <v>30.179019650167266</v>
      </c>
      <c r="I679" s="102">
        <f t="shared" si="80"/>
        <v>-5.0831402002860564</v>
      </c>
      <c r="J679" s="37">
        <v>18141.312000000002</v>
      </c>
      <c r="K679" s="99">
        <f>((-'Coupling Enzyme Parameters'!$AB$10+SQRT((('Coupling Enzyme Parameters'!$AB$10)^2)-(4*('Coupling Enzyme Parameters'!$AB$9)*(('Coupling Enzyme Parameters'!$AB$11)-(J679-$F$11)))))/(2*'Coupling Enzyme Parameters'!$AB$9))</f>
        <v>28.787773276543621</v>
      </c>
      <c r="L679" s="102">
        <f t="shared" si="81"/>
        <v>-4.5054043579963583</v>
      </c>
      <c r="M679" s="37">
        <v>18122.129000000001</v>
      </c>
      <c r="N679" s="99">
        <f>((-'Coupling Enzyme Parameters'!$AB$10+SQRT((('Coupling Enzyme Parameters'!$AB$10)^2)-(4*('Coupling Enzyme Parameters'!$AB$9)*(('Coupling Enzyme Parameters'!$AB$11)-(M679-$F$11)))))/(2*'Coupling Enzyme Parameters'!$AB$9))</f>
        <v>28.701186502222562</v>
      </c>
      <c r="O679" s="102">
        <f t="shared" si="82"/>
        <v>-7.0759916174593585</v>
      </c>
      <c r="P679" s="37">
        <v>18155.831999999999</v>
      </c>
      <c r="Q679" s="99">
        <f>((-'Coupling Enzyme Parameters'!$AB$10+SQRT((('Coupling Enzyme Parameters'!$AB$10)^2)-(4*('Coupling Enzyme Parameters'!$AB$9)*(('Coupling Enzyme Parameters'!$AB$11)-(P679-$F$11)))))/(2*'Coupling Enzyme Parameters'!$AB$9))</f>
        <v>28.85348865942046</v>
      </c>
      <c r="R679" s="102">
        <f t="shared" si="83"/>
        <v>-8.0291588225010706</v>
      </c>
      <c r="S679" s="37">
        <v>18079.875</v>
      </c>
      <c r="T679" s="99">
        <f>((-'Coupling Enzyme Parameters'!$AB$10+SQRT((('Coupling Enzyme Parameters'!$AB$10)^2)-(4*('Coupling Enzyme Parameters'!$AB$9)*(('Coupling Enzyme Parameters'!$AB$11)-(S679-$F$11)))))/(2*'Coupling Enzyme Parameters'!$AB$9))</f>
        <v>28.511386615553761</v>
      </c>
      <c r="U679" s="102">
        <f t="shared" si="84"/>
        <v>-9.0806256500596021</v>
      </c>
      <c r="V679" s="37">
        <v>17892.48</v>
      </c>
      <c r="W679" s="99">
        <f>((-'Coupling Enzyme Parameters'!$AB$10+SQRT((('Coupling Enzyme Parameters'!$AB$10)^2)-(4*('Coupling Enzyme Parameters'!$AB$9)*(('Coupling Enzyme Parameters'!$AB$11)-(V679-$F$11)))))/(2*'Coupling Enzyme Parameters'!$AB$9))</f>
        <v>27.684356049754392</v>
      </c>
      <c r="X679" s="102">
        <f t="shared" si="85"/>
        <v>-9.7192210818728526</v>
      </c>
      <c r="Y679" s="37">
        <v>17632.263999999999</v>
      </c>
      <c r="Z679" s="99">
        <f>((-'Coupling Enzyme Parameters'!$AB$10+SQRT((('Coupling Enzyme Parameters'!$AB$10)^2)-(4*('Coupling Enzyme Parameters'!$AB$9)*(('Coupling Enzyme Parameters'!$AB$11)-(Y679-$F$11)))))/(2*'Coupling Enzyme Parameters'!$AB$9))</f>
        <v>26.573005546620941</v>
      </c>
      <c r="AA679" s="102">
        <f t="shared" si="86"/>
        <v>-9.8572621608275242</v>
      </c>
    </row>
    <row r="680" spans="3:27" s="39" customFormat="1" ht="15" x14ac:dyDescent="0.25">
      <c r="C680" s="24">
        <f t="shared" si="87"/>
        <v>44.533333333333864</v>
      </c>
      <c r="D680" s="37">
        <v>11409.462</v>
      </c>
      <c r="E680" s="37">
        <v>19253.223000000002</v>
      </c>
      <c r="F680" s="100">
        <f>((-'Coupling Enzyme Parameters'!$AB$10+SQRT((('Coupling Enzyme Parameters'!$AB$10)^2)-(4*('Coupling Enzyme Parameters'!$AB$9)*(('Coupling Enzyme Parameters'!$AB$11)-(E680-$F$11)))))/(2*'Coupling Enzyme Parameters'!$AB$9))</f>
        <v>34.361812886110314</v>
      </c>
      <c r="G680" s="37">
        <v>18437.098000000002</v>
      </c>
      <c r="H680" s="99">
        <f>((-'Coupling Enzyme Parameters'!$AB$10+SQRT((('Coupling Enzyme Parameters'!$AB$10)^2)-(4*('Coupling Enzyme Parameters'!$AB$9)*(('Coupling Enzyme Parameters'!$AB$11)-(G680-$F$11)))))/(2*'Coupling Enzyme Parameters'!$AB$9))</f>
        <v>30.157992704443888</v>
      </c>
      <c r="I680" s="102">
        <f t="shared" si="80"/>
        <v>-5.0548991556889682</v>
      </c>
      <c r="J680" s="37">
        <v>18161.643</v>
      </c>
      <c r="K680" s="99">
        <f>((-'Coupling Enzyme Parameters'!$AB$10+SQRT((('Coupling Enzyme Parameters'!$AB$10)^2)-(4*('Coupling Enzyme Parameters'!$AB$9)*(('Coupling Enzyme Parameters'!$AB$11)-(J680-$F$11)))))/(2*'Coupling Enzyme Parameters'!$AB$9))</f>
        <v>28.879831174271935</v>
      </c>
      <c r="L680" s="102">
        <f t="shared" si="81"/>
        <v>-4.3640784699475788</v>
      </c>
      <c r="M680" s="37">
        <v>18180.285</v>
      </c>
      <c r="N680" s="99">
        <f>((-'Coupling Enzyme Parameters'!$AB$10+SQRT((('Coupling Enzyme Parameters'!$AB$10)^2)-(4*('Coupling Enzyme Parameters'!$AB$9)*(('Coupling Enzyme Parameters'!$AB$11)-(M680-$F$11)))))/(2*'Coupling Enzyme Parameters'!$AB$9))</f>
        <v>28.964505492106369</v>
      </c>
      <c r="O680" s="102">
        <f t="shared" si="82"/>
        <v>-6.7634046372550856</v>
      </c>
      <c r="P680" s="37">
        <v>18154.324000000001</v>
      </c>
      <c r="Q680" s="99">
        <f>((-'Coupling Enzyme Parameters'!$AB$10+SQRT((('Coupling Enzyme Parameters'!$AB$10)^2)-(4*('Coupling Enzyme Parameters'!$AB$9)*(('Coupling Enzyme Parameters'!$AB$11)-(P680-$F$11)))))/(2*'Coupling Enzyme Parameters'!$AB$9))</f>
        <v>28.846656575802392</v>
      </c>
      <c r="R680" s="102">
        <f t="shared" si="83"/>
        <v>-7.9867229157986728</v>
      </c>
      <c r="S680" s="37">
        <v>18124.557000000001</v>
      </c>
      <c r="T680" s="99">
        <f>((-'Coupling Enzyme Parameters'!$AB$10+SQRT((('Coupling Enzyme Parameters'!$AB$10)^2)-(4*('Coupling Enzyme Parameters'!$AB$9)*(('Coupling Enzyme Parameters'!$AB$11)-(S680-$F$11)))))/(2*'Coupling Enzyme Parameters'!$AB$9))</f>
        <v>28.712131258018744</v>
      </c>
      <c r="U680" s="102">
        <f t="shared" si="84"/>
        <v>-8.8306130172741533</v>
      </c>
      <c r="V680" s="37">
        <v>17955.921999999999</v>
      </c>
      <c r="W680" s="99">
        <f>((-'Coupling Enzyme Parameters'!$AB$10+SQRT((('Coupling Enzyme Parameters'!$AB$10)^2)-(4*('Coupling Enzyme Parameters'!$AB$9)*(('Coupling Enzyme Parameters'!$AB$11)-(V680-$F$11)))))/(2*'Coupling Enzyme Parameters'!$AB$9))</f>
        <v>27.961721819964911</v>
      </c>
      <c r="X680" s="102">
        <f t="shared" si="85"/>
        <v>-9.3925873213418676</v>
      </c>
      <c r="Y680" s="37">
        <v>17616.705000000002</v>
      </c>
      <c r="Z680" s="99">
        <f>((-'Coupling Enzyme Parameters'!$AB$10+SQRT((('Coupling Enzyme Parameters'!$AB$10)^2)-(4*('Coupling Enzyme Parameters'!$AB$9)*(('Coupling Enzyme Parameters'!$AB$11)-(Y680-$F$11)))))/(2*'Coupling Enzyme Parameters'!$AB$9))</f>
        <v>26.507831577265929</v>
      </c>
      <c r="AA680" s="102">
        <f t="shared" si="86"/>
        <v>-9.8731681398620701</v>
      </c>
    </row>
    <row r="681" spans="3:27" s="39" customFormat="1" ht="15" x14ac:dyDescent="0.25">
      <c r="C681" s="24">
        <f t="shared" si="87"/>
        <v>44.600000000000534</v>
      </c>
      <c r="D681" s="37">
        <v>11439.062</v>
      </c>
      <c r="E681" s="37">
        <v>19235.688999999998</v>
      </c>
      <c r="F681" s="100">
        <f>((-'Coupling Enzyme Parameters'!$AB$10+SQRT((('Coupling Enzyme Parameters'!$AB$10)^2)-(4*('Coupling Enzyme Parameters'!$AB$9)*(('Coupling Enzyme Parameters'!$AB$11)-(E681-$F$11)))))/(2*'Coupling Enzyme Parameters'!$AB$9))</f>
        <v>34.263382067278428</v>
      </c>
      <c r="G681" s="37">
        <v>18501.891</v>
      </c>
      <c r="H681" s="99">
        <f>((-'Coupling Enzyme Parameters'!$AB$10+SQRT((('Coupling Enzyme Parameters'!$AB$10)^2)-(4*('Coupling Enzyme Parameters'!$AB$9)*(('Coupling Enzyme Parameters'!$AB$11)-(G681-$F$11)))))/(2*'Coupling Enzyme Parameters'!$AB$9))</f>
        <v>30.46753375282432</v>
      </c>
      <c r="I681" s="102">
        <f t="shared" si="80"/>
        <v>-4.6469272884766504</v>
      </c>
      <c r="J681" s="37">
        <v>18128.905999999999</v>
      </c>
      <c r="K681" s="99">
        <f>((-'Coupling Enzyme Parameters'!$AB$10+SQRT((('Coupling Enzyme Parameters'!$AB$10)^2)-(4*('Coupling Enzyme Parameters'!$AB$9)*(('Coupling Enzyme Parameters'!$AB$11)-(J681-$F$11)))))/(2*'Coupling Enzyme Parameters'!$AB$9))</f>
        <v>28.731745885998077</v>
      </c>
      <c r="L681" s="102">
        <f t="shared" si="81"/>
        <v>-4.4137329393895506</v>
      </c>
      <c r="M681" s="37">
        <v>18153.706999999999</v>
      </c>
      <c r="N681" s="99">
        <f>((-'Coupling Enzyme Parameters'!$AB$10+SQRT((('Coupling Enzyme Parameters'!$AB$10)^2)-(4*('Coupling Enzyme Parameters'!$AB$9)*(('Coupling Enzyme Parameters'!$AB$11)-(M681-$F$11)))))/(2*'Coupling Enzyme Parameters'!$AB$9))</f>
        <v>28.843861695826295</v>
      </c>
      <c r="O681" s="102">
        <f t="shared" si="82"/>
        <v>-6.7856176147032734</v>
      </c>
      <c r="P681" s="37">
        <v>18244.099999999999</v>
      </c>
      <c r="Q681" s="99">
        <f>((-'Coupling Enzyme Parameters'!$AB$10+SQRT((('Coupling Enzyme Parameters'!$AB$10)^2)-(4*('Coupling Enzyme Parameters'!$AB$9)*(('Coupling Enzyme Parameters'!$AB$11)-(P681-$F$11)))))/(2*'Coupling Enzyme Parameters'!$AB$9))</f>
        <v>29.256306399538786</v>
      </c>
      <c r="R681" s="102">
        <f t="shared" si="83"/>
        <v>-7.4786422732303919</v>
      </c>
      <c r="S681" s="37">
        <v>18042.645</v>
      </c>
      <c r="T681" s="99">
        <f>((-'Coupling Enzyme Parameters'!$AB$10+SQRT((('Coupling Enzyme Parameters'!$AB$10)^2)-(4*('Coupling Enzyme Parameters'!$AB$9)*(('Coupling Enzyme Parameters'!$AB$11)-(S681-$F$11)))))/(2*'Coupling Enzyme Parameters'!$AB$9))</f>
        <v>28.345189934243876</v>
      </c>
      <c r="U681" s="102">
        <f t="shared" si="84"/>
        <v>-9.0991235222171341</v>
      </c>
      <c r="V681" s="37">
        <v>17953.938999999998</v>
      </c>
      <c r="W681" s="99">
        <f>((-'Coupling Enzyme Parameters'!$AB$10+SQRT((('Coupling Enzyme Parameters'!$AB$10)^2)-(4*('Coupling Enzyme Parameters'!$AB$9)*(('Coupling Enzyme Parameters'!$AB$11)-(V681-$F$11)))))/(2*'Coupling Enzyme Parameters'!$AB$9))</f>
        <v>27.95301234932419</v>
      </c>
      <c r="X681" s="102">
        <f t="shared" si="85"/>
        <v>-9.302865973150702</v>
      </c>
      <c r="Y681" s="37">
        <v>17665.651999999998</v>
      </c>
      <c r="Z681" s="99">
        <f>((-'Coupling Enzyme Parameters'!$AB$10+SQRT((('Coupling Enzyme Parameters'!$AB$10)^2)-(4*('Coupling Enzyme Parameters'!$AB$9)*(('Coupling Enzyme Parameters'!$AB$11)-(Y681-$F$11)))))/(2*'Coupling Enzyme Parameters'!$AB$9))</f>
        <v>26.713333008299848</v>
      </c>
      <c r="AA681" s="102">
        <f t="shared" si="86"/>
        <v>-9.5692358899962642</v>
      </c>
    </row>
    <row r="682" spans="3:27" s="39" customFormat="1" ht="15" x14ac:dyDescent="0.25">
      <c r="C682" s="24">
        <f t="shared" si="87"/>
        <v>44.666666666667204</v>
      </c>
      <c r="D682" s="37">
        <v>11429.852999999999</v>
      </c>
      <c r="E682" s="37">
        <v>19279.395</v>
      </c>
      <c r="F682" s="100">
        <f>((-'Coupling Enzyme Parameters'!$AB$10+SQRT((('Coupling Enzyme Parameters'!$AB$10)^2)-(4*('Coupling Enzyme Parameters'!$AB$9)*(('Coupling Enzyme Parameters'!$AB$11)-(E682-$F$11)))))/(2*'Coupling Enzyme Parameters'!$AB$9))</f>
        <v>34.509530636135963</v>
      </c>
      <c r="G682" s="37">
        <v>18464.73</v>
      </c>
      <c r="H682" s="99">
        <f>((-'Coupling Enzyme Parameters'!$AB$10+SQRT((('Coupling Enzyme Parameters'!$AB$10)^2)-(4*('Coupling Enzyme Parameters'!$AB$9)*(('Coupling Enzyme Parameters'!$AB$11)-(G682-$F$11)))))/(2*'Coupling Enzyme Parameters'!$AB$9))</f>
        <v>30.289565305494786</v>
      </c>
      <c r="I682" s="102">
        <f t="shared" si="80"/>
        <v>-5.0710443046637188</v>
      </c>
      <c r="J682" s="37">
        <v>18048.254000000001</v>
      </c>
      <c r="K682" s="99">
        <f>((-'Coupling Enzyme Parameters'!$AB$10+SQRT((('Coupling Enzyme Parameters'!$AB$10)^2)-(4*('Coupling Enzyme Parameters'!$AB$9)*(('Coupling Enzyme Parameters'!$AB$11)-(J682-$F$11)))))/(2*'Coupling Enzyme Parameters'!$AB$9))</f>
        <v>28.370167424450408</v>
      </c>
      <c r="L682" s="102">
        <f t="shared" si="81"/>
        <v>-5.0214599697947548</v>
      </c>
      <c r="M682" s="37">
        <v>18143.115000000002</v>
      </c>
      <c r="N682" s="99">
        <f>((-'Coupling Enzyme Parameters'!$AB$10+SQRT((('Coupling Enzyme Parameters'!$AB$10)^2)-(4*('Coupling Enzyme Parameters'!$AB$9)*(('Coupling Enzyme Parameters'!$AB$11)-(M682-$F$11)))))/(2*'Coupling Enzyme Parameters'!$AB$9))</f>
        <v>28.79592511036882</v>
      </c>
      <c r="O682" s="102">
        <f t="shared" si="82"/>
        <v>-7.079702769018283</v>
      </c>
      <c r="P682" s="37">
        <v>18170.719000000001</v>
      </c>
      <c r="Q682" s="99">
        <f>((-'Coupling Enzyme Parameters'!$AB$10+SQRT((('Coupling Enzyme Parameters'!$AB$10)^2)-(4*('Coupling Enzyme Parameters'!$AB$9)*(('Coupling Enzyme Parameters'!$AB$11)-(P682-$F$11)))))/(2*'Coupling Enzyme Parameters'!$AB$9))</f>
        <v>28.921023798384933</v>
      </c>
      <c r="R682" s="102">
        <f t="shared" si="83"/>
        <v>-8.0600734432417802</v>
      </c>
      <c r="S682" s="37">
        <v>18145</v>
      </c>
      <c r="T682" s="99">
        <f>((-'Coupling Enzyme Parameters'!$AB$10+SQRT((('Coupling Enzyme Parameters'!$AB$10)^2)-(4*('Coupling Enzyme Parameters'!$AB$9)*(('Coupling Enzyme Parameters'!$AB$11)-(S682-$F$11)))))/(2*'Coupling Enzyme Parameters'!$AB$9))</f>
        <v>28.804450193359035</v>
      </c>
      <c r="U682" s="102">
        <f t="shared" si="84"/>
        <v>-8.8860118319595109</v>
      </c>
      <c r="V682" s="37">
        <v>17869.478999999999</v>
      </c>
      <c r="W682" s="99">
        <f>((-'Coupling Enzyme Parameters'!$AB$10+SQRT((('Coupling Enzyme Parameters'!$AB$10)^2)-(4*('Coupling Enzyme Parameters'!$AB$9)*(('Coupling Enzyme Parameters'!$AB$11)-(V682-$F$11)))))/(2*'Coupling Enzyme Parameters'!$AB$9))</f>
        <v>27.584439100043177</v>
      </c>
      <c r="X682" s="102">
        <f t="shared" si="85"/>
        <v>-9.9175877912892503</v>
      </c>
      <c r="Y682" s="37">
        <v>17617.109</v>
      </c>
      <c r="Z682" s="99">
        <f>((-'Coupling Enzyme Parameters'!$AB$10+SQRT((('Coupling Enzyme Parameters'!$AB$10)^2)-(4*('Coupling Enzyme Parameters'!$AB$9)*(('Coupling Enzyme Parameters'!$AB$11)-(Y682-$F$11)))))/(2*'Coupling Enzyme Parameters'!$AB$9))</f>
        <v>26.509522111204205</v>
      </c>
      <c r="AA682" s="102">
        <f t="shared" si="86"/>
        <v>-10.019195355949442</v>
      </c>
    </row>
    <row r="683" spans="3:27" s="39" customFormat="1" ht="15" x14ac:dyDescent="0.25">
      <c r="C683" s="24">
        <f t="shared" si="87"/>
        <v>44.733333333333874</v>
      </c>
      <c r="D683" s="37">
        <v>11422.800999999999</v>
      </c>
      <c r="E683" s="37">
        <v>19256.053</v>
      </c>
      <c r="F683" s="100">
        <f>((-'Coupling Enzyme Parameters'!$AB$10+SQRT((('Coupling Enzyme Parameters'!$AB$10)^2)-(4*('Coupling Enzyme Parameters'!$AB$9)*(('Coupling Enzyme Parameters'!$AB$11)-(E683-$F$11)))))/(2*'Coupling Enzyme Parameters'!$AB$9))</f>
        <v>34.377739546779587</v>
      </c>
      <c r="G683" s="37">
        <v>18431.002</v>
      </c>
      <c r="H683" s="99">
        <f>((-'Coupling Enzyme Parameters'!$AB$10+SQRT((('Coupling Enzyme Parameters'!$AB$10)^2)-(4*('Coupling Enzyme Parameters'!$AB$9)*(('Coupling Enzyme Parameters'!$AB$11)-(G683-$F$11)))))/(2*'Coupling Enzyme Parameters'!$AB$9))</f>
        <v>30.129052200560537</v>
      </c>
      <c r="I683" s="102">
        <f t="shared" si="80"/>
        <v>-5.0997663202415922</v>
      </c>
      <c r="J683" s="37">
        <v>18149.511999999999</v>
      </c>
      <c r="K683" s="99">
        <f>((-'Coupling Enzyme Parameters'!$AB$10+SQRT((('Coupling Enzyme Parameters'!$AB$10)^2)-(4*('Coupling Enzyme Parameters'!$AB$9)*(('Coupling Enzyme Parameters'!$AB$11)-(J683-$F$11)))))/(2*'Coupling Enzyme Parameters'!$AB$9))</f>
        <v>28.824866538610312</v>
      </c>
      <c r="L683" s="102">
        <f t="shared" si="81"/>
        <v>-4.4349697662784742</v>
      </c>
      <c r="M683" s="37">
        <v>18211.743999999999</v>
      </c>
      <c r="N683" s="99">
        <f>((-'Coupling Enzyme Parameters'!$AB$10+SQRT((('Coupling Enzyme Parameters'!$AB$10)^2)-(4*('Coupling Enzyme Parameters'!$AB$9)*(('Coupling Enzyme Parameters'!$AB$11)-(M683-$F$11)))))/(2*'Coupling Enzyme Parameters'!$AB$9))</f>
        <v>29.107975798520449</v>
      </c>
      <c r="O683" s="102">
        <f t="shared" si="82"/>
        <v>-6.6358609915102775</v>
      </c>
      <c r="P683" s="37">
        <v>18205.136999999999</v>
      </c>
      <c r="Q683" s="99">
        <f>((-'Coupling Enzyme Parameters'!$AB$10+SQRT((('Coupling Enzyme Parameters'!$AB$10)^2)-(4*('Coupling Enzyme Parameters'!$AB$9)*(('Coupling Enzyme Parameters'!$AB$11)-(P683-$F$11)))))/(2*'Coupling Enzyme Parameters'!$AB$9))</f>
        <v>29.077783449443796</v>
      </c>
      <c r="R683" s="102">
        <f t="shared" si="83"/>
        <v>-7.771522702826541</v>
      </c>
      <c r="S683" s="37">
        <v>18153.807000000001</v>
      </c>
      <c r="T683" s="99">
        <f>((-'Coupling Enzyme Parameters'!$AB$10+SQRT((('Coupling Enzyme Parameters'!$AB$10)^2)-(4*('Coupling Enzyme Parameters'!$AB$9)*(('Coupling Enzyme Parameters'!$AB$11)-(S683-$F$11)))))/(2*'Coupling Enzyme Parameters'!$AB$9))</f>
        <v>28.844314656021162</v>
      </c>
      <c r="U683" s="102">
        <f t="shared" si="84"/>
        <v>-8.7143562799410077</v>
      </c>
      <c r="V683" s="37">
        <v>17870.219000000001</v>
      </c>
      <c r="W683" s="99">
        <f>((-'Coupling Enzyme Parameters'!$AB$10+SQRT((('Coupling Enzyme Parameters'!$AB$10)^2)-(4*('Coupling Enzyme Parameters'!$AB$9)*(('Coupling Enzyme Parameters'!$AB$11)-(V683-$F$11)))))/(2*'Coupling Enzyme Parameters'!$AB$9))</f>
        <v>27.587648423827343</v>
      </c>
      <c r="X683" s="102">
        <f t="shared" si="85"/>
        <v>-9.7825873781487083</v>
      </c>
      <c r="Y683" s="37">
        <v>17638.918000000001</v>
      </c>
      <c r="Z683" s="99">
        <f>((-'Coupling Enzyme Parameters'!$AB$10+SQRT((('Coupling Enzyme Parameters'!$AB$10)^2)-(4*('Coupling Enzyme Parameters'!$AB$9)*(('Coupling Enzyme Parameters'!$AB$11)-(Y683-$F$11)))))/(2*'Coupling Enzyme Parameters'!$AB$9))</f>
        <v>26.600920437464826</v>
      </c>
      <c r="AA683" s="102">
        <f t="shared" si="86"/>
        <v>-9.7960059403324458</v>
      </c>
    </row>
    <row r="684" spans="3:27" s="39" customFormat="1" ht="15" x14ac:dyDescent="0.25">
      <c r="C684" s="24">
        <f t="shared" si="87"/>
        <v>44.800000000000544</v>
      </c>
      <c r="D684" s="37">
        <v>11383.316000000001</v>
      </c>
      <c r="E684" s="37">
        <v>19254.414000000001</v>
      </c>
      <c r="F684" s="100">
        <f>((-'Coupling Enzyme Parameters'!$AB$10+SQRT((('Coupling Enzyme Parameters'!$AB$10)^2)-(4*('Coupling Enzyme Parameters'!$AB$9)*(('Coupling Enzyme Parameters'!$AB$11)-(E684-$F$11)))))/(2*'Coupling Enzyme Parameters'!$AB$9))</f>
        <v>34.368514234031601</v>
      </c>
      <c r="G684" s="37">
        <v>18523.166000000001</v>
      </c>
      <c r="H684" s="99">
        <f>((-'Coupling Enzyme Parameters'!$AB$10+SQRT((('Coupling Enzyme Parameters'!$AB$10)^2)-(4*('Coupling Enzyme Parameters'!$AB$9)*(('Coupling Enzyme Parameters'!$AB$11)-(G684-$F$11)))))/(2*'Coupling Enzyme Parameters'!$AB$9))</f>
        <v>30.569958413895918</v>
      </c>
      <c r="I684" s="102">
        <f t="shared" si="80"/>
        <v>-4.6496347941582243</v>
      </c>
      <c r="J684" s="37">
        <v>18113.008000000002</v>
      </c>
      <c r="K684" s="99">
        <f>((-'Coupling Enzyme Parameters'!$AB$10+SQRT((('Coupling Enzyme Parameters'!$AB$10)^2)-(4*('Coupling Enzyme Parameters'!$AB$9)*(('Coupling Enzyme Parameters'!$AB$11)-(J684-$F$11)))))/(2*'Coupling Enzyme Parameters'!$AB$9))</f>
        <v>28.660109094650032</v>
      </c>
      <c r="L684" s="102">
        <f t="shared" si="81"/>
        <v>-4.5905018974907676</v>
      </c>
      <c r="M684" s="37">
        <v>18192.195</v>
      </c>
      <c r="N684" s="99">
        <f>((-'Coupling Enzyme Parameters'!$AB$10+SQRT((('Coupling Enzyme Parameters'!$AB$10)^2)-(4*('Coupling Enzyme Parameters'!$AB$9)*(('Coupling Enzyme Parameters'!$AB$11)-(M684-$F$11)))))/(2*'Coupling Enzyme Parameters'!$AB$9))</f>
        <v>29.018735592569062</v>
      </c>
      <c r="O684" s="102">
        <f t="shared" si="82"/>
        <v>-6.7158758847136788</v>
      </c>
      <c r="P684" s="37">
        <v>18230.240000000002</v>
      </c>
      <c r="Q684" s="99">
        <f>((-'Coupling Enzyme Parameters'!$AB$10+SQRT((('Coupling Enzyme Parameters'!$AB$10)^2)-(4*('Coupling Enzyme Parameters'!$AB$9)*(('Coupling Enzyme Parameters'!$AB$11)-(P684-$F$11)))))/(2*'Coupling Enzyme Parameters'!$AB$9))</f>
        <v>29.192671261647593</v>
      </c>
      <c r="R684" s="102">
        <f t="shared" si="83"/>
        <v>-7.6474095778747575</v>
      </c>
      <c r="S684" s="37">
        <v>18114.013999999999</v>
      </c>
      <c r="T684" s="99">
        <f>((-'Coupling Enzyme Parameters'!$AB$10+SQRT((('Coupling Enzyme Parameters'!$AB$10)^2)-(4*('Coupling Enzyme Parameters'!$AB$9)*(('Coupling Enzyme Parameters'!$AB$11)-(S684-$F$11)))))/(2*'Coupling Enzyme Parameters'!$AB$9))</f>
        <v>28.664636818906331</v>
      </c>
      <c r="U684" s="102">
        <f t="shared" si="84"/>
        <v>-8.8848088043078519</v>
      </c>
      <c r="V684" s="37">
        <v>17852.447</v>
      </c>
      <c r="W684" s="99">
        <f>((-'Coupling Enzyme Parameters'!$AB$10+SQRT((('Coupling Enzyme Parameters'!$AB$10)^2)-(4*('Coupling Enzyme Parameters'!$AB$9)*(('Coupling Enzyme Parameters'!$AB$11)-(V684-$F$11)))))/(2*'Coupling Enzyme Parameters'!$AB$9))</f>
        <v>27.510668617465555</v>
      </c>
      <c r="X684" s="102">
        <f t="shared" si="85"/>
        <v>-9.8503418717625095</v>
      </c>
      <c r="Y684" s="37">
        <v>17615.557000000001</v>
      </c>
      <c r="Z684" s="99">
        <f>((-'Coupling Enzyme Parameters'!$AB$10+SQRT((('Coupling Enzyme Parameters'!$AB$10)^2)-(4*('Coupling Enzyme Parameters'!$AB$9)*(('Coupling Enzyme Parameters'!$AB$11)-(Y684-$F$11)))))/(2*'Coupling Enzyme Parameters'!$AB$9))</f>
        <v>26.503028291605496</v>
      </c>
      <c r="AA684" s="102">
        <f t="shared" si="86"/>
        <v>-9.8846727734437891</v>
      </c>
    </row>
    <row r="685" spans="3:27" s="39" customFormat="1" ht="15" x14ac:dyDescent="0.25">
      <c r="C685" s="24">
        <f t="shared" si="87"/>
        <v>44.866666666667214</v>
      </c>
      <c r="D685" s="37">
        <v>11426.651</v>
      </c>
      <c r="E685" s="37">
        <v>19217.150000000001</v>
      </c>
      <c r="F685" s="100">
        <f>((-'Coupling Enzyme Parameters'!$AB$10+SQRT((('Coupling Enzyme Parameters'!$AB$10)^2)-(4*('Coupling Enzyme Parameters'!$AB$9)*(('Coupling Enzyme Parameters'!$AB$11)-(E685-$F$11)))))/(2*'Coupling Enzyme Parameters'!$AB$9))</f>
        <v>34.15976759266411</v>
      </c>
      <c r="G685" s="37">
        <v>18473.732</v>
      </c>
      <c r="H685" s="99">
        <f>((-'Coupling Enzyme Parameters'!$AB$10+SQRT((('Coupling Enzyme Parameters'!$AB$10)^2)-(4*('Coupling Enzyme Parameters'!$AB$9)*(('Coupling Enzyme Parameters'!$AB$11)-(G685-$F$11)))))/(2*'Coupling Enzyme Parameters'!$AB$9))</f>
        <v>30.332568600261965</v>
      </c>
      <c r="I685" s="102">
        <f t="shared" si="80"/>
        <v>-4.6782779664246874</v>
      </c>
      <c r="J685" s="37">
        <v>18130.455000000002</v>
      </c>
      <c r="K685" s="99">
        <f>((-'Coupling Enzyme Parameters'!$AB$10+SQRT((('Coupling Enzyme Parameters'!$AB$10)^2)-(4*('Coupling Enzyme Parameters'!$AB$9)*(('Coupling Enzyme Parameters'!$AB$11)-(J685-$F$11)))))/(2*'Coupling Enzyme Parameters'!$AB$9))</f>
        <v>28.738735372485127</v>
      </c>
      <c r="L685" s="102">
        <f t="shared" si="81"/>
        <v>-4.3031289782881821</v>
      </c>
      <c r="M685" s="37">
        <v>18169.984</v>
      </c>
      <c r="N685" s="99">
        <f>((-'Coupling Enzyme Parameters'!$AB$10+SQRT((('Coupling Enzyme Parameters'!$AB$10)^2)-(4*('Coupling Enzyme Parameters'!$AB$9)*(('Coupling Enzyme Parameters'!$AB$11)-(M685-$F$11)))))/(2*'Coupling Enzyme Parameters'!$AB$9))</f>
        <v>28.91768566817753</v>
      </c>
      <c r="O685" s="102">
        <f t="shared" si="82"/>
        <v>-6.6081791677377204</v>
      </c>
      <c r="P685" s="37">
        <v>18205.366999999998</v>
      </c>
      <c r="Q685" s="99">
        <f>((-'Coupling Enzyme Parameters'!$AB$10+SQRT((('Coupling Enzyme Parameters'!$AB$10)^2)-(4*('Coupling Enzyme Parameters'!$AB$9)*(('Coupling Enzyme Parameters'!$AB$11)-(P685-$F$11)))))/(2*'Coupling Enzyme Parameters'!$AB$9))</f>
        <v>29.078833946978758</v>
      </c>
      <c r="R685" s="102">
        <f t="shared" si="83"/>
        <v>-7.5525002511761024</v>
      </c>
      <c r="S685" s="37">
        <v>18161.291000000001</v>
      </c>
      <c r="T685" s="99">
        <f>((-'Coupling Enzyme Parameters'!$AB$10+SQRT((('Coupling Enzyme Parameters'!$AB$10)^2)-(4*('Coupling Enzyme Parameters'!$AB$9)*(('Coupling Enzyme Parameters'!$AB$11)-(S685-$F$11)))))/(2*'Coupling Enzyme Parameters'!$AB$9))</f>
        <v>28.878234784342901</v>
      </c>
      <c r="U685" s="102">
        <f t="shared" si="84"/>
        <v>-8.4624641975037918</v>
      </c>
      <c r="V685" s="37">
        <v>17849.333999999999</v>
      </c>
      <c r="W685" s="99">
        <f>((-'Coupling Enzyme Parameters'!$AB$10+SQRT((('Coupling Enzyme Parameters'!$AB$10)^2)-(4*('Coupling Enzyme Parameters'!$AB$9)*(('Coupling Enzyme Parameters'!$AB$11)-(V685-$F$11)))))/(2*'Coupling Enzyme Parameters'!$AB$9))</f>
        <v>27.49720515063445</v>
      </c>
      <c r="X685" s="102">
        <f t="shared" si="85"/>
        <v>-9.6550586972261243</v>
      </c>
      <c r="Y685" s="37">
        <v>17615.849999999999</v>
      </c>
      <c r="Z685" s="99">
        <f>((-'Coupling Enzyme Parameters'!$AB$10+SQRT((('Coupling Enzyme Parameters'!$AB$10)^2)-(4*('Coupling Enzyme Parameters'!$AB$9)*(('Coupling Enzyme Parameters'!$AB$11)-(Y685-$F$11)))))/(2*'Coupling Enzyme Parameters'!$AB$9))</f>
        <v>26.50425414577392</v>
      </c>
      <c r="AA685" s="102">
        <f t="shared" si="86"/>
        <v>-9.6747002779078741</v>
      </c>
    </row>
    <row r="686" spans="3:27" s="39" customFormat="1" ht="15" x14ac:dyDescent="0.25">
      <c r="C686" s="24">
        <f t="shared" si="87"/>
        <v>44.933333333333884</v>
      </c>
      <c r="D686" s="37">
        <v>11482.829</v>
      </c>
      <c r="E686" s="37">
        <v>19253.717000000001</v>
      </c>
      <c r="F686" s="100">
        <f>((-'Coupling Enzyme Parameters'!$AB$10+SQRT((('Coupling Enzyme Parameters'!$AB$10)^2)-(4*('Coupling Enzyme Parameters'!$AB$9)*(('Coupling Enzyme Parameters'!$AB$11)-(E686-$F$11)))))/(2*'Coupling Enzyme Parameters'!$AB$9))</f>
        <v>34.364592215342142</v>
      </c>
      <c r="G686" s="37">
        <v>18472.289000000001</v>
      </c>
      <c r="H686" s="99">
        <f>((-'Coupling Enzyme Parameters'!$AB$10+SQRT((('Coupling Enzyme Parameters'!$AB$10)^2)-(4*('Coupling Enzyme Parameters'!$AB$9)*(('Coupling Enzyme Parameters'!$AB$11)-(G686-$F$11)))))/(2*'Coupling Enzyme Parameters'!$AB$9))</f>
        <v>30.325670632641167</v>
      </c>
      <c r="I686" s="102">
        <f t="shared" si="80"/>
        <v>-4.8900005567235176</v>
      </c>
      <c r="J686" s="37">
        <v>18151.105</v>
      </c>
      <c r="K686" s="99">
        <f>((-'Coupling Enzyme Parameters'!$AB$10+SQRT((('Coupling Enzyme Parameters'!$AB$10)^2)-(4*('Coupling Enzyme Parameters'!$AB$9)*(('Coupling Enzyme Parameters'!$AB$11)-(J686-$F$11)))))/(2*'Coupling Enzyme Parameters'!$AB$9))</f>
        <v>28.832078217522529</v>
      </c>
      <c r="L686" s="102">
        <f t="shared" si="81"/>
        <v>-4.4146107559288126</v>
      </c>
      <c r="M686" s="37">
        <v>18111.778999999999</v>
      </c>
      <c r="N686" s="99">
        <f>((-'Coupling Enzyme Parameters'!$AB$10+SQRT((('Coupling Enzyme Parameters'!$AB$10)^2)-(4*('Coupling Enzyme Parameters'!$AB$9)*(('Coupling Enzyme Parameters'!$AB$11)-(M686-$F$11)))))/(2*'Coupling Enzyme Parameters'!$AB$9))</f>
        <v>28.65457868578244</v>
      </c>
      <c r="O686" s="102">
        <f t="shared" si="82"/>
        <v>-7.0761107728108428</v>
      </c>
      <c r="P686" s="37">
        <v>18127.548999999999</v>
      </c>
      <c r="Q686" s="99">
        <f>((-'Coupling Enzyme Parameters'!$AB$10+SQRT((('Coupling Enzyme Parameters'!$AB$10)^2)-(4*('Coupling Enzyme Parameters'!$AB$9)*(('Coupling Enzyme Parameters'!$AB$11)-(P686-$F$11)))))/(2*'Coupling Enzyme Parameters'!$AB$9))</f>
        <v>28.725624164707273</v>
      </c>
      <c r="R686" s="102">
        <f t="shared" si="83"/>
        <v>-8.1105346561256191</v>
      </c>
      <c r="S686" s="37">
        <v>18128.934000000001</v>
      </c>
      <c r="T686" s="99">
        <f>((-'Coupling Enzyme Parameters'!$AB$10+SQRT((('Coupling Enzyme Parameters'!$AB$10)^2)-(4*('Coupling Enzyme Parameters'!$AB$9)*(('Coupling Enzyme Parameters'!$AB$11)-(S686-$F$11)))))/(2*'Coupling Enzyme Parameters'!$AB$9))</f>
        <v>28.731872213950798</v>
      </c>
      <c r="U686" s="102">
        <f t="shared" si="84"/>
        <v>-8.8136513905739271</v>
      </c>
      <c r="V686" s="37">
        <v>17952.991999999998</v>
      </c>
      <c r="W686" s="99">
        <f>((-'Coupling Enzyme Parameters'!$AB$10+SQRT((('Coupling Enzyme Parameters'!$AB$10)^2)-(4*('Coupling Enzyme Parameters'!$AB$9)*(('Coupling Enzyme Parameters'!$AB$11)-(V686-$F$11)))))/(2*'Coupling Enzyme Parameters'!$AB$9))</f>
        <v>27.948853977166152</v>
      </c>
      <c r="X686" s="102">
        <f t="shared" si="85"/>
        <v>-9.4082344933724542</v>
      </c>
      <c r="Y686" s="37">
        <v>17610.807000000001</v>
      </c>
      <c r="Z686" s="99">
        <f>((-'Coupling Enzyme Parameters'!$AB$10+SQRT((('Coupling Enzyme Parameters'!$AB$10)^2)-(4*('Coupling Enzyme Parameters'!$AB$9)*(('Coupling Enzyme Parameters'!$AB$11)-(Y686-$F$11)))))/(2*'Coupling Enzyme Parameters'!$AB$9))</f>
        <v>26.483162063072758</v>
      </c>
      <c r="AA686" s="102">
        <f t="shared" si="86"/>
        <v>-9.900616983287069</v>
      </c>
    </row>
    <row r="687" spans="3:27" s="39" customFormat="1" ht="15" x14ac:dyDescent="0.25">
      <c r="C687" s="24">
        <f t="shared" si="87"/>
        <v>45.000000000000554</v>
      </c>
      <c r="D687" s="37">
        <v>11394.447</v>
      </c>
      <c r="E687" s="37">
        <v>19333.907999999999</v>
      </c>
      <c r="F687" s="100">
        <f>((-'Coupling Enzyme Parameters'!$AB$10+SQRT((('Coupling Enzyme Parameters'!$AB$10)^2)-(4*('Coupling Enzyme Parameters'!$AB$9)*(('Coupling Enzyme Parameters'!$AB$11)-(E687-$F$11)))))/(2*'Coupling Enzyme Parameters'!$AB$9))</f>
        <v>34.820343872966468</v>
      </c>
      <c r="G687" s="37">
        <v>18514.133000000002</v>
      </c>
      <c r="H687" s="99">
        <f>((-'Coupling Enzyme Parameters'!$AB$10+SQRT((('Coupling Enzyme Parameters'!$AB$10)^2)-(4*('Coupling Enzyme Parameters'!$AB$9)*(('Coupling Enzyme Parameters'!$AB$11)-(G687-$F$11)))))/(2*'Coupling Enzyme Parameters'!$AB$9))</f>
        <v>30.526422545202745</v>
      </c>
      <c r="I687" s="102">
        <f t="shared" si="80"/>
        <v>-5.1450003017862649</v>
      </c>
      <c r="J687" s="37">
        <v>18107.268</v>
      </c>
      <c r="K687" s="99">
        <f>((-'Coupling Enzyme Parameters'!$AB$10+SQRT((('Coupling Enzyme Parameters'!$AB$10)^2)-(4*('Coupling Enzyme Parameters'!$AB$9)*(('Coupling Enzyme Parameters'!$AB$11)-(J687-$F$11)))))/(2*'Coupling Enzyme Parameters'!$AB$9))</f>
        <v>28.634288710242419</v>
      </c>
      <c r="L687" s="102">
        <f t="shared" si="81"/>
        <v>-5.0681519208332482</v>
      </c>
      <c r="M687" s="37">
        <v>18219.775000000001</v>
      </c>
      <c r="N687" s="99">
        <f>((-'Coupling Enzyme Parameters'!$AB$10+SQRT((('Coupling Enzyme Parameters'!$AB$10)^2)-(4*('Coupling Enzyme Parameters'!$AB$9)*(('Coupling Enzyme Parameters'!$AB$11)-(M687-$F$11)))))/(2*'Coupling Enzyme Parameters'!$AB$9))</f>
        <v>29.144719286203888</v>
      </c>
      <c r="O687" s="102">
        <f t="shared" si="82"/>
        <v>-7.0417218300137208</v>
      </c>
      <c r="P687" s="37">
        <v>18254.168000000001</v>
      </c>
      <c r="Q687" s="99">
        <f>((-'Coupling Enzyme Parameters'!$AB$10+SQRT((('Coupling Enzyme Parameters'!$AB$10)^2)-(4*('Coupling Enzyme Parameters'!$AB$9)*(('Coupling Enzyme Parameters'!$AB$11)-(P687-$F$11)))))/(2*'Coupling Enzyme Parameters'!$AB$9))</f>
        <v>29.302622549002546</v>
      </c>
      <c r="R687" s="102">
        <f t="shared" si="83"/>
        <v>-7.9892879294546724</v>
      </c>
      <c r="S687" s="37">
        <v>18085.400000000001</v>
      </c>
      <c r="T687" s="99">
        <f>((-'Coupling Enzyme Parameters'!$AB$10+SQRT((('Coupling Enzyme Parameters'!$AB$10)^2)-(4*('Coupling Enzyme Parameters'!$AB$9)*(('Coupling Enzyme Parameters'!$AB$11)-(S687-$F$11)))))/(2*'Coupling Enzyme Parameters'!$AB$9))</f>
        <v>28.53613273159149</v>
      </c>
      <c r="U687" s="102">
        <f t="shared" si="84"/>
        <v>-9.4651425305575607</v>
      </c>
      <c r="V687" s="37">
        <v>17956.561000000002</v>
      </c>
      <c r="W687" s="99">
        <f>((-'Coupling Enzyme Parameters'!$AB$10+SQRT((('Coupling Enzyme Parameters'!$AB$10)^2)-(4*('Coupling Enzyme Parameters'!$AB$9)*(('Coupling Enzyme Parameters'!$AB$11)-(V687-$F$11)))))/(2*'Coupling Enzyme Parameters'!$AB$9))</f>
        <v>27.964528904843377</v>
      </c>
      <c r="X687" s="102">
        <f t="shared" si="85"/>
        <v>-9.8483112233195556</v>
      </c>
      <c r="Y687" s="37">
        <v>17596.379000000001</v>
      </c>
      <c r="Z687" s="99">
        <f>((-'Coupling Enzyme Parameters'!$AB$10+SQRT((('Coupling Enzyme Parameters'!$AB$10)^2)-(4*('Coupling Enzyme Parameters'!$AB$9)*(('Coupling Enzyme Parameters'!$AB$11)-(Y687-$F$11)))))/(2*'Coupling Enzyme Parameters'!$AB$9))</f>
        <v>26.422897647654374</v>
      </c>
      <c r="AA687" s="102">
        <f t="shared" si="86"/>
        <v>-10.416633056329779</v>
      </c>
    </row>
    <row r="688" spans="3:27" s="39" customFormat="1" ht="15" x14ac:dyDescent="0.25">
      <c r="C688" s="24">
        <f t="shared" si="87"/>
        <v>45.066666666667224</v>
      </c>
      <c r="D688" s="37">
        <v>11412.779</v>
      </c>
      <c r="E688" s="37">
        <v>19277.098000000002</v>
      </c>
      <c r="F688" s="100">
        <f>((-'Coupling Enzyme Parameters'!$AB$10+SQRT((('Coupling Enzyme Parameters'!$AB$10)^2)-(4*('Coupling Enzyme Parameters'!$AB$9)*(('Coupling Enzyme Parameters'!$AB$11)-(E688-$F$11)))))/(2*'Coupling Enzyme Parameters'!$AB$9))</f>
        <v>34.496527565616454</v>
      </c>
      <c r="G688" s="37">
        <v>18521.366999999998</v>
      </c>
      <c r="H688" s="99">
        <f>((-'Coupling Enzyme Parameters'!$AB$10+SQRT((('Coupling Enzyme Parameters'!$AB$10)^2)-(4*('Coupling Enzyme Parameters'!$AB$9)*(('Coupling Enzyme Parameters'!$AB$11)-(G688-$F$11)))))/(2*'Coupling Enzyme Parameters'!$AB$9))</f>
        <v>30.561282187054719</v>
      </c>
      <c r="I688" s="102">
        <f t="shared" si="80"/>
        <v>-4.7863243525842769</v>
      </c>
      <c r="J688" s="37">
        <v>18106.432000000001</v>
      </c>
      <c r="K688" s="99">
        <f>((-'Coupling Enzyme Parameters'!$AB$10+SQRT((('Coupling Enzyme Parameters'!$AB$10)^2)-(4*('Coupling Enzyme Parameters'!$AB$9)*(('Coupling Enzyme Parameters'!$AB$11)-(J688-$F$11)))))/(2*'Coupling Enzyme Parameters'!$AB$9))</f>
        <v>28.630530060235493</v>
      </c>
      <c r="L688" s="102">
        <f t="shared" si="81"/>
        <v>-4.7480942634901595</v>
      </c>
      <c r="M688" s="37">
        <v>18128.245999999999</v>
      </c>
      <c r="N688" s="99">
        <f>((-'Coupling Enzyme Parameters'!$AB$10+SQRT((('Coupling Enzyme Parameters'!$AB$10)^2)-(4*('Coupling Enzyme Parameters'!$AB$9)*(('Coupling Enzyme Parameters'!$AB$11)-(M688-$F$11)))))/(2*'Coupling Enzyme Parameters'!$AB$9))</f>
        <v>28.728768318229346</v>
      </c>
      <c r="O688" s="102">
        <f t="shared" si="82"/>
        <v>-7.133856490638248</v>
      </c>
      <c r="P688" s="37">
        <v>18190.796999999999</v>
      </c>
      <c r="Q688" s="99">
        <f>((-'Coupling Enzyme Parameters'!$AB$10+SQRT((('Coupling Enzyme Parameters'!$AB$10)^2)-(4*('Coupling Enzyme Parameters'!$AB$9)*(('Coupling Enzyme Parameters'!$AB$11)-(P688-$F$11)))))/(2*'Coupling Enzyme Parameters'!$AB$9))</f>
        <v>29.012364632193318</v>
      </c>
      <c r="R688" s="102">
        <f t="shared" si="83"/>
        <v>-7.9557295389138858</v>
      </c>
      <c r="S688" s="37">
        <v>18086.206999999999</v>
      </c>
      <c r="T688" s="99">
        <f>((-'Coupling Enzyme Parameters'!$AB$10+SQRT((('Coupling Enzyme Parameters'!$AB$10)^2)-(4*('Coupling Enzyme Parameters'!$AB$9)*(('Coupling Enzyme Parameters'!$AB$11)-(S688-$F$11)))))/(2*'Coupling Enzyme Parameters'!$AB$9))</f>
        <v>28.539749022953238</v>
      </c>
      <c r="U688" s="102">
        <f t="shared" si="84"/>
        <v>-9.1377099318457979</v>
      </c>
      <c r="V688" s="37">
        <v>17869.599999999999</v>
      </c>
      <c r="W688" s="99">
        <f>((-'Coupling Enzyme Parameters'!$AB$10+SQRT((('Coupling Enzyme Parameters'!$AB$10)^2)-(4*('Coupling Enzyme Parameters'!$AB$9)*(('Coupling Enzyme Parameters'!$AB$11)-(V688-$F$11)))))/(2*'Coupling Enzyme Parameters'!$AB$9))</f>
        <v>27.584963844035077</v>
      </c>
      <c r="X688" s="102">
        <f t="shared" si="85"/>
        <v>-9.904059976777841</v>
      </c>
      <c r="Y688" s="37">
        <v>17644.901999999998</v>
      </c>
      <c r="Z688" s="99">
        <f>((-'Coupling Enzyme Parameters'!$AB$10+SQRT((('Coupling Enzyme Parameters'!$AB$10)^2)-(4*('Coupling Enzyme Parameters'!$AB$9)*(('Coupling Enzyme Parameters'!$AB$11)-(Y688-$F$11)))))/(2*'Coupling Enzyme Parameters'!$AB$9))</f>
        <v>26.626046335879987</v>
      </c>
      <c r="AA688" s="102">
        <f t="shared" si="86"/>
        <v>-9.8896680607541505</v>
      </c>
    </row>
    <row r="689" spans="3:27" s="39" customFormat="1" ht="15" x14ac:dyDescent="0.25">
      <c r="C689" s="24">
        <f t="shared" si="87"/>
        <v>45.133333333333894</v>
      </c>
      <c r="D689" s="37">
        <v>11409.614</v>
      </c>
      <c r="E689" s="37">
        <v>19258.599999999999</v>
      </c>
      <c r="F689" s="100">
        <f>((-'Coupling Enzyme Parameters'!$AB$10+SQRT((('Coupling Enzyme Parameters'!$AB$10)^2)-(4*('Coupling Enzyme Parameters'!$AB$9)*(('Coupling Enzyme Parameters'!$AB$11)-(E689-$F$11)))))/(2*'Coupling Enzyme Parameters'!$AB$9))</f>
        <v>34.392083066561128</v>
      </c>
      <c r="G689" s="37">
        <v>18472.333999999999</v>
      </c>
      <c r="H689" s="99">
        <f>((-'Coupling Enzyme Parameters'!$AB$10+SQRT((('Coupling Enzyme Parameters'!$AB$10)^2)-(4*('Coupling Enzyme Parameters'!$AB$9)*(('Coupling Enzyme Parameters'!$AB$11)-(G689-$F$11)))))/(2*'Coupling Enzyme Parameters'!$AB$9))</f>
        <v>30.325885719191259</v>
      </c>
      <c r="I689" s="102">
        <f t="shared" si="80"/>
        <v>-4.9172763213924107</v>
      </c>
      <c r="J689" s="37">
        <v>18090.057000000001</v>
      </c>
      <c r="K689" s="99">
        <f>((-'Coupling Enzyme Parameters'!$AB$10+SQRT((('Coupling Enzyme Parameters'!$AB$10)^2)-(4*('Coupling Enzyme Parameters'!$AB$9)*(('Coupling Enzyme Parameters'!$AB$11)-(J689-$F$11)))))/(2*'Coupling Enzyme Parameters'!$AB$9))</f>
        <v>28.557007759721429</v>
      </c>
      <c r="L689" s="102">
        <f t="shared" si="81"/>
        <v>-4.7171720649488975</v>
      </c>
      <c r="M689" s="37">
        <v>18106.293000000001</v>
      </c>
      <c r="N689" s="99">
        <f>((-'Coupling Enzyme Parameters'!$AB$10+SQRT((('Coupling Enzyme Parameters'!$AB$10)^2)-(4*('Coupling Enzyme Parameters'!$AB$9)*(('Coupling Enzyme Parameters'!$AB$11)-(M689-$F$11)))))/(2*'Coupling Enzyme Parameters'!$AB$9))</f>
        <v>28.629905165240913</v>
      </c>
      <c r="O689" s="102">
        <f t="shared" si="82"/>
        <v>-7.1282751445713544</v>
      </c>
      <c r="P689" s="37">
        <v>18168.221000000001</v>
      </c>
      <c r="Q689" s="99">
        <f>((-'Coupling Enzyme Parameters'!$AB$10+SQRT((('Coupling Enzyme Parameters'!$AB$10)^2)-(4*('Coupling Enzyme Parameters'!$AB$9)*(('Coupling Enzyme Parameters'!$AB$11)-(P689-$F$11)))))/(2*'Coupling Enzyme Parameters'!$AB$9))</f>
        <v>28.909680305064228</v>
      </c>
      <c r="R689" s="102">
        <f t="shared" si="83"/>
        <v>-7.9539693669876499</v>
      </c>
      <c r="S689" s="37">
        <v>18089.787</v>
      </c>
      <c r="T689" s="99">
        <f>((-'Coupling Enzyme Parameters'!$AB$10+SQRT((('Coupling Enzyme Parameters'!$AB$10)^2)-(4*('Coupling Enzyme Parameters'!$AB$9)*(('Coupling Enzyme Parameters'!$AB$11)-(S689-$F$11)))))/(2*'Coupling Enzyme Parameters'!$AB$9))</f>
        <v>28.55579706723093</v>
      </c>
      <c r="U689" s="102">
        <f t="shared" si="84"/>
        <v>-9.0172173885127798</v>
      </c>
      <c r="V689" s="37">
        <v>17831.412</v>
      </c>
      <c r="W689" s="99">
        <f>((-'Coupling Enzyme Parameters'!$AB$10+SQRT((('Coupling Enzyme Parameters'!$AB$10)^2)-(4*('Coupling Enzyme Parameters'!$AB$9)*(('Coupling Enzyme Parameters'!$AB$11)-(V689-$F$11)))))/(2*'Coupling Enzyme Parameters'!$AB$9))</f>
        <v>27.419812535278012</v>
      </c>
      <c r="X689" s="102">
        <f t="shared" si="85"/>
        <v>-9.9647667864795793</v>
      </c>
      <c r="Y689" s="37">
        <v>17535.991999999998</v>
      </c>
      <c r="Z689" s="99">
        <f>((-'Coupling Enzyme Parameters'!$AB$10+SQRT((('Coupling Enzyme Parameters'!$AB$10)^2)-(4*('Coupling Enzyme Parameters'!$AB$9)*(('Coupling Enzyme Parameters'!$AB$11)-(Y689-$F$11)))))/(2*'Coupling Enzyme Parameters'!$AB$9))</f>
        <v>26.17193848822091</v>
      </c>
      <c r="AA689" s="102">
        <f t="shared" si="86"/>
        <v>-10.239331409357902</v>
      </c>
    </row>
    <row r="690" spans="3:27" s="39" customFormat="1" ht="15" x14ac:dyDescent="0.25">
      <c r="C690" s="24">
        <f t="shared" si="87"/>
        <v>45.200000000000564</v>
      </c>
      <c r="D690" s="37">
        <v>11428.626</v>
      </c>
      <c r="E690" s="37">
        <v>19278.238000000001</v>
      </c>
      <c r="F690" s="100">
        <f>((-'Coupling Enzyme Parameters'!$AB$10+SQRT((('Coupling Enzyme Parameters'!$AB$10)^2)-(4*('Coupling Enzyme Parameters'!$AB$9)*(('Coupling Enzyme Parameters'!$AB$11)-(E690-$F$11)))))/(2*'Coupling Enzyme Parameters'!$AB$9))</f>
        <v>34.502980050557838</v>
      </c>
      <c r="G690" s="37">
        <v>18468.348000000002</v>
      </c>
      <c r="H690" s="99">
        <f>((-'Coupling Enzyme Parameters'!$AB$10+SQRT((('Coupling Enzyme Parameters'!$AB$10)^2)-(4*('Coupling Enzyme Parameters'!$AB$9)*(('Coupling Enzyme Parameters'!$AB$11)-(G690-$F$11)))))/(2*'Coupling Enzyme Parameters'!$AB$9))</f>
        <v>30.306840512509524</v>
      </c>
      <c r="I690" s="102">
        <f t="shared" si="80"/>
        <v>-5.0472185120708559</v>
      </c>
      <c r="J690" s="37">
        <v>18057.903999999999</v>
      </c>
      <c r="K690" s="99">
        <f>((-'Coupling Enzyme Parameters'!$AB$10+SQRT((('Coupling Enzyme Parameters'!$AB$10)^2)-(4*('Coupling Enzyme Parameters'!$AB$9)*(('Coupling Enzyme Parameters'!$AB$11)-(J690-$F$11)))))/(2*'Coupling Enzyme Parameters'!$AB$9))</f>
        <v>28.413190715557818</v>
      </c>
      <c r="L690" s="102">
        <f t="shared" si="81"/>
        <v>-4.9718860931092195</v>
      </c>
      <c r="M690" s="37">
        <v>18150.184000000001</v>
      </c>
      <c r="N690" s="99">
        <f>((-'Coupling Enzyme Parameters'!$AB$10+SQRT((('Coupling Enzyme Parameters'!$AB$10)^2)-(4*('Coupling Enzyme Parameters'!$AB$9)*(('Coupling Enzyme Parameters'!$AB$11)-(M690-$F$11)))))/(2*'Coupling Enzyme Parameters'!$AB$9))</f>
        <v>28.827908529598957</v>
      </c>
      <c r="O690" s="102">
        <f t="shared" si="82"/>
        <v>-7.0411687642100205</v>
      </c>
      <c r="P690" s="37">
        <v>18176.471000000001</v>
      </c>
      <c r="Q690" s="99">
        <f>((-'Coupling Enzyme Parameters'!$AB$10+SQRT((('Coupling Enzyme Parameters'!$AB$10)^2)-(4*('Coupling Enzyme Parameters'!$AB$9)*(('Coupling Enzyme Parameters'!$AB$11)-(P690-$F$11)))))/(2*'Coupling Enzyme Parameters'!$AB$9))</f>
        <v>28.947161145428058</v>
      </c>
      <c r="R690" s="102">
        <f t="shared" si="83"/>
        <v>-8.0273855106205296</v>
      </c>
      <c r="S690" s="37">
        <v>18158.925999999999</v>
      </c>
      <c r="T690" s="99">
        <f>((-'Coupling Enzyme Parameters'!$AB$10+SQRT((('Coupling Enzyme Parameters'!$AB$10)^2)-(4*('Coupling Enzyme Parameters'!$AB$9)*(('Coupling Enzyme Parameters'!$AB$11)-(S690-$F$11)))))/(2*'Coupling Enzyme Parameters'!$AB$9))</f>
        <v>28.867511375098971</v>
      </c>
      <c r="U690" s="102">
        <f t="shared" si="84"/>
        <v>-8.8164000646414493</v>
      </c>
      <c r="V690" s="37">
        <v>17923.648000000001</v>
      </c>
      <c r="W690" s="99">
        <f>((-'Coupling Enzyme Parameters'!$AB$10+SQRT((('Coupling Enzyme Parameters'!$AB$10)^2)-(4*('Coupling Enzyme Parameters'!$AB$9)*(('Coupling Enzyme Parameters'!$AB$11)-(V690-$F$11)))))/(2*'Coupling Enzyme Parameters'!$AB$9))</f>
        <v>27.820293587875575</v>
      </c>
      <c r="X690" s="102">
        <f t="shared" si="85"/>
        <v>-9.6751827178787266</v>
      </c>
      <c r="Y690" s="37">
        <v>17635.391</v>
      </c>
      <c r="Z690" s="99">
        <f>((-'Coupling Enzyme Parameters'!$AB$10+SQRT((('Coupling Enzyme Parameters'!$AB$10)^2)-(4*('Coupling Enzyme Parameters'!$AB$9)*(('Coupling Enzyme Parameters'!$AB$11)-(Y690-$F$11)))))/(2*'Coupling Enzyme Parameters'!$AB$9))</f>
        <v>26.586120776862067</v>
      </c>
      <c r="AA690" s="102">
        <f t="shared" si="86"/>
        <v>-9.936046104713455</v>
      </c>
    </row>
    <row r="691" spans="3:27" s="39" customFormat="1" ht="15" x14ac:dyDescent="0.25">
      <c r="C691" s="24">
        <f t="shared" si="87"/>
        <v>45.266666666667234</v>
      </c>
      <c r="D691" s="37">
        <v>11421.555</v>
      </c>
      <c r="E691" s="37">
        <v>19298.668000000001</v>
      </c>
      <c r="F691" s="100">
        <f>((-'Coupling Enzyme Parameters'!$AB$10+SQRT((('Coupling Enzyme Parameters'!$AB$10)^2)-(4*('Coupling Enzyme Parameters'!$AB$9)*(('Coupling Enzyme Parameters'!$AB$11)-(E691-$F$11)))))/(2*'Coupling Enzyme Parameters'!$AB$9))</f>
        <v>34.618928510977568</v>
      </c>
      <c r="G691" s="37">
        <v>18426.460999999999</v>
      </c>
      <c r="H691" s="99">
        <f>((-'Coupling Enzyme Parameters'!$AB$10+SQRT((('Coupling Enzyme Parameters'!$AB$10)^2)-(4*('Coupling Enzyme Parameters'!$AB$9)*(('Coupling Enzyme Parameters'!$AB$11)-(G691-$F$11)))))/(2*'Coupling Enzyme Parameters'!$AB$9))</f>
        <v>30.10751411438287</v>
      </c>
      <c r="I691" s="102">
        <f t="shared" si="80"/>
        <v>-5.3624933706172406</v>
      </c>
      <c r="J691" s="37">
        <v>18088.377</v>
      </c>
      <c r="K691" s="99">
        <f>((-'Coupling Enzyme Parameters'!$AB$10+SQRT((('Coupling Enzyme Parameters'!$AB$10)^2)-(4*('Coupling Enzyme Parameters'!$AB$9)*(('Coupling Enzyme Parameters'!$AB$11)-(J691-$F$11)))))/(2*'Coupling Enzyme Parameters'!$AB$9))</f>
        <v>28.549475394336707</v>
      </c>
      <c r="L691" s="102">
        <f t="shared" si="81"/>
        <v>-4.9515498747500608</v>
      </c>
      <c r="M691" s="37">
        <v>18150.115000000002</v>
      </c>
      <c r="N691" s="99">
        <f>((-'Coupling Enzyme Parameters'!$AB$10+SQRT((('Coupling Enzyme Parameters'!$AB$10)^2)-(4*('Coupling Enzyme Parameters'!$AB$9)*(('Coupling Enzyme Parameters'!$AB$11)-(M691-$F$11)))))/(2*'Coupling Enzyme Parameters'!$AB$9))</f>
        <v>28.827596167264158</v>
      </c>
      <c r="O691" s="102">
        <f t="shared" si="82"/>
        <v>-7.1574295869645503</v>
      </c>
      <c r="P691" s="37">
        <v>18117.245999999999</v>
      </c>
      <c r="Q691" s="99">
        <f>((-'Coupling Enzyme Parameters'!$AB$10+SQRT((('Coupling Enzyme Parameters'!$AB$10)^2)-(4*('Coupling Enzyme Parameters'!$AB$9)*(('Coupling Enzyme Parameters'!$AB$11)-(P691-$F$11)))))/(2*'Coupling Enzyme Parameters'!$AB$9))</f>
        <v>28.679188016523533</v>
      </c>
      <c r="R691" s="102">
        <f t="shared" si="83"/>
        <v>-8.4113070999447856</v>
      </c>
      <c r="S691" s="37">
        <v>18120.775000000001</v>
      </c>
      <c r="T691" s="99">
        <f>((-'Coupling Enzyme Parameters'!$AB$10+SQRT((('Coupling Enzyme Parameters'!$AB$10)^2)-(4*('Coupling Enzyme Parameters'!$AB$9)*(('Coupling Enzyme Parameters'!$AB$11)-(S691-$F$11)))))/(2*'Coupling Enzyme Parameters'!$AB$9))</f>
        <v>28.695084870532249</v>
      </c>
      <c r="U691" s="102">
        <f t="shared" si="84"/>
        <v>-9.104775029627902</v>
      </c>
      <c r="V691" s="37">
        <v>17917.907999999999</v>
      </c>
      <c r="W691" s="99">
        <f>((-'Coupling Enzyme Parameters'!$AB$10+SQRT((('Coupling Enzyme Parameters'!$AB$10)^2)-(4*('Coupling Enzyme Parameters'!$AB$9)*(('Coupling Enzyme Parameters'!$AB$11)-(V691-$F$11)))))/(2*'Coupling Enzyme Parameters'!$AB$9))</f>
        <v>27.795211616761641</v>
      </c>
      <c r="X691" s="102">
        <f t="shared" si="85"/>
        <v>-9.8162131494123912</v>
      </c>
      <c r="Y691" s="37">
        <v>17581.891</v>
      </c>
      <c r="Z691" s="99">
        <f>((-'Coupling Enzyme Parameters'!$AB$10+SQRT((('Coupling Enzyme Parameters'!$AB$10)^2)-(4*('Coupling Enzyme Parameters'!$AB$9)*(('Coupling Enzyme Parameters'!$AB$11)-(Y691-$F$11)))))/(2*'Coupling Enzyme Parameters'!$AB$9))</f>
        <v>26.36250127551466</v>
      </c>
      <c r="AA691" s="102">
        <f t="shared" si="86"/>
        <v>-10.275614066480593</v>
      </c>
    </row>
    <row r="692" spans="3:27" s="39" customFormat="1" ht="15" x14ac:dyDescent="0.25">
      <c r="C692" s="24">
        <f t="shared" si="87"/>
        <v>45.333333333333904</v>
      </c>
      <c r="D692" s="37">
        <v>11428.519</v>
      </c>
      <c r="E692" s="37">
        <v>19269.425999999999</v>
      </c>
      <c r="F692" s="100">
        <f>((-'Coupling Enzyme Parameters'!$AB$10+SQRT((('Coupling Enzyme Parameters'!$AB$10)^2)-(4*('Coupling Enzyme Parameters'!$AB$9)*(('Coupling Enzyme Parameters'!$AB$11)-(E692-$F$11)))))/(2*'Coupling Enzyme Parameters'!$AB$9))</f>
        <v>34.453151163279678</v>
      </c>
      <c r="G692" s="37">
        <v>18499.298999999999</v>
      </c>
      <c r="H692" s="99">
        <f>((-'Coupling Enzyme Parameters'!$AB$10+SQRT((('Coupling Enzyme Parameters'!$AB$10)^2)-(4*('Coupling Enzyme Parameters'!$AB$9)*(('Coupling Enzyme Parameters'!$AB$11)-(G692-$F$11)))))/(2*'Coupling Enzyme Parameters'!$AB$9))</f>
        <v>30.455081880113383</v>
      </c>
      <c r="I692" s="102">
        <f t="shared" si="80"/>
        <v>-4.8491482571888369</v>
      </c>
      <c r="J692" s="37">
        <v>18105.615000000002</v>
      </c>
      <c r="K692" s="99">
        <f>((-'Coupling Enzyme Parameters'!$AB$10+SQRT((('Coupling Enzyme Parameters'!$AB$10)^2)-(4*('Coupling Enzyme Parameters'!$AB$9)*(('Coupling Enzyme Parameters'!$AB$11)-(J692-$F$11)))))/(2*'Coupling Enzyme Parameters'!$AB$9))</f>
        <v>28.626857312448504</v>
      </c>
      <c r="L692" s="102">
        <f t="shared" si="81"/>
        <v>-4.7083906089403733</v>
      </c>
      <c r="M692" s="37">
        <v>18119.891</v>
      </c>
      <c r="N692" s="99">
        <f>((-'Coupling Enzyme Parameters'!$AB$10+SQRT((('Coupling Enzyme Parameters'!$AB$10)^2)-(4*('Coupling Enzyme Parameters'!$AB$9)*(('Coupling Enzyme Parameters'!$AB$11)-(M692-$F$11)))))/(2*'Coupling Enzyme Parameters'!$AB$9))</f>
        <v>28.691101940659106</v>
      </c>
      <c r="O692" s="102">
        <f t="shared" si="82"/>
        <v>-7.128146465871712</v>
      </c>
      <c r="P692" s="37">
        <v>18205.349999999999</v>
      </c>
      <c r="Q692" s="99">
        <f>((-'Coupling Enzyme Parameters'!$AB$10+SQRT((('Coupling Enzyme Parameters'!$AB$10)^2)-(4*('Coupling Enzyme Parameters'!$AB$9)*(('Coupling Enzyme Parameters'!$AB$11)-(P692-$F$11)))))/(2*'Coupling Enzyme Parameters'!$AB$9))</f>
        <v>29.078756300163853</v>
      </c>
      <c r="R692" s="102">
        <f t="shared" si="83"/>
        <v>-7.8459614686065748</v>
      </c>
      <c r="S692" s="37">
        <v>18130.687999999998</v>
      </c>
      <c r="T692" s="99">
        <f>((-'Coupling Enzyme Parameters'!$AB$10+SQRT((('Coupling Enzyme Parameters'!$AB$10)^2)-(4*('Coupling Enzyme Parameters'!$AB$9)*(('Coupling Enzyme Parameters'!$AB$11)-(S692-$F$11)))))/(2*'Coupling Enzyme Parameters'!$AB$9))</f>
        <v>28.739786877148596</v>
      </c>
      <c r="U692" s="102">
        <f t="shared" si="84"/>
        <v>-8.8942956753136642</v>
      </c>
      <c r="V692" s="37">
        <v>17877.805</v>
      </c>
      <c r="W692" s="99">
        <f>((-'Coupling Enzyme Parameters'!$AB$10+SQRT((('Coupling Enzyme Parameters'!$AB$10)^2)-(4*('Coupling Enzyme Parameters'!$AB$9)*(('Coupling Enzyme Parameters'!$AB$11)-(V692-$F$11)))))/(2*'Coupling Enzyme Parameters'!$AB$9))</f>
        <v>27.620568437402749</v>
      </c>
      <c r="X692" s="102">
        <f t="shared" si="85"/>
        <v>-9.8250789810733927</v>
      </c>
      <c r="Y692" s="37">
        <v>17624.713</v>
      </c>
      <c r="Z692" s="99">
        <f>((-'Coupling Enzyme Parameters'!$AB$10+SQRT((('Coupling Enzyme Parameters'!$AB$10)^2)-(4*('Coupling Enzyme Parameters'!$AB$9)*(('Coupling Enzyme Parameters'!$AB$11)-(Y692-$F$11)))))/(2*'Coupling Enzyme Parameters'!$AB$9))</f>
        <v>26.541358383648408</v>
      </c>
      <c r="AA692" s="102">
        <f t="shared" si="86"/>
        <v>-9.9309796106489543</v>
      </c>
    </row>
    <row r="693" spans="3:27" s="39" customFormat="1" ht="15" x14ac:dyDescent="0.25">
      <c r="C693" s="24">
        <f t="shared" si="87"/>
        <v>45.400000000000574</v>
      </c>
      <c r="D693" s="37">
        <v>11446.433000000001</v>
      </c>
      <c r="E693" s="37">
        <v>19279.412</v>
      </c>
      <c r="F693" s="100">
        <f>((-'Coupling Enzyme Parameters'!$AB$10+SQRT((('Coupling Enzyme Parameters'!$AB$10)^2)-(4*('Coupling Enzyme Parameters'!$AB$9)*(('Coupling Enzyme Parameters'!$AB$11)-(E693-$F$11)))))/(2*'Coupling Enzyme Parameters'!$AB$9))</f>
        <v>34.509626899138212</v>
      </c>
      <c r="G693" s="37">
        <v>18448.648000000001</v>
      </c>
      <c r="H693" s="99">
        <f>((-'Coupling Enzyme Parameters'!$AB$10+SQRT((('Coupling Enzyme Parameters'!$AB$10)^2)-(4*('Coupling Enzyme Parameters'!$AB$9)*(('Coupling Enzyme Parameters'!$AB$11)-(G693-$F$11)))))/(2*'Coupling Enzyme Parameters'!$AB$9))</f>
        <v>30.2129110740694</v>
      </c>
      <c r="I693" s="102">
        <f t="shared" si="80"/>
        <v>-5.1477947990913542</v>
      </c>
      <c r="J693" s="37">
        <v>18072.690999999999</v>
      </c>
      <c r="K693" s="99">
        <f>((-'Coupling Enzyme Parameters'!$AB$10+SQRT((('Coupling Enzyme Parameters'!$AB$10)^2)-(4*('Coupling Enzyme Parameters'!$AB$9)*(('Coupling Enzyme Parameters'!$AB$11)-(J693-$F$11)))))/(2*'Coupling Enzyme Parameters'!$AB$9))</f>
        <v>28.479241875739245</v>
      </c>
      <c r="L693" s="102">
        <f t="shared" si="81"/>
        <v>-4.9124817815081663</v>
      </c>
      <c r="M693" s="37">
        <v>18182.853999999999</v>
      </c>
      <c r="N693" s="99">
        <f>((-'Coupling Enzyme Parameters'!$AB$10+SQRT((('Coupling Enzyme Parameters'!$AB$10)^2)-(4*('Coupling Enzyme Parameters'!$AB$9)*(('Coupling Enzyme Parameters'!$AB$11)-(M693-$F$11)))))/(2*'Coupling Enzyme Parameters'!$AB$9))</f>
        <v>28.976194157849214</v>
      </c>
      <c r="O693" s="102">
        <f t="shared" si="82"/>
        <v>-6.8995299845401377</v>
      </c>
      <c r="P693" s="37">
        <v>18163.256000000001</v>
      </c>
      <c r="Q693" s="99">
        <f>((-'Coupling Enzyme Parameters'!$AB$10+SQRT((('Coupling Enzyme Parameters'!$AB$10)^2)-(4*('Coupling Enzyme Parameters'!$AB$9)*(('Coupling Enzyme Parameters'!$AB$11)-(P693-$F$11)))))/(2*'Coupling Enzyme Parameters'!$AB$9))</f>
        <v>28.887147602568582</v>
      </c>
      <c r="R693" s="102">
        <f t="shared" si="83"/>
        <v>-8.0940459020603797</v>
      </c>
      <c r="S693" s="37">
        <v>18149.285</v>
      </c>
      <c r="T693" s="99">
        <f>((-'Coupling Enzyme Parameters'!$AB$10+SQRT((('Coupling Enzyme Parameters'!$AB$10)^2)-(4*('Coupling Enzyme Parameters'!$AB$9)*(('Coupling Enzyme Parameters'!$AB$11)-(S693-$F$11)))))/(2*'Coupling Enzyme Parameters'!$AB$9))</f>
        <v>28.823839035083626</v>
      </c>
      <c r="U693" s="102">
        <f t="shared" si="84"/>
        <v>-8.8667192532371679</v>
      </c>
      <c r="V693" s="37">
        <v>17858.791000000001</v>
      </c>
      <c r="W693" s="99">
        <f>((-'Coupling Enzyme Parameters'!$AB$10+SQRT((('Coupling Enzyme Parameters'!$AB$10)^2)-(4*('Coupling Enzyme Parameters'!$AB$9)*(('Coupling Enzyme Parameters'!$AB$11)-(V693-$F$11)))))/(2*'Coupling Enzyme Parameters'!$AB$9))</f>
        <v>27.538124832861737</v>
      </c>
      <c r="X693" s="102">
        <f t="shared" si="85"/>
        <v>-9.9639983214729391</v>
      </c>
      <c r="Y693" s="37">
        <v>17612.557000000001</v>
      </c>
      <c r="Z693" s="99">
        <f>((-'Coupling Enzyme Parameters'!$AB$10+SQRT((('Coupling Enzyme Parameters'!$AB$10)^2)-(4*('Coupling Enzyme Parameters'!$AB$9)*(('Coupling Enzyme Parameters'!$AB$11)-(Y693-$F$11)))))/(2*'Coupling Enzyme Parameters'!$AB$9))</f>
        <v>26.490479702797035</v>
      </c>
      <c r="AA693" s="102">
        <f t="shared" si="86"/>
        <v>-10.038334027358861</v>
      </c>
    </row>
    <row r="694" spans="3:27" s="39" customFormat="1" ht="15" x14ac:dyDescent="0.25">
      <c r="C694" s="24">
        <f t="shared" si="87"/>
        <v>45.466666666667244</v>
      </c>
      <c r="D694" s="37">
        <v>11442.81</v>
      </c>
      <c r="E694" s="37">
        <v>19306.884999999998</v>
      </c>
      <c r="F694" s="100">
        <f>((-'Coupling Enzyme Parameters'!$AB$10+SQRT((('Coupling Enzyme Parameters'!$AB$10)^2)-(4*('Coupling Enzyme Parameters'!$AB$9)*(('Coupling Enzyme Parameters'!$AB$11)-(E694-$F$11)))))/(2*'Coupling Enzyme Parameters'!$AB$9))</f>
        <v>34.665731812683575</v>
      </c>
      <c r="G694" s="37">
        <v>18442.238000000001</v>
      </c>
      <c r="H694" s="99">
        <f>((-'Coupling Enzyme Parameters'!$AB$10+SQRT((('Coupling Enzyme Parameters'!$AB$10)^2)-(4*('Coupling Enzyme Parameters'!$AB$9)*(('Coupling Enzyme Parameters'!$AB$11)-(G694-$F$11)))))/(2*'Coupling Enzyme Parameters'!$AB$9))</f>
        <v>30.182418762411132</v>
      </c>
      <c r="I694" s="102">
        <f t="shared" si="80"/>
        <v>-5.3343920242949849</v>
      </c>
      <c r="J694" s="37">
        <v>18111.028999999999</v>
      </c>
      <c r="K694" s="99">
        <f>((-'Coupling Enzyme Parameters'!$AB$10+SQRT((('Coupling Enzyme Parameters'!$AB$10)^2)-(4*('Coupling Enzyme Parameters'!$AB$9)*(('Coupling Enzyme Parameters'!$AB$11)-(J694-$F$11)))))/(2*'Coupling Enzyme Parameters'!$AB$9))</f>
        <v>28.651204268497043</v>
      </c>
      <c r="L694" s="102">
        <f t="shared" si="81"/>
        <v>-4.8966243022957308</v>
      </c>
      <c r="M694" s="37">
        <v>18142.006000000001</v>
      </c>
      <c r="N694" s="99">
        <f>((-'Coupling Enzyme Parameters'!$AB$10+SQRT((('Coupling Enzyme Parameters'!$AB$10)^2)-(4*('Coupling Enzyme Parameters'!$AB$9)*(('Coupling Enzyme Parameters'!$AB$11)-(M694-$F$11)))))/(2*'Coupling Enzyme Parameters'!$AB$9))</f>
        <v>28.790910754490206</v>
      </c>
      <c r="O694" s="102">
        <f t="shared" si="82"/>
        <v>-7.2409183014445091</v>
      </c>
      <c r="P694" s="37">
        <v>18129.817999999999</v>
      </c>
      <c r="Q694" s="99">
        <f>((-'Coupling Enzyme Parameters'!$AB$10+SQRT((('Coupling Enzyme Parameters'!$AB$10)^2)-(4*('Coupling Enzyme Parameters'!$AB$9)*(('Coupling Enzyme Parameters'!$AB$11)-(P694-$F$11)))))/(2*'Coupling Enzyme Parameters'!$AB$9))</f>
        <v>28.735860856553678</v>
      </c>
      <c r="R694" s="102">
        <f t="shared" si="83"/>
        <v>-8.4014375616206465</v>
      </c>
      <c r="S694" s="37">
        <v>18174.305</v>
      </c>
      <c r="T694" s="99">
        <f>((-'Coupling Enzyme Parameters'!$AB$10+SQRT((('Coupling Enzyme Parameters'!$AB$10)^2)-(4*('Coupling Enzyme Parameters'!$AB$9)*(('Coupling Enzyme Parameters'!$AB$11)-(S694-$F$11)))))/(2*'Coupling Enzyme Parameters'!$AB$9))</f>
        <v>28.937315902625638</v>
      </c>
      <c r="U694" s="102">
        <f t="shared" si="84"/>
        <v>-8.9093472992405189</v>
      </c>
      <c r="V694" s="37">
        <v>17903.303</v>
      </c>
      <c r="W694" s="99">
        <f>((-'Coupling Enzyme Parameters'!$AB$10+SQRT((('Coupling Enzyme Parameters'!$AB$10)^2)-(4*('Coupling Enzyme Parameters'!$AB$9)*(('Coupling Enzyme Parameters'!$AB$11)-(V694-$F$11)))))/(2*'Coupling Enzyme Parameters'!$AB$9))</f>
        <v>27.731488813132806</v>
      </c>
      <c r="X694" s="102">
        <f t="shared" si="85"/>
        <v>-9.9267392547472326</v>
      </c>
      <c r="Y694" s="37">
        <v>17542.324000000001</v>
      </c>
      <c r="Z694" s="99">
        <f>((-'Coupling Enzyme Parameters'!$AB$10+SQRT((('Coupling Enzyme Parameters'!$AB$10)^2)-(4*('Coupling Enzyme Parameters'!$AB$9)*(('Coupling Enzyme Parameters'!$AB$11)-(Y694-$F$11)))))/(2*'Coupling Enzyme Parameters'!$AB$9))</f>
        <v>26.19815785324446</v>
      </c>
      <c r="AA694" s="102">
        <f t="shared" si="86"/>
        <v>-10.486760790456799</v>
      </c>
    </row>
    <row r="695" spans="3:27" s="39" customFormat="1" ht="15" x14ac:dyDescent="0.25">
      <c r="C695" s="24">
        <f t="shared" si="87"/>
        <v>45.533333333333914</v>
      </c>
      <c r="D695" s="37">
        <v>11447.571</v>
      </c>
      <c r="E695" s="37">
        <v>19279.928</v>
      </c>
      <c r="F695" s="100">
        <f>((-'Coupling Enzyme Parameters'!$AB$10+SQRT((('Coupling Enzyme Parameters'!$AB$10)^2)-(4*('Coupling Enzyme Parameters'!$AB$9)*(('Coupling Enzyme Parameters'!$AB$11)-(E695-$F$11)))))/(2*'Coupling Enzyme Parameters'!$AB$9))</f>
        <v>34.512548959066535</v>
      </c>
      <c r="G695" s="37">
        <v>18465.708999999999</v>
      </c>
      <c r="H695" s="99">
        <f>((-'Coupling Enzyme Parameters'!$AB$10+SQRT((('Coupling Enzyme Parameters'!$AB$10)^2)-(4*('Coupling Enzyme Parameters'!$AB$9)*(('Coupling Enzyme Parameters'!$AB$11)-(G695-$F$11)))))/(2*'Coupling Enzyme Parameters'!$AB$9))</f>
        <v>30.294238733258325</v>
      </c>
      <c r="I695" s="102">
        <f t="shared" si="80"/>
        <v>-5.0693891998307521</v>
      </c>
      <c r="J695" s="37">
        <v>18087.553</v>
      </c>
      <c r="K695" s="99">
        <f>((-'Coupling Enzyme Parameters'!$AB$10+SQRT((('Coupling Enzyme Parameters'!$AB$10)^2)-(4*('Coupling Enzyme Parameters'!$AB$9)*(('Coupling Enzyme Parameters'!$AB$11)-(J695-$F$11)))))/(2*'Coupling Enzyme Parameters'!$AB$9))</f>
        <v>28.545781673191648</v>
      </c>
      <c r="L695" s="102">
        <f t="shared" si="81"/>
        <v>-4.8488640439840864</v>
      </c>
      <c r="M695" s="37">
        <v>18191.105</v>
      </c>
      <c r="N695" s="99">
        <f>((-'Coupling Enzyme Parameters'!$AB$10+SQRT((('Coupling Enzyme Parameters'!$AB$10)^2)-(4*('Coupling Enzyme Parameters'!$AB$9)*(('Coupling Enzyme Parameters'!$AB$11)-(M695-$F$11)))))/(2*'Coupling Enzyme Parameters'!$AB$9))</f>
        <v>29.013768124789202</v>
      </c>
      <c r="O695" s="102">
        <f t="shared" si="82"/>
        <v>-6.8648780775284735</v>
      </c>
      <c r="P695" s="37">
        <v>18218.011999999999</v>
      </c>
      <c r="Q695" s="99">
        <f>((-'Coupling Enzyme Parameters'!$AB$10+SQRT((('Coupling Enzyme Parameters'!$AB$10)^2)-(4*('Coupling Enzyme Parameters'!$AB$9)*(('Coupling Enzyme Parameters'!$AB$11)-(P695-$F$11)))))/(2*'Coupling Enzyme Parameters'!$AB$9))</f>
        <v>29.136649069177334</v>
      </c>
      <c r="R695" s="102">
        <f t="shared" si="83"/>
        <v>-7.8474664953799511</v>
      </c>
      <c r="S695" s="37">
        <v>18082.803</v>
      </c>
      <c r="T695" s="99">
        <f>((-'Coupling Enzyme Parameters'!$AB$10+SQRT((('Coupling Enzyme Parameters'!$AB$10)^2)-(4*('Coupling Enzyme Parameters'!$AB$9)*(('Coupling Enzyme Parameters'!$AB$11)-(S695-$F$11)))))/(2*'Coupling Enzyme Parameters'!$AB$9))</f>
        <v>28.524498273881647</v>
      </c>
      <c r="U695" s="102">
        <f t="shared" si="84"/>
        <v>-9.1689820743674701</v>
      </c>
      <c r="V695" s="37">
        <v>17840.969000000001</v>
      </c>
      <c r="W695" s="99">
        <f>((-'Coupling Enzyme Parameters'!$AB$10+SQRT((('Coupling Enzyme Parameters'!$AB$10)^2)-(4*('Coupling Enzyme Parameters'!$AB$9)*(('Coupling Enzyme Parameters'!$AB$11)-(V695-$F$11)))))/(2*'Coupling Enzyme Parameters'!$AB$9))</f>
        <v>27.461057453806074</v>
      </c>
      <c r="X695" s="102">
        <f t="shared" si="85"/>
        <v>-10.043987760456925</v>
      </c>
      <c r="Y695" s="37">
        <v>17648.490000000002</v>
      </c>
      <c r="Z695" s="99">
        <f>((-'Coupling Enzyme Parameters'!$AB$10+SQRT((('Coupling Enzyme Parameters'!$AB$10)^2)-(4*('Coupling Enzyme Parameters'!$AB$9)*(('Coupling Enzyme Parameters'!$AB$11)-(Y695-$F$11)))))/(2*'Coupling Enzyme Parameters'!$AB$9))</f>
        <v>26.641121717483674</v>
      </c>
      <c r="AA695" s="102">
        <f t="shared" si="86"/>
        <v>-9.8906140726005454</v>
      </c>
    </row>
    <row r="696" spans="3:27" s="39" customFormat="1" ht="15" x14ac:dyDescent="0.25">
      <c r="C696" s="24">
        <f t="shared" si="87"/>
        <v>45.600000000000584</v>
      </c>
      <c r="D696" s="37">
        <v>11422.357</v>
      </c>
      <c r="E696" s="37">
        <v>19232.393</v>
      </c>
      <c r="F696" s="100">
        <f>((-'Coupling Enzyme Parameters'!$AB$10+SQRT((('Coupling Enzyme Parameters'!$AB$10)^2)-(4*('Coupling Enzyme Parameters'!$AB$9)*(('Coupling Enzyme Parameters'!$AB$11)-(E696-$F$11)))))/(2*'Coupling Enzyme Parameters'!$AB$9))</f>
        <v>34.244926480876273</v>
      </c>
      <c r="G696" s="37">
        <v>18463.583999999999</v>
      </c>
      <c r="H696" s="99">
        <f>((-'Coupling Enzyme Parameters'!$AB$10+SQRT((('Coupling Enzyme Parameters'!$AB$10)^2)-(4*('Coupling Enzyme Parameters'!$AB$9)*(('Coupling Enzyme Parameters'!$AB$11)-(G696-$F$11)))))/(2*'Coupling Enzyme Parameters'!$AB$9))</f>
        <v>30.284095706397778</v>
      </c>
      <c r="I696" s="102">
        <f t="shared" si="80"/>
        <v>-4.8119097485010371</v>
      </c>
      <c r="J696" s="37">
        <v>18097.805</v>
      </c>
      <c r="K696" s="99">
        <f>((-'Coupling Enzyme Parameters'!$AB$10+SQRT((('Coupling Enzyme Parameters'!$AB$10)^2)-(4*('Coupling Enzyme Parameters'!$AB$9)*(('Coupling Enzyme Parameters'!$AB$11)-(J696-$F$11)))))/(2*'Coupling Enzyme Parameters'!$AB$9))</f>
        <v>28.591772011010608</v>
      </c>
      <c r="L696" s="102">
        <f t="shared" si="81"/>
        <v>-4.5352512279748645</v>
      </c>
      <c r="M696" s="37">
        <v>18127.741999999998</v>
      </c>
      <c r="N696" s="99">
        <f>((-'Coupling Enzyme Parameters'!$AB$10+SQRT((('Coupling Enzyme Parameters'!$AB$10)^2)-(4*('Coupling Enzyme Parameters'!$AB$9)*(('Coupling Enzyme Parameters'!$AB$11)-(M696-$F$11)))))/(2*'Coupling Enzyme Parameters'!$AB$9))</f>
        <v>28.726494749169213</v>
      </c>
      <c r="O696" s="102">
        <f t="shared" si="82"/>
        <v>-6.8845289749582008</v>
      </c>
      <c r="P696" s="37">
        <v>18141.476999999999</v>
      </c>
      <c r="Q696" s="99">
        <f>((-'Coupling Enzyme Parameters'!$AB$10+SQRT((('Coupling Enzyme Parameters'!$AB$10)^2)-(4*('Coupling Enzyme Parameters'!$AB$9)*(('Coupling Enzyme Parameters'!$AB$11)-(P696-$F$11)))))/(2*'Coupling Enzyme Parameters'!$AB$9))</f>
        <v>28.788519187268715</v>
      </c>
      <c r="R696" s="102">
        <f t="shared" si="83"/>
        <v>-7.9279738990983084</v>
      </c>
      <c r="S696" s="37">
        <v>18067.153999999999</v>
      </c>
      <c r="T696" s="99">
        <f>((-'Coupling Enzyme Parameters'!$AB$10+SQRT((('Coupling Enzyme Parameters'!$AB$10)^2)-(4*('Coupling Enzyme Parameters'!$AB$9)*(('Coupling Enzyme Parameters'!$AB$11)-(S696-$F$11)))))/(2*'Coupling Enzyme Parameters'!$AB$9))</f>
        <v>28.454491184285256</v>
      </c>
      <c r="U696" s="102">
        <f t="shared" si="84"/>
        <v>-8.9713666857735994</v>
      </c>
      <c r="V696" s="37">
        <v>17843.030999999999</v>
      </c>
      <c r="W696" s="99">
        <f>((-'Coupling Enzyme Parameters'!$AB$10+SQRT((('Coupling Enzyme Parameters'!$AB$10)^2)-(4*('Coupling Enzyme Parameters'!$AB$9)*(('Coupling Enzyme Parameters'!$AB$11)-(V696-$F$11)))))/(2*'Coupling Enzyme Parameters'!$AB$9))</f>
        <v>27.469963892859067</v>
      </c>
      <c r="X696" s="102">
        <f t="shared" si="85"/>
        <v>-9.7674588432136709</v>
      </c>
      <c r="Y696" s="37">
        <v>17522.603999999999</v>
      </c>
      <c r="Z696" s="99">
        <f>((-'Coupling Enzyme Parameters'!$AB$10+SQRT((('Coupling Enzyme Parameters'!$AB$10)^2)-(4*('Coupling Enzyme Parameters'!$AB$9)*(('Coupling Enzyme Parameters'!$AB$11)-(Y696-$F$11)))))/(2*'Coupling Enzyme Parameters'!$AB$9))</f>
        <v>26.116574746926553</v>
      </c>
      <c r="AA696" s="102">
        <f t="shared" si="86"/>
        <v>-10.147538564967405</v>
      </c>
    </row>
    <row r="697" spans="3:27" s="39" customFormat="1" ht="15" x14ac:dyDescent="0.25">
      <c r="C697" s="24">
        <f t="shared" si="87"/>
        <v>45.666666666667254</v>
      </c>
      <c r="D697" s="37">
        <v>11432.483</v>
      </c>
      <c r="E697" s="37">
        <v>19258.960999999999</v>
      </c>
      <c r="F697" s="100">
        <f>((-'Coupling Enzyme Parameters'!$AB$10+SQRT((('Coupling Enzyme Parameters'!$AB$10)^2)-(4*('Coupling Enzyme Parameters'!$AB$9)*(('Coupling Enzyme Parameters'!$AB$11)-(E697-$F$11)))))/(2*'Coupling Enzyme Parameters'!$AB$9))</f>
        <v>34.394116781891036</v>
      </c>
      <c r="G697" s="37">
        <v>18505.34</v>
      </c>
      <c r="H697" s="99">
        <f>((-'Coupling Enzyme Parameters'!$AB$10+SQRT((('Coupling Enzyme Parameters'!$AB$10)^2)-(4*('Coupling Enzyme Parameters'!$AB$9)*(('Coupling Enzyme Parameters'!$AB$11)-(G697-$F$11)))))/(2*'Coupling Enzyme Parameters'!$AB$9))</f>
        <v>30.484111634340827</v>
      </c>
      <c r="I697" s="102">
        <f t="shared" si="80"/>
        <v>-4.7610841215727504</v>
      </c>
      <c r="J697" s="37">
        <v>18130.567999999999</v>
      </c>
      <c r="K697" s="99">
        <f>((-'Coupling Enzyme Parameters'!$AB$10+SQRT((('Coupling Enzyme Parameters'!$AB$10)^2)-(4*('Coupling Enzyme Parameters'!$AB$9)*(('Coupling Enzyme Parameters'!$AB$11)-(J697-$F$11)))))/(2*'Coupling Enzyme Parameters'!$AB$9))</f>
        <v>28.739245324824065</v>
      </c>
      <c r="L697" s="102">
        <f t="shared" si="81"/>
        <v>-4.5369682151761701</v>
      </c>
      <c r="M697" s="37">
        <v>18144.687000000002</v>
      </c>
      <c r="N697" s="99">
        <f>((-'Coupling Enzyme Parameters'!$AB$10+SQRT((('Coupling Enzyme Parameters'!$AB$10)^2)-(4*('Coupling Enzyme Parameters'!$AB$9)*(('Coupling Enzyme Parameters'!$AB$11)-(M697-$F$11)))))/(2*'Coupling Enzyme Parameters'!$AB$9))</f>
        <v>28.80303444510346</v>
      </c>
      <c r="O697" s="102">
        <f t="shared" si="82"/>
        <v>-6.9571795800387157</v>
      </c>
      <c r="P697" s="37">
        <v>18139.833999999999</v>
      </c>
      <c r="Q697" s="99">
        <f>((-'Coupling Enzyme Parameters'!$AB$10+SQRT((('Coupling Enzyme Parameters'!$AB$10)^2)-(4*('Coupling Enzyme Parameters'!$AB$9)*(('Coupling Enzyme Parameters'!$AB$11)-(P697-$F$11)))))/(2*'Coupling Enzyme Parameters'!$AB$9))</f>
        <v>28.781092599048112</v>
      </c>
      <c r="R697" s="102">
        <f t="shared" si="83"/>
        <v>-8.0845907883336743</v>
      </c>
      <c r="S697" s="37">
        <v>18120.866999999998</v>
      </c>
      <c r="T697" s="99">
        <f>((-'Coupling Enzyme Parameters'!$AB$10+SQRT((('Coupling Enzyme Parameters'!$AB$10)^2)-(4*('Coupling Enzyme Parameters'!$AB$9)*(('Coupling Enzyme Parameters'!$AB$11)-(S697-$F$11)))))/(2*'Coupling Enzyme Parameters'!$AB$9))</f>
        <v>28.695499415613618</v>
      </c>
      <c r="U697" s="102">
        <f t="shared" si="84"/>
        <v>-8.8795487554600001</v>
      </c>
      <c r="V697" s="37">
        <v>17900.094000000001</v>
      </c>
      <c r="W697" s="99">
        <f>((-'Coupling Enzyme Parameters'!$AB$10+SQRT((('Coupling Enzyme Parameters'!$AB$10)^2)-(4*('Coupling Enzyme Parameters'!$AB$9)*(('Coupling Enzyme Parameters'!$AB$11)-(V697-$F$11)))))/(2*'Coupling Enzyme Parameters'!$AB$9))</f>
        <v>27.71750616481452</v>
      </c>
      <c r="X697" s="102">
        <f t="shared" si="85"/>
        <v>-9.6691068722729803</v>
      </c>
      <c r="Y697" s="37">
        <v>17620.625</v>
      </c>
      <c r="Z697" s="99">
        <f>((-'Coupling Enzyme Parameters'!$AB$10+SQRT((('Coupling Enzyme Parameters'!$AB$10)^2)-(4*('Coupling Enzyme Parameters'!$AB$9)*(('Coupling Enzyme Parameters'!$AB$11)-(Y697-$F$11)))))/(2*'Coupling Enzyme Parameters'!$AB$9))</f>
        <v>26.524238716503049</v>
      </c>
      <c r="AA697" s="102">
        <f t="shared" si="86"/>
        <v>-9.8890648964056709</v>
      </c>
    </row>
    <row r="698" spans="3:27" s="39" customFormat="1" ht="15" x14ac:dyDescent="0.25">
      <c r="C698" s="24">
        <f t="shared" si="87"/>
        <v>45.733333333333924</v>
      </c>
      <c r="D698" s="37">
        <v>11425.656999999999</v>
      </c>
      <c r="E698" s="37">
        <v>19320.609</v>
      </c>
      <c r="F698" s="100">
        <f>((-'Coupling Enzyme Parameters'!$AB$10+SQRT((('Coupling Enzyme Parameters'!$AB$10)^2)-(4*('Coupling Enzyme Parameters'!$AB$9)*(('Coupling Enzyme Parameters'!$AB$11)-(E698-$F$11)))))/(2*'Coupling Enzyme Parameters'!$AB$9))</f>
        <v>34.74412039649291</v>
      </c>
      <c r="G698" s="37">
        <v>18454.226999999999</v>
      </c>
      <c r="H698" s="99">
        <f>((-'Coupling Enzyme Parameters'!$AB$10+SQRT((('Coupling Enzyme Parameters'!$AB$10)^2)-(4*('Coupling Enzyme Parameters'!$AB$9)*(('Coupling Enzyme Parameters'!$AB$11)-(G698-$F$11)))))/(2*'Coupling Enzyme Parameters'!$AB$9))</f>
        <v>30.239478437154276</v>
      </c>
      <c r="I698" s="102">
        <f t="shared" si="80"/>
        <v>-5.3557209333611766</v>
      </c>
      <c r="J698" s="37">
        <v>18004.48</v>
      </c>
      <c r="K698" s="99">
        <f>((-'Coupling Enzyme Parameters'!$AB$10+SQRT((('Coupling Enzyme Parameters'!$AB$10)^2)-(4*('Coupling Enzyme Parameters'!$AB$9)*(('Coupling Enzyme Parameters'!$AB$11)-(J698-$F$11)))))/(2*'Coupling Enzyme Parameters'!$AB$9))</f>
        <v>28.175808492583435</v>
      </c>
      <c r="L698" s="102">
        <f t="shared" si="81"/>
        <v>-5.450408662018674</v>
      </c>
      <c r="M698" s="37">
        <v>18195.650000000001</v>
      </c>
      <c r="N698" s="99">
        <f>((-'Coupling Enzyme Parameters'!$AB$10+SQRT((('Coupling Enzyme Parameters'!$AB$10)^2)-(4*('Coupling Enzyme Parameters'!$AB$9)*(('Coupling Enzyme Parameters'!$AB$11)-(M698-$F$11)))))/(2*'Coupling Enzyme Parameters'!$AB$9))</f>
        <v>29.034486895903932</v>
      </c>
      <c r="O698" s="102">
        <f t="shared" si="82"/>
        <v>-7.0757307438401185</v>
      </c>
      <c r="P698" s="37">
        <v>18175.706999999999</v>
      </c>
      <c r="Q698" s="99">
        <f>((-'Coupling Enzyme Parameters'!$AB$10+SQRT((('Coupling Enzyme Parameters'!$AB$10)^2)-(4*('Coupling Enzyme Parameters'!$AB$9)*(('Coupling Enzyme Parameters'!$AB$11)-(P698-$F$11)))))/(2*'Coupling Enzyme Parameters'!$AB$9))</f>
        <v>28.943688100710645</v>
      </c>
      <c r="R698" s="102">
        <f t="shared" si="83"/>
        <v>-8.2719989012730153</v>
      </c>
      <c r="S698" s="37">
        <v>18112.627</v>
      </c>
      <c r="T698" s="99">
        <f>((-'Coupling Enzyme Parameters'!$AB$10+SQRT((('Coupling Enzyme Parameters'!$AB$10)^2)-(4*('Coupling Enzyme Parameters'!$AB$9)*(('Coupling Enzyme Parameters'!$AB$11)-(S698-$F$11)))))/(2*'Coupling Enzyme Parameters'!$AB$9))</f>
        <v>28.658394508134819</v>
      </c>
      <c r="U698" s="102">
        <f t="shared" si="84"/>
        <v>-9.2666572775406735</v>
      </c>
      <c r="V698" s="37">
        <v>17815.210999999999</v>
      </c>
      <c r="W698" s="99">
        <f>((-'Coupling Enzyme Parameters'!$AB$10+SQRT((('Coupling Enzyme Parameters'!$AB$10)^2)-(4*('Coupling Enzyme Parameters'!$AB$9)*(('Coupling Enzyme Parameters'!$AB$11)-(V698-$F$11)))))/(2*'Coupling Enzyme Parameters'!$AB$9))</f>
        <v>27.350024623396418</v>
      </c>
      <c r="X698" s="102">
        <f t="shared" si="85"/>
        <v>-10.386592028292956</v>
      </c>
      <c r="Y698" s="37">
        <v>17563.965</v>
      </c>
      <c r="Z698" s="99">
        <f>((-'Coupling Enzyme Parameters'!$AB$10+SQRT((('Coupling Enzyme Parameters'!$AB$10)^2)-(4*('Coupling Enzyme Parameters'!$AB$9)*(('Coupling Enzyme Parameters'!$AB$11)-(Y698-$F$11)))))/(2*'Coupling Enzyme Parameters'!$AB$9))</f>
        <v>26.287936389006763</v>
      </c>
      <c r="AA698" s="102">
        <f t="shared" si="86"/>
        <v>-10.475370838503832</v>
      </c>
    </row>
    <row r="699" spans="3:27" s="39" customFormat="1" ht="15" x14ac:dyDescent="0.25">
      <c r="C699" s="24">
        <f t="shared" si="87"/>
        <v>45.800000000000594</v>
      </c>
      <c r="D699" s="37">
        <v>11463.034</v>
      </c>
      <c r="E699" s="37">
        <v>19227.436000000002</v>
      </c>
      <c r="F699" s="100">
        <f>((-'Coupling Enzyme Parameters'!$AB$10+SQRT((('Coupling Enzyme Parameters'!$AB$10)^2)-(4*('Coupling Enzyme Parameters'!$AB$9)*(('Coupling Enzyme Parameters'!$AB$11)-(E699-$F$11)))))/(2*'Coupling Enzyme Parameters'!$AB$9))</f>
        <v>34.217198261445184</v>
      </c>
      <c r="G699" s="37">
        <v>18428.574000000001</v>
      </c>
      <c r="H699" s="99">
        <f>((-'Coupling Enzyme Parameters'!$AB$10+SQRT((('Coupling Enzyme Parameters'!$AB$10)^2)-(4*('Coupling Enzyme Parameters'!$AB$9)*(('Coupling Enzyme Parameters'!$AB$11)-(G699-$F$11)))))/(2*'Coupling Enzyme Parameters'!$AB$9))</f>
        <v>30.11753399683359</v>
      </c>
      <c r="I699" s="102">
        <f t="shared" si="80"/>
        <v>-4.9507432386341357</v>
      </c>
      <c r="J699" s="37">
        <v>18113.830000000002</v>
      </c>
      <c r="K699" s="99">
        <f>((-'Coupling Enzyme Parameters'!$AB$10+SQRT((('Coupling Enzyme Parameters'!$AB$10)^2)-(4*('Coupling Enzyme Parameters'!$AB$9)*(('Coupling Enzyme Parameters'!$AB$11)-(J699-$F$11)))))/(2*'Coupling Enzyme Parameters'!$AB$9))</f>
        <v>28.663808632682656</v>
      </c>
      <c r="L699" s="102">
        <f t="shared" si="81"/>
        <v>-4.4354863868717267</v>
      </c>
      <c r="M699" s="37">
        <v>18094.226999999999</v>
      </c>
      <c r="N699" s="99">
        <f>((-'Coupling Enzyme Parameters'!$AB$10+SQRT((('Coupling Enzyme Parameters'!$AB$10)^2)-(4*('Coupling Enzyme Parameters'!$AB$9)*(('Coupling Enzyme Parameters'!$AB$11)-(M699-$F$11)))))/(2*'Coupling Enzyme Parameters'!$AB$9))</f>
        <v>28.575712744213941</v>
      </c>
      <c r="O699" s="102">
        <f t="shared" si="82"/>
        <v>-7.0075827604823822</v>
      </c>
      <c r="P699" s="37">
        <v>18163.699000000001</v>
      </c>
      <c r="Q699" s="99">
        <f>((-'Coupling Enzyme Parameters'!$AB$10+SQRT((('Coupling Enzyme Parameters'!$AB$10)^2)-(4*('Coupling Enzyme Parameters'!$AB$9)*(('Coupling Enzyme Parameters'!$AB$11)-(P699-$F$11)))))/(2*'Coupling Enzyme Parameters'!$AB$9))</f>
        <v>28.889157343615047</v>
      </c>
      <c r="R699" s="102">
        <f t="shared" si="83"/>
        <v>-7.799607523320887</v>
      </c>
      <c r="S699" s="37">
        <v>18093.488000000001</v>
      </c>
      <c r="T699" s="99">
        <f>((-'Coupling Enzyme Parameters'!$AB$10+SQRT((('Coupling Enzyme Parameters'!$AB$10)^2)-(4*('Coupling Enzyme Parameters'!$AB$9)*(('Coupling Enzyme Parameters'!$AB$11)-(S699-$F$11)))))/(2*'Coupling Enzyme Parameters'!$AB$9))</f>
        <v>28.572396987809149</v>
      </c>
      <c r="U699" s="102">
        <f t="shared" si="84"/>
        <v>-8.8257326628186163</v>
      </c>
      <c r="V699" s="37">
        <v>17889.775000000001</v>
      </c>
      <c r="W699" s="99">
        <f>((-'Coupling Enzyme Parameters'!$AB$10+SQRT((('Coupling Enzyme Parameters'!$AB$10)^2)-(4*('Coupling Enzyme Parameters'!$AB$9)*(('Coupling Enzyme Parameters'!$AB$11)-(V699-$F$11)))))/(2*'Coupling Enzyme Parameters'!$AB$9))</f>
        <v>27.672587892175624</v>
      </c>
      <c r="X699" s="102">
        <f t="shared" si="85"/>
        <v>-9.5371066244660234</v>
      </c>
      <c r="Y699" s="37">
        <v>17566.967000000001</v>
      </c>
      <c r="Z699" s="99">
        <f>((-'Coupling Enzyme Parameters'!$AB$10+SQRT((('Coupling Enzyme Parameters'!$AB$10)^2)-(4*('Coupling Enzyme Parameters'!$AB$9)*(('Coupling Enzyme Parameters'!$AB$11)-(Y699-$F$11)))))/(2*'Coupling Enzyme Parameters'!$AB$9))</f>
        <v>26.300410931690035</v>
      </c>
      <c r="AA699" s="102">
        <f t="shared" si="86"/>
        <v>-9.9359741607728331</v>
      </c>
    </row>
    <row r="700" spans="3:27" s="39" customFormat="1" ht="15" x14ac:dyDescent="0.25">
      <c r="C700" s="24">
        <f t="shared" si="87"/>
        <v>45.866666666667264</v>
      </c>
      <c r="D700" s="37">
        <v>11457.402</v>
      </c>
      <c r="E700" s="37">
        <v>19236.938999999998</v>
      </c>
      <c r="F700" s="100">
        <f>((-'Coupling Enzyme Parameters'!$AB$10+SQRT((('Coupling Enzyme Parameters'!$AB$10)^2)-(4*('Coupling Enzyme Parameters'!$AB$9)*(('Coupling Enzyme Parameters'!$AB$11)-(E700-$F$11)))))/(2*'Coupling Enzyme Parameters'!$AB$9))</f>
        <v>34.270385195272041</v>
      </c>
      <c r="G700" s="37">
        <v>18451.932000000001</v>
      </c>
      <c r="H700" s="99">
        <f>((-'Coupling Enzyme Parameters'!$AB$10+SQRT((('Coupling Enzyme Parameters'!$AB$10)^2)-(4*('Coupling Enzyme Parameters'!$AB$9)*(('Coupling Enzyme Parameters'!$AB$11)-(G700-$F$11)))))/(2*'Coupling Enzyme Parameters'!$AB$9))</f>
        <v>30.228546406287418</v>
      </c>
      <c r="I700" s="102">
        <f t="shared" si="80"/>
        <v>-4.8929177630071656</v>
      </c>
      <c r="J700" s="37">
        <v>18125.949000000001</v>
      </c>
      <c r="K700" s="99">
        <f>((-'Coupling Enzyme Parameters'!$AB$10+SQRT((('Coupling Enzyme Parameters'!$AB$10)^2)-(4*('Coupling Enzyme Parameters'!$AB$9)*(('Coupling Enzyme Parameters'!$AB$11)-(J700-$F$11)))))/(2*'Coupling Enzyme Parameters'!$AB$9))</f>
        <v>28.718407910337802</v>
      </c>
      <c r="L700" s="102">
        <f t="shared" si="81"/>
        <v>-4.434074043043438</v>
      </c>
      <c r="M700" s="37">
        <v>18189.232</v>
      </c>
      <c r="N700" s="99">
        <f>((-'Coupling Enzyme Parameters'!$AB$10+SQRT((('Coupling Enzyme Parameters'!$AB$10)^2)-(4*('Coupling Enzyme Parameters'!$AB$9)*(('Coupling Enzyme Parameters'!$AB$11)-(M700-$F$11)))))/(2*'Coupling Enzyme Parameters'!$AB$9))</f>
        <v>29.005234330230817</v>
      </c>
      <c r="O700" s="102">
        <f t="shared" si="82"/>
        <v>-6.6312481082923647</v>
      </c>
      <c r="P700" s="37">
        <v>18113.831999999999</v>
      </c>
      <c r="Q700" s="99">
        <f>((-'Coupling Enzyme Parameters'!$AB$10+SQRT((('Coupling Enzyme Parameters'!$AB$10)^2)-(4*('Coupling Enzyme Parameters'!$AB$9)*(('Coupling Enzyme Parameters'!$AB$11)-(P700-$F$11)))))/(2*'Coupling Enzyme Parameters'!$AB$9))</f>
        <v>28.663817634577427</v>
      </c>
      <c r="R700" s="102">
        <f t="shared" si="83"/>
        <v>-8.0781341661853645</v>
      </c>
      <c r="S700" s="37">
        <v>18024.879000000001</v>
      </c>
      <c r="T700" s="99">
        <f>((-'Coupling Enzyme Parameters'!$AB$10+SQRT((('Coupling Enzyme Parameters'!$AB$10)^2)-(4*('Coupling Enzyme Parameters'!$AB$9)*(('Coupling Enzyme Parameters'!$AB$11)-(S700-$F$11)))))/(2*'Coupling Enzyme Parameters'!$AB$9))</f>
        <v>28.266218494848914</v>
      </c>
      <c r="U700" s="102">
        <f t="shared" si="84"/>
        <v>-9.1850980896057095</v>
      </c>
      <c r="V700" s="37">
        <v>17890.675999999999</v>
      </c>
      <c r="W700" s="99">
        <f>((-'Coupling Enzyme Parameters'!$AB$10+SQRT((('Coupling Enzyme Parameters'!$AB$10)^2)-(4*('Coupling Enzyme Parameters'!$AB$9)*(('Coupling Enzyme Parameters'!$AB$11)-(V700-$F$11)))))/(2*'Coupling Enzyme Parameters'!$AB$9))</f>
        <v>27.676507189322489</v>
      </c>
      <c r="X700" s="102">
        <f t="shared" si="85"/>
        <v>-9.5863742611460161</v>
      </c>
      <c r="Y700" s="37">
        <v>17587.853999999999</v>
      </c>
      <c r="Z700" s="99">
        <f>((-'Coupling Enzyme Parameters'!$AB$10+SQRT((('Coupling Enzyme Parameters'!$AB$10)^2)-(4*('Coupling Enzyme Parameters'!$AB$9)*(('Coupling Enzyme Parameters'!$AB$11)-(Y700-$F$11)))))/(2*'Coupling Enzyme Parameters'!$AB$9))</f>
        <v>26.387344981676016</v>
      </c>
      <c r="AA700" s="102">
        <f t="shared" si="86"/>
        <v>-9.9022270446137099</v>
      </c>
    </row>
    <row r="701" spans="3:27" s="39" customFormat="1" ht="15" x14ac:dyDescent="0.25">
      <c r="C701" s="24">
        <f t="shared" si="87"/>
        <v>45.933333333333934</v>
      </c>
      <c r="D701" s="37">
        <v>11397.199000000001</v>
      </c>
      <c r="E701" s="37">
        <v>19269.646000000001</v>
      </c>
      <c r="F701" s="100">
        <f>((-'Coupling Enzyme Parameters'!$AB$10+SQRT((('Coupling Enzyme Parameters'!$AB$10)^2)-(4*('Coupling Enzyme Parameters'!$AB$9)*(('Coupling Enzyme Parameters'!$AB$11)-(E701-$F$11)))))/(2*'Coupling Enzyme Parameters'!$AB$9))</f>
        <v>34.454393858154376</v>
      </c>
      <c r="G701" s="37">
        <v>18472.148000000001</v>
      </c>
      <c r="H701" s="99">
        <f>((-'Coupling Enzyme Parameters'!$AB$10+SQRT((('Coupling Enzyme Parameters'!$AB$10)^2)-(4*('Coupling Enzyme Parameters'!$AB$9)*(('Coupling Enzyme Parameters'!$AB$11)-(G701-$F$11)))))/(2*'Coupling Enzyme Parameters'!$AB$9))</f>
        <v>30.324996705947292</v>
      </c>
      <c r="I701" s="102">
        <f t="shared" si="80"/>
        <v>-4.9804761262296253</v>
      </c>
      <c r="J701" s="37">
        <v>18070.228999999999</v>
      </c>
      <c r="K701" s="99">
        <f>((-'Coupling Enzyme Parameters'!$AB$10+SQRT((('Coupling Enzyme Parameters'!$AB$10)^2)-(4*('Coupling Enzyme Parameters'!$AB$9)*(('Coupling Enzyme Parameters'!$AB$11)-(J701-$F$11)))))/(2*'Coupling Enzyme Parameters'!$AB$9))</f>
        <v>28.468233965632219</v>
      </c>
      <c r="L701" s="102">
        <f t="shared" si="81"/>
        <v>-4.8682566506313556</v>
      </c>
      <c r="M701" s="37">
        <v>18109.486000000001</v>
      </c>
      <c r="N701" s="99">
        <f>((-'Coupling Enzyme Parameters'!$AB$10+SQRT((('Coupling Enzyme Parameters'!$AB$10)^2)-(4*('Coupling Enzyme Parameters'!$AB$9)*(('Coupling Enzyme Parameters'!$AB$11)-(M701-$F$11)))))/(2*'Coupling Enzyme Parameters'!$AB$9))</f>
        <v>28.644263223120074</v>
      </c>
      <c r="O701" s="102">
        <f t="shared" si="82"/>
        <v>-7.1762278782854416</v>
      </c>
      <c r="P701" s="37">
        <v>18172.484</v>
      </c>
      <c r="Q701" s="99">
        <f>((-'Coupling Enzyme Parameters'!$AB$10+SQRT((('Coupling Enzyme Parameters'!$AB$10)^2)-(4*('Coupling Enzyme Parameters'!$AB$9)*(('Coupling Enzyme Parameters'!$AB$11)-(P701-$F$11)))))/(2*'Coupling Enzyme Parameters'!$AB$9))</f>
        <v>28.929041464484349</v>
      </c>
      <c r="R701" s="102">
        <f t="shared" si="83"/>
        <v>-7.9969189991607763</v>
      </c>
      <c r="S701" s="37">
        <v>18108.391</v>
      </c>
      <c r="T701" s="99">
        <f>((-'Coupling Enzyme Parameters'!$AB$10+SQRT((('Coupling Enzyme Parameters'!$AB$10)^2)-(4*('Coupling Enzyme Parameters'!$AB$9)*(('Coupling Enzyme Parameters'!$AB$11)-(S701-$F$11)))))/(2*'Coupling Enzyme Parameters'!$AB$9))</f>
        <v>28.639338489771792</v>
      </c>
      <c r="U701" s="102">
        <f t="shared" si="84"/>
        <v>-8.9959867575651664</v>
      </c>
      <c r="V701" s="37">
        <v>17879.717000000001</v>
      </c>
      <c r="W701" s="99">
        <f>((-'Coupling Enzyme Parameters'!$AB$10+SQRT((('Coupling Enzyme Parameters'!$AB$10)^2)-(4*('Coupling Enzyme Parameters'!$AB$9)*(('Coupling Enzyme Parameters'!$AB$11)-(V701-$F$11)))))/(2*'Coupling Enzyme Parameters'!$AB$9))</f>
        <v>27.628871494351898</v>
      </c>
      <c r="X701" s="102">
        <f t="shared" si="85"/>
        <v>-9.8180186189989413</v>
      </c>
      <c r="Y701" s="37">
        <v>17598.982</v>
      </c>
      <c r="Z701" s="99">
        <f>((-'Coupling Enzyme Parameters'!$AB$10+SQRT((('Coupling Enzyme Parameters'!$AB$10)^2)-(4*('Coupling Enzyme Parameters'!$AB$9)*(('Coupling Enzyme Parameters'!$AB$11)-(Y701-$F$11)))))/(2*'Coupling Enzyme Parameters'!$AB$9))</f>
        <v>26.433761398404034</v>
      </c>
      <c r="AA701" s="102">
        <f t="shared" si="86"/>
        <v>-10.039819290768026</v>
      </c>
    </row>
    <row r="702" spans="3:27" s="39" customFormat="1" ht="15" x14ac:dyDescent="0.25">
      <c r="C702" s="24">
        <f t="shared" si="87"/>
        <v>46.000000000000604</v>
      </c>
      <c r="D702" s="37">
        <v>11440.897999999999</v>
      </c>
      <c r="E702" s="37">
        <v>19246.68</v>
      </c>
      <c r="F702" s="100">
        <f>((-'Coupling Enzyme Parameters'!$AB$10+SQRT((('Coupling Enzyme Parameters'!$AB$10)^2)-(4*('Coupling Enzyme Parameters'!$AB$9)*(('Coupling Enzyme Parameters'!$AB$11)-(E702-$F$11)))))/(2*'Coupling Enzyme Parameters'!$AB$9))</f>
        <v>34.325032750255723</v>
      </c>
      <c r="G702" s="37">
        <v>18425.169999999998</v>
      </c>
      <c r="H702" s="99">
        <f>((-'Coupling Enzyme Parameters'!$AB$10+SQRT((('Coupling Enzyme Parameters'!$AB$10)^2)-(4*('Coupling Enzyme Parameters'!$AB$9)*(('Coupling Enzyme Parameters'!$AB$11)-(G702-$F$11)))))/(2*'Coupling Enzyme Parameters'!$AB$9))</f>
        <v>30.101393996069508</v>
      </c>
      <c r="I702" s="102">
        <f t="shared" si="80"/>
        <v>-5.074717728208757</v>
      </c>
      <c r="J702" s="37">
        <v>18069.474999999999</v>
      </c>
      <c r="K702" s="99">
        <f>((-'Coupling Enzyme Parameters'!$AB$10+SQRT((('Coupling Enzyme Parameters'!$AB$10)^2)-(4*('Coupling Enzyme Parameters'!$AB$9)*(('Coupling Enzyme Parameters'!$AB$11)-(J702-$F$11)))))/(2*'Coupling Enzyme Parameters'!$AB$9))</f>
        <v>28.464863581905103</v>
      </c>
      <c r="L702" s="102">
        <f t="shared" si="81"/>
        <v>-4.7422659264598188</v>
      </c>
      <c r="M702" s="37">
        <v>18180.526999999998</v>
      </c>
      <c r="N702" s="99">
        <f>((-'Coupling Enzyme Parameters'!$AB$10+SQRT((('Coupling Enzyme Parameters'!$AB$10)^2)-(4*('Coupling Enzyme Parameters'!$AB$9)*(('Coupling Enzyme Parameters'!$AB$11)-(M702-$F$11)))))/(2*'Coupling Enzyme Parameters'!$AB$9))</f>
        <v>28.965606358598464</v>
      </c>
      <c r="O702" s="102">
        <f t="shared" si="82"/>
        <v>-6.7255236349083987</v>
      </c>
      <c r="P702" s="37">
        <v>18076.268</v>
      </c>
      <c r="Q702" s="99">
        <f>((-'Coupling Enzyme Parameters'!$AB$10+SQRT((('Coupling Enzyme Parameters'!$AB$10)^2)-(4*('Coupling Enzyme Parameters'!$AB$9)*(('Coupling Enzyme Parameters'!$AB$11)-(P702-$F$11)))))/(2*'Coupling Enzyme Parameters'!$AB$9))</f>
        <v>28.495242622623632</v>
      </c>
      <c r="R702" s="102">
        <f t="shared" si="83"/>
        <v>-8.3013567331228408</v>
      </c>
      <c r="S702" s="37">
        <v>18127.813999999998</v>
      </c>
      <c r="T702" s="99">
        <f>((-'Coupling Enzyme Parameters'!$AB$10+SQRT((('Coupling Enzyme Parameters'!$AB$10)^2)-(4*('Coupling Enzyme Parameters'!$AB$9)*(('Coupling Enzyme Parameters'!$AB$11)-(S702-$F$11)))))/(2*'Coupling Enzyme Parameters'!$AB$9))</f>
        <v>28.726819533619089</v>
      </c>
      <c r="U702" s="102">
        <f t="shared" si="84"/>
        <v>-8.7791446058192157</v>
      </c>
      <c r="V702" s="37">
        <v>17876.993999999999</v>
      </c>
      <c r="W702" s="99">
        <f>((-'Coupling Enzyme Parameters'!$AB$10+SQRT((('Coupling Enzyme Parameters'!$AB$10)^2)-(4*('Coupling Enzyme Parameters'!$AB$9)*(('Coupling Enzyme Parameters'!$AB$11)-(V702-$F$11)))))/(2*'Coupling Enzyme Parameters'!$AB$9))</f>
        <v>27.617047291171136</v>
      </c>
      <c r="X702" s="102">
        <f t="shared" si="85"/>
        <v>-9.7004817142810502</v>
      </c>
      <c r="Y702" s="37">
        <v>17496.532999999999</v>
      </c>
      <c r="Z702" s="99">
        <f>((-'Coupling Enzyme Parameters'!$AB$10+SQRT((('Coupling Enzyme Parameters'!$AB$10)^2)-(4*('Coupling Enzyme Parameters'!$AB$9)*(('Coupling Enzyme Parameters'!$AB$11)-(Y702-$F$11)))))/(2*'Coupling Enzyme Parameters'!$AB$9))</f>
        <v>26.009045030827416</v>
      </c>
      <c r="AA702" s="102">
        <f t="shared" si="86"/>
        <v>-10.335174550445991</v>
      </c>
    </row>
    <row r="703" spans="3:27" s="39" customFormat="1" ht="15" x14ac:dyDescent="0.25">
      <c r="C703" s="24">
        <f t="shared" si="87"/>
        <v>46.066666666667274</v>
      </c>
      <c r="D703" s="37">
        <v>11451.144</v>
      </c>
      <c r="E703" s="37">
        <v>19257.995999999999</v>
      </c>
      <c r="F703" s="100">
        <f>((-'Coupling Enzyme Parameters'!$AB$10+SQRT((('Coupling Enzyme Parameters'!$AB$10)^2)-(4*('Coupling Enzyme Parameters'!$AB$9)*(('Coupling Enzyme Parameters'!$AB$11)-(E703-$F$11)))))/(2*'Coupling Enzyme Parameters'!$AB$9))</f>
        <v>34.388680802192958</v>
      </c>
      <c r="G703" s="37">
        <v>18417.151999999998</v>
      </c>
      <c r="H703" s="99">
        <f>((-'Coupling Enzyme Parameters'!$AB$10+SQRT((('Coupling Enzyme Parameters'!$AB$10)^2)-(4*('Coupling Enzyme Parameters'!$AB$9)*(('Coupling Enzyme Parameters'!$AB$11)-(G703-$F$11)))))/(2*'Coupling Enzyme Parameters'!$AB$9))</f>
        <v>30.063414793260911</v>
      </c>
      <c r="I703" s="102">
        <f t="shared" si="80"/>
        <v>-5.1763449829545891</v>
      </c>
      <c r="J703" s="37">
        <v>18060.048999999999</v>
      </c>
      <c r="K703" s="99">
        <f>((-'Coupling Enzyme Parameters'!$AB$10+SQRT((('Coupling Enzyme Parameters'!$AB$10)^2)-(4*('Coupling Enzyme Parameters'!$AB$9)*(('Coupling Enzyme Parameters'!$AB$11)-(J703-$F$11)))))/(2*'Coupling Enzyme Parameters'!$AB$9))</f>
        <v>28.422762673378855</v>
      </c>
      <c r="L703" s="102">
        <f t="shared" si="81"/>
        <v>-4.848014886923302</v>
      </c>
      <c r="M703" s="37">
        <v>18114.07</v>
      </c>
      <c r="N703" s="99">
        <f>((-'Coupling Enzyme Parameters'!$AB$10+SQRT((('Coupling Enzyme Parameters'!$AB$10)^2)-(4*('Coupling Enzyme Parameters'!$AB$9)*(('Coupling Enzyme Parameters'!$AB$11)-(M703-$F$11)))))/(2*'Coupling Enzyme Parameters'!$AB$9))</f>
        <v>28.664888880360646</v>
      </c>
      <c r="O703" s="102">
        <f t="shared" si="82"/>
        <v>-7.0898891650834521</v>
      </c>
      <c r="P703" s="37">
        <v>18152.094000000001</v>
      </c>
      <c r="Q703" s="99">
        <f>((-'Coupling Enzyme Parameters'!$AB$10+SQRT((('Coupling Enzyme Parameters'!$AB$10)^2)-(4*('Coupling Enzyme Parameters'!$AB$9)*(('Coupling Enzyme Parameters'!$AB$11)-(P703-$F$11)))))/(2*'Coupling Enzyme Parameters'!$AB$9))</f>
        <v>28.83655644862132</v>
      </c>
      <c r="R703" s="102">
        <f t="shared" si="83"/>
        <v>-8.0236909590623888</v>
      </c>
      <c r="S703" s="37">
        <v>18063.974999999999</v>
      </c>
      <c r="T703" s="99">
        <f>((-'Coupling Enzyme Parameters'!$AB$10+SQRT((('Coupling Enzyme Parameters'!$AB$10)^2)-(4*('Coupling Enzyme Parameters'!$AB$9)*(('Coupling Enzyme Parameters'!$AB$11)-(S703-$F$11)))))/(2*'Coupling Enzyme Parameters'!$AB$9))</f>
        <v>28.440290519680989</v>
      </c>
      <c r="U703" s="102">
        <f t="shared" si="84"/>
        <v>-9.1293216716945516</v>
      </c>
      <c r="V703" s="37">
        <v>17784.127</v>
      </c>
      <c r="W703" s="99">
        <f>((-'Coupling Enzyme Parameters'!$AB$10+SQRT((('Coupling Enzyme Parameters'!$AB$10)^2)-(4*('Coupling Enzyme Parameters'!$AB$9)*(('Coupling Enzyme Parameters'!$AB$11)-(V703-$F$11)))))/(2*'Coupling Enzyme Parameters'!$AB$9))</f>
        <v>27.21658165047241</v>
      </c>
      <c r="X703" s="102">
        <f t="shared" si="85"/>
        <v>-10.164595406917012</v>
      </c>
      <c r="Y703" s="37">
        <v>17536.169999999998</v>
      </c>
      <c r="Z703" s="99">
        <f>((-'Coupling Enzyme Parameters'!$AB$10+SQRT((('Coupling Enzyme Parameters'!$AB$10)^2)-(4*('Coupling Enzyme Parameters'!$AB$9)*(('Coupling Enzyme Parameters'!$AB$11)-(Y703-$F$11)))))/(2*'Coupling Enzyme Parameters'!$AB$9))</f>
        <v>26.172675242496318</v>
      </c>
      <c r="AA703" s="102">
        <f t="shared" si="86"/>
        <v>-10.235192390714325</v>
      </c>
    </row>
    <row r="704" spans="3:27" s="39" customFormat="1" ht="15" x14ac:dyDescent="0.25">
      <c r="C704" s="24">
        <f t="shared" si="87"/>
        <v>46.133333333333944</v>
      </c>
      <c r="D704" s="37">
        <v>11445.478999999999</v>
      </c>
      <c r="E704" s="37">
        <v>19280.978999999999</v>
      </c>
      <c r="F704" s="100">
        <f>((-'Coupling Enzyme Parameters'!$AB$10+SQRT((('Coupling Enzyme Parameters'!$AB$10)^2)-(4*('Coupling Enzyme Parameters'!$AB$9)*(('Coupling Enzyme Parameters'!$AB$11)-(E704-$F$11)))))/(2*'Coupling Enzyme Parameters'!$AB$9))</f>
        <v>34.518501840415446</v>
      </c>
      <c r="G704" s="37">
        <v>18438.004000000001</v>
      </c>
      <c r="H704" s="99">
        <f>((-'Coupling Enzyme Parameters'!$AB$10+SQRT((('Coupling Enzyme Parameters'!$AB$10)^2)-(4*('Coupling Enzyme Parameters'!$AB$9)*(('Coupling Enzyme Parameters'!$AB$11)-(G704-$F$11)))))/(2*'Coupling Enzyme Parameters'!$AB$9))</f>
        <v>30.162296549267722</v>
      </c>
      <c r="I704" s="102">
        <f t="shared" si="80"/>
        <v>-5.2072842651702658</v>
      </c>
      <c r="J704" s="37">
        <v>18087.432000000001</v>
      </c>
      <c r="K704" s="99">
        <f>((-'Coupling Enzyme Parameters'!$AB$10+SQRT((('Coupling Enzyme Parameters'!$AB$10)^2)-(4*('Coupling Enzyme Parameters'!$AB$9)*(('Coupling Enzyme Parameters'!$AB$11)-(J704-$F$11)))))/(2*'Coupling Enzyme Parameters'!$AB$9))</f>
        <v>28.545239310112493</v>
      </c>
      <c r="L704" s="102">
        <f t="shared" si="81"/>
        <v>-4.8553592884121528</v>
      </c>
      <c r="M704" s="37">
        <v>18158.078000000001</v>
      </c>
      <c r="N704" s="99">
        <f>((-'Coupling Enzyme Parameters'!$AB$10+SQRT((('Coupling Enzyme Parameters'!$AB$10)^2)-(4*('Coupling Enzyme Parameters'!$AB$9)*(('Coupling Enzyme Parameters'!$AB$11)-(M704-$F$11)))))/(2*'Coupling Enzyme Parameters'!$AB$9))</f>
        <v>28.863667353859576</v>
      </c>
      <c r="O704" s="102">
        <f t="shared" si="82"/>
        <v>-7.0209317298070104</v>
      </c>
      <c r="P704" s="37">
        <v>18155.335999999999</v>
      </c>
      <c r="Q704" s="99">
        <f>((-'Coupling Enzyme Parameters'!$AB$10+SQRT((('Coupling Enzyme Parameters'!$AB$10)^2)-(4*('Coupling Enzyme Parameters'!$AB$9)*(('Coupling Enzyme Parameters'!$AB$11)-(P704-$F$11)))))/(2*'Coupling Enzyme Parameters'!$AB$9))</f>
        <v>28.85124131997399</v>
      </c>
      <c r="R704" s="102">
        <f t="shared" si="83"/>
        <v>-8.138827125932206</v>
      </c>
      <c r="S704" s="37">
        <v>18068.228999999999</v>
      </c>
      <c r="T704" s="99">
        <f>((-'Coupling Enzyme Parameters'!$AB$10+SQRT((('Coupling Enzyme Parameters'!$AB$10)^2)-(4*('Coupling Enzyme Parameters'!$AB$9)*(('Coupling Enzyme Parameters'!$AB$11)-(S704-$F$11)))))/(2*'Coupling Enzyme Parameters'!$AB$9))</f>
        <v>28.459294823159883</v>
      </c>
      <c r="U704" s="102">
        <f t="shared" si="84"/>
        <v>-9.2401384064381453</v>
      </c>
      <c r="V704" s="37">
        <v>17790.175999999999</v>
      </c>
      <c r="W704" s="99">
        <f>((-'Coupling Enzyme Parameters'!$AB$10+SQRT((('Coupling Enzyme Parameters'!$AB$10)^2)-(4*('Coupling Enzyme Parameters'!$AB$9)*(('Coupling Enzyme Parameters'!$AB$11)-(V704-$F$11)))))/(2*'Coupling Enzyme Parameters'!$AB$9))</f>
        <v>27.242503240866032</v>
      </c>
      <c r="X704" s="102">
        <f t="shared" si="85"/>
        <v>-10.268494854745878</v>
      </c>
      <c r="Y704" s="37">
        <v>17568.57</v>
      </c>
      <c r="Z704" s="99">
        <f>((-'Coupling Enzyme Parameters'!$AB$10+SQRT((('Coupling Enzyme Parameters'!$AB$10)^2)-(4*('Coupling Enzyme Parameters'!$AB$9)*(('Coupling Enzyme Parameters'!$AB$11)-(Y704-$F$11)))))/(2*'Coupling Enzyme Parameters'!$AB$9))</f>
        <v>26.30707412053599</v>
      </c>
      <c r="AA704" s="102">
        <f t="shared" si="86"/>
        <v>-10.23061455089714</v>
      </c>
    </row>
    <row r="705" spans="3:27" s="39" customFormat="1" ht="15" x14ac:dyDescent="0.25">
      <c r="C705" s="24">
        <f t="shared" si="87"/>
        <v>46.200000000000614</v>
      </c>
      <c r="D705" s="37">
        <v>11451.494000000001</v>
      </c>
      <c r="E705" s="37">
        <v>19210.636999999999</v>
      </c>
      <c r="F705" s="100">
        <f>((-'Coupling Enzyme Parameters'!$AB$10+SQRT((('Coupling Enzyme Parameters'!$AB$10)^2)-(4*('Coupling Enzyme Parameters'!$AB$9)*(('Coupling Enzyme Parameters'!$AB$11)-(E705-$F$11)))))/(2*'Coupling Enzyme Parameters'!$AB$9))</f>
        <v>34.123477052180093</v>
      </c>
      <c r="G705" s="37">
        <v>18494.355</v>
      </c>
      <c r="H705" s="99">
        <f>((-'Coupling Enzyme Parameters'!$AB$10+SQRT((('Coupling Enzyme Parameters'!$AB$10)^2)-(4*('Coupling Enzyme Parameters'!$AB$9)*(('Coupling Enzyme Parameters'!$AB$11)-(G705-$F$11)))))/(2*'Coupling Enzyme Parameters'!$AB$9))</f>
        <v>30.43134716991424</v>
      </c>
      <c r="I705" s="102">
        <f t="shared" si="80"/>
        <v>-4.5432088562883948</v>
      </c>
      <c r="J705" s="37">
        <v>18111.243999999999</v>
      </c>
      <c r="K705" s="99">
        <f>((-'Coupling Enzyme Parameters'!$AB$10+SQRT((('Coupling Enzyme Parameters'!$AB$10)^2)-(4*('Coupling Enzyme Parameters'!$AB$9)*(('Coupling Enzyme Parameters'!$AB$11)-(J705-$F$11)))))/(2*'Coupling Enzyme Parameters'!$AB$9))</f>
        <v>28.6521715606148</v>
      </c>
      <c r="L705" s="102">
        <f t="shared" si="81"/>
        <v>-4.3534022496744917</v>
      </c>
      <c r="M705" s="37">
        <v>18172.960999999999</v>
      </c>
      <c r="N705" s="99">
        <f>((-'Coupling Enzyme Parameters'!$AB$10+SQRT((('Coupling Enzyme Parameters'!$AB$10)^2)-(4*('Coupling Enzyme Parameters'!$AB$9)*(('Coupling Enzyme Parameters'!$AB$11)-(M705-$F$11)))))/(2*'Coupling Enzyme Parameters'!$AB$9))</f>
        <v>28.931208669356831</v>
      </c>
      <c r="O705" s="102">
        <f t="shared" si="82"/>
        <v>-6.5583656260744014</v>
      </c>
      <c r="P705" s="37">
        <v>18137.5</v>
      </c>
      <c r="Q705" s="99">
        <f>((-'Coupling Enzyme Parameters'!$AB$10+SQRT((('Coupling Enzyme Parameters'!$AB$10)^2)-(4*('Coupling Enzyme Parameters'!$AB$9)*(('Coupling Enzyme Parameters'!$AB$11)-(P705-$F$11)))))/(2*'Coupling Enzyme Parameters'!$AB$9))</f>
        <v>28.770545934930574</v>
      </c>
      <c r="R705" s="102">
        <f t="shared" si="83"/>
        <v>-7.8244977227402686</v>
      </c>
      <c r="S705" s="37">
        <v>18067.5</v>
      </c>
      <c r="T705" s="99">
        <f>((-'Coupling Enzyme Parameters'!$AB$10+SQRT((('Coupling Enzyme Parameters'!$AB$10)^2)-(4*('Coupling Enzyme Parameters'!$AB$9)*(('Coupling Enzyme Parameters'!$AB$11)-(S705-$F$11)))))/(2*'Coupling Enzyme Parameters'!$AB$9))</f>
        <v>28.456037197999244</v>
      </c>
      <c r="U705" s="102">
        <f t="shared" si="84"/>
        <v>-8.8483712433634309</v>
      </c>
      <c r="V705" s="37">
        <v>17854.530999999999</v>
      </c>
      <c r="W705" s="99">
        <f>((-'Coupling Enzyme Parameters'!$AB$10+SQRT((('Coupling Enzyme Parameters'!$AB$10)^2)-(4*('Coupling Enzyme Parameters'!$AB$9)*(('Coupling Enzyme Parameters'!$AB$11)-(V705-$F$11)))))/(2*'Coupling Enzyme Parameters'!$AB$9))</f>
        <v>27.519685161898384</v>
      </c>
      <c r="X705" s="102">
        <f t="shared" si="85"/>
        <v>-9.596288145478173</v>
      </c>
      <c r="Y705" s="37">
        <v>17625.309000000001</v>
      </c>
      <c r="Z705" s="99">
        <f>((-'Coupling Enzyme Parameters'!$AB$10+SQRT((('Coupling Enzyme Parameters'!$AB$10)^2)-(4*('Coupling Enzyme Parameters'!$AB$9)*(('Coupling Enzyme Parameters'!$AB$11)-(Y705-$F$11)))))/(2*'Coupling Enzyme Parameters'!$AB$9))</f>
        <v>26.543855103344285</v>
      </c>
      <c r="AA705" s="102">
        <f t="shared" si="86"/>
        <v>-9.598808779853492</v>
      </c>
    </row>
    <row r="706" spans="3:27" s="39" customFormat="1" ht="15" x14ac:dyDescent="0.25">
      <c r="C706" s="24">
        <f t="shared" si="87"/>
        <v>46.266666666667284</v>
      </c>
      <c r="D706" s="37">
        <v>11435.179</v>
      </c>
      <c r="E706" s="37">
        <v>19234.458999999999</v>
      </c>
      <c r="F706" s="100">
        <f>((-'Coupling Enzyme Parameters'!$AB$10+SQRT((('Coupling Enzyme Parameters'!$AB$10)^2)-(4*('Coupling Enzyme Parameters'!$AB$9)*(('Coupling Enzyme Parameters'!$AB$11)-(E706-$F$11)))))/(2*'Coupling Enzyme Parameters'!$AB$9))</f>
        <v>34.256493079446756</v>
      </c>
      <c r="G706" s="37">
        <v>18472.766</v>
      </c>
      <c r="H706" s="99">
        <f>((-'Coupling Enzyme Parameters'!$AB$10+SQRT((('Coupling Enzyme Parameters'!$AB$10)^2)-(4*('Coupling Enzyme Parameters'!$AB$9)*(('Coupling Enzyme Parameters'!$AB$11)-(G706-$F$11)))))/(2*'Coupling Enzyme Parameters'!$AB$9))</f>
        <v>30.327950637793279</v>
      </c>
      <c r="I706" s="102">
        <f t="shared" si="80"/>
        <v>-4.7796214156760186</v>
      </c>
      <c r="J706" s="37">
        <v>18109.002</v>
      </c>
      <c r="K706" s="99">
        <f>((-'Coupling Enzyme Parameters'!$AB$10+SQRT((('Coupling Enzyme Parameters'!$AB$10)^2)-(4*('Coupling Enzyme Parameters'!$AB$9)*(('Coupling Enzyme Parameters'!$AB$11)-(J706-$F$11)))))/(2*'Coupling Enzyme Parameters'!$AB$9))</f>
        <v>28.642086341133087</v>
      </c>
      <c r="L706" s="102">
        <f t="shared" si="81"/>
        <v>-4.4965034964228678</v>
      </c>
      <c r="M706" s="37">
        <v>18049.263999999999</v>
      </c>
      <c r="N706" s="99">
        <f>((-'Coupling Enzyme Parameters'!$AB$10+SQRT((('Coupling Enzyme Parameters'!$AB$10)^2)-(4*('Coupling Enzyme Parameters'!$AB$9)*(('Coupling Enzyme Parameters'!$AB$11)-(M706-$F$11)))))/(2*'Coupling Enzyme Parameters'!$AB$9))</f>
        <v>28.374667367499107</v>
      </c>
      <c r="O706" s="102">
        <f t="shared" si="82"/>
        <v>-7.2479229551987885</v>
      </c>
      <c r="P706" s="37">
        <v>18117.645</v>
      </c>
      <c r="Q706" s="99">
        <f>((-'Coupling Enzyme Parameters'!$AB$10+SQRT((('Coupling Enzyme Parameters'!$AB$10)^2)-(4*('Coupling Enzyme Parameters'!$AB$9)*(('Coupling Enzyme Parameters'!$AB$11)-(P706-$F$11)))))/(2*'Coupling Enzyme Parameters'!$AB$9))</f>
        <v>28.680984920656144</v>
      </c>
      <c r="R706" s="102">
        <f t="shared" si="83"/>
        <v>-8.047074764281362</v>
      </c>
      <c r="S706" s="37">
        <v>18151.482</v>
      </c>
      <c r="T706" s="99">
        <f>((-'Coupling Enzyme Parameters'!$AB$10+SQRT((('Coupling Enzyme Parameters'!$AB$10)^2)-(4*('Coupling Enzyme Parameters'!$AB$9)*(('Coupling Enzyme Parameters'!$AB$11)-(S706-$F$11)))))/(2*'Coupling Enzyme Parameters'!$AB$9))</f>
        <v>28.833785204928084</v>
      </c>
      <c r="U706" s="102">
        <f t="shared" si="84"/>
        <v>-8.603639263701254</v>
      </c>
      <c r="V706" s="37">
        <v>17856.623</v>
      </c>
      <c r="W706" s="99">
        <f>((-'Coupling Enzyme Parameters'!$AB$10+SQRT((('Coupling Enzyme Parameters'!$AB$10)^2)-(4*('Coupling Enzyme Parameters'!$AB$9)*(('Coupling Enzyme Parameters'!$AB$11)-(V706-$F$11)))))/(2*'Coupling Enzyme Parameters'!$AB$9))</f>
        <v>27.528739078170396</v>
      </c>
      <c r="X706" s="102">
        <f t="shared" si="85"/>
        <v>-9.7202502564728235</v>
      </c>
      <c r="Y706" s="37">
        <v>17548.219000000001</v>
      </c>
      <c r="Z706" s="99">
        <f>((-'Coupling Enzyme Parameters'!$AB$10+SQRT((('Coupling Enzyme Parameters'!$AB$10)^2)-(4*('Coupling Enzyme Parameters'!$AB$9)*(('Coupling Enzyme Parameters'!$AB$11)-(Y706-$F$11)))))/(2*'Coupling Enzyme Parameters'!$AB$9))</f>
        <v>26.222587673892388</v>
      </c>
      <c r="AA706" s="102">
        <f t="shared" si="86"/>
        <v>-10.053092236572052</v>
      </c>
    </row>
    <row r="707" spans="3:27" s="39" customFormat="1" ht="15" x14ac:dyDescent="0.25">
      <c r="C707" s="24">
        <f t="shared" si="87"/>
        <v>46.333333333333954</v>
      </c>
      <c r="D707" s="37">
        <v>11428.5</v>
      </c>
      <c r="E707" s="37">
        <v>19271.855</v>
      </c>
      <c r="F707" s="100">
        <f>((-'Coupling Enzyme Parameters'!$AB$10+SQRT((('Coupling Enzyme Parameters'!$AB$10)^2)-(4*('Coupling Enzyme Parameters'!$AB$9)*(('Coupling Enzyme Parameters'!$AB$11)-(E707-$F$11)))))/(2*'Coupling Enzyme Parameters'!$AB$9))</f>
        <v>34.466875416347428</v>
      </c>
      <c r="G707" s="37">
        <v>18479.275000000001</v>
      </c>
      <c r="H707" s="99">
        <f>((-'Coupling Enzyme Parameters'!$AB$10+SQRT((('Coupling Enzyme Parameters'!$AB$10)^2)-(4*('Coupling Enzyme Parameters'!$AB$9)*(('Coupling Enzyme Parameters'!$AB$11)-(G707-$F$11)))))/(2*'Coupling Enzyme Parameters'!$AB$9))</f>
        <v>30.359082290604899</v>
      </c>
      <c r="I707" s="102">
        <f t="shared" si="80"/>
        <v>-4.9588720997650704</v>
      </c>
      <c r="J707" s="37">
        <v>18052.838</v>
      </c>
      <c r="K707" s="99">
        <f>((-'Coupling Enzyme Parameters'!$AB$10+SQRT((('Coupling Enzyme Parameters'!$AB$10)^2)-(4*('Coupling Enzyme Parameters'!$AB$9)*(('Coupling Enzyme Parameters'!$AB$11)-(J707-$F$11)))))/(2*'Coupling Enzyme Parameters'!$AB$9))</f>
        <v>28.390596580247028</v>
      </c>
      <c r="L707" s="102">
        <f t="shared" si="81"/>
        <v>-4.9583755942095991</v>
      </c>
      <c r="M707" s="37">
        <v>18175.276999999998</v>
      </c>
      <c r="N707" s="99">
        <f>((-'Coupling Enzyme Parameters'!$AB$10+SQRT((('Coupling Enzyme Parameters'!$AB$10)^2)-(4*('Coupling Enzyme Parameters'!$AB$9)*(('Coupling Enzyme Parameters'!$AB$11)-(M707-$F$11)))))/(2*'Coupling Enzyme Parameters'!$AB$9))</f>
        <v>28.941733564578026</v>
      </c>
      <c r="O707" s="102">
        <f t="shared" si="82"/>
        <v>-6.8912390950205413</v>
      </c>
      <c r="P707" s="37">
        <v>18193.978999999999</v>
      </c>
      <c r="Q707" s="99">
        <f>((-'Coupling Enzyme Parameters'!$AB$10+SQRT((('Coupling Enzyme Parameters'!$AB$10)^2)-(4*('Coupling Enzyme Parameters'!$AB$9)*(('Coupling Enzyme Parameters'!$AB$11)-(P707-$F$11)))))/(2*'Coupling Enzyme Parameters'!$AB$9))</f>
        <v>29.026867725909625</v>
      </c>
      <c r="R707" s="102">
        <f t="shared" si="83"/>
        <v>-7.9115742959285527</v>
      </c>
      <c r="S707" s="37">
        <v>18042.473000000002</v>
      </c>
      <c r="T707" s="99">
        <f>((-'Coupling Enzyme Parameters'!$AB$10+SQRT((('Coupling Enzyme Parameters'!$AB$10)^2)-(4*('Coupling Enzyme Parameters'!$AB$9)*(('Coupling Enzyme Parameters'!$AB$11)-(S707-$F$11)))))/(2*'Coupling Enzyme Parameters'!$AB$9))</f>
        <v>28.344424341565688</v>
      </c>
      <c r="U707" s="102">
        <f t="shared" si="84"/>
        <v>-9.3033824639643221</v>
      </c>
      <c r="V707" s="37">
        <v>17833.643</v>
      </c>
      <c r="W707" s="99">
        <f>((-'Coupling Enzyme Parameters'!$AB$10+SQRT((('Coupling Enzyme Parameters'!$AB$10)^2)-(4*('Coupling Enzyme Parameters'!$AB$9)*(('Coupling Enzyme Parameters'!$AB$11)-(V707-$F$11)))))/(2*'Coupling Enzyme Parameters'!$AB$9))</f>
        <v>27.429435689763256</v>
      </c>
      <c r="X707" s="102">
        <f t="shared" si="85"/>
        <v>-10.029935981780636</v>
      </c>
      <c r="Y707" s="37">
        <v>17523.721000000001</v>
      </c>
      <c r="Z707" s="99">
        <f>((-'Coupling Enzyme Parameters'!$AB$10+SQRT((('Coupling Enzyme Parameters'!$AB$10)^2)-(4*('Coupling Enzyme Parameters'!$AB$9)*(('Coupling Enzyme Parameters'!$AB$11)-(Y707-$F$11)))))/(2*'Coupling Enzyme Parameters'!$AB$9))</f>
        <v>26.121190130048916</v>
      </c>
      <c r="AA707" s="102">
        <f t="shared" si="86"/>
        <v>-10.364872117316196</v>
      </c>
    </row>
    <row r="708" spans="3:27" s="39" customFormat="1" ht="15" x14ac:dyDescent="0.25">
      <c r="C708" s="24">
        <f t="shared" si="87"/>
        <v>46.400000000000624</v>
      </c>
      <c r="D708" s="37">
        <v>11440.832</v>
      </c>
      <c r="E708" s="37">
        <v>19272.780999999999</v>
      </c>
      <c r="F708" s="100">
        <f>((-'Coupling Enzyme Parameters'!$AB$10+SQRT((('Coupling Enzyme Parameters'!$AB$10)^2)-(4*('Coupling Enzyme Parameters'!$AB$9)*(('Coupling Enzyme Parameters'!$AB$11)-(E708-$F$11)))))/(2*'Coupling Enzyme Parameters'!$AB$9))</f>
        <v>34.47210965566812</v>
      </c>
      <c r="G708" s="37">
        <v>18518.228999999999</v>
      </c>
      <c r="H708" s="99">
        <f>((-'Coupling Enzyme Parameters'!$AB$10+SQRT((('Coupling Enzyme Parameters'!$AB$10)^2)-(4*('Coupling Enzyme Parameters'!$AB$9)*(('Coupling Enzyme Parameters'!$AB$11)-(G708-$F$11)))))/(2*'Coupling Enzyme Parameters'!$AB$9))</f>
        <v>30.546154993415417</v>
      </c>
      <c r="I708" s="102">
        <f t="shared" si="80"/>
        <v>-4.7770336362752452</v>
      </c>
      <c r="J708" s="37">
        <v>18019.740000000002</v>
      </c>
      <c r="K708" s="99">
        <f>((-'Coupling Enzyme Parameters'!$AB$10+SQRT((('Coupling Enzyme Parameters'!$AB$10)^2)-(4*('Coupling Enzyme Parameters'!$AB$9)*(('Coupling Enzyme Parameters'!$AB$11)-(J708-$F$11)))))/(2*'Coupling Enzyme Parameters'!$AB$9))</f>
        <v>28.243415399899874</v>
      </c>
      <c r="L708" s="102">
        <f t="shared" si="81"/>
        <v>-5.1107910138774457</v>
      </c>
      <c r="M708" s="37">
        <v>18144.973000000002</v>
      </c>
      <c r="N708" s="99">
        <f>((-'Coupling Enzyme Parameters'!$AB$10+SQRT((('Coupling Enzyme Parameters'!$AB$10)^2)-(4*('Coupling Enzyme Parameters'!$AB$9)*(('Coupling Enzyme Parameters'!$AB$11)-(M708-$F$11)))))/(2*'Coupling Enzyme Parameters'!$AB$9))</f>
        <v>28.804328065324494</v>
      </c>
      <c r="O708" s="102">
        <f t="shared" si="82"/>
        <v>-7.0338788335947662</v>
      </c>
      <c r="P708" s="37">
        <v>18087.616999999998</v>
      </c>
      <c r="Q708" s="99">
        <f>((-'Coupling Enzyme Parameters'!$AB$10+SQRT((('Coupling Enzyme Parameters'!$AB$10)^2)-(4*('Coupling Enzyme Parameters'!$AB$9)*(('Coupling Enzyme Parameters'!$AB$11)-(P708-$F$11)))))/(2*'Coupling Enzyme Parameters'!$AB$9))</f>
        <v>28.546068547076057</v>
      </c>
      <c r="R708" s="102">
        <f t="shared" si="83"/>
        <v>-8.3976077140828131</v>
      </c>
      <c r="S708" s="37">
        <v>18083.812999999998</v>
      </c>
      <c r="T708" s="99">
        <f>((-'Coupling Enzyme Parameters'!$AB$10+SQRT((('Coupling Enzyme Parameters'!$AB$10)^2)-(4*('Coupling Enzyme Parameters'!$AB$9)*(('Coupling Enzyme Parameters'!$AB$11)-(S708-$F$11)))))/(2*'Coupling Enzyme Parameters'!$AB$9))</f>
        <v>28.529022472321081</v>
      </c>
      <c r="U708" s="102">
        <f t="shared" si="84"/>
        <v>-9.1240185725296215</v>
      </c>
      <c r="V708" s="37">
        <v>17891.525000000001</v>
      </c>
      <c r="W708" s="99">
        <f>((-'Coupling Enzyme Parameters'!$AB$10+SQRT((('Coupling Enzyme Parameters'!$AB$10)^2)-(4*('Coupling Enzyme Parameters'!$AB$9)*(('Coupling Enzyme Parameters'!$AB$11)-(V708-$F$11)))))/(2*'Coupling Enzyme Parameters'!$AB$9))</f>
        <v>27.680200766327498</v>
      </c>
      <c r="X708" s="102">
        <f t="shared" si="85"/>
        <v>-9.7844051445370859</v>
      </c>
      <c r="Y708" s="37">
        <v>17504.469000000001</v>
      </c>
      <c r="Z708" s="99">
        <f>((-'Coupling Enzyme Parameters'!$AB$10+SQRT((('Coupling Enzyme Parameters'!$AB$10)^2)-(4*('Coupling Enzyme Parameters'!$AB$9)*(('Coupling Enzyme Parameters'!$AB$11)-(Y708-$F$11)))))/(2*'Coupling Enzyme Parameters'!$AB$9))</f>
        <v>26.041737688207711</v>
      </c>
      <c r="AA708" s="102">
        <f t="shared" si="86"/>
        <v>-10.449558798478094</v>
      </c>
    </row>
    <row r="709" spans="3:27" s="39" customFormat="1" ht="15" x14ac:dyDescent="0.25">
      <c r="C709" s="24">
        <f t="shared" si="87"/>
        <v>46.466666666667294</v>
      </c>
      <c r="D709" s="37">
        <v>11415.245000000001</v>
      </c>
      <c r="E709" s="37">
        <v>19264.888999999999</v>
      </c>
      <c r="F709" s="100">
        <f>((-'Coupling Enzyme Parameters'!$AB$10+SQRT((('Coupling Enzyme Parameters'!$AB$10)^2)-(4*('Coupling Enzyme Parameters'!$AB$9)*(('Coupling Enzyme Parameters'!$AB$11)-(E709-$F$11)))))/(2*'Coupling Enzyme Parameters'!$AB$9))</f>
        <v>34.427538551515937</v>
      </c>
      <c r="G709" s="37">
        <v>18429.732</v>
      </c>
      <c r="H709" s="99">
        <f>((-'Coupling Enzyme Parameters'!$AB$10+SQRT((('Coupling Enzyme Parameters'!$AB$10)^2)-(4*('Coupling Enzyme Parameters'!$AB$9)*(('Coupling Enzyme Parameters'!$AB$11)-(G709-$F$11)))))/(2*'Coupling Enzyme Parameters'!$AB$9))</f>
        <v>30.123026827921247</v>
      </c>
      <c r="I709" s="102">
        <f t="shared" si="80"/>
        <v>-5.1555906976172317</v>
      </c>
      <c r="J709" s="37">
        <v>18077.482</v>
      </c>
      <c r="K709" s="99">
        <f>((-'Coupling Enzyme Parameters'!$AB$10+SQRT((('Coupling Enzyme Parameters'!$AB$10)^2)-(4*('Coupling Enzyme Parameters'!$AB$9)*(('Coupling Enzyme Parameters'!$AB$11)-(J709-$F$11)))))/(2*'Coupling Enzyme Parameters'!$AB$9))</f>
        <v>28.500675155296687</v>
      </c>
      <c r="L709" s="102">
        <f t="shared" si="81"/>
        <v>-4.8089601543284495</v>
      </c>
      <c r="M709" s="37">
        <v>18163.383000000002</v>
      </c>
      <c r="N709" s="99">
        <f>((-'Coupling Enzyme Parameters'!$AB$10+SQRT((('Coupling Enzyme Parameters'!$AB$10)^2)-(4*('Coupling Enzyme Parameters'!$AB$9)*(('Coupling Enzyme Parameters'!$AB$11)-(M709-$F$11)))))/(2*'Coupling Enzyme Parameters'!$AB$9))</f>
        <v>28.887723743972767</v>
      </c>
      <c r="O709" s="102">
        <f t="shared" si="82"/>
        <v>-6.9059120507943099</v>
      </c>
      <c r="P709" s="37">
        <v>18130.918000000001</v>
      </c>
      <c r="Q709" s="99">
        <f>((-'Coupling Enzyme Parameters'!$AB$10+SQRT((('Coupling Enzyme Parameters'!$AB$10)^2)-(4*('Coupling Enzyme Parameters'!$AB$9)*(('Coupling Enzyme Parameters'!$AB$11)-(P709-$F$11)))))/(2*'Coupling Enzyme Parameters'!$AB$9))</f>
        <v>28.740824881281423</v>
      </c>
      <c r="R709" s="102">
        <f t="shared" si="83"/>
        <v>-8.1582802757252644</v>
      </c>
      <c r="S709" s="37">
        <v>18044.532999999999</v>
      </c>
      <c r="T709" s="99">
        <f>((-'Coupling Enzyme Parameters'!$AB$10+SQRT((('Coupling Enzyme Parameters'!$AB$10)^2)-(4*('Coupling Enzyme Parameters'!$AB$9)*(('Coupling Enzyme Parameters'!$AB$11)-(S709-$F$11)))))/(2*'Coupling Enzyme Parameters'!$AB$9))</f>
        <v>28.353594986661477</v>
      </c>
      <c r="U709" s="102">
        <f t="shared" si="84"/>
        <v>-9.2548749540370423</v>
      </c>
      <c r="V709" s="37">
        <v>17763.937000000002</v>
      </c>
      <c r="W709" s="99">
        <f>((-'Coupling Enzyme Parameters'!$AB$10+SQRT((('Coupling Enzyme Parameters'!$AB$10)^2)-(4*('Coupling Enzyme Parameters'!$AB$9)*(('Coupling Enzyme Parameters'!$AB$11)-(V709-$F$11)))))/(2*'Coupling Enzyme Parameters'!$AB$9))</f>
        <v>27.130224048107404</v>
      </c>
      <c r="X709" s="102">
        <f t="shared" si="85"/>
        <v>-10.289810758604997</v>
      </c>
      <c r="Y709" s="37">
        <v>17515.938999999998</v>
      </c>
      <c r="Z709" s="99">
        <f>((-'Coupling Enzyme Parameters'!$AB$10+SQRT((('Coupling Enzyme Parameters'!$AB$10)^2)-(4*('Coupling Enzyme Parameters'!$AB$9)*(('Coupling Enzyme Parameters'!$AB$11)-(Y709-$F$11)))))/(2*'Coupling Enzyme Parameters'!$AB$9))</f>
        <v>26.08904957975297</v>
      </c>
      <c r="AA709" s="102">
        <f t="shared" si="86"/>
        <v>-10.357675802780651</v>
      </c>
    </row>
    <row r="710" spans="3:27" s="39" customFormat="1" ht="15" x14ac:dyDescent="0.25">
      <c r="C710" s="24">
        <f t="shared" si="87"/>
        <v>46.533333333333964</v>
      </c>
      <c r="D710" s="37">
        <v>11373.147000000001</v>
      </c>
      <c r="E710" s="37">
        <v>19207.690999999999</v>
      </c>
      <c r="F710" s="100">
        <f>((-'Coupling Enzyme Parameters'!$AB$10+SQRT((('Coupling Enzyme Parameters'!$AB$10)^2)-(4*('Coupling Enzyme Parameters'!$AB$9)*(('Coupling Enzyme Parameters'!$AB$11)-(E710-$F$11)))))/(2*'Coupling Enzyme Parameters'!$AB$9))</f>
        <v>34.107080657021527</v>
      </c>
      <c r="G710" s="37">
        <v>18443.359</v>
      </c>
      <c r="H710" s="99">
        <f>((-'Coupling Enzyme Parameters'!$AB$10+SQRT((('Coupling Enzyme Parameters'!$AB$10)^2)-(4*('Coupling Enzyme Parameters'!$AB$9)*(('Coupling Enzyme Parameters'!$AB$11)-(G710-$F$11)))))/(2*'Coupling Enzyme Parameters'!$AB$9))</f>
        <v>30.187748862180637</v>
      </c>
      <c r="I710" s="102">
        <f t="shared" si="80"/>
        <v>-4.7704107688634316</v>
      </c>
      <c r="J710" s="37">
        <v>18103.094000000001</v>
      </c>
      <c r="K710" s="99">
        <f>((-'Coupling Enzyme Parameters'!$AB$10+SQRT((('Coupling Enzyme Parameters'!$AB$10)^2)-(4*('Coupling Enzyme Parameters'!$AB$9)*(('Coupling Enzyme Parameters'!$AB$11)-(J710-$F$11)))))/(2*'Coupling Enzyme Parameters'!$AB$9))</f>
        <v>28.61552736929713</v>
      </c>
      <c r="L710" s="102">
        <f t="shared" si="81"/>
        <v>-4.3736500458335961</v>
      </c>
      <c r="M710" s="37">
        <v>18158.076000000001</v>
      </c>
      <c r="N710" s="99">
        <f>((-'Coupling Enzyme Parameters'!$AB$10+SQRT((('Coupling Enzyme Parameters'!$AB$10)^2)-(4*('Coupling Enzyme Parameters'!$AB$9)*(('Coupling Enzyme Parameters'!$AB$11)-(M710-$F$11)))))/(2*'Coupling Enzyme Parameters'!$AB$9))</f>
        <v>28.863658288388983</v>
      </c>
      <c r="O710" s="102">
        <f t="shared" si="82"/>
        <v>-6.6095196118836839</v>
      </c>
      <c r="P710" s="37">
        <v>18180.813999999998</v>
      </c>
      <c r="Q710" s="99">
        <f>((-'Coupling Enzyme Parameters'!$AB$10+SQRT((('Coupling Enzyme Parameters'!$AB$10)^2)-(4*('Coupling Enzyme Parameters'!$AB$9)*(('Coupling Enzyme Parameters'!$AB$11)-(P710-$F$11)))))/(2*'Coupling Enzyme Parameters'!$AB$9))</f>
        <v>28.96691198738672</v>
      </c>
      <c r="R710" s="102">
        <f t="shared" si="83"/>
        <v>-7.6117352751255574</v>
      </c>
      <c r="S710" s="37">
        <v>18018.664000000001</v>
      </c>
      <c r="T710" s="99">
        <f>((-'Coupling Enzyme Parameters'!$AB$10+SQRT((('Coupling Enzyme Parameters'!$AB$10)^2)-(4*('Coupling Enzyme Parameters'!$AB$9)*(('Coupling Enzyme Parameters'!$AB$11)-(S710-$F$11)))))/(2*'Coupling Enzyme Parameters'!$AB$9))</f>
        <v>28.238643181080555</v>
      </c>
      <c r="U710" s="102">
        <f t="shared" si="84"/>
        <v>-9.0493688651235544</v>
      </c>
      <c r="V710" s="37">
        <v>17792.741999999998</v>
      </c>
      <c r="W710" s="99">
        <f>((-'Coupling Enzyme Parameters'!$AB$10+SQRT((('Coupling Enzyme Parameters'!$AB$10)^2)-(4*('Coupling Enzyme Parameters'!$AB$9)*(('Coupling Enzyme Parameters'!$AB$11)-(V710-$F$11)))))/(2*'Coupling Enzyme Parameters'!$AB$9))</f>
        <v>27.253506027051966</v>
      </c>
      <c r="X710" s="102">
        <f t="shared" si="85"/>
        <v>-9.846070885166025</v>
      </c>
      <c r="Y710" s="37">
        <v>17584.701000000001</v>
      </c>
      <c r="Z710" s="99">
        <f>((-'Coupling Enzyme Parameters'!$AB$10+SQRT((('Coupling Enzyme Parameters'!$AB$10)^2)-(4*('Coupling Enzyme Parameters'!$AB$9)*(('Coupling Enzyme Parameters'!$AB$11)-(Y710-$F$11)))))/(2*'Coupling Enzyme Parameters'!$AB$9))</f>
        <v>26.374206108748069</v>
      </c>
      <c r="AA710" s="102">
        <f t="shared" si="86"/>
        <v>-9.7520613792911419</v>
      </c>
    </row>
    <row r="711" spans="3:27" s="39" customFormat="1" ht="15" x14ac:dyDescent="0.25">
      <c r="C711" s="24">
        <f t="shared" si="87"/>
        <v>46.600000000000634</v>
      </c>
      <c r="D711" s="37">
        <v>11419.528</v>
      </c>
      <c r="E711" s="37">
        <v>19202.455000000002</v>
      </c>
      <c r="F711" s="100">
        <f>((-'Coupling Enzyme Parameters'!$AB$10+SQRT((('Coupling Enzyme Parameters'!$AB$10)^2)-(4*('Coupling Enzyme Parameters'!$AB$9)*(('Coupling Enzyme Parameters'!$AB$11)-(E711-$F$11)))))/(2*'Coupling Enzyme Parameters'!$AB$9))</f>
        <v>34.077967676265615</v>
      </c>
      <c r="G711" s="37">
        <v>18431.363000000001</v>
      </c>
      <c r="H711" s="99">
        <f>((-'Coupling Enzyme Parameters'!$AB$10+SQRT((('Coupling Enzyme Parameters'!$AB$10)^2)-(4*('Coupling Enzyme Parameters'!$AB$9)*(('Coupling Enzyme Parameters'!$AB$11)-(G711-$F$11)))))/(2*'Coupling Enzyme Parameters'!$AB$9))</f>
        <v>30.1307651697498</v>
      </c>
      <c r="I711" s="102">
        <f t="shared" si="80"/>
        <v>-4.7982814805383569</v>
      </c>
      <c r="J711" s="37">
        <v>18084.16</v>
      </c>
      <c r="K711" s="99">
        <f>((-'Coupling Enzyme Parameters'!$AB$10+SQRT((('Coupling Enzyme Parameters'!$AB$10)^2)-(4*('Coupling Enzyme Parameters'!$AB$9)*(('Coupling Enzyme Parameters'!$AB$11)-(J711-$F$11)))))/(2*'Coupling Enzyme Parameters'!$AB$9))</f>
        <v>28.530576990649436</v>
      </c>
      <c r="L711" s="102">
        <f t="shared" si="81"/>
        <v>-4.4294874437253782</v>
      </c>
      <c r="M711" s="37">
        <v>18135.543000000001</v>
      </c>
      <c r="N711" s="99">
        <f>((-'Coupling Enzyme Parameters'!$AB$10+SQRT((('Coupling Enzyme Parameters'!$AB$10)^2)-(4*('Coupling Enzyme Parameters'!$AB$9)*(('Coupling Enzyme Parameters'!$AB$11)-(M711-$F$11)))))/(2*'Coupling Enzyme Parameters'!$AB$9))</f>
        <v>28.7617058425135</v>
      </c>
      <c r="O711" s="102">
        <f t="shared" si="82"/>
        <v>-6.6823590770032553</v>
      </c>
      <c r="P711" s="37">
        <v>18244.937999999998</v>
      </c>
      <c r="Q711" s="99">
        <f>((-'Coupling Enzyme Parameters'!$AB$10+SQRT((('Coupling Enzyme Parameters'!$AB$10)^2)-(4*('Coupling Enzyme Parameters'!$AB$9)*(('Coupling Enzyme Parameters'!$AB$11)-(P711-$F$11)))))/(2*'Coupling Enzyme Parameters'!$AB$9))</f>
        <v>29.26015854488973</v>
      </c>
      <c r="R711" s="102">
        <f t="shared" si="83"/>
        <v>-7.289375736866635</v>
      </c>
      <c r="S711" s="37">
        <v>18053.294999999998</v>
      </c>
      <c r="T711" s="99">
        <f>((-'Coupling Enzyme Parameters'!$AB$10+SQRT((('Coupling Enzyme Parameters'!$AB$10)^2)-(4*('Coupling Enzyme Parameters'!$AB$9)*(('Coupling Enzyme Parameters'!$AB$11)-(S711-$F$11)))))/(2*'Coupling Enzyme Parameters'!$AB$9))</f>
        <v>28.392634051797824</v>
      </c>
      <c r="U711" s="102">
        <f t="shared" si="84"/>
        <v>-8.8662650136503736</v>
      </c>
      <c r="V711" s="37">
        <v>17776.280999999999</v>
      </c>
      <c r="W711" s="99">
        <f>((-'Coupling Enzyme Parameters'!$AB$10+SQRT((('Coupling Enzyme Parameters'!$AB$10)^2)-(4*('Coupling Enzyme Parameters'!$AB$9)*(('Coupling Enzyme Parameters'!$AB$11)-(V711-$F$11)))))/(2*'Coupling Enzyme Parameters'!$AB$9))</f>
        <v>27.182992823262051</v>
      </c>
      <c r="X711" s="102">
        <f t="shared" si="85"/>
        <v>-9.8874711082000282</v>
      </c>
      <c r="Y711" s="37">
        <v>17527.900000000001</v>
      </c>
      <c r="Z711" s="99">
        <f>((-'Coupling Enzyme Parameters'!$AB$10+SQRT((('Coupling Enzyme Parameters'!$AB$10)^2)-(4*('Coupling Enzyme Parameters'!$AB$9)*(('Coupling Enzyme Parameters'!$AB$11)-(Y711-$F$11)))))/(2*'Coupling Enzyme Parameters'!$AB$9))</f>
        <v>26.138463620358127</v>
      </c>
      <c r="AA711" s="102">
        <f t="shared" si="86"/>
        <v>-9.9586908869251722</v>
      </c>
    </row>
    <row r="712" spans="3:27" s="39" customFormat="1" ht="15" x14ac:dyDescent="0.25">
      <c r="C712" s="24">
        <f t="shared" si="87"/>
        <v>46.666666666667304</v>
      </c>
      <c r="D712" s="37">
        <v>11408.307000000001</v>
      </c>
      <c r="E712" s="37">
        <v>19256.561000000002</v>
      </c>
      <c r="F712" s="100">
        <f>((-'Coupling Enzyme Parameters'!$AB$10+SQRT((('Coupling Enzyme Parameters'!$AB$10)^2)-(4*('Coupling Enzyme Parameters'!$AB$9)*(('Coupling Enzyme Parameters'!$AB$11)-(E712-$F$11)))))/(2*'Coupling Enzyme Parameters'!$AB$9))</f>
        <v>34.380599645573596</v>
      </c>
      <c r="G712" s="37">
        <v>18420.041000000001</v>
      </c>
      <c r="H712" s="99">
        <f>((-'Coupling Enzyme Parameters'!$AB$10+SQRT((('Coupling Enzyme Parameters'!$AB$10)^2)-(4*('Coupling Enzyme Parameters'!$AB$9)*(('Coupling Enzyme Parameters'!$AB$11)-(G712-$F$11)))))/(2*'Coupling Enzyme Parameters'!$AB$9))</f>
        <v>30.07709310526317</v>
      </c>
      <c r="I712" s="102">
        <f t="shared" si="80"/>
        <v>-5.1545855143329682</v>
      </c>
      <c r="J712" s="37">
        <v>18099.125</v>
      </c>
      <c r="K712" s="99">
        <f>((-'Coupling Enzyme Parameters'!$AB$10+SQRT((('Coupling Enzyme Parameters'!$AB$10)^2)-(4*('Coupling Enzyme Parameters'!$AB$9)*(('Coupling Enzyme Parameters'!$AB$11)-(J712-$F$11)))))/(2*'Coupling Enzyme Parameters'!$AB$9))</f>
        <v>28.597698894696585</v>
      </c>
      <c r="L712" s="102">
        <f t="shared" si="81"/>
        <v>-4.664997508986211</v>
      </c>
      <c r="M712" s="37">
        <v>18110.312999999998</v>
      </c>
      <c r="N712" s="99">
        <f>((-'Coupling Enzyme Parameters'!$AB$10+SQRT((('Coupling Enzyme Parameters'!$AB$10)^2)-(4*('Coupling Enzyme Parameters'!$AB$9)*(('Coupling Enzyme Parameters'!$AB$11)-(M712-$F$11)))))/(2*'Coupling Enzyme Parameters'!$AB$9))</f>
        <v>28.647983197400457</v>
      </c>
      <c r="O712" s="102">
        <f t="shared" si="82"/>
        <v>-7.0987136914242797</v>
      </c>
      <c r="P712" s="37">
        <v>18114.717000000001</v>
      </c>
      <c r="Q712" s="99">
        <f>((-'Coupling Enzyme Parameters'!$AB$10+SQRT((('Coupling Enzyme Parameters'!$AB$10)^2)-(4*('Coupling Enzyme Parameters'!$AB$9)*(('Coupling Enzyme Parameters'!$AB$11)-(P712-$F$11)))))/(2*'Coupling Enzyme Parameters'!$AB$9))</f>
        <v>28.667801252083123</v>
      </c>
      <c r="R712" s="102">
        <f t="shared" si="83"/>
        <v>-8.1843649989812235</v>
      </c>
      <c r="S712" s="37">
        <v>18090.127</v>
      </c>
      <c r="T712" s="99">
        <f>((-'Coupling Enzyme Parameters'!$AB$10+SQRT((('Coupling Enzyme Parameters'!$AB$10)^2)-(4*('Coupling Enzyme Parameters'!$AB$9)*(('Coupling Enzyme Parameters'!$AB$11)-(S712-$F$11)))))/(2*'Coupling Enzyme Parameters'!$AB$9))</f>
        <v>28.557321651324695</v>
      </c>
      <c r="U712" s="102">
        <f t="shared" si="84"/>
        <v>-9.0042093834314834</v>
      </c>
      <c r="V712" s="37">
        <v>17769.73</v>
      </c>
      <c r="W712" s="99">
        <f>((-'Coupling Enzyme Parameters'!$AB$10+SQRT((('Coupling Enzyme Parameters'!$AB$10)^2)-(4*('Coupling Enzyme Parameters'!$AB$9)*(('Coupling Enzyme Parameters'!$AB$11)-(V712-$F$11)))))/(2*'Coupling Enzyme Parameters'!$AB$9))</f>
        <v>27.154976710514248</v>
      </c>
      <c r="X712" s="102">
        <f t="shared" si="85"/>
        <v>-10.218119190255813</v>
      </c>
      <c r="Y712" s="37">
        <v>17492.188999999998</v>
      </c>
      <c r="Z712" s="99">
        <f>((-'Coupling Enzyme Parameters'!$AB$10+SQRT((('Coupling Enzyme Parameters'!$AB$10)^2)-(4*('Coupling Enzyme Parameters'!$AB$9)*(('Coupling Enzyme Parameters'!$AB$11)-(Y712-$F$11)))))/(2*'Coupling Enzyme Parameters'!$AB$9))</f>
        <v>25.991164277478216</v>
      </c>
      <c r="AA712" s="102">
        <f t="shared" si="86"/>
        <v>-10.408622199113065</v>
      </c>
    </row>
    <row r="713" spans="3:27" s="39" customFormat="1" ht="15" x14ac:dyDescent="0.25">
      <c r="C713" s="24">
        <f t="shared" si="87"/>
        <v>46.733333333333974</v>
      </c>
      <c r="D713" s="37">
        <v>11411.583000000001</v>
      </c>
      <c r="E713" s="37">
        <v>19283.958999999999</v>
      </c>
      <c r="F713" s="100">
        <f>((-'Coupling Enzyme Parameters'!$AB$10+SQRT((('Coupling Enzyme Parameters'!$AB$10)^2)-(4*('Coupling Enzyme Parameters'!$AB$9)*(('Coupling Enzyme Parameters'!$AB$11)-(E713-$F$11)))))/(2*'Coupling Enzyme Parameters'!$AB$9))</f>
        <v>34.535389125843501</v>
      </c>
      <c r="G713" s="37">
        <v>18445.287</v>
      </c>
      <c r="H713" s="99">
        <f>((-'Coupling Enzyme Parameters'!$AB$10+SQRT((('Coupling Enzyme Parameters'!$AB$10)^2)-(4*('Coupling Enzyme Parameters'!$AB$9)*(('Coupling Enzyme Parameters'!$AB$11)-(G713-$F$11)))))/(2*'Coupling Enzyme Parameters'!$AB$9))</f>
        <v>30.196918527595045</v>
      </c>
      <c r="I713" s="102">
        <f t="shared" si="80"/>
        <v>-5.1895495722709981</v>
      </c>
      <c r="J713" s="37">
        <v>18042.440999999999</v>
      </c>
      <c r="K713" s="99">
        <f>((-'Coupling Enzyme Parameters'!$AB$10+SQRT((('Coupling Enzyme Parameters'!$AB$10)^2)-(4*('Coupling Enzyme Parameters'!$AB$9)*(('Coupling Enzyme Parameters'!$AB$11)-(J713-$F$11)))))/(2*'Coupling Enzyme Parameters'!$AB$9))</f>
        <v>28.344281907962678</v>
      </c>
      <c r="L713" s="102">
        <f t="shared" si="81"/>
        <v>-5.0732039759900225</v>
      </c>
      <c r="M713" s="37">
        <v>18078.285</v>
      </c>
      <c r="N713" s="99">
        <f>((-'Coupling Enzyme Parameters'!$AB$10+SQRT((('Coupling Enzyme Parameters'!$AB$10)^2)-(4*('Coupling Enzyme Parameters'!$AB$9)*(('Coupling Enzyme Parameters'!$AB$11)-(M713-$F$11)))))/(2*'Coupling Enzyme Parameters'!$AB$9))</f>
        <v>28.504269068580989</v>
      </c>
      <c r="O713" s="102">
        <f t="shared" si="82"/>
        <v>-7.3972173005136526</v>
      </c>
      <c r="P713" s="37">
        <v>18172.618999999999</v>
      </c>
      <c r="Q713" s="99">
        <f>((-'Coupling Enzyme Parameters'!$AB$10+SQRT((('Coupling Enzyme Parameters'!$AB$10)^2)-(4*('Coupling Enzyme Parameters'!$AB$9)*(('Coupling Enzyme Parameters'!$AB$11)-(P713-$F$11)))))/(2*'Coupling Enzyme Parameters'!$AB$9))</f>
        <v>28.929654807474339</v>
      </c>
      <c r="R713" s="102">
        <f t="shared" si="83"/>
        <v>-8.0773009238599123</v>
      </c>
      <c r="S713" s="37">
        <v>18072.201000000001</v>
      </c>
      <c r="T713" s="99">
        <f>((-'Coupling Enzyme Parameters'!$AB$10+SQRT((('Coupling Enzyme Parameters'!$AB$10)^2)-(4*('Coupling Enzyme Parameters'!$AB$9)*(('Coupling Enzyme Parameters'!$AB$11)-(S713-$F$11)))))/(2*'Coupling Enzyme Parameters'!$AB$9))</f>
        <v>28.477050687699112</v>
      </c>
      <c r="U713" s="102">
        <f t="shared" si="84"/>
        <v>-9.2392698273269716</v>
      </c>
      <c r="V713" s="37">
        <v>17789.559000000001</v>
      </c>
      <c r="W713" s="99">
        <f>((-'Coupling Enzyme Parameters'!$AB$10+SQRT((('Coupling Enzyme Parameters'!$AB$10)^2)-(4*('Coupling Enzyme Parameters'!$AB$9)*(('Coupling Enzyme Parameters'!$AB$11)-(V713-$F$11)))))/(2*'Coupling Enzyme Parameters'!$AB$9))</f>
        <v>27.239858201602267</v>
      </c>
      <c r="X713" s="102">
        <f t="shared" si="85"/>
        <v>-10.288027179437698</v>
      </c>
      <c r="Y713" s="37">
        <v>17565.82</v>
      </c>
      <c r="Z713" s="99">
        <f>((-'Coupling Enzyme Parameters'!$AB$10+SQRT((('Coupling Enzyme Parameters'!$AB$10)^2)-(4*('Coupling Enzyme Parameters'!$AB$9)*(('Coupling Enzyme Parameters'!$AB$11)-(Y713-$F$11)))))/(2*'Coupling Enzyme Parameters'!$AB$9))</f>
        <v>26.295644080547788</v>
      </c>
      <c r="AA713" s="102">
        <f t="shared" si="86"/>
        <v>-10.258931876313397</v>
      </c>
    </row>
    <row r="714" spans="3:27" s="39" customFormat="1" ht="15" x14ac:dyDescent="0.25">
      <c r="C714" s="24">
        <f t="shared" si="87"/>
        <v>46.800000000000644</v>
      </c>
      <c r="D714" s="37">
        <v>11421.886</v>
      </c>
      <c r="E714" s="37">
        <v>19309.726999999999</v>
      </c>
      <c r="F714" s="100">
        <f>((-'Coupling Enzyme Parameters'!$AB$10+SQRT((('Coupling Enzyme Parameters'!$AB$10)^2)-(4*('Coupling Enzyme Parameters'!$AB$9)*(('Coupling Enzyme Parameters'!$AB$11)-(E714-$F$11)))))/(2*'Coupling Enzyme Parameters'!$AB$9))</f>
        <v>34.68194227288258</v>
      </c>
      <c r="G714" s="37">
        <v>18421.043000000001</v>
      </c>
      <c r="H714" s="99">
        <f>((-'Coupling Enzyme Parameters'!$AB$10+SQRT((('Coupling Enzyme Parameters'!$AB$10)^2)-(4*('Coupling Enzyme Parameters'!$AB$9)*(('Coupling Enzyme Parameters'!$AB$11)-(G714-$F$11)))))/(2*'Coupling Enzyme Parameters'!$AB$9))</f>
        <v>30.081838806447891</v>
      </c>
      <c r="I714" s="102">
        <f t="shared" si="80"/>
        <v>-5.4511824404572309</v>
      </c>
      <c r="J714" s="37">
        <v>18055.631000000001</v>
      </c>
      <c r="K714" s="99">
        <f>((-'Coupling Enzyme Parameters'!$AB$10+SQRT((('Coupling Enzyme Parameters'!$AB$10)^2)-(4*('Coupling Enzyme Parameters'!$AB$9)*(('Coupling Enzyme Parameters'!$AB$11)-(J714-$F$11)))))/(2*'Coupling Enzyme Parameters'!$AB$9))</f>
        <v>28.403051040819438</v>
      </c>
      <c r="L714" s="102">
        <f t="shared" si="81"/>
        <v>-5.160987990172341</v>
      </c>
      <c r="M714" s="37">
        <v>18114.528999999999</v>
      </c>
      <c r="N714" s="99">
        <f>((-'Coupling Enzyme Parameters'!$AB$10+SQRT((('Coupling Enzyme Parameters'!$AB$10)^2)-(4*('Coupling Enzyme Parameters'!$AB$9)*(('Coupling Enzyme Parameters'!$AB$11)-(M714-$F$11)))))/(2*'Coupling Enzyme Parameters'!$AB$9))</f>
        <v>28.666954968103941</v>
      </c>
      <c r="O714" s="102">
        <f t="shared" si="82"/>
        <v>-7.3810845480297793</v>
      </c>
      <c r="P714" s="37">
        <v>18119.080000000002</v>
      </c>
      <c r="Q714" s="99">
        <f>((-'Coupling Enzyme Parameters'!$AB$10+SQRT((('Coupling Enzyme Parameters'!$AB$10)^2)-(4*('Coupling Enzyme Parameters'!$AB$9)*(('Coupling Enzyme Parameters'!$AB$11)-(P714-$F$11)))))/(2*'Coupling Enzyme Parameters'!$AB$9))</f>
        <v>28.687448407917586</v>
      </c>
      <c r="R714" s="102">
        <f t="shared" si="83"/>
        <v>-8.4660604704557443</v>
      </c>
      <c r="S714" s="37">
        <v>18134.508000000002</v>
      </c>
      <c r="T714" s="99">
        <f>((-'Coupling Enzyme Parameters'!$AB$10+SQRT((('Coupling Enzyme Parameters'!$AB$10)^2)-(4*('Coupling Enzyme Parameters'!$AB$9)*(('Coupling Enzyme Parameters'!$AB$11)-(S714-$F$11)))))/(2*'Coupling Enzyme Parameters'!$AB$9))</f>
        <v>28.757031688775292</v>
      </c>
      <c r="U714" s="102">
        <f t="shared" si="84"/>
        <v>-9.1058419732898699</v>
      </c>
      <c r="V714" s="37">
        <v>17863.403999999999</v>
      </c>
      <c r="W714" s="99">
        <f>((-'Coupling Enzyme Parameters'!$AB$10+SQRT((('Coupling Enzyme Parameters'!$AB$10)^2)-(4*('Coupling Enzyme Parameters'!$AB$9)*(('Coupling Enzyme Parameters'!$AB$11)-(V714-$F$11)))))/(2*'Coupling Enzyme Parameters'!$AB$9))</f>
        <v>27.558105439142661</v>
      </c>
      <c r="X714" s="102">
        <f t="shared" si="85"/>
        <v>-10.116333088936383</v>
      </c>
      <c r="Y714" s="37">
        <v>17534.782999999999</v>
      </c>
      <c r="Z714" s="99">
        <f>((-'Coupling Enzyme Parameters'!$AB$10+SQRT((('Coupling Enzyme Parameters'!$AB$10)^2)-(4*('Coupling Enzyme Parameters'!$AB$9)*(('Coupling Enzyme Parameters'!$AB$11)-(Y714-$F$11)))))/(2*'Coupling Enzyme Parameters'!$AB$9))</f>
        <v>26.166934817291207</v>
      </c>
      <c r="AA714" s="102">
        <f t="shared" si="86"/>
        <v>-10.534194286609058</v>
      </c>
    </row>
    <row r="715" spans="3:27" s="39" customFormat="1" ht="15" x14ac:dyDescent="0.25">
      <c r="C715" s="24">
        <f t="shared" si="87"/>
        <v>46.866666666667314</v>
      </c>
      <c r="D715" s="37">
        <v>11419.846</v>
      </c>
      <c r="E715" s="37">
        <v>19164.311000000002</v>
      </c>
      <c r="F715" s="100">
        <f>((-'Coupling Enzyme Parameters'!$AB$10+SQRT((('Coupling Enzyme Parameters'!$AB$10)^2)-(4*('Coupling Enzyme Parameters'!$AB$9)*(('Coupling Enzyme Parameters'!$AB$11)-(E715-$F$11)))))/(2*'Coupling Enzyme Parameters'!$AB$9))</f>
        <v>33.866979064351156</v>
      </c>
      <c r="G715" s="37">
        <v>18458.157999999999</v>
      </c>
      <c r="H715" s="99">
        <f>((-'Coupling Enzyme Parameters'!$AB$10+SQRT((('Coupling Enzyme Parameters'!$AB$10)^2)-(4*('Coupling Enzyme Parameters'!$AB$9)*(('Coupling Enzyme Parameters'!$AB$11)-(G715-$F$11)))))/(2*'Coupling Enzyme Parameters'!$AB$9))</f>
        <v>30.258213731271947</v>
      </c>
      <c r="I715" s="102">
        <f t="shared" si="80"/>
        <v>-4.4598443071017506</v>
      </c>
      <c r="J715" s="37">
        <v>18086.453000000001</v>
      </c>
      <c r="K715" s="99">
        <f>((-'Coupling Enzyme Parameters'!$AB$10+SQRT((('Coupling Enzyme Parameters'!$AB$10)^2)-(4*('Coupling Enzyme Parameters'!$AB$9)*(('Coupling Enzyme Parameters'!$AB$11)-(J715-$F$11)))))/(2*'Coupling Enzyme Parameters'!$AB$9))</f>
        <v>28.540851477737142</v>
      </c>
      <c r="L715" s="102">
        <f t="shared" si="81"/>
        <v>-4.2082243447232131</v>
      </c>
      <c r="M715" s="37">
        <v>18036.171999999999</v>
      </c>
      <c r="N715" s="99">
        <f>((-'Coupling Enzyme Parameters'!$AB$10+SQRT((('Coupling Enzyme Parameters'!$AB$10)^2)-(4*('Coupling Enzyme Parameters'!$AB$9)*(('Coupling Enzyme Parameters'!$AB$11)-(M715-$F$11)))))/(2*'Coupling Enzyme Parameters'!$AB$9))</f>
        <v>28.316391840494653</v>
      </c>
      <c r="O715" s="102">
        <f t="shared" si="82"/>
        <v>-6.9166844671076433</v>
      </c>
      <c r="P715" s="37">
        <v>18132.113000000001</v>
      </c>
      <c r="Q715" s="99">
        <f>((-'Coupling Enzyme Parameters'!$AB$10+SQRT((('Coupling Enzyme Parameters'!$AB$10)^2)-(4*('Coupling Enzyme Parameters'!$AB$9)*(('Coupling Enzyme Parameters'!$AB$11)-(P715-$F$11)))))/(2*'Coupling Enzyme Parameters'!$AB$9))</f>
        <v>28.746218600021315</v>
      </c>
      <c r="R715" s="102">
        <f t="shared" si="83"/>
        <v>-7.5923270698205911</v>
      </c>
      <c r="S715" s="37">
        <v>18046.993999999999</v>
      </c>
      <c r="T715" s="99">
        <f>((-'Coupling Enzyme Parameters'!$AB$10+SQRT((('Coupling Enzyme Parameters'!$AB$10)^2)-(4*('Coupling Enzyme Parameters'!$AB$9)*(('Coupling Enzyme Parameters'!$AB$11)-(S715-$F$11)))))/(2*'Coupling Enzyme Parameters'!$AB$9))</f>
        <v>28.364554619935177</v>
      </c>
      <c r="U715" s="102">
        <f t="shared" si="84"/>
        <v>-8.6833558335985614</v>
      </c>
      <c r="V715" s="37">
        <v>17771.107</v>
      </c>
      <c r="W715" s="99">
        <f>((-'Coupling Enzyme Parameters'!$AB$10+SQRT((('Coupling Enzyme Parameters'!$AB$10)^2)-(4*('Coupling Enzyme Parameters'!$AB$9)*(('Coupling Enzyme Parameters'!$AB$11)-(V715-$F$11)))))/(2*'Coupling Enzyme Parameters'!$AB$9))</f>
        <v>27.160863439286612</v>
      </c>
      <c r="X715" s="102">
        <f t="shared" si="85"/>
        <v>-9.6986118802610086</v>
      </c>
      <c r="Y715" s="37">
        <v>17530.745999999999</v>
      </c>
      <c r="Z715" s="99">
        <f>((-'Coupling Enzyme Parameters'!$AB$10+SQRT((('Coupling Enzyme Parameters'!$AB$10)^2)-(4*('Coupling Enzyme Parameters'!$AB$9)*(('Coupling Enzyme Parameters'!$AB$11)-(Y715-$F$11)))))/(2*'Coupling Enzyme Parameters'!$AB$9))</f>
        <v>26.150232792228174</v>
      </c>
      <c r="AA715" s="102">
        <f t="shared" si="86"/>
        <v>-9.7359331031406668</v>
      </c>
    </row>
    <row r="716" spans="3:27" s="39" customFormat="1" ht="15" x14ac:dyDescent="0.25">
      <c r="C716" s="24">
        <f t="shared" si="87"/>
        <v>46.933333333333984</v>
      </c>
      <c r="D716" s="37">
        <v>11451.047</v>
      </c>
      <c r="E716" s="37">
        <v>19197.936000000002</v>
      </c>
      <c r="F716" s="100">
        <f>((-'Coupling Enzyme Parameters'!$AB$10+SQRT((('Coupling Enzyme Parameters'!$AB$10)^2)-(4*('Coupling Enzyme Parameters'!$AB$9)*(('Coupling Enzyme Parameters'!$AB$11)-(E716-$F$11)))))/(2*'Coupling Enzyme Parameters'!$AB$9))</f>
        <v>34.052870816129186</v>
      </c>
      <c r="G716" s="37">
        <v>18483.813999999998</v>
      </c>
      <c r="H716" s="99">
        <f>((-'Coupling Enzyme Parameters'!$AB$10+SQRT((('Coupling Enzyme Parameters'!$AB$10)^2)-(4*('Coupling Enzyme Parameters'!$AB$9)*(('Coupling Enzyme Parameters'!$AB$11)-(G716-$F$11)))))/(2*'Coupling Enzyme Parameters'!$AB$9))</f>
        <v>30.380813121902566</v>
      </c>
      <c r="I716" s="102">
        <f t="shared" si="80"/>
        <v>-4.5231366682491618</v>
      </c>
      <c r="J716" s="37">
        <v>18013.311000000002</v>
      </c>
      <c r="K716" s="99">
        <f>((-'Coupling Enzyme Parameters'!$AB$10+SQRT((('Coupling Enzyme Parameters'!$AB$10)^2)-(4*('Coupling Enzyme Parameters'!$AB$9)*(('Coupling Enzyme Parameters'!$AB$11)-(J716-$F$11)))))/(2*'Coupling Enzyme Parameters'!$AB$9))</f>
        <v>28.214913529264763</v>
      </c>
      <c r="L716" s="102">
        <f t="shared" si="81"/>
        <v>-4.7200540449736224</v>
      </c>
      <c r="M716" s="37">
        <v>18136.143</v>
      </c>
      <c r="N716" s="99">
        <f>((-'Coupling Enzyme Parameters'!$AB$10+SQRT((('Coupling Enzyme Parameters'!$AB$10)^2)-(4*('Coupling Enzyme Parameters'!$AB$9)*(('Coupling Enzyme Parameters'!$AB$11)-(M716-$F$11)))))/(2*'Coupling Enzyme Parameters'!$AB$9))</f>
        <v>28.764415849142789</v>
      </c>
      <c r="O716" s="102">
        <f t="shared" si="82"/>
        <v>-6.6545522102375365</v>
      </c>
      <c r="P716" s="37">
        <v>18121.037</v>
      </c>
      <c r="Q716" s="99">
        <f>((-'Coupling Enzyme Parameters'!$AB$10+SQRT((('Coupling Enzyme Parameters'!$AB$10)^2)-(4*('Coupling Enzyme Parameters'!$AB$9)*(('Coupling Enzyme Parameters'!$AB$11)-(P716-$F$11)))))/(2*'Coupling Enzyme Parameters'!$AB$9))</f>
        <v>28.696265438714008</v>
      </c>
      <c r="R716" s="102">
        <f t="shared" si="83"/>
        <v>-7.8281719829059284</v>
      </c>
      <c r="S716" s="37">
        <v>18029.678</v>
      </c>
      <c r="T716" s="99">
        <f>((-'Coupling Enzyme Parameters'!$AB$10+SQRT((('Coupling Enzyme Parameters'!$AB$10)^2)-(4*('Coupling Enzyme Parameters'!$AB$9)*(('Coupling Enzyme Parameters'!$AB$11)-(S716-$F$11)))))/(2*'Coupling Enzyme Parameters'!$AB$9))</f>
        <v>28.287529181493444</v>
      </c>
      <c r="U716" s="102">
        <f t="shared" si="84"/>
        <v>-8.9462730238183248</v>
      </c>
      <c r="V716" s="37">
        <v>17751.555</v>
      </c>
      <c r="W716" s="99">
        <f>((-'Coupling Enzyme Parameters'!$AB$10+SQRT((('Coupling Enzyme Parameters'!$AB$10)^2)-(4*('Coupling Enzyme Parameters'!$AB$9)*(('Coupling Enzyme Parameters'!$AB$11)-(V716-$F$11)))))/(2*'Coupling Enzyme Parameters'!$AB$9))</f>
        <v>27.077385816424666</v>
      </c>
      <c r="X716" s="102">
        <f t="shared" si="85"/>
        <v>-9.9679812549009839</v>
      </c>
      <c r="Y716" s="37">
        <v>17527.995999999999</v>
      </c>
      <c r="Z716" s="99">
        <f>((-'Coupling Enzyme Parameters'!$AB$10+SQRT((('Coupling Enzyme Parameters'!$AB$10)^2)-(4*('Coupling Enzyme Parameters'!$AB$9)*(('Coupling Enzyme Parameters'!$AB$11)-(Y716-$F$11)))))/(2*'Coupling Enzyme Parameters'!$AB$9))</f>
        <v>26.138860540038198</v>
      </c>
      <c r="AA716" s="102">
        <f t="shared" si="86"/>
        <v>-9.933197107108672</v>
      </c>
    </row>
    <row r="717" spans="3:27" s="39" customFormat="1" ht="15" x14ac:dyDescent="0.25">
      <c r="C717" s="24">
        <f t="shared" si="87"/>
        <v>47.000000000000654</v>
      </c>
      <c r="D717" s="37">
        <v>11443.235000000001</v>
      </c>
      <c r="E717" s="37">
        <v>19245.697</v>
      </c>
      <c r="F717" s="100">
        <f>((-'Coupling Enzyme Parameters'!$AB$10+SQRT((('Coupling Enzyme Parameters'!$AB$10)^2)-(4*('Coupling Enzyme Parameters'!$AB$9)*(('Coupling Enzyme Parameters'!$AB$11)-(E717-$F$11)))))/(2*'Coupling Enzyme Parameters'!$AB$9))</f>
        <v>34.319512134114106</v>
      </c>
      <c r="G717" s="37">
        <v>18468.169999999998</v>
      </c>
      <c r="H717" s="99">
        <f>((-'Coupling Enzyme Parameters'!$AB$10+SQRT((('Coupling Enzyme Parameters'!$AB$10)^2)-(4*('Coupling Enzyme Parameters'!$AB$9)*(('Coupling Enzyme Parameters'!$AB$11)-(G717-$F$11)))))/(2*'Coupling Enzyme Parameters'!$AB$9))</f>
        <v>30.305990339147499</v>
      </c>
      <c r="I717" s="102">
        <f t="shared" ref="I717:I780" si="88">(H717-F717)-$I$11</f>
        <v>-4.8646007689891491</v>
      </c>
      <c r="J717" s="37">
        <v>18172.370999999999</v>
      </c>
      <c r="K717" s="99">
        <f>((-'Coupling Enzyme Parameters'!$AB$10+SQRT((('Coupling Enzyme Parameters'!$AB$10)^2)-(4*('Coupling Enzyme Parameters'!$AB$9)*(('Coupling Enzyme Parameters'!$AB$11)-(J717-$F$11)))))/(2*'Coupling Enzyme Parameters'!$AB$9))</f>
        <v>28.928528083929809</v>
      </c>
      <c r="L717" s="102">
        <f t="shared" ref="L717:L780" si="89">(K717-F717)-$L$11</f>
        <v>-4.2730808082934963</v>
      </c>
      <c r="M717" s="37">
        <v>18107.107</v>
      </c>
      <c r="N717" s="99">
        <f>((-'Coupling Enzyme Parameters'!$AB$10+SQRT((('Coupling Enzyme Parameters'!$AB$10)^2)-(4*('Coupling Enzyme Parameters'!$AB$9)*(('Coupling Enzyme Parameters'!$AB$11)-(M717-$F$11)))))/(2*'Coupling Enzyme Parameters'!$AB$9))</f>
        <v>28.63356481689415</v>
      </c>
      <c r="O717" s="102">
        <f t="shared" ref="O717:O780" si="90">(N717-F717)-$O$11</f>
        <v>-7.0520445604710957</v>
      </c>
      <c r="P717" s="37">
        <v>18131.638999999999</v>
      </c>
      <c r="Q717" s="99">
        <f>((-'Coupling Enzyme Parameters'!$AB$10+SQRT((('Coupling Enzyme Parameters'!$AB$10)^2)-(4*('Coupling Enzyme Parameters'!$AB$9)*(('Coupling Enzyme Parameters'!$AB$11)-(P717-$F$11)))))/(2*'Coupling Enzyme Parameters'!$AB$9))</f>
        <v>28.744079044310823</v>
      </c>
      <c r="R717" s="102">
        <f t="shared" ref="R717:R780" si="91">(Q717-F717)-$R$11</f>
        <v>-8.0469996952940335</v>
      </c>
      <c r="S717" s="37">
        <v>17996.317999999999</v>
      </c>
      <c r="T717" s="99">
        <f>((-'Coupling Enzyme Parameters'!$AB$10+SQRT((('Coupling Enzyme Parameters'!$AB$10)^2)-(4*('Coupling Enzyme Parameters'!$AB$9)*(('Coupling Enzyme Parameters'!$AB$11)-(S717-$F$11)))))/(2*'Coupling Enzyme Parameters'!$AB$9))</f>
        <v>28.139712747596757</v>
      </c>
      <c r="U717" s="102">
        <f t="shared" ref="U717:U780" si="92">(T717-F717)-$U$11</f>
        <v>-9.3607307756999312</v>
      </c>
      <c r="V717" s="37">
        <v>17780.708999999999</v>
      </c>
      <c r="W717" s="99">
        <f>((-'Coupling Enzyme Parameters'!$AB$10+SQRT((('Coupling Enzyme Parameters'!$AB$10)^2)-(4*('Coupling Enzyme Parameters'!$AB$9)*(('Coupling Enzyme Parameters'!$AB$11)-(V717-$F$11)))))/(2*'Coupling Enzyme Parameters'!$AB$9))</f>
        <v>27.20194451908818</v>
      </c>
      <c r="X717" s="102">
        <f t="shared" ref="X717:X780" si="93">(W717-F717)-$X$11</f>
        <v>-10.11006387022239</v>
      </c>
      <c r="Y717" s="37">
        <v>17501.428</v>
      </c>
      <c r="Z717" s="99">
        <f>((-'Coupling Enzyme Parameters'!$AB$10+SQRT((('Coupling Enzyme Parameters'!$AB$10)^2)-(4*('Coupling Enzyme Parameters'!$AB$9)*(('Coupling Enzyme Parameters'!$AB$11)-(Y717-$F$11)))))/(2*'Coupling Enzyme Parameters'!$AB$9))</f>
        <v>26.029206114435151</v>
      </c>
      <c r="AA717" s="102">
        <f t="shared" ref="AA717:AA780" si="94">(Z717-F717)-$AA$11</f>
        <v>-10.309492850696639</v>
      </c>
    </row>
    <row r="718" spans="3:27" s="39" customFormat="1" ht="15" x14ac:dyDescent="0.25">
      <c r="C718" s="24">
        <f t="shared" ref="C718:C781" si="95">C717+($A$12/60)</f>
        <v>47.066666666667324</v>
      </c>
      <c r="D718" s="37">
        <v>11421.031999999999</v>
      </c>
      <c r="E718" s="37">
        <v>19201.353999999999</v>
      </c>
      <c r="F718" s="100">
        <f>((-'Coupling Enzyme Parameters'!$AB$10+SQRT((('Coupling Enzyme Parameters'!$AB$10)^2)-(4*('Coupling Enzyme Parameters'!$AB$9)*(('Coupling Enzyme Parameters'!$AB$11)-(E718-$F$11)))))/(2*'Coupling Enzyme Parameters'!$AB$9))</f>
        <v>34.071850614652156</v>
      </c>
      <c r="G718" s="37">
        <v>18415.875</v>
      </c>
      <c r="H718" s="99">
        <f>((-'Coupling Enzyme Parameters'!$AB$10+SQRT((('Coupling Enzyme Parameters'!$AB$10)^2)-(4*('Coupling Enzyme Parameters'!$AB$9)*(('Coupling Enzyme Parameters'!$AB$11)-(G718-$F$11)))))/(2*'Coupling Enzyme Parameters'!$AB$9))</f>
        <v>30.057370885809561</v>
      </c>
      <c r="I718" s="102">
        <f t="shared" si="88"/>
        <v>-4.8655587028651368</v>
      </c>
      <c r="J718" s="37">
        <v>18094.580000000002</v>
      </c>
      <c r="K718" s="99">
        <f>((-'Coupling Enzyme Parameters'!$AB$10+SQRT((('Coupling Enzyme Parameters'!$AB$10)^2)-(4*('Coupling Enzyme Parameters'!$AB$9)*(('Coupling Enzyme Parameters'!$AB$11)-(J718-$F$11)))))/(2*'Coupling Enzyme Parameters'!$AB$9))</f>
        <v>28.577296725711616</v>
      </c>
      <c r="L718" s="102">
        <f t="shared" si="89"/>
        <v>-4.3766506470497397</v>
      </c>
      <c r="M718" s="37">
        <v>18120.375</v>
      </c>
      <c r="N718" s="99">
        <f>((-'Coupling Enzyme Parameters'!$AB$10+SQRT((('Coupling Enzyme Parameters'!$AB$10)^2)-(4*('Coupling Enzyme Parameters'!$AB$9)*(('Coupling Enzyme Parameters'!$AB$11)-(M718-$F$11)))))/(2*'Coupling Enzyme Parameters'!$AB$9))</f>
        <v>28.69328257079269</v>
      </c>
      <c r="O718" s="102">
        <f t="shared" si="90"/>
        <v>-6.7446652871106068</v>
      </c>
      <c r="P718" s="37">
        <v>18167.451000000001</v>
      </c>
      <c r="Q718" s="99">
        <f>((-'Coupling Enzyme Parameters'!$AB$10+SQRT((('Coupling Enzyme Parameters'!$AB$10)^2)-(4*('Coupling Enzyme Parameters'!$AB$9)*(('Coupling Enzyme Parameters'!$AB$11)-(P718-$F$11)))))/(2*'Coupling Enzyme Parameters'!$AB$9))</f>
        <v>28.906184630093009</v>
      </c>
      <c r="R718" s="102">
        <f t="shared" si="91"/>
        <v>-7.6372325900498979</v>
      </c>
      <c r="S718" s="37">
        <v>18027.896000000001</v>
      </c>
      <c r="T718" s="99">
        <f>((-'Coupling Enzyme Parameters'!$AB$10+SQRT((('Coupling Enzyme Parameters'!$AB$10)^2)-(4*('Coupling Enzyme Parameters'!$AB$9)*(('Coupling Enzyme Parameters'!$AB$11)-(S718-$F$11)))))/(2*'Coupling Enzyme Parameters'!$AB$9))</f>
        <v>28.27961410509452</v>
      </c>
      <c r="U718" s="102">
        <f t="shared" si="92"/>
        <v>-8.9731678987402184</v>
      </c>
      <c r="V718" s="37">
        <v>17753.440999999999</v>
      </c>
      <c r="W718" s="99">
        <f>((-'Coupling Enzyme Parameters'!$AB$10+SQRT((('Coupling Enzyme Parameters'!$AB$10)^2)-(4*('Coupling Enzyme Parameters'!$AB$9)*(('Coupling Enzyme Parameters'!$AB$11)-(V718-$F$11)))))/(2*'Coupling Enzyme Parameters'!$AB$9))</f>
        <v>27.085428031004763</v>
      </c>
      <c r="X718" s="102">
        <f t="shared" si="93"/>
        <v>-9.9789188388438568</v>
      </c>
      <c r="Y718" s="37">
        <v>17517.5</v>
      </c>
      <c r="Z718" s="99">
        <f>((-'Coupling Enzyme Parameters'!$AB$10+SQRT((('Coupling Enzyme Parameters'!$AB$10)^2)-(4*('Coupling Enzyme Parameters'!$AB$9)*(('Coupling Enzyme Parameters'!$AB$11)-(Y718-$F$11)))))/(2*'Coupling Enzyme Parameters'!$AB$9))</f>
        <v>26.095494022223317</v>
      </c>
      <c r="AA718" s="102">
        <f t="shared" si="94"/>
        <v>-9.9955434234465237</v>
      </c>
    </row>
    <row r="719" spans="3:27" s="39" customFormat="1" ht="15" x14ac:dyDescent="0.25">
      <c r="C719" s="24">
        <f t="shared" si="95"/>
        <v>47.133333333333994</v>
      </c>
      <c r="D719" s="37">
        <v>11448.225</v>
      </c>
      <c r="E719" s="37">
        <v>19230.460999999999</v>
      </c>
      <c r="F719" s="100">
        <f>((-'Coupling Enzyme Parameters'!$AB$10+SQRT((('Coupling Enzyme Parameters'!$AB$10)^2)-(4*('Coupling Enzyme Parameters'!$AB$9)*(('Coupling Enzyme Parameters'!$AB$11)-(E719-$F$11)))))/(2*'Coupling Enzyme Parameters'!$AB$9))</f>
        <v>34.234115367532524</v>
      </c>
      <c r="G719" s="37">
        <v>18361.655999999999</v>
      </c>
      <c r="H719" s="99">
        <f>((-'Coupling Enzyme Parameters'!$AB$10+SQRT((('Coupling Enzyme Parameters'!$AB$10)^2)-(4*('Coupling Enzyme Parameters'!$AB$9)*(('Coupling Enzyme Parameters'!$AB$11)-(G719-$F$11)))))/(2*'Coupling Enzyme Parameters'!$AB$9))</f>
        <v>29.801989791279624</v>
      </c>
      <c r="I719" s="102">
        <f t="shared" si="88"/>
        <v>-5.2832045502754426</v>
      </c>
      <c r="J719" s="37">
        <v>18116.631000000001</v>
      </c>
      <c r="K719" s="99">
        <f>((-'Coupling Enzyme Parameters'!$AB$10+SQRT((('Coupling Enzyme Parameters'!$AB$10)^2)-(4*('Coupling Enzyme Parameters'!$AB$9)*(('Coupling Enzyme Parameters'!$AB$11)-(J719-$F$11)))))/(2*'Coupling Enzyme Parameters'!$AB$9))</f>
        <v>28.676418574271445</v>
      </c>
      <c r="L719" s="102">
        <f t="shared" si="89"/>
        <v>-4.4397935513702791</v>
      </c>
      <c r="M719" s="37">
        <v>18095.863000000001</v>
      </c>
      <c r="N719" s="99">
        <f>((-'Coupling Enzyme Parameters'!$AB$10+SQRT((('Coupling Enzyme Parameters'!$AB$10)^2)-(4*('Coupling Enzyme Parameters'!$AB$9)*(('Coupling Enzyme Parameters'!$AB$11)-(M719-$F$11)))))/(2*'Coupling Enzyme Parameters'!$AB$9))</f>
        <v>28.583054542374299</v>
      </c>
      <c r="O719" s="102">
        <f t="shared" si="90"/>
        <v>-7.0171580684093655</v>
      </c>
      <c r="P719" s="37">
        <v>18090.5</v>
      </c>
      <c r="Q719" s="99">
        <f>((-'Coupling Enzyme Parameters'!$AB$10+SQRT((('Coupling Enzyme Parameters'!$AB$10)^2)-(4*('Coupling Enzyme Parameters'!$AB$9)*(('Coupling Enzyme Parameters'!$AB$11)-(P719-$F$11)))))/(2*'Coupling Enzyme Parameters'!$AB$9))</f>
        <v>28.55899430323657</v>
      </c>
      <c r="R719" s="102">
        <f t="shared" si="91"/>
        <v>-8.1466876697867043</v>
      </c>
      <c r="S719" s="37">
        <v>17993.561000000002</v>
      </c>
      <c r="T719" s="99">
        <f>((-'Coupling Enzyme Parameters'!$AB$10+SQRT((('Coupling Enzyme Parameters'!$AB$10)^2)-(4*('Coupling Enzyme Parameters'!$AB$9)*(('Coupling Enzyme Parameters'!$AB$11)-(S719-$F$11)))))/(2*'Coupling Enzyme Parameters'!$AB$9))</f>
        <v>28.127530290886263</v>
      </c>
      <c r="U719" s="102">
        <f t="shared" si="92"/>
        <v>-9.287516465828844</v>
      </c>
      <c r="V719" s="37">
        <v>17861.493999999999</v>
      </c>
      <c r="W719" s="99">
        <f>((-'Coupling Enzyme Parameters'!$AB$10+SQRT((('Coupling Enzyme Parameters'!$AB$10)^2)-(4*('Coupling Enzyme Parameters'!$AB$9)*(('Coupling Enzyme Parameters'!$AB$11)-(V719-$F$11)))))/(2*'Coupling Enzyme Parameters'!$AB$9))</f>
        <v>27.549830888427294</v>
      </c>
      <c r="X719" s="102">
        <f t="shared" si="93"/>
        <v>-9.6767807343016941</v>
      </c>
      <c r="Y719" s="37">
        <v>17476.026999999998</v>
      </c>
      <c r="Z719" s="99">
        <f>((-'Coupling Enzyme Parameters'!$AB$10+SQRT((('Coupling Enzyme Parameters'!$AB$10)^2)-(4*('Coupling Enzyme Parameters'!$AB$9)*(('Coupling Enzyme Parameters'!$AB$11)-(Y719-$F$11)))))/(2*'Coupling Enzyme Parameters'!$AB$9))</f>
        <v>25.924728208592708</v>
      </c>
      <c r="AA719" s="102">
        <f t="shared" si="94"/>
        <v>-10.328573989957501</v>
      </c>
    </row>
    <row r="720" spans="3:27" s="39" customFormat="1" ht="15" x14ac:dyDescent="0.25">
      <c r="C720" s="24">
        <f t="shared" si="95"/>
        <v>47.200000000000664</v>
      </c>
      <c r="D720" s="37">
        <v>11447.536</v>
      </c>
      <c r="E720" s="37">
        <v>19236.076000000001</v>
      </c>
      <c r="F720" s="100">
        <f>((-'Coupling Enzyme Parameters'!$AB$10+SQRT((('Coupling Enzyme Parameters'!$AB$10)^2)-(4*('Coupling Enzyme Parameters'!$AB$9)*(('Coupling Enzyme Parameters'!$AB$11)-(E720-$F$11)))))/(2*'Coupling Enzyme Parameters'!$AB$9))</f>
        <v>34.265550006773147</v>
      </c>
      <c r="G720" s="37">
        <v>18398.129000000001</v>
      </c>
      <c r="H720" s="99">
        <f>((-'Coupling Enzyme Parameters'!$AB$10+SQRT((('Coupling Enzyme Parameters'!$AB$10)^2)-(4*('Coupling Enzyme Parameters'!$AB$9)*(('Coupling Enzyme Parameters'!$AB$11)-(G720-$F$11)))))/(2*'Coupling Enzyme Parameters'!$AB$9))</f>
        <v>29.973519993630685</v>
      </c>
      <c r="I720" s="102">
        <f t="shared" si="88"/>
        <v>-5.1431089871650038</v>
      </c>
      <c r="J720" s="37">
        <v>18063.361000000001</v>
      </c>
      <c r="K720" s="99">
        <f>((-'Coupling Enzyme Parameters'!$AB$10+SQRT((('Coupling Enzyme Parameters'!$AB$10)^2)-(4*('Coupling Enzyme Parameters'!$AB$9)*(('Coupling Enzyme Parameters'!$AB$11)-(J720-$F$11)))))/(2*'Coupling Enzyme Parameters'!$AB$9))</f>
        <v>28.437548576799742</v>
      </c>
      <c r="L720" s="102">
        <f t="shared" si="89"/>
        <v>-4.7100981880826041</v>
      </c>
      <c r="M720" s="37">
        <v>18037.150000000001</v>
      </c>
      <c r="N720" s="99">
        <f>((-'Coupling Enzyme Parameters'!$AB$10+SQRT((('Coupling Enzyme Parameters'!$AB$10)^2)-(4*('Coupling Enzyme Parameters'!$AB$9)*(('Coupling Enzyme Parameters'!$AB$11)-(M720-$F$11)))))/(2*'Coupling Enzyme Parameters'!$AB$9))</f>
        <v>28.320741075559251</v>
      </c>
      <c r="O720" s="102">
        <f t="shared" si="90"/>
        <v>-7.3109061744650354</v>
      </c>
      <c r="P720" s="37">
        <v>18144.59</v>
      </c>
      <c r="Q720" s="99">
        <f>((-'Coupling Enzyme Parameters'!$AB$10+SQRT((('Coupling Enzyme Parameters'!$AB$10)^2)-(4*('Coupling Enzyme Parameters'!$AB$9)*(('Coupling Enzyme Parameters'!$AB$11)-(P720-$F$11)))))/(2*'Coupling Enzyme Parameters'!$AB$9))</f>
        <v>28.802595713184825</v>
      </c>
      <c r="R720" s="102">
        <f t="shared" si="91"/>
        <v>-7.9345208990790717</v>
      </c>
      <c r="S720" s="37">
        <v>18045.120999999999</v>
      </c>
      <c r="T720" s="99">
        <f>((-'Coupling Enzyme Parameters'!$AB$10+SQRT((('Coupling Enzyme Parameters'!$AB$10)^2)-(4*('Coupling Enzyme Parameters'!$AB$9)*(('Coupling Enzyme Parameters'!$AB$11)-(S720-$F$11)))))/(2*'Coupling Enzyme Parameters'!$AB$9))</f>
        <v>28.356213162737678</v>
      </c>
      <c r="U720" s="102">
        <f t="shared" si="92"/>
        <v>-9.0902682332180511</v>
      </c>
      <c r="V720" s="37">
        <v>17802.740000000002</v>
      </c>
      <c r="W720" s="99">
        <f>((-'Coupling Enzyme Parameters'!$AB$10+SQRT((('Coupling Enzyme Parameters'!$AB$10)^2)-(4*('Coupling Enzyme Parameters'!$AB$9)*(('Coupling Enzyme Parameters'!$AB$11)-(V720-$F$11)))))/(2*'Coupling Enzyme Parameters'!$AB$9))</f>
        <v>27.296415254315487</v>
      </c>
      <c r="X720" s="102">
        <f t="shared" si="93"/>
        <v>-9.9616310076541232</v>
      </c>
      <c r="Y720" s="37">
        <v>17467.153999999999</v>
      </c>
      <c r="Z720" s="99">
        <f>((-'Coupling Enzyme Parameters'!$AB$10+SQRT((('Coupling Enzyme Parameters'!$AB$10)^2)-(4*('Coupling Enzyme Parameters'!$AB$9)*(('Coupling Enzyme Parameters'!$AB$11)-(Y720-$F$11)))))/(2*'Coupling Enzyme Parameters'!$AB$9))</f>
        <v>25.888314564201675</v>
      </c>
      <c r="AA720" s="102">
        <f t="shared" si="94"/>
        <v>-10.396422273589156</v>
      </c>
    </row>
    <row r="721" spans="3:27" s="39" customFormat="1" ht="15" x14ac:dyDescent="0.25">
      <c r="C721" s="24">
        <f t="shared" si="95"/>
        <v>47.266666666667334</v>
      </c>
      <c r="D721" s="37">
        <v>11438.868</v>
      </c>
      <c r="E721" s="37">
        <v>19267.379000000001</v>
      </c>
      <c r="F721" s="100">
        <f>((-'Coupling Enzyme Parameters'!$AB$10+SQRT((('Coupling Enzyme Parameters'!$AB$10)^2)-(4*('Coupling Enzyme Parameters'!$AB$9)*(('Coupling Enzyme Parameters'!$AB$11)-(E721-$F$11)))))/(2*'Coupling Enzyme Parameters'!$AB$9))</f>
        <v>34.441591710894329</v>
      </c>
      <c r="G721" s="37">
        <v>18427.809000000001</v>
      </c>
      <c r="H721" s="99">
        <f>((-'Coupling Enzyme Parameters'!$AB$10+SQRT((('Coupling Enzyme Parameters'!$AB$10)^2)-(4*('Coupling Enzyme Parameters'!$AB$9)*(('Coupling Enzyme Parameters'!$AB$11)-(G721-$F$11)))))/(2*'Coupling Enzyme Parameters'!$AB$9))</f>
        <v>30.113905924962928</v>
      </c>
      <c r="I721" s="102">
        <f t="shared" si="88"/>
        <v>-5.1787647599539426</v>
      </c>
      <c r="J721" s="37">
        <v>18079.248</v>
      </c>
      <c r="K721" s="99">
        <f>((-'Coupling Enzyme Parameters'!$AB$10+SQRT((('Coupling Enzyme Parameters'!$AB$10)^2)-(4*('Coupling Enzyme Parameters'!$AB$9)*(('Coupling Enzyme Parameters'!$AB$11)-(J721-$F$11)))))/(2*'Coupling Enzyme Parameters'!$AB$9))</f>
        <v>28.508579673627125</v>
      </c>
      <c r="L721" s="102">
        <f t="shared" si="89"/>
        <v>-4.8151087953764034</v>
      </c>
      <c r="M721" s="37">
        <v>18121.493999999999</v>
      </c>
      <c r="N721" s="99">
        <f>((-'Coupling Enzyme Parameters'!$AB$10+SQRT((('Coupling Enzyme Parameters'!$AB$10)^2)-(4*('Coupling Enzyme Parameters'!$AB$9)*(('Coupling Enzyme Parameters'!$AB$11)-(M721-$F$11)))))/(2*'Coupling Enzyme Parameters'!$AB$9))</f>
        <v>28.698324791251608</v>
      </c>
      <c r="O721" s="102">
        <f t="shared" si="90"/>
        <v>-7.1093641628938613</v>
      </c>
      <c r="P721" s="37">
        <v>18120.414000000001</v>
      </c>
      <c r="Q721" s="99">
        <f>((-'Coupling Enzyme Parameters'!$AB$10+SQRT((('Coupling Enzyme Parameters'!$AB$10)^2)-(4*('Coupling Enzyme Parameters'!$AB$9)*(('Coupling Enzyme Parameters'!$AB$11)-(P721-$F$11)))))/(2*'Coupling Enzyme Parameters'!$AB$9))</f>
        <v>28.693458289997047</v>
      </c>
      <c r="R721" s="102">
        <f t="shared" si="91"/>
        <v>-8.2197000263880327</v>
      </c>
      <c r="S721" s="37">
        <v>18041.562000000002</v>
      </c>
      <c r="T721" s="99">
        <f>((-'Coupling Enzyme Parameters'!$AB$10+SQRT((('Coupling Enzyme Parameters'!$AB$10)^2)-(4*('Coupling Enzyme Parameters'!$AB$9)*(('Coupling Enzyme Parameters'!$AB$11)-(S721-$F$11)))))/(2*'Coupling Enzyme Parameters'!$AB$9))</f>
        <v>28.340369710162303</v>
      </c>
      <c r="U721" s="102">
        <f t="shared" si="92"/>
        <v>-9.2821533899146083</v>
      </c>
      <c r="V721" s="37">
        <v>17749.335999999999</v>
      </c>
      <c r="W721" s="99">
        <f>((-'Coupling Enzyme Parameters'!$AB$10+SQRT((('Coupling Enzyme Parameters'!$AB$10)^2)-(4*('Coupling Enzyme Parameters'!$AB$9)*(('Coupling Enzyme Parameters'!$AB$11)-(V721-$F$11)))))/(2*'Coupling Enzyme Parameters'!$AB$9))</f>
        <v>27.067926386965713</v>
      </c>
      <c r="X721" s="102">
        <f t="shared" si="93"/>
        <v>-10.36616157912508</v>
      </c>
      <c r="Y721" s="37">
        <v>17477.574000000001</v>
      </c>
      <c r="Z721" s="99">
        <f>((-'Coupling Enzyme Parameters'!$AB$10+SQRT((('Coupling Enzyme Parameters'!$AB$10)^2)-(4*('Coupling Enzyme Parameters'!$AB$9)*(('Coupling Enzyme Parameters'!$AB$11)-(Y721-$F$11)))))/(2*'Coupling Enzyme Parameters'!$AB$9))</f>
        <v>25.931081243056461</v>
      </c>
      <c r="AA721" s="102">
        <f t="shared" si="94"/>
        <v>-10.529697298855552</v>
      </c>
    </row>
    <row r="722" spans="3:27" s="39" customFormat="1" ht="15" x14ac:dyDescent="0.25">
      <c r="C722" s="24">
        <f t="shared" si="95"/>
        <v>47.333333333334004</v>
      </c>
      <c r="D722" s="37">
        <v>11402.819</v>
      </c>
      <c r="E722" s="37">
        <v>19239.173999999999</v>
      </c>
      <c r="F722" s="100">
        <f>((-'Coupling Enzyme Parameters'!$AB$10+SQRT((('Coupling Enzyme Parameters'!$AB$10)^2)-(4*('Coupling Enzyme Parameters'!$AB$9)*(('Coupling Enzyme Parameters'!$AB$11)-(E722-$F$11)))))/(2*'Coupling Enzyme Parameters'!$AB$9))</f>
        <v>34.28291213124173</v>
      </c>
      <c r="G722" s="37">
        <v>18422.791000000001</v>
      </c>
      <c r="H722" s="99">
        <f>((-'Coupling Enzyme Parameters'!$AB$10+SQRT((('Coupling Enzyme Parameters'!$AB$10)^2)-(4*('Coupling Enzyme Parameters'!$AB$9)*(('Coupling Enzyme Parameters'!$AB$11)-(G722-$F$11)))))/(2*'Coupling Enzyme Parameters'!$AB$9))</f>
        <v>30.09011972588603</v>
      </c>
      <c r="I722" s="102">
        <f t="shared" si="88"/>
        <v>-5.0438713793782419</v>
      </c>
      <c r="J722" s="37">
        <v>18020.68</v>
      </c>
      <c r="K722" s="99">
        <f>((-'Coupling Enzyme Parameters'!$AB$10+SQRT((('Coupling Enzyme Parameters'!$AB$10)^2)-(4*('Coupling Enzyme Parameters'!$AB$9)*(('Coupling Enzyme Parameters'!$AB$11)-(J722-$F$11)))))/(2*'Coupling Enzyme Parameters'!$AB$9))</f>
        <v>28.247585083267456</v>
      </c>
      <c r="L722" s="102">
        <f t="shared" si="89"/>
        <v>-4.9174238060834732</v>
      </c>
      <c r="M722" s="37">
        <v>18121.84</v>
      </c>
      <c r="N722" s="99">
        <f>((-'Coupling Enzyme Parameters'!$AB$10+SQRT((('Coupling Enzyme Parameters'!$AB$10)^2)-(4*('Coupling Enzyme Parameters'!$AB$9)*(('Coupling Enzyme Parameters'!$AB$11)-(M722-$F$11)))))/(2*'Coupling Enzyme Parameters'!$AB$9))</f>
        <v>28.699884050055775</v>
      </c>
      <c r="O722" s="102">
        <f t="shared" si="90"/>
        <v>-6.9491253244370945</v>
      </c>
      <c r="P722" s="37">
        <v>18084.650000000001</v>
      </c>
      <c r="Q722" s="99">
        <f>((-'Coupling Enzyme Parameters'!$AB$10+SQRT((('Coupling Enzyme Parameters'!$AB$10)^2)-(4*('Coupling Enzyme Parameters'!$AB$9)*(('Coupling Enzyme Parameters'!$AB$11)-(P722-$F$11)))))/(2*'Coupling Enzyme Parameters'!$AB$9))</f>
        <v>28.532772275562035</v>
      </c>
      <c r="R722" s="102">
        <f t="shared" si="91"/>
        <v>-8.2217064611704451</v>
      </c>
      <c r="S722" s="37">
        <v>17999.513999999999</v>
      </c>
      <c r="T722" s="99">
        <f>((-'Coupling Enzyme Parameters'!$AB$10+SQRT((('Coupling Enzyme Parameters'!$AB$10)^2)-(4*('Coupling Enzyme Parameters'!$AB$9)*(('Coupling Enzyme Parameters'!$AB$11)-(S722-$F$11)))))/(2*'Coupling Enzyme Parameters'!$AB$9))</f>
        <v>28.153841432956931</v>
      </c>
      <c r="U722" s="102">
        <f t="shared" si="92"/>
        <v>-9.3100020874673817</v>
      </c>
      <c r="V722" s="37">
        <v>17765.469000000001</v>
      </c>
      <c r="W722" s="99">
        <f>((-'Coupling Enzyme Parameters'!$AB$10+SQRT((('Coupling Enzyme Parameters'!$AB$10)^2)-(4*('Coupling Enzyme Parameters'!$AB$9)*(('Coupling Enzyme Parameters'!$AB$11)-(V722-$F$11)))))/(2*'Coupling Enzyme Parameters'!$AB$9))</f>
        <v>27.136768080761623</v>
      </c>
      <c r="X722" s="102">
        <f t="shared" si="93"/>
        <v>-10.138640305676571</v>
      </c>
      <c r="Y722" s="37">
        <v>17478.09</v>
      </c>
      <c r="Z722" s="99">
        <f>((-'Coupling Enzyme Parameters'!$AB$10+SQRT((('Coupling Enzyme Parameters'!$AB$10)^2)-(4*('Coupling Enzyme Parameters'!$AB$9)*(('Coupling Enzyme Parameters'!$AB$11)-(Y722-$F$11)))))/(2*'Coupling Enzyme Parameters'!$AB$9))</f>
        <v>25.933200577552544</v>
      </c>
      <c r="AA722" s="102">
        <f t="shared" si="94"/>
        <v>-10.368898384706871</v>
      </c>
    </row>
    <row r="723" spans="3:27" s="39" customFormat="1" ht="15" x14ac:dyDescent="0.25">
      <c r="C723" s="24">
        <f t="shared" si="95"/>
        <v>47.400000000000674</v>
      </c>
      <c r="D723" s="37">
        <v>11389.731</v>
      </c>
      <c r="E723" s="37">
        <v>19222.732</v>
      </c>
      <c r="F723" s="100">
        <f>((-'Coupling Enzyme Parameters'!$AB$10+SQRT((('Coupling Enzyme Parameters'!$AB$10)^2)-(4*('Coupling Enzyme Parameters'!$AB$9)*(('Coupling Enzyme Parameters'!$AB$11)-(E723-$F$11)))))/(2*'Coupling Enzyme Parameters'!$AB$9))</f>
        <v>34.190916213795703</v>
      </c>
      <c r="G723" s="37">
        <v>18386.123</v>
      </c>
      <c r="H723" s="99">
        <f>((-'Coupling Enzyme Parameters'!$AB$10+SQRT((('Coupling Enzyme Parameters'!$AB$10)^2)-(4*('Coupling Enzyme Parameters'!$AB$9)*(('Coupling Enzyme Parameters'!$AB$11)-(G723-$F$11)))))/(2*'Coupling Enzyme Parameters'!$AB$9))</f>
        <v>29.916937299738635</v>
      </c>
      <c r="I723" s="102">
        <f t="shared" si="88"/>
        <v>-5.1250578880796098</v>
      </c>
      <c r="J723" s="37">
        <v>18066.208999999999</v>
      </c>
      <c r="K723" s="99">
        <f>((-'Coupling Enzyme Parameters'!$AB$10+SQRT((('Coupling Enzyme Parameters'!$AB$10)^2)-(4*('Coupling Enzyme Parameters'!$AB$9)*(('Coupling Enzyme Parameters'!$AB$11)-(J723-$F$11)))))/(2*'Coupling Enzyme Parameters'!$AB$9))</f>
        <v>28.45026911436997</v>
      </c>
      <c r="L723" s="102">
        <f t="shared" si="89"/>
        <v>-4.6227438575349318</v>
      </c>
      <c r="M723" s="37">
        <v>18106.028999999999</v>
      </c>
      <c r="N723" s="99">
        <f>((-'Coupling Enzyme Parameters'!$AB$10+SQRT((('Coupling Enzyme Parameters'!$AB$10)^2)-(4*('Coupling Enzyme Parameters'!$AB$9)*(('Coupling Enzyme Parameters'!$AB$11)-(M723-$F$11)))))/(2*'Coupling Enzyme Parameters'!$AB$9))</f>
        <v>28.628718351997321</v>
      </c>
      <c r="O723" s="102">
        <f t="shared" si="90"/>
        <v>-6.9282951050495214</v>
      </c>
      <c r="P723" s="37">
        <v>18057.133000000002</v>
      </c>
      <c r="Q723" s="99">
        <f>((-'Coupling Enzyme Parameters'!$AB$10+SQRT((('Coupling Enzyme Parameters'!$AB$10)^2)-(4*('Coupling Enzyme Parameters'!$AB$9)*(('Coupling Enzyme Parameters'!$AB$11)-(P723-$F$11)))))/(2*'Coupling Enzyme Parameters'!$AB$9))</f>
        <v>28.409750944261784</v>
      </c>
      <c r="R723" s="102">
        <f t="shared" si="91"/>
        <v>-8.2527318750246685</v>
      </c>
      <c r="S723" s="37">
        <v>18029.559000000001</v>
      </c>
      <c r="T723" s="99">
        <f>((-'Coupling Enzyme Parameters'!$AB$10+SQRT((('Coupling Enzyme Parameters'!$AB$10)^2)-(4*('Coupling Enzyme Parameters'!$AB$9)*(('Coupling Enzyme Parameters'!$AB$11)-(S723-$F$11)))))/(2*'Coupling Enzyme Parameters'!$AB$9))</f>
        <v>28.287000553789373</v>
      </c>
      <c r="U723" s="102">
        <f t="shared" si="92"/>
        <v>-9.0848470491889124</v>
      </c>
      <c r="V723" s="37">
        <v>17750.708999999999</v>
      </c>
      <c r="W723" s="99">
        <f>((-'Coupling Enzyme Parameters'!$AB$10+SQRT((('Coupling Enzyme Parameters'!$AB$10)^2)-(4*('Coupling Enzyme Parameters'!$AB$9)*(('Coupling Enzyme Parameters'!$AB$11)-(V723-$F$11)))))/(2*'Coupling Enzyme Parameters'!$AB$9))</f>
        <v>27.073779031512625</v>
      </c>
      <c r="X723" s="102">
        <f t="shared" si="93"/>
        <v>-10.109633437479541</v>
      </c>
      <c r="Y723" s="37">
        <v>17455.703000000001</v>
      </c>
      <c r="Z723" s="99">
        <f>((-'Coupling Enzyme Parameters'!$AB$10+SQRT((('Coupling Enzyme Parameters'!$AB$10)^2)-(4*('Coupling Enzyme Parameters'!$AB$9)*(('Coupling Enzyme Parameters'!$AB$11)-(Y723-$F$11)))))/(2*'Coupling Enzyme Parameters'!$AB$9))</f>
        <v>25.841383715124891</v>
      </c>
      <c r="AA723" s="102">
        <f t="shared" si="94"/>
        <v>-10.368719329688496</v>
      </c>
    </row>
    <row r="724" spans="3:27" s="39" customFormat="1" ht="15" x14ac:dyDescent="0.25">
      <c r="C724" s="24">
        <f t="shared" si="95"/>
        <v>47.466666666667344</v>
      </c>
      <c r="D724" s="37">
        <v>11426.236000000001</v>
      </c>
      <c r="E724" s="37">
        <v>19208.550999999999</v>
      </c>
      <c r="F724" s="100">
        <f>((-'Coupling Enzyme Parameters'!$AB$10+SQRT((('Coupling Enzyme Parameters'!$AB$10)^2)-(4*('Coupling Enzyme Parameters'!$AB$9)*(('Coupling Enzyme Parameters'!$AB$11)-(E724-$F$11)))))/(2*'Coupling Enzyme Parameters'!$AB$9))</f>
        <v>34.11186590769929</v>
      </c>
      <c r="G724" s="37">
        <v>18454.509999999998</v>
      </c>
      <c r="H724" s="99">
        <f>((-'Coupling Enzyme Parameters'!$AB$10+SQRT((('Coupling Enzyme Parameters'!$AB$10)^2)-(4*('Coupling Enzyme Parameters'!$AB$9)*(('Coupling Enzyme Parameters'!$AB$11)-(G724-$F$11)))))/(2*'Coupling Enzyme Parameters'!$AB$9))</f>
        <v>30.24082679025712</v>
      </c>
      <c r="I724" s="102">
        <f t="shared" si="88"/>
        <v>-4.7221180914647114</v>
      </c>
      <c r="J724" s="37">
        <v>18010.684000000001</v>
      </c>
      <c r="K724" s="99">
        <f>((-'Coupling Enzyme Parameters'!$AB$10+SQRT((('Coupling Enzyme Parameters'!$AB$10)^2)-(4*('Coupling Enzyme Parameters'!$AB$9)*(('Coupling Enzyme Parameters'!$AB$11)-(J724-$F$11)))))/(2*'Coupling Enzyme Parameters'!$AB$9))</f>
        <v>28.203275248098254</v>
      </c>
      <c r="L724" s="102">
        <f t="shared" si="89"/>
        <v>-4.7906874177102345</v>
      </c>
      <c r="M724" s="37">
        <v>18074.851999999999</v>
      </c>
      <c r="N724" s="99">
        <f>((-'Coupling Enzyme Parameters'!$AB$10+SQRT((('Coupling Enzyme Parameters'!$AB$10)^2)-(4*('Coupling Enzyme Parameters'!$AB$9)*(('Coupling Enzyme Parameters'!$AB$11)-(M724-$F$11)))))/(2*'Coupling Enzyme Parameters'!$AB$9))</f>
        <v>28.488907459932747</v>
      </c>
      <c r="O724" s="102">
        <f t="shared" si="90"/>
        <v>-6.9890556910176826</v>
      </c>
      <c r="P724" s="37">
        <v>18182.182000000001</v>
      </c>
      <c r="Q724" s="99">
        <f>((-'Coupling Enzyme Parameters'!$AB$10+SQRT((('Coupling Enzyme Parameters'!$AB$10)^2)-(4*('Coupling Enzyme Parameters'!$AB$9)*(('Coupling Enzyme Parameters'!$AB$11)-(P724-$F$11)))))/(2*'Coupling Enzyme Parameters'!$AB$9))</f>
        <v>28.97313616409722</v>
      </c>
      <c r="R724" s="102">
        <f t="shared" si="91"/>
        <v>-7.6102963490928204</v>
      </c>
      <c r="S724" s="37">
        <v>18049.831999999999</v>
      </c>
      <c r="T724" s="99">
        <f>((-'Coupling Enzyme Parameters'!$AB$10+SQRT((('Coupling Enzyme Parameters'!$AB$10)^2)-(4*('Coupling Enzyme Parameters'!$AB$9)*(('Coupling Enzyme Parameters'!$AB$11)-(S724-$F$11)))))/(2*'Coupling Enzyme Parameters'!$AB$9))</f>
        <v>28.377198337604412</v>
      </c>
      <c r="U724" s="102">
        <f t="shared" si="92"/>
        <v>-8.9155989592774603</v>
      </c>
      <c r="V724" s="37">
        <v>17708.607</v>
      </c>
      <c r="W724" s="99">
        <f>((-'Coupling Enzyme Parameters'!$AB$10+SQRT((('Coupling Enzyme Parameters'!$AB$10)^2)-(4*('Coupling Enzyme Parameters'!$AB$9)*(('Coupling Enzyme Parameters'!$AB$11)-(V724-$F$11)))))/(2*'Coupling Enzyme Parameters'!$AB$9))</f>
        <v>26.89482686984795</v>
      </c>
      <c r="X724" s="102">
        <f t="shared" si="93"/>
        <v>-10.209535293047804</v>
      </c>
      <c r="Y724" s="37">
        <v>17479.596000000001</v>
      </c>
      <c r="Z724" s="99">
        <f>((-'Coupling Enzyme Parameters'!$AB$10+SQRT((('Coupling Enzyme Parameters'!$AB$10)^2)-(4*('Coupling Enzyme Parameters'!$AB$9)*(('Coupling Enzyme Parameters'!$AB$11)-(Y724-$F$11)))))/(2*'Coupling Enzyme Parameters'!$AB$9))</f>
        <v>25.93938689973028</v>
      </c>
      <c r="AA724" s="102">
        <f t="shared" si="94"/>
        <v>-10.191665838986694</v>
      </c>
    </row>
    <row r="725" spans="3:27" s="39" customFormat="1" ht="15" x14ac:dyDescent="0.25">
      <c r="C725" s="24">
        <f t="shared" si="95"/>
        <v>47.533333333334014</v>
      </c>
      <c r="D725" s="37">
        <v>11397.92</v>
      </c>
      <c r="E725" s="37">
        <v>19171.713</v>
      </c>
      <c r="F725" s="100">
        <f>((-'Coupling Enzyme Parameters'!$AB$10+SQRT((('Coupling Enzyme Parameters'!$AB$10)^2)-(4*('Coupling Enzyme Parameters'!$AB$9)*(('Coupling Enzyme Parameters'!$AB$11)-(E725-$F$11)))))/(2*'Coupling Enzyme Parameters'!$AB$9))</f>
        <v>33.907772567271358</v>
      </c>
      <c r="G725" s="37">
        <v>18451.432000000001</v>
      </c>
      <c r="H725" s="99">
        <f>((-'Coupling Enzyme Parameters'!$AB$10+SQRT((('Coupling Enzyme Parameters'!$AB$10)^2)-(4*('Coupling Enzyme Parameters'!$AB$9)*(('Coupling Enzyme Parameters'!$AB$11)-(G725-$F$11)))))/(2*'Coupling Enzyme Parameters'!$AB$9))</f>
        <v>30.2261652888482</v>
      </c>
      <c r="I725" s="102">
        <f t="shared" si="88"/>
        <v>-4.5326862524456999</v>
      </c>
      <c r="J725" s="37">
        <v>18031.620999999999</v>
      </c>
      <c r="K725" s="99">
        <f>((-'Coupling Enzyme Parameters'!$AB$10+SQRT((('Coupling Enzyme Parameters'!$AB$10)^2)-(4*('Coupling Enzyme Parameters'!$AB$9)*(('Coupling Enzyme Parameters'!$AB$11)-(J725-$F$11)))))/(2*'Coupling Enzyme Parameters'!$AB$9))</f>
        <v>28.296161842013305</v>
      </c>
      <c r="L725" s="102">
        <f t="shared" si="89"/>
        <v>-4.4937074833672526</v>
      </c>
      <c r="M725" s="37">
        <v>18079.728999999999</v>
      </c>
      <c r="N725" s="99">
        <f>((-'Coupling Enzyme Parameters'!$AB$10+SQRT((('Coupling Enzyme Parameters'!$AB$10)^2)-(4*('Coupling Enzyme Parameters'!$AB$9)*(('Coupling Enzyme Parameters'!$AB$11)-(M725-$F$11)))))/(2*'Coupling Enzyme Parameters'!$AB$9))</f>
        <v>28.510732980909545</v>
      </c>
      <c r="O725" s="102">
        <f t="shared" si="90"/>
        <v>-6.7631368296129537</v>
      </c>
      <c r="P725" s="37">
        <v>18067.675999999999</v>
      </c>
      <c r="Q725" s="99">
        <f>((-'Coupling Enzyme Parameters'!$AB$10+SQRT((('Coupling Enzyme Parameters'!$AB$10)^2)-(4*('Coupling Enzyme Parameters'!$AB$9)*(('Coupling Enzyme Parameters'!$AB$11)-(P725-$F$11)))))/(2*'Coupling Enzyme Parameters'!$AB$9))</f>
        <v>28.45682364155029</v>
      </c>
      <c r="R725" s="102">
        <f t="shared" si="91"/>
        <v>-7.9225155312118183</v>
      </c>
      <c r="S725" s="37">
        <v>17998.530999999999</v>
      </c>
      <c r="T725" s="99">
        <f>((-'Coupling Enzyme Parameters'!$AB$10+SQRT((('Coupling Enzyme Parameters'!$AB$10)^2)-(4*('Coupling Enzyme Parameters'!$AB$9)*(('Coupling Enzyme Parameters'!$AB$11)-(S725-$F$11)))))/(2*'Coupling Enzyme Parameters'!$AB$9))</f>
        <v>28.149495112740986</v>
      </c>
      <c r="U725" s="102">
        <f t="shared" si="92"/>
        <v>-8.9392088437129544</v>
      </c>
      <c r="V725" s="37">
        <v>17765.228999999999</v>
      </c>
      <c r="W725" s="99">
        <f>((-'Coupling Enzyme Parameters'!$AB$10+SQRT((('Coupling Enzyme Parameters'!$AB$10)^2)-(4*('Coupling Enzyme Parameters'!$AB$9)*(('Coupling Enzyme Parameters'!$AB$11)-(V725-$F$11)))))/(2*'Coupling Enzyme Parameters'!$AB$9))</f>
        <v>27.135742811716028</v>
      </c>
      <c r="X725" s="102">
        <f t="shared" si="93"/>
        <v>-9.7645260107517942</v>
      </c>
      <c r="Y725" s="37">
        <v>17491.803</v>
      </c>
      <c r="Z725" s="99">
        <f>((-'Coupling Enzyme Parameters'!$AB$10+SQRT((('Coupling Enzyme Parameters'!$AB$10)^2)-(4*('Coupling Enzyme Parameters'!$AB$9)*(('Coupling Enzyme Parameters'!$AB$11)-(Y725-$F$11)))))/(2*'Coupling Enzyme Parameters'!$AB$9))</f>
        <v>25.98957592220324</v>
      </c>
      <c r="AA725" s="102">
        <f t="shared" si="94"/>
        <v>-9.9373834760858024</v>
      </c>
    </row>
    <row r="726" spans="3:27" s="39" customFormat="1" ht="15" x14ac:dyDescent="0.25">
      <c r="C726" s="24">
        <f t="shared" si="95"/>
        <v>47.600000000000684</v>
      </c>
      <c r="D726" s="37">
        <v>11422.388999999999</v>
      </c>
      <c r="E726" s="37">
        <v>19213.458999999999</v>
      </c>
      <c r="F726" s="100">
        <f>((-'Coupling Enzyme Parameters'!$AB$10+SQRT((('Coupling Enzyme Parameters'!$AB$10)^2)-(4*('Coupling Enzyme Parameters'!$AB$9)*(('Coupling Enzyme Parameters'!$AB$11)-(E726-$F$11)))))/(2*'Coupling Enzyme Parameters'!$AB$9))</f>
        <v>34.139194257904471</v>
      </c>
      <c r="G726" s="37">
        <v>18423.076000000001</v>
      </c>
      <c r="H726" s="99">
        <f>((-'Coupling Enzyme Parameters'!$AB$10+SQRT((('Coupling Enzyme Parameters'!$AB$10)^2)-(4*('Coupling Enzyme Parameters'!$AB$9)*(('Coupling Enzyme Parameters'!$AB$11)-(G726-$F$11)))))/(2*'Coupling Enzyme Parameters'!$AB$9))</f>
        <v>30.091470115979394</v>
      </c>
      <c r="I726" s="102">
        <f t="shared" si="88"/>
        <v>-4.8988031159476186</v>
      </c>
      <c r="J726" s="37">
        <v>18015</v>
      </c>
      <c r="K726" s="99">
        <f>((-'Coupling Enzyme Parameters'!$AB$10+SQRT((('Coupling Enzyme Parameters'!$AB$10)^2)-(4*('Coupling Enzyme Parameters'!$AB$9)*(('Coupling Enzyme Parameters'!$AB$11)-(J726-$F$11)))))/(2*'Coupling Enzyme Parameters'!$AB$9))</f>
        <v>28.22239870285571</v>
      </c>
      <c r="L726" s="102">
        <f t="shared" si="89"/>
        <v>-4.7988923131579604</v>
      </c>
      <c r="M726" s="37">
        <v>18083.326000000001</v>
      </c>
      <c r="N726" s="99">
        <f>((-'Coupling Enzyme Parameters'!$AB$10+SQRT((('Coupling Enzyme Parameters'!$AB$10)^2)-(4*('Coupling Enzyme Parameters'!$AB$9)*(('Coupling Enzyme Parameters'!$AB$11)-(M726-$F$11)))))/(2*'Coupling Enzyme Parameters'!$AB$9))</f>
        <v>28.526840913141061</v>
      </c>
      <c r="O726" s="102">
        <f t="shared" si="90"/>
        <v>-6.9784505880145495</v>
      </c>
      <c r="P726" s="37">
        <v>18080.844000000001</v>
      </c>
      <c r="Q726" s="99">
        <f>((-'Coupling Enzyme Parameters'!$AB$10+SQRT((('Coupling Enzyme Parameters'!$AB$10)^2)-(4*('Coupling Enzyme Parameters'!$AB$9)*(('Coupling Enzyme Parameters'!$AB$11)-(P726-$F$11)))))/(2*'Coupling Enzyme Parameters'!$AB$9))</f>
        <v>28.515725157723352</v>
      </c>
      <c r="R726" s="102">
        <f t="shared" si="91"/>
        <v>-8.0950357056718687</v>
      </c>
      <c r="S726" s="37">
        <v>18009.815999999999</v>
      </c>
      <c r="T726" s="99">
        <f>((-'Coupling Enzyme Parameters'!$AB$10+SQRT((('Coupling Enzyme Parameters'!$AB$10)^2)-(4*('Coupling Enzyme Parameters'!$AB$9)*(('Coupling Enzyme Parameters'!$AB$11)-(S726-$F$11)))))/(2*'Coupling Enzyme Parameters'!$AB$9))</f>
        <v>28.199430814285773</v>
      </c>
      <c r="U726" s="102">
        <f t="shared" si="92"/>
        <v>-9.1206948328012807</v>
      </c>
      <c r="V726" s="37">
        <v>17713.866999999998</v>
      </c>
      <c r="W726" s="99">
        <f>((-'Coupling Enzyme Parameters'!$AB$10+SQRT((('Coupling Enzyme Parameters'!$AB$10)^2)-(4*('Coupling Enzyme Parameters'!$AB$9)*(('Coupling Enzyme Parameters'!$AB$11)-(V726-$F$11)))))/(2*'Coupling Enzyme Parameters'!$AB$9))</f>
        <v>26.917126321083092</v>
      </c>
      <c r="X726" s="102">
        <f t="shared" si="93"/>
        <v>-10.214564192017843</v>
      </c>
      <c r="Y726" s="37">
        <v>17462.741999999998</v>
      </c>
      <c r="Z726" s="99">
        <f>((-'Coupling Enzyme Parameters'!$AB$10+SQRT((('Coupling Enzyme Parameters'!$AB$10)^2)-(4*('Coupling Enzyme Parameters'!$AB$9)*(('Coupling Enzyme Parameters'!$AB$11)-(Y726-$F$11)))))/(2*'Coupling Enzyme Parameters'!$AB$9))</f>
        <v>25.870224060697737</v>
      </c>
      <c r="AA726" s="102">
        <f t="shared" si="94"/>
        <v>-10.288157028224418</v>
      </c>
    </row>
    <row r="727" spans="3:27" s="39" customFormat="1" ht="15" x14ac:dyDescent="0.25">
      <c r="C727" s="24">
        <f t="shared" si="95"/>
        <v>47.666666666667354</v>
      </c>
      <c r="D727" s="37">
        <v>11415.45</v>
      </c>
      <c r="E727" s="37">
        <v>19238.75</v>
      </c>
      <c r="F727" s="100">
        <f>((-'Coupling Enzyme Parameters'!$AB$10+SQRT((('Coupling Enzyme Parameters'!$AB$10)^2)-(4*('Coupling Enzyme Parameters'!$AB$9)*(('Coupling Enzyme Parameters'!$AB$11)-(E727-$F$11)))))/(2*'Coupling Enzyme Parameters'!$AB$9))</f>
        <v>34.280535129450151</v>
      </c>
      <c r="G727" s="37">
        <v>18409.936000000002</v>
      </c>
      <c r="H727" s="99">
        <f>((-'Coupling Enzyme Parameters'!$AB$10+SQRT((('Coupling Enzyme Parameters'!$AB$10)^2)-(4*('Coupling Enzyme Parameters'!$AB$9)*(('Coupling Enzyme Parameters'!$AB$11)-(G727-$F$11)))))/(2*'Coupling Enzyme Parameters'!$AB$9))</f>
        <v>30.029279911067352</v>
      </c>
      <c r="I727" s="102">
        <f t="shared" si="88"/>
        <v>-5.1023341924053405</v>
      </c>
      <c r="J727" s="37">
        <v>17978.537</v>
      </c>
      <c r="K727" s="99">
        <f>((-'Coupling Enzyme Parameters'!$AB$10+SQRT((('Coupling Enzyme Parameters'!$AB$10)^2)-(4*('Coupling Enzyme Parameters'!$AB$9)*(('Coupling Enzyme Parameters'!$AB$11)-(J727-$F$11)))))/(2*'Coupling Enzyme Parameters'!$AB$9))</f>
        <v>28.061232815391215</v>
      </c>
      <c r="L727" s="102">
        <f t="shared" si="89"/>
        <v>-5.1013990721681353</v>
      </c>
      <c r="M727" s="37">
        <v>18060.169999999998</v>
      </c>
      <c r="N727" s="99">
        <f>((-'Coupling Enzyme Parameters'!$AB$10+SQRT((('Coupling Enzyme Parameters'!$AB$10)^2)-(4*('Coupling Enzyme Parameters'!$AB$9)*(('Coupling Enzyme Parameters'!$AB$11)-(M727-$F$11)))))/(2*'Coupling Enzyme Parameters'!$AB$9))</f>
        <v>28.423302724970977</v>
      </c>
      <c r="O727" s="102">
        <f t="shared" si="90"/>
        <v>-7.2233296477303135</v>
      </c>
      <c r="P727" s="37">
        <v>18067.526999999998</v>
      </c>
      <c r="Q727" s="99">
        <f>((-'Coupling Enzyme Parameters'!$AB$10+SQRT((('Coupling Enzyme Parameters'!$AB$10)^2)-(4*('Coupling Enzyme Parameters'!$AB$9)*(('Coupling Enzyme Parameters'!$AB$11)-(P727-$F$11)))))/(2*'Coupling Enzyme Parameters'!$AB$9))</f>
        <v>28.456157844190276</v>
      </c>
      <c r="R727" s="102">
        <f t="shared" si="91"/>
        <v>-8.2959438907506247</v>
      </c>
      <c r="S727" s="37">
        <v>17970.221000000001</v>
      </c>
      <c r="T727" s="99">
        <f>((-'Coupling Enzyme Parameters'!$AB$10+SQRT((('Coupling Enzyme Parameters'!$AB$10)^2)-(4*('Coupling Enzyme Parameters'!$AB$9)*(('Coupling Enzyme Parameters'!$AB$11)-(S727-$F$11)))))/(2*'Coupling Enzyme Parameters'!$AB$9))</f>
        <v>28.024601068785397</v>
      </c>
      <c r="U727" s="102">
        <f t="shared" si="92"/>
        <v>-9.4368654498473354</v>
      </c>
      <c r="V727" s="37">
        <v>17695.550999999999</v>
      </c>
      <c r="W727" s="99">
        <f>((-'Coupling Enzyme Parameters'!$AB$10+SQRT((('Coupling Enzyme Parameters'!$AB$10)^2)-(4*('Coupling Enzyme Parameters'!$AB$9)*(('Coupling Enzyme Parameters'!$AB$11)-(V727-$F$11)))))/(2*'Coupling Enzyme Parameters'!$AB$9))</f>
        <v>26.839547621469031</v>
      </c>
      <c r="X727" s="102">
        <f t="shared" si="93"/>
        <v>-10.433483763177584</v>
      </c>
      <c r="Y727" s="37">
        <v>17463.773000000001</v>
      </c>
      <c r="Z727" s="99">
        <f>((-'Coupling Enzyme Parameters'!$AB$10+SQRT((('Coupling Enzyme Parameters'!$AB$10)^2)-(4*('Coupling Enzyme Parameters'!$AB$9)*(('Coupling Enzyme Parameters'!$AB$11)-(Y727-$F$11)))))/(2*'Coupling Enzyme Parameters'!$AB$9))</f>
        <v>25.874450528718153</v>
      </c>
      <c r="AA727" s="102">
        <f t="shared" si="94"/>
        <v>-10.425271431749682</v>
      </c>
    </row>
    <row r="728" spans="3:27" s="39" customFormat="1" ht="15" x14ac:dyDescent="0.25">
      <c r="C728" s="24">
        <f t="shared" si="95"/>
        <v>47.733333333334024</v>
      </c>
      <c r="D728" s="37">
        <v>11395.133</v>
      </c>
      <c r="E728" s="37">
        <v>19242.844000000001</v>
      </c>
      <c r="F728" s="100">
        <f>((-'Coupling Enzyme Parameters'!$AB$10+SQRT((('Coupling Enzyme Parameters'!$AB$10)^2)-(4*('Coupling Enzyme Parameters'!$AB$9)*(('Coupling Enzyme Parameters'!$AB$11)-(E728-$F$11)))))/(2*'Coupling Enzyme Parameters'!$AB$9))</f>
        <v>34.30349698103926</v>
      </c>
      <c r="G728" s="37">
        <v>18405.866999999998</v>
      </c>
      <c r="H728" s="99">
        <f>((-'Coupling Enzyme Parameters'!$AB$10+SQRT((('Coupling Enzyme Parameters'!$AB$10)^2)-(4*('Coupling Enzyme Parameters'!$AB$9)*(('Coupling Enzyme Parameters'!$AB$11)-(G728-$F$11)))))/(2*'Coupling Enzyme Parameters'!$AB$9))</f>
        <v>30.010050657868913</v>
      </c>
      <c r="I728" s="102">
        <f t="shared" si="88"/>
        <v>-5.1445252971928888</v>
      </c>
      <c r="J728" s="37">
        <v>18111.738000000001</v>
      </c>
      <c r="K728" s="99">
        <f>((-'Coupling Enzyme Parameters'!$AB$10+SQRT((('Coupling Enzyme Parameters'!$AB$10)^2)-(4*('Coupling Enzyme Parameters'!$AB$9)*(('Coupling Enzyme Parameters'!$AB$11)-(J728-$F$11)))))/(2*'Coupling Enzyme Parameters'!$AB$9))</f>
        <v>28.654394207316329</v>
      </c>
      <c r="L728" s="102">
        <f t="shared" si="89"/>
        <v>-4.5311995318321294</v>
      </c>
      <c r="M728" s="37">
        <v>18046.32</v>
      </c>
      <c r="N728" s="99">
        <f>((-'Coupling Enzyme Parameters'!$AB$10+SQRT((('Coupling Enzyme Parameters'!$AB$10)^2)-(4*('Coupling Enzyme Parameters'!$AB$9)*(('Coupling Enzyme Parameters'!$AB$11)-(M728-$F$11)))))/(2*'Coupling Enzyme Parameters'!$AB$9))</f>
        <v>28.361552664057399</v>
      </c>
      <c r="O728" s="102">
        <f t="shared" si="90"/>
        <v>-7.3080415602330007</v>
      </c>
      <c r="P728" s="37">
        <v>18082.328000000001</v>
      </c>
      <c r="Q728" s="99">
        <f>((-'Coupling Enzyme Parameters'!$AB$10+SQRT((('Coupling Enzyme Parameters'!$AB$10)^2)-(4*('Coupling Enzyme Parameters'!$AB$9)*(('Coupling Enzyme Parameters'!$AB$11)-(P728-$F$11)))))/(2*'Coupling Enzyme Parameters'!$AB$9))</f>
        <v>28.522370803897026</v>
      </c>
      <c r="R728" s="102">
        <f t="shared" si="91"/>
        <v>-8.2526927826329839</v>
      </c>
      <c r="S728" s="37">
        <v>17976.355</v>
      </c>
      <c r="T728" s="99">
        <f>((-'Coupling Enzyme Parameters'!$AB$10+SQRT((('Coupling Enzyme Parameters'!$AB$10)^2)-(4*('Coupling Enzyme Parameters'!$AB$9)*(('Coupling Enzyme Parameters'!$AB$11)-(S728-$F$11)))))/(2*'Coupling Enzyme Parameters'!$AB$9))</f>
        <v>28.051616705736748</v>
      </c>
      <c r="U728" s="102">
        <f t="shared" si="92"/>
        <v>-9.4328116644850937</v>
      </c>
      <c r="V728" s="37">
        <v>17713.386999999999</v>
      </c>
      <c r="W728" s="99">
        <f>((-'Coupling Enzyme Parameters'!$AB$10+SQRT((('Coupling Enzyme Parameters'!$AB$10)^2)-(4*('Coupling Enzyme Parameters'!$AB$9)*(('Coupling Enzyme Parameters'!$AB$11)-(V728-$F$11)))))/(2*'Coupling Enzyme Parameters'!$AB$9))</f>
        <v>26.915090708478022</v>
      </c>
      <c r="X728" s="102">
        <f t="shared" si="93"/>
        <v>-10.380902527757701</v>
      </c>
      <c r="Y728" s="37">
        <v>17468.217000000001</v>
      </c>
      <c r="Z728" s="99">
        <f>((-'Coupling Enzyme Parameters'!$AB$10+SQRT((('Coupling Enzyme Parameters'!$AB$10)^2)-(4*('Coupling Enzyme Parameters'!$AB$9)*(('Coupling Enzyme Parameters'!$AB$11)-(Y728-$F$11)))))/(2*'Coupling Enzyme Parameters'!$AB$9))</f>
        <v>25.892674742895078</v>
      </c>
      <c r="AA728" s="102">
        <f t="shared" si="94"/>
        <v>-10.430009069161866</v>
      </c>
    </row>
    <row r="729" spans="3:27" s="39" customFormat="1" ht="15" x14ac:dyDescent="0.25">
      <c r="C729" s="24">
        <f t="shared" si="95"/>
        <v>47.800000000000693</v>
      </c>
      <c r="D729" s="37">
        <v>11409.531999999999</v>
      </c>
      <c r="E729" s="37">
        <v>19150.43</v>
      </c>
      <c r="F729" s="100">
        <f>((-'Coupling Enzyme Parameters'!$AB$10+SQRT((('Coupling Enzyme Parameters'!$AB$10)^2)-(4*('Coupling Enzyme Parameters'!$AB$9)*(('Coupling Enzyme Parameters'!$AB$11)-(E729-$F$11)))))/(2*'Coupling Enzyme Parameters'!$AB$9))</f>
        <v>33.790670819617546</v>
      </c>
      <c r="G729" s="37">
        <v>18420.373</v>
      </c>
      <c r="H729" s="99">
        <f>((-'Coupling Enzyme Parameters'!$AB$10+SQRT((('Coupling Enzyme Parameters'!$AB$10)^2)-(4*('Coupling Enzyme Parameters'!$AB$9)*(('Coupling Enzyme Parameters'!$AB$11)-(G729-$F$11)))))/(2*'Coupling Enzyme Parameters'!$AB$9))</f>
        <v>30.078665441078865</v>
      </c>
      <c r="I729" s="102">
        <f t="shared" si="88"/>
        <v>-4.5630843525612228</v>
      </c>
      <c r="J729" s="37">
        <v>18046.629000000001</v>
      </c>
      <c r="K729" s="99">
        <f>((-'Coupling Enzyme Parameters'!$AB$10+SQRT((('Coupling Enzyme Parameters'!$AB$10)^2)-(4*('Coupling Enzyme Parameters'!$AB$9)*(('Coupling Enzyme Parameters'!$AB$11)-(J729-$F$11)))))/(2*'Coupling Enzyme Parameters'!$AB$9))</f>
        <v>28.362928892817049</v>
      </c>
      <c r="L729" s="102">
        <f t="shared" si="89"/>
        <v>-4.3098386849096961</v>
      </c>
      <c r="M729" s="37">
        <v>18061.118999999999</v>
      </c>
      <c r="N729" s="99">
        <f>((-'Coupling Enzyme Parameters'!$AB$10+SQRT((('Coupling Enzyme Parameters'!$AB$10)^2)-(4*('Coupling Enzyme Parameters'!$AB$9)*(('Coupling Enzyme Parameters'!$AB$11)-(M729-$F$11)))))/(2*'Coupling Enzyme Parameters'!$AB$9))</f>
        <v>28.427538688209548</v>
      </c>
      <c r="O729" s="102">
        <f t="shared" si="90"/>
        <v>-6.7292293746591376</v>
      </c>
      <c r="P729" s="37">
        <v>18091.942999999999</v>
      </c>
      <c r="Q729" s="99">
        <f>((-'Coupling Enzyme Parameters'!$AB$10+SQRT((('Coupling Enzyme Parameters'!$AB$10)^2)-(4*('Coupling Enzyme Parameters'!$AB$9)*(('Coupling Enzyme Parameters'!$AB$11)-(P729-$F$11)))))/(2*'Coupling Enzyme Parameters'!$AB$9))</f>
        <v>28.565466100530031</v>
      </c>
      <c r="R729" s="102">
        <f t="shared" si="91"/>
        <v>-7.6967713245782647</v>
      </c>
      <c r="S729" s="37">
        <v>17988.359</v>
      </c>
      <c r="T729" s="99">
        <f>((-'Coupling Enzyme Parameters'!$AB$10+SQRT((('Coupling Enzyme Parameters'!$AB$10)^2)-(4*('Coupling Enzyme Parameters'!$AB$9)*(('Coupling Enzyme Parameters'!$AB$11)-(S729-$F$11)))))/(2*'Coupling Enzyme Parameters'!$AB$9))</f>
        <v>28.104557934088767</v>
      </c>
      <c r="U729" s="102">
        <f t="shared" si="92"/>
        <v>-8.8670442747113611</v>
      </c>
      <c r="V729" s="37">
        <v>17807.662</v>
      </c>
      <c r="W729" s="99">
        <f>((-'Coupling Enzyme Parameters'!$AB$10+SQRT((('Coupling Enzyme Parameters'!$AB$10)^2)-(4*('Coupling Enzyme Parameters'!$AB$9)*(('Coupling Enzyme Parameters'!$AB$11)-(V729-$F$11)))))/(2*'Coupling Enzyme Parameters'!$AB$9))</f>
        <v>27.31756206323934</v>
      </c>
      <c r="X729" s="102">
        <f t="shared" si="93"/>
        <v>-9.4656050115746702</v>
      </c>
      <c r="Y729" s="37">
        <v>17391.859</v>
      </c>
      <c r="Z729" s="99">
        <f>((-'Coupling Enzyme Parameters'!$AB$10+SQRT((('Coupling Enzyme Parameters'!$AB$10)^2)-(4*('Coupling Enzyme Parameters'!$AB$9)*(('Coupling Enzyme Parameters'!$AB$11)-(Y729-$F$11)))))/(2*'Coupling Enzyme Parameters'!$AB$9))</f>
        <v>25.581003467441413</v>
      </c>
      <c r="AA729" s="102">
        <f t="shared" si="94"/>
        <v>-10.228854183193818</v>
      </c>
    </row>
    <row r="730" spans="3:27" s="39" customFormat="1" ht="15" x14ac:dyDescent="0.25">
      <c r="C730" s="24">
        <f t="shared" si="95"/>
        <v>47.866666666667363</v>
      </c>
      <c r="D730" s="37">
        <v>11457.017</v>
      </c>
      <c r="E730" s="37">
        <v>19234.743999999999</v>
      </c>
      <c r="F730" s="100">
        <f>((-'Coupling Enzyme Parameters'!$AB$10+SQRT((('Coupling Enzyme Parameters'!$AB$10)^2)-(4*('Coupling Enzyme Parameters'!$AB$9)*(('Coupling Enzyme Parameters'!$AB$11)-(E730-$F$11)))))/(2*'Coupling Enzyme Parameters'!$AB$9))</f>
        <v>34.258089123893932</v>
      </c>
      <c r="G730" s="37">
        <v>18447.120999999999</v>
      </c>
      <c r="H730" s="99">
        <f>((-'Coupling Enzyme Parameters'!$AB$10+SQRT((('Coupling Enzyme Parameters'!$AB$10)^2)-(4*('Coupling Enzyme Parameters'!$AB$9)*(('Coupling Enzyme Parameters'!$AB$11)-(G730-$F$11)))))/(2*'Coupling Enzyme Parameters'!$AB$9))</f>
        <v>30.20564401917618</v>
      </c>
      <c r="I730" s="102">
        <f t="shared" si="88"/>
        <v>-4.9035240787402934</v>
      </c>
      <c r="J730" s="37">
        <v>18015.039000000001</v>
      </c>
      <c r="K730" s="99">
        <f>((-'Coupling Enzyme Parameters'!$AB$10+SQRT((('Coupling Enzyme Parameters'!$AB$10)^2)-(4*('Coupling Enzyme Parameters'!$AB$9)*(('Coupling Enzyme Parameters'!$AB$11)-(J730-$F$11)))))/(2*'Coupling Enzyme Parameters'!$AB$9))</f>
        <v>28.222571562770369</v>
      </c>
      <c r="L730" s="102">
        <f t="shared" si="89"/>
        <v>-4.9176143192327615</v>
      </c>
      <c r="M730" s="37">
        <v>18027.138999999999</v>
      </c>
      <c r="N730" s="99">
        <f>((-'Coupling Enzyme Parameters'!$AB$10+SQRT((('Coupling Enzyme Parameters'!$AB$10)^2)-(4*('Coupling Enzyme Parameters'!$AB$9)*(('Coupling Enzyme Parameters'!$AB$11)-(M730-$F$11)))))/(2*'Coupling Enzyme Parameters'!$AB$9))</f>
        <v>28.276252408592775</v>
      </c>
      <c r="O730" s="102">
        <f t="shared" si="90"/>
        <v>-7.3479339585522965</v>
      </c>
      <c r="P730" s="37">
        <v>18091.916000000001</v>
      </c>
      <c r="Q730" s="99">
        <f>((-'Coupling Enzyme Parameters'!$AB$10+SQRT((('Coupling Enzyme Parameters'!$AB$10)^2)-(4*('Coupling Enzyme Parameters'!$AB$9)*(('Coupling Enzyme Parameters'!$AB$11)-(P730-$F$11)))))/(2*'Coupling Enzyme Parameters'!$AB$9))</f>
        <v>28.565344993163137</v>
      </c>
      <c r="R730" s="102">
        <f t="shared" si="91"/>
        <v>-8.1643107362215446</v>
      </c>
      <c r="S730" s="37">
        <v>18036.463</v>
      </c>
      <c r="T730" s="99">
        <f>((-'Coupling Enzyme Parameters'!$AB$10+SQRT((('Coupling Enzyme Parameters'!$AB$10)^2)-(4*('Coupling Enzyme Parameters'!$AB$9)*(('Coupling Enzyme Parameters'!$AB$11)-(S730-$F$11)))))/(2*'Coupling Enzyme Parameters'!$AB$9))</f>
        <v>28.31768586950793</v>
      </c>
      <c r="U730" s="102">
        <f t="shared" si="92"/>
        <v>-9.1213346435685843</v>
      </c>
      <c r="V730" s="37">
        <v>17796.84</v>
      </c>
      <c r="W730" s="99">
        <f>((-'Coupling Enzyme Parameters'!$AB$10+SQRT((('Coupling Enzyme Parameters'!$AB$10)^2)-(4*('Coupling Enzyme Parameters'!$AB$9)*(('Coupling Enzyme Parameters'!$AB$11)-(V730-$F$11)))))/(2*'Coupling Enzyme Parameters'!$AB$9))</f>
        <v>27.271086296129887</v>
      </c>
      <c r="X730" s="102">
        <f t="shared" si="93"/>
        <v>-9.9794990829605084</v>
      </c>
      <c r="Y730" s="37">
        <v>17485.043000000001</v>
      </c>
      <c r="Z730" s="99">
        <f>((-'Coupling Enzyme Parameters'!$AB$10+SQRT((('Coupling Enzyme Parameters'!$AB$10)^2)-(4*('Coupling Enzyme Parameters'!$AB$9)*(('Coupling Enzyme Parameters'!$AB$11)-(Y730-$F$11)))))/(2*'Coupling Enzyme Parameters'!$AB$9))</f>
        <v>25.961772238946626</v>
      </c>
      <c r="AA730" s="102">
        <f t="shared" si="94"/>
        <v>-10.31550371596499</v>
      </c>
    </row>
    <row r="731" spans="3:27" s="39" customFormat="1" ht="15" x14ac:dyDescent="0.25">
      <c r="C731" s="24">
        <f t="shared" si="95"/>
        <v>47.933333333334033</v>
      </c>
      <c r="D731" s="37">
        <v>11431.181</v>
      </c>
      <c r="E731" s="37">
        <v>19182.675999999999</v>
      </c>
      <c r="F731" s="100">
        <f>((-'Coupling Enzyme Parameters'!$AB$10+SQRT((('Coupling Enzyme Parameters'!$AB$10)^2)-(4*('Coupling Enzyme Parameters'!$AB$9)*(('Coupling Enzyme Parameters'!$AB$11)-(E731-$F$11)))))/(2*'Coupling Enzyme Parameters'!$AB$9))</f>
        <v>33.96832309359737</v>
      </c>
      <c r="G731" s="37">
        <v>18399.734</v>
      </c>
      <c r="H731" s="99">
        <f>((-'Coupling Enzyme Parameters'!$AB$10+SQRT((('Coupling Enzyme Parameters'!$AB$10)^2)-(4*('Coupling Enzyme Parameters'!$AB$9)*(('Coupling Enzyme Parameters'!$AB$11)-(G731-$F$11)))))/(2*'Coupling Enzyme Parameters'!$AB$9))</f>
        <v>29.981093072877762</v>
      </c>
      <c r="I731" s="102">
        <f t="shared" si="88"/>
        <v>-4.8383089947421496</v>
      </c>
      <c r="J731" s="37">
        <v>18042.508000000002</v>
      </c>
      <c r="K731" s="99">
        <f>((-'Coupling Enzyme Parameters'!$AB$10+SQRT((('Coupling Enzyme Parameters'!$AB$10)^2)-(4*('Coupling Enzyme Parameters'!$AB$9)*(('Coupling Enzyme Parameters'!$AB$11)-(J731-$F$11)))))/(2*'Coupling Enzyme Parameters'!$AB$9))</f>
        <v>28.344580129125081</v>
      </c>
      <c r="L731" s="102">
        <f t="shared" si="89"/>
        <v>-4.5058397225814879</v>
      </c>
      <c r="M731" s="37">
        <v>18022.919999999998</v>
      </c>
      <c r="N731" s="99">
        <f>((-'Coupling Enzyme Parameters'!$AB$10+SQRT((('Coupling Enzyme Parameters'!$AB$10)^2)-(4*('Coupling Enzyme Parameters'!$AB$9)*(('Coupling Enzyme Parameters'!$AB$11)-(M731-$F$11)))))/(2*'Coupling Enzyme Parameters'!$AB$9))</f>
        <v>28.257523774646067</v>
      </c>
      <c r="O731" s="102">
        <f t="shared" si="90"/>
        <v>-7.0768965622024425</v>
      </c>
      <c r="P731" s="37">
        <v>18035.495999999999</v>
      </c>
      <c r="Q731" s="99">
        <f>((-'Coupling Enzyme Parameters'!$AB$10+SQRT((('Coupling Enzyme Parameters'!$AB$10)^2)-(4*('Coupling Enzyme Parameters'!$AB$9)*(('Coupling Enzyme Parameters'!$AB$11)-(P731-$F$11)))))/(2*'Coupling Enzyme Parameters'!$AB$9))</f>
        <v>28.313386004014021</v>
      </c>
      <c r="R731" s="102">
        <f t="shared" si="91"/>
        <v>-8.1265036950740992</v>
      </c>
      <c r="S731" s="37">
        <v>17982.57</v>
      </c>
      <c r="T731" s="99">
        <f>((-'Coupling Enzyme Parameters'!$AB$10+SQRT((('Coupling Enzyme Parameters'!$AB$10)^2)-(4*('Coupling Enzyme Parameters'!$AB$9)*(('Coupling Enzyme Parameters'!$AB$11)-(S731-$F$11)))))/(2*'Coupling Enzyme Parameters'!$AB$9))</f>
        <v>28.079014681889657</v>
      </c>
      <c r="U731" s="102">
        <f t="shared" si="92"/>
        <v>-9.0702398008902954</v>
      </c>
      <c r="V731" s="37">
        <v>17801.002</v>
      </c>
      <c r="W731" s="99">
        <f>((-'Coupling Enzyme Parameters'!$AB$10+SQRT((('Coupling Enzyme Parameters'!$AB$10)^2)-(4*('Coupling Enzyme Parameters'!$AB$9)*(('Coupling Enzyme Parameters'!$AB$11)-(V731-$F$11)))))/(2*'Coupling Enzyme Parameters'!$AB$9))</f>
        <v>27.28895171280821</v>
      </c>
      <c r="X731" s="102">
        <f t="shared" si="93"/>
        <v>-9.6718676359856239</v>
      </c>
      <c r="Y731" s="37">
        <v>17536.548999999999</v>
      </c>
      <c r="Z731" s="99">
        <f>((-'Coupling Enzyme Parameters'!$AB$10+SQRT((('Coupling Enzyme Parameters'!$AB$10)^2)-(4*('Coupling Enzyme Parameters'!$AB$9)*(('Coupling Enzyme Parameters'!$AB$11)-(Y731-$F$11)))))/(2*'Coupling Enzyme Parameters'!$AB$9))</f>
        <v>26.174244007990367</v>
      </c>
      <c r="AA731" s="102">
        <f t="shared" si="94"/>
        <v>-9.8132659166246867</v>
      </c>
    </row>
    <row r="732" spans="3:27" s="39" customFormat="1" ht="15" x14ac:dyDescent="0.25">
      <c r="C732" s="24">
        <f t="shared" si="95"/>
        <v>48.000000000000703</v>
      </c>
      <c r="D732" s="37">
        <v>11419.205</v>
      </c>
      <c r="E732" s="37">
        <v>19226.182000000001</v>
      </c>
      <c r="F732" s="100">
        <f>((-'Coupling Enzyme Parameters'!$AB$10+SQRT((('Coupling Enzyme Parameters'!$AB$10)^2)-(4*('Coupling Enzyme Parameters'!$AB$9)*(('Coupling Enzyme Parameters'!$AB$11)-(E732-$F$11)))))/(2*'Coupling Enzyme Parameters'!$AB$9))</f>
        <v>34.210189008071588</v>
      </c>
      <c r="G732" s="37">
        <v>18378.223000000002</v>
      </c>
      <c r="H732" s="99">
        <f>((-'Coupling Enzyme Parameters'!$AB$10+SQRT((('Coupling Enzyme Parameters'!$AB$10)^2)-(4*('Coupling Enzyme Parameters'!$AB$9)*(('Coupling Enzyme Parameters'!$AB$11)-(G732-$F$11)))))/(2*'Coupling Enzyme Parameters'!$AB$9))</f>
        <v>29.879769657897434</v>
      </c>
      <c r="I732" s="102">
        <f t="shared" si="88"/>
        <v>-5.1814983241966956</v>
      </c>
      <c r="J732" s="37">
        <v>18105.092000000001</v>
      </c>
      <c r="K732" s="99">
        <f>((-'Coupling Enzyme Parameters'!$AB$10+SQRT((('Coupling Enzyme Parameters'!$AB$10)^2)-(4*('Coupling Enzyme Parameters'!$AB$9)*(('Coupling Enzyme Parameters'!$AB$11)-(J732-$F$11)))))/(2*'Coupling Enzyme Parameters'!$AB$9))</f>
        <v>28.624506462565787</v>
      </c>
      <c r="L732" s="102">
        <f t="shared" si="89"/>
        <v>-4.467779303615</v>
      </c>
      <c r="M732" s="37">
        <v>18108.506000000001</v>
      </c>
      <c r="N732" s="99">
        <f>((-'Coupling Enzyme Parameters'!$AB$10+SQRT((('Coupling Enzyme Parameters'!$AB$10)^2)-(4*('Coupling Enzyme Parameters'!$AB$9)*(('Coupling Enzyme Parameters'!$AB$11)-(M732-$F$11)))))/(2*'Coupling Enzyme Parameters'!$AB$9))</f>
        <v>28.639855659246642</v>
      </c>
      <c r="O732" s="102">
        <f t="shared" si="90"/>
        <v>-6.9364305920760856</v>
      </c>
      <c r="P732" s="37">
        <v>18100.07</v>
      </c>
      <c r="Q732" s="99">
        <f>((-'Coupling Enzyme Parameters'!$AB$10+SQRT((('Coupling Enzyme Parameters'!$AB$10)^2)-(4*('Coupling Enzyme Parameters'!$AB$9)*(('Coupling Enzyme Parameters'!$AB$11)-(P732-$F$11)))))/(2*'Coupling Enzyme Parameters'!$AB$9))</f>
        <v>28.601942760102329</v>
      </c>
      <c r="R732" s="102">
        <f t="shared" si="91"/>
        <v>-8.0798128534600089</v>
      </c>
      <c r="S732" s="37">
        <v>18056.078000000001</v>
      </c>
      <c r="T732" s="99">
        <f>((-'Coupling Enzyme Parameters'!$AB$10+SQRT((('Coupling Enzyme Parameters'!$AB$10)^2)-(4*('Coupling Enzyme Parameters'!$AB$9)*(('Coupling Enzyme Parameters'!$AB$11)-(S732-$F$11)))))/(2*'Coupling Enzyme Parameters'!$AB$9))</f>
        <v>28.40504479034038</v>
      </c>
      <c r="U732" s="102">
        <f t="shared" si="92"/>
        <v>-8.9860756069137899</v>
      </c>
      <c r="V732" s="37">
        <v>17749.563999999998</v>
      </c>
      <c r="W732" s="99">
        <f>((-'Coupling Enzyme Parameters'!$AB$10+SQRT((('Coupling Enzyme Parameters'!$AB$10)^2)-(4*('Coupling Enzyme Parameters'!$AB$9)*(('Coupling Enzyme Parameters'!$AB$11)-(V732-$F$11)))))/(2*'Coupling Enzyme Parameters'!$AB$9))</f>
        <v>27.068898196682145</v>
      </c>
      <c r="X732" s="102">
        <f t="shared" si="93"/>
        <v>-10.133787066585906</v>
      </c>
      <c r="Y732" s="37">
        <v>17459.732</v>
      </c>
      <c r="Z732" s="99">
        <f>((-'Coupling Enzyme Parameters'!$AB$10+SQRT((('Coupling Enzyme Parameters'!$AB$10)^2)-(4*('Coupling Enzyme Parameters'!$AB$9)*(('Coupling Enzyme Parameters'!$AB$11)-(Y732-$F$11)))))/(2*'Coupling Enzyme Parameters'!$AB$9))</f>
        <v>25.857888170703102</v>
      </c>
      <c r="AA732" s="102">
        <f t="shared" si="94"/>
        <v>-10.37148766838617</v>
      </c>
    </row>
    <row r="733" spans="3:27" s="39" customFormat="1" ht="15" x14ac:dyDescent="0.25">
      <c r="C733" s="24">
        <f t="shared" si="95"/>
        <v>48.066666666667373</v>
      </c>
      <c r="D733" s="37">
        <v>11408.858</v>
      </c>
      <c r="E733" s="37">
        <v>19295.026999999998</v>
      </c>
      <c r="F733" s="100">
        <f>((-'Coupling Enzyme Parameters'!$AB$10+SQRT((('Coupling Enzyme Parameters'!$AB$10)^2)-(4*('Coupling Enzyme Parameters'!$AB$9)*(('Coupling Enzyme Parameters'!$AB$11)-(E733-$F$11)))))/(2*'Coupling Enzyme Parameters'!$AB$9))</f>
        <v>34.598220739574366</v>
      </c>
      <c r="G733" s="37">
        <v>18413.675999999999</v>
      </c>
      <c r="H733" s="99">
        <f>((-'Coupling Enzyme Parameters'!$AB$10+SQRT((('Coupling Enzyme Parameters'!$AB$10)^2)-(4*('Coupling Enzyme Parameters'!$AB$9)*(('Coupling Enzyme Parameters'!$AB$11)-(G733-$F$11)))))/(2*'Coupling Enzyme Parameters'!$AB$9))</f>
        <v>30.046966406218022</v>
      </c>
      <c r="I733" s="102">
        <f t="shared" si="88"/>
        <v>-5.4023333073788855</v>
      </c>
      <c r="J733" s="37">
        <v>18093.395</v>
      </c>
      <c r="K733" s="99">
        <f>((-'Coupling Enzyme Parameters'!$AB$10+SQRT((('Coupling Enzyme Parameters'!$AB$10)^2)-(4*('Coupling Enzyme Parameters'!$AB$9)*(('Coupling Enzyme Parameters'!$AB$11)-(J733-$F$11)))))/(2*'Coupling Enzyme Parameters'!$AB$9))</f>
        <v>28.571979741241975</v>
      </c>
      <c r="L733" s="102">
        <f t="shared" si="89"/>
        <v>-4.9083377564415898</v>
      </c>
      <c r="M733" s="37">
        <v>18060.440999999999</v>
      </c>
      <c r="N733" s="99">
        <f>((-'Coupling Enzyme Parameters'!$AB$10+SQRT((('Coupling Enzyme Parameters'!$AB$10)^2)-(4*('Coupling Enzyme Parameters'!$AB$9)*(('Coupling Enzyme Parameters'!$AB$11)-(M733-$F$11)))))/(2*'Coupling Enzyme Parameters'!$AB$9))</f>
        <v>28.424512298828546</v>
      </c>
      <c r="O733" s="102">
        <f t="shared" si="90"/>
        <v>-7.5398056839969598</v>
      </c>
      <c r="P733" s="37">
        <v>18083.921999999999</v>
      </c>
      <c r="Q733" s="99">
        <f>((-'Coupling Enzyme Parameters'!$AB$10+SQRT((('Coupling Enzyme Parameters'!$AB$10)^2)-(4*('Coupling Enzyme Parameters'!$AB$9)*(('Coupling Enzyme Parameters'!$AB$11)-(P733-$F$11)))))/(2*'Coupling Enzyme Parameters'!$AB$9))</f>
        <v>28.529510770139076</v>
      </c>
      <c r="R733" s="102">
        <f t="shared" si="91"/>
        <v>-8.5402765749260396</v>
      </c>
      <c r="S733" s="37">
        <v>17970.035</v>
      </c>
      <c r="T733" s="99">
        <f>((-'Coupling Enzyme Parameters'!$AB$10+SQRT((('Coupling Enzyme Parameters'!$AB$10)^2)-(4*('Coupling Enzyme Parameters'!$AB$9)*(('Coupling Enzyme Parameters'!$AB$11)-(S733-$F$11)))))/(2*'Coupling Enzyme Parameters'!$AB$9))</f>
        <v>28.023782270558851</v>
      </c>
      <c r="U733" s="102">
        <f t="shared" si="92"/>
        <v>-9.7553698581980974</v>
      </c>
      <c r="V733" s="37">
        <v>17730.93</v>
      </c>
      <c r="W733" s="99">
        <f>((-'Coupling Enzyme Parameters'!$AB$10+SQRT((('Coupling Enzyme Parameters'!$AB$10)^2)-(4*('Coupling Enzyme Parameters'!$AB$9)*(('Coupling Enzyme Parameters'!$AB$11)-(V733-$F$11)))))/(2*'Coupling Enzyme Parameters'!$AB$9))</f>
        <v>26.989577323903774</v>
      </c>
      <c r="X733" s="102">
        <f t="shared" si="93"/>
        <v>-10.601139670867056</v>
      </c>
      <c r="Y733" s="37">
        <v>17503.605</v>
      </c>
      <c r="Z733" s="99">
        <f>((-'Coupling Enzyme Parameters'!$AB$10+SQRT((('Coupling Enzyme Parameters'!$AB$10)^2)-(4*('Coupling Enzyme Parameters'!$AB$9)*(('Coupling Enzyme Parameters'!$AB$11)-(Y733-$F$11)))))/(2*'Coupling Enzyme Parameters'!$AB$9))</f>
        <v>26.038176741078836</v>
      </c>
      <c r="AA733" s="102">
        <f t="shared" si="94"/>
        <v>-10.579230829513214</v>
      </c>
    </row>
    <row r="734" spans="3:27" s="39" customFormat="1" ht="15" x14ac:dyDescent="0.25">
      <c r="C734" s="24">
        <f t="shared" si="95"/>
        <v>48.133333333334043</v>
      </c>
      <c r="D734" s="37">
        <v>11476.725</v>
      </c>
      <c r="E734" s="37">
        <v>19227.708999999999</v>
      </c>
      <c r="F734" s="100">
        <f>((-'Coupling Enzyme Parameters'!$AB$10+SQRT((('Coupling Enzyme Parameters'!$AB$10)^2)-(4*('Coupling Enzyme Parameters'!$AB$9)*(('Coupling Enzyme Parameters'!$AB$11)-(E734-$F$11)))))/(2*'Coupling Enzyme Parameters'!$AB$9))</f>
        <v>34.218724483227163</v>
      </c>
      <c r="G734" s="37">
        <v>18380.578000000001</v>
      </c>
      <c r="H734" s="99">
        <f>((-'Coupling Enzyme Parameters'!$AB$10+SQRT((('Coupling Enzyme Parameters'!$AB$10)^2)-(4*('Coupling Enzyme Parameters'!$AB$9)*(('Coupling Enzyme Parameters'!$AB$11)-(G734-$F$11)))))/(2*'Coupling Enzyme Parameters'!$AB$9))</f>
        <v>29.890844079284342</v>
      </c>
      <c r="I734" s="102">
        <f t="shared" si="88"/>
        <v>-5.1789593779653629</v>
      </c>
      <c r="J734" s="37">
        <v>18025.373</v>
      </c>
      <c r="K734" s="99">
        <f>((-'Coupling Enzyme Parameters'!$AB$10+SQRT((('Coupling Enzyme Parameters'!$AB$10)^2)-(4*('Coupling Enzyme Parameters'!$AB$9)*(('Coupling Enzyme Parameters'!$AB$11)-(J734-$F$11)))))/(2*'Coupling Enzyme Parameters'!$AB$9))</f>
        <v>28.268411450966433</v>
      </c>
      <c r="L734" s="102">
        <f t="shared" si="89"/>
        <v>-4.8324097903699297</v>
      </c>
      <c r="M734" s="37">
        <v>18047.215</v>
      </c>
      <c r="N734" s="99">
        <f>((-'Coupling Enzyme Parameters'!$AB$10+SQRT((('Coupling Enzyme Parameters'!$AB$10)^2)-(4*('Coupling Enzyme Parameters'!$AB$9)*(('Coupling Enzyme Parameters'!$AB$11)-(M734-$F$11)))))/(2*'Coupling Enzyme Parameters'!$AB$9))</f>
        <v>28.365539008911217</v>
      </c>
      <c r="O734" s="102">
        <f t="shared" si="90"/>
        <v>-7.2192827175670864</v>
      </c>
      <c r="P734" s="37">
        <v>18060.949000000001</v>
      </c>
      <c r="Q734" s="99">
        <f>((-'Coupling Enzyme Parameters'!$AB$10+SQRT((('Coupling Enzyme Parameters'!$AB$10)^2)-(4*('Coupling Enzyme Parameters'!$AB$9)*(('Coupling Enzyme Parameters'!$AB$11)-(P734-$F$11)))))/(2*'Coupling Enzyme Parameters'!$AB$9))</f>
        <v>28.426779829072228</v>
      </c>
      <c r="R734" s="102">
        <f t="shared" si="91"/>
        <v>-8.2635112596456857</v>
      </c>
      <c r="S734" s="37">
        <v>18020.213</v>
      </c>
      <c r="T734" s="99">
        <f>((-'Coupling Enzyme Parameters'!$AB$10+SQRT((('Coupling Enzyme Parameters'!$AB$10)^2)-(4*('Coupling Enzyme Parameters'!$AB$9)*(('Coupling Enzyme Parameters'!$AB$11)-(S734-$F$11)))))/(2*'Coupling Enzyme Parameters'!$AB$9))</f>
        <v>28.245513473927009</v>
      </c>
      <c r="U734" s="102">
        <f t="shared" si="92"/>
        <v>-9.1541423984827368</v>
      </c>
      <c r="V734" s="37">
        <v>17735.471000000001</v>
      </c>
      <c r="W734" s="99">
        <f>((-'Coupling Enzyme Parameters'!$AB$10+SQRT((('Coupling Enzyme Parameters'!$AB$10)^2)-(4*('Coupling Enzyme Parameters'!$AB$9)*(('Coupling Enzyme Parameters'!$AB$11)-(V734-$F$11)))))/(2*'Coupling Enzyme Parameters'!$AB$9))</f>
        <v>27.008888140635264</v>
      </c>
      <c r="X734" s="102">
        <f t="shared" si="93"/>
        <v>-10.202332597788363</v>
      </c>
      <c r="Y734" s="37">
        <v>17453.592000000001</v>
      </c>
      <c r="Z734" s="99">
        <f>((-'Coupling Enzyme Parameters'!$AB$10+SQRT((('Coupling Enzyme Parameters'!$AB$10)^2)-(4*('Coupling Enzyme Parameters'!$AB$9)*(('Coupling Enzyme Parameters'!$AB$11)-(Y734-$F$11)))))/(2*'Coupling Enzyme Parameters'!$AB$9))</f>
        <v>25.832739654647703</v>
      </c>
      <c r="AA734" s="102">
        <f t="shared" si="94"/>
        <v>-10.405171659597144</v>
      </c>
    </row>
    <row r="735" spans="3:27" s="39" customFormat="1" ht="15" x14ac:dyDescent="0.25">
      <c r="C735" s="24">
        <f t="shared" si="95"/>
        <v>48.200000000000713</v>
      </c>
      <c r="D735" s="37">
        <v>11423.578</v>
      </c>
      <c r="E735" s="37">
        <v>19246.563999999998</v>
      </c>
      <c r="F735" s="100">
        <f>((-'Coupling Enzyme Parameters'!$AB$10+SQRT((('Coupling Enzyme Parameters'!$AB$10)^2)-(4*('Coupling Enzyme Parameters'!$AB$9)*(('Coupling Enzyme Parameters'!$AB$11)-(E735-$F$11)))))/(2*'Coupling Enzyme Parameters'!$AB$9))</f>
        <v>34.324381214402678</v>
      </c>
      <c r="G735" s="37">
        <v>18402.205000000002</v>
      </c>
      <c r="H735" s="99">
        <f>((-'Coupling Enzyme Parameters'!$AB$10+SQRT((('Coupling Enzyme Parameters'!$AB$10)^2)-(4*('Coupling Enzyme Parameters'!$AB$9)*(('Coupling Enzyme Parameters'!$AB$11)-(G735-$F$11)))))/(2*'Coupling Enzyme Parameters'!$AB$9))</f>
        <v>29.992756438787996</v>
      </c>
      <c r="I735" s="102">
        <f t="shared" si="88"/>
        <v>-5.1827037496372235</v>
      </c>
      <c r="J735" s="37">
        <v>17978.627</v>
      </c>
      <c r="K735" s="99">
        <f>((-'Coupling Enzyme Parameters'!$AB$10+SQRT((('Coupling Enzyme Parameters'!$AB$10)^2)-(4*('Coupling Enzyme Parameters'!$AB$9)*(('Coupling Enzyme Parameters'!$AB$11)-(J735-$F$11)))))/(2*'Coupling Enzyme Parameters'!$AB$9))</f>
        <v>28.061629515099884</v>
      </c>
      <c r="L735" s="102">
        <f t="shared" si="89"/>
        <v>-5.1448484574119924</v>
      </c>
      <c r="M735" s="37">
        <v>18129.967000000001</v>
      </c>
      <c r="N735" s="99">
        <f>((-'Coupling Enzyme Parameters'!$AB$10+SQRT((('Coupling Enzyme Parameters'!$AB$10)^2)-(4*('Coupling Enzyme Parameters'!$AB$9)*(('Coupling Enzyme Parameters'!$AB$11)-(M735-$F$11)))))/(2*'Coupling Enzyme Parameters'!$AB$9))</f>
        <v>28.736533205506174</v>
      </c>
      <c r="O735" s="102">
        <f t="shared" si="90"/>
        <v>-6.9539452521476441</v>
      </c>
      <c r="P735" s="37">
        <v>18036.785</v>
      </c>
      <c r="Q735" s="99">
        <f>((-'Coupling Enzyme Parameters'!$AB$10+SQRT((('Coupling Enzyme Parameters'!$AB$10)^2)-(4*('Coupling Enzyme Parameters'!$AB$9)*(('Coupling Enzyme Parameters'!$AB$11)-(P735-$F$11)))))/(2*'Coupling Enzyme Parameters'!$AB$9))</f>
        <v>28.319117818074339</v>
      </c>
      <c r="R735" s="102">
        <f t="shared" si="91"/>
        <v>-8.4768300018190885</v>
      </c>
      <c r="S735" s="37">
        <v>18056.990000000002</v>
      </c>
      <c r="T735" s="99">
        <f>((-'Coupling Enzyme Parameters'!$AB$10+SQRT((('Coupling Enzyme Parameters'!$AB$10)^2)-(4*('Coupling Enzyme Parameters'!$AB$9)*(('Coupling Enzyme Parameters'!$AB$11)-(S735-$F$11)))))/(2*'Coupling Enzyme Parameters'!$AB$9))</f>
        <v>28.40911300338734</v>
      </c>
      <c r="U735" s="102">
        <f t="shared" si="92"/>
        <v>-9.0961996001979202</v>
      </c>
      <c r="V735" s="37">
        <v>17757.866999999998</v>
      </c>
      <c r="W735" s="99">
        <f>((-'Coupling Enzyme Parameters'!$AB$10+SQRT((('Coupling Enzyme Parameters'!$AB$10)^2)-(4*('Coupling Enzyme Parameters'!$AB$9)*(('Coupling Enzyme Parameters'!$AB$11)-(V735-$F$11)))))/(2*'Coupling Enzyme Parameters'!$AB$9))</f>
        <v>27.104309674222488</v>
      </c>
      <c r="X735" s="102">
        <f t="shared" si="93"/>
        <v>-10.212567795376653</v>
      </c>
      <c r="Y735" s="37">
        <v>17477.138999999999</v>
      </c>
      <c r="Z735" s="99">
        <f>((-'Coupling Enzyme Parameters'!$AB$10+SQRT((('Coupling Enzyme Parameters'!$AB$10)^2)-(4*('Coupling Enzyme Parameters'!$AB$9)*(('Coupling Enzyme Parameters'!$AB$11)-(Y735-$F$11)))))/(2*'Coupling Enzyme Parameters'!$AB$9))</f>
        <v>25.929294706512707</v>
      </c>
      <c r="AA735" s="102">
        <f t="shared" si="94"/>
        <v>-10.414273338907655</v>
      </c>
    </row>
    <row r="736" spans="3:27" s="39" customFormat="1" ht="15" x14ac:dyDescent="0.25">
      <c r="C736" s="24">
        <f t="shared" si="95"/>
        <v>48.266666666667383</v>
      </c>
      <c r="D736" s="37">
        <v>11357.763000000001</v>
      </c>
      <c r="E736" s="37">
        <v>19188.476999999999</v>
      </c>
      <c r="F736" s="100">
        <f>((-'Coupling Enzyme Parameters'!$AB$10+SQRT((('Coupling Enzyme Parameters'!$AB$10)^2)-(4*('Coupling Enzyme Parameters'!$AB$9)*(('Coupling Enzyme Parameters'!$AB$11)-(E736-$F$11)))))/(2*'Coupling Enzyme Parameters'!$AB$9))</f>
        <v>34.000427053860093</v>
      </c>
      <c r="G736" s="37">
        <v>18393.616999999998</v>
      </c>
      <c r="H736" s="99">
        <f>((-'Coupling Enzyme Parameters'!$AB$10+SQRT((('Coupling Enzyme Parameters'!$AB$10)^2)-(4*('Coupling Enzyme Parameters'!$AB$9)*(('Coupling Enzyme Parameters'!$AB$11)-(G736-$F$11)))))/(2*'Coupling Enzyme Parameters'!$AB$9))</f>
        <v>29.952241731823477</v>
      </c>
      <c r="I736" s="102">
        <f t="shared" si="88"/>
        <v>-4.8992642960591581</v>
      </c>
      <c r="J736" s="37">
        <v>18038.258000000002</v>
      </c>
      <c r="K736" s="99">
        <f>((-'Coupling Enzyme Parameters'!$AB$10+SQRT((('Coupling Enzyme Parameters'!$AB$10)^2)-(4*('Coupling Enzyme Parameters'!$AB$9)*(('Coupling Enzyme Parameters'!$AB$11)-(J736-$F$11)))))/(2*'Coupling Enzyme Parameters'!$AB$9))</f>
        <v>28.325669222391696</v>
      </c>
      <c r="L736" s="102">
        <f t="shared" si="89"/>
        <v>-4.5568545895775969</v>
      </c>
      <c r="M736" s="37">
        <v>18109.752</v>
      </c>
      <c r="N736" s="99">
        <f>((-'Coupling Enzyme Parameters'!$AB$10+SQRT((('Coupling Enzyme Parameters'!$AB$10)^2)-(4*('Coupling Enzyme Parameters'!$AB$9)*(('Coupling Enzyme Parameters'!$AB$11)-(M736-$F$11)))))/(2*'Coupling Enzyme Parameters'!$AB$9))</f>
        <v>28.645459679438577</v>
      </c>
      <c r="O736" s="102">
        <f t="shared" si="90"/>
        <v>-6.7210646176726563</v>
      </c>
      <c r="P736" s="37">
        <v>18098.103999999999</v>
      </c>
      <c r="Q736" s="99">
        <f>((-'Coupling Enzyme Parameters'!$AB$10+SQRT((('Coupling Enzyme Parameters'!$AB$10)^2)-(4*('Coupling Enzyme Parameters'!$AB$9)*(('Coupling Enzyme Parameters'!$AB$11)-(P736-$F$11)))))/(2*'Coupling Enzyme Parameters'!$AB$9))</f>
        <v>28.593114432247372</v>
      </c>
      <c r="R736" s="102">
        <f t="shared" si="91"/>
        <v>-7.8788792271034715</v>
      </c>
      <c r="S736" s="37">
        <v>17926.240000000002</v>
      </c>
      <c r="T736" s="99">
        <f>((-'Coupling Enzyme Parameters'!$AB$10+SQRT((('Coupling Enzyme Parameters'!$AB$10)^2)-(4*('Coupling Enzyme Parameters'!$AB$9)*(('Coupling Enzyme Parameters'!$AB$11)-(S736-$F$11)))))/(2*'Coupling Enzyme Parameters'!$AB$9))</f>
        <v>27.831626831939413</v>
      </c>
      <c r="U736" s="102">
        <f t="shared" si="92"/>
        <v>-9.3497316111032625</v>
      </c>
      <c r="V736" s="37">
        <v>17768.445</v>
      </c>
      <c r="W736" s="99">
        <f>((-'Coupling Enzyme Parameters'!$AB$10+SQRT((('Coupling Enzyme Parameters'!$AB$10)^2)-(4*('Coupling Enzyme Parameters'!$AB$9)*(('Coupling Enzyme Parameters'!$AB$11)-(V736-$F$11)))))/(2*'Coupling Enzyme Parameters'!$AB$9))</f>
        <v>27.149484326868521</v>
      </c>
      <c r="X736" s="102">
        <f t="shared" si="93"/>
        <v>-9.8434389821880366</v>
      </c>
      <c r="Y736" s="37">
        <v>17500.641</v>
      </c>
      <c r="Z736" s="99">
        <f>((-'Coupling Enzyme Parameters'!$AB$10+SQRT((('Coupling Enzyme Parameters'!$AB$10)^2)-(4*('Coupling Enzyme Parameters'!$AB$9)*(('Coupling Enzyme Parameters'!$AB$11)-(Y736-$F$11)))))/(2*'Coupling Enzyme Parameters'!$AB$9))</f>
        <v>26.0259638092204</v>
      </c>
      <c r="AA736" s="102">
        <f t="shared" si="94"/>
        <v>-9.9936500756573778</v>
      </c>
    </row>
    <row r="737" spans="3:27" s="39" customFormat="1" ht="15" x14ac:dyDescent="0.25">
      <c r="C737" s="24">
        <f t="shared" si="95"/>
        <v>48.333333333334053</v>
      </c>
      <c r="D737" s="37">
        <v>11461.772000000001</v>
      </c>
      <c r="E737" s="37">
        <v>19161.282999999999</v>
      </c>
      <c r="F737" s="100">
        <f>((-'Coupling Enzyme Parameters'!$AB$10+SQRT((('Coupling Enzyme Parameters'!$AB$10)^2)-(4*('Coupling Enzyme Parameters'!$AB$9)*(('Coupling Enzyme Parameters'!$AB$11)-(E737-$F$11)))))/(2*'Coupling Enzyme Parameters'!$AB$9))</f>
        <v>33.850311889119602</v>
      </c>
      <c r="G737" s="37">
        <v>18369.508000000002</v>
      </c>
      <c r="H737" s="99">
        <f>((-'Coupling Enzyme Parameters'!$AB$10+SQRT((('Coupling Enzyme Parameters'!$AB$10)^2)-(4*('Coupling Enzyme Parameters'!$AB$9)*(('Coupling Enzyme Parameters'!$AB$11)-(G737-$F$11)))))/(2*'Coupling Enzyme Parameters'!$AB$9))</f>
        <v>29.838826286788297</v>
      </c>
      <c r="I737" s="102">
        <f t="shared" si="88"/>
        <v>-4.8625645763538472</v>
      </c>
      <c r="J737" s="37">
        <v>17962.77</v>
      </c>
      <c r="K737" s="99">
        <f>((-'Coupling Enzyme Parameters'!$AB$10+SQRT((('Coupling Enzyme Parameters'!$AB$10)^2)-(4*('Coupling Enzyme Parameters'!$AB$9)*(('Coupling Enzyme Parameters'!$AB$11)-(J737-$F$11)))))/(2*'Coupling Enzyme Parameters'!$AB$9))</f>
        <v>27.991818697583202</v>
      </c>
      <c r="L737" s="102">
        <f t="shared" si="89"/>
        <v>-4.7405899496455994</v>
      </c>
      <c r="M737" s="37">
        <v>18087.059000000001</v>
      </c>
      <c r="N737" s="99">
        <f>((-'Coupling Enzyme Parameters'!$AB$10+SQRT((('Coupling Enzyme Parameters'!$AB$10)^2)-(4*('Coupling Enzyme Parameters'!$AB$9)*(('Coupling Enzyme Parameters'!$AB$11)-(M737-$F$11)))))/(2*'Coupling Enzyme Parameters'!$AB$9))</f>
        <v>28.54356746216224</v>
      </c>
      <c r="O737" s="102">
        <f t="shared" si="90"/>
        <v>-6.6728416702085021</v>
      </c>
      <c r="P737" s="37">
        <v>18045.395</v>
      </c>
      <c r="Q737" s="99">
        <f>((-'Coupling Enzyme Parameters'!$AB$10+SQRT((('Coupling Enzyme Parameters'!$AB$10)^2)-(4*('Coupling Enzyme Parameters'!$AB$9)*(('Coupling Enzyme Parameters'!$AB$11)-(P737-$F$11)))))/(2*'Coupling Enzyme Parameters'!$AB$9))</f>
        <v>28.357433278455421</v>
      </c>
      <c r="R737" s="102">
        <f t="shared" si="91"/>
        <v>-7.9644452161549317</v>
      </c>
      <c r="S737" s="37">
        <v>17974.732</v>
      </c>
      <c r="T737" s="99">
        <f>((-'Coupling Enzyme Parameters'!$AB$10+SQRT((('Coupling Enzyme Parameters'!$AB$10)^2)-(4*('Coupling Enzyme Parameters'!$AB$9)*(('Coupling Enzyme Parameters'!$AB$11)-(S737-$F$11)))))/(2*'Coupling Enzyme Parameters'!$AB$9))</f>
        <v>28.044466177863804</v>
      </c>
      <c r="U737" s="102">
        <f t="shared" si="92"/>
        <v>-8.9867771004383812</v>
      </c>
      <c r="V737" s="37">
        <v>17750.544999999998</v>
      </c>
      <c r="W737" s="99">
        <f>((-'Coupling Enzyme Parameters'!$AB$10+SQRT((('Coupling Enzyme Parameters'!$AB$10)^2)-(4*('Coupling Enzyme Parameters'!$AB$9)*(('Coupling Enzyme Parameters'!$AB$11)-(V737-$F$11)))))/(2*'Coupling Enzyme Parameters'!$AB$9))</f>
        <v>27.073079893925161</v>
      </c>
      <c r="X737" s="102">
        <f t="shared" si="93"/>
        <v>-9.7697282503909051</v>
      </c>
      <c r="Y737" s="37">
        <v>17454.581999999999</v>
      </c>
      <c r="Z737" s="99">
        <f>((-'Coupling Enzyme Parameters'!$AB$10+SQRT((('Coupling Enzyme Parameters'!$AB$10)^2)-(4*('Coupling Enzyme Parameters'!$AB$9)*(('Coupling Enzyme Parameters'!$AB$11)-(Y737-$F$11)))))/(2*'Coupling Enzyme Parameters'!$AB$9))</f>
        <v>25.836793180397166</v>
      </c>
      <c r="AA737" s="102">
        <f t="shared" si="94"/>
        <v>-10.032705539740121</v>
      </c>
    </row>
    <row r="738" spans="3:27" s="39" customFormat="1" ht="15" x14ac:dyDescent="0.25">
      <c r="C738" s="24">
        <f t="shared" si="95"/>
        <v>48.400000000000723</v>
      </c>
      <c r="D738" s="37">
        <v>11439.975</v>
      </c>
      <c r="E738" s="37">
        <v>19269.715</v>
      </c>
      <c r="F738" s="100">
        <f>((-'Coupling Enzyme Parameters'!$AB$10+SQRT((('Coupling Enzyme Parameters'!$AB$10)^2)-(4*('Coupling Enzyme Parameters'!$AB$9)*(('Coupling Enzyme Parameters'!$AB$11)-(E738-$F$11)))))/(2*'Coupling Enzyme Parameters'!$AB$9))</f>
        <v>34.454783626466543</v>
      </c>
      <c r="G738" s="37">
        <v>18403.787</v>
      </c>
      <c r="H738" s="99">
        <f>((-'Coupling Enzyme Parameters'!$AB$10+SQRT((('Coupling Enzyme Parameters'!$AB$10)^2)-(4*('Coupling Enzyme Parameters'!$AB$9)*(('Coupling Enzyme Parameters'!$AB$11)-(G738-$F$11)))))/(2*'Coupling Enzyme Parameters'!$AB$9))</f>
        <v>30.000226265969111</v>
      </c>
      <c r="I738" s="102">
        <f t="shared" si="88"/>
        <v>-5.3056363345199742</v>
      </c>
      <c r="J738" s="37">
        <v>18043.938999999998</v>
      </c>
      <c r="K738" s="99">
        <f>((-'Coupling Enzyme Parameters'!$AB$10+SQRT((('Coupling Enzyme Parameters'!$AB$10)^2)-(4*('Coupling Enzyme Parameters'!$AB$9)*(('Coupling Enzyme Parameters'!$AB$11)-(J738-$F$11)))))/(2*'Coupling Enzyme Parameters'!$AB$9))</f>
        <v>28.350950336089554</v>
      </c>
      <c r="L738" s="102">
        <f t="shared" si="89"/>
        <v>-4.985930048486189</v>
      </c>
      <c r="M738" s="37">
        <v>18126.368999999999</v>
      </c>
      <c r="N738" s="99">
        <f>((-'Coupling Enzyme Parameters'!$AB$10+SQRT((('Coupling Enzyme Parameters'!$AB$10)^2)-(4*('Coupling Enzyme Parameters'!$AB$9)*(('Coupling Enzyme Parameters'!$AB$11)-(M738-$F$11)))))/(2*'Coupling Enzyme Parameters'!$AB$9))</f>
        <v>28.720301999876696</v>
      </c>
      <c r="O738" s="102">
        <f t="shared" si="90"/>
        <v>-7.1005788698409873</v>
      </c>
      <c r="P738" s="37">
        <v>18017.333999999999</v>
      </c>
      <c r="Q738" s="99">
        <f>((-'Coupling Enzyme Parameters'!$AB$10+SQRT((('Coupling Enzyme Parameters'!$AB$10)^2)-(4*('Coupling Enzyme Parameters'!$AB$9)*(('Coupling Enzyme Parameters'!$AB$11)-(P738-$F$11)))))/(2*'Coupling Enzyme Parameters'!$AB$9))</f>
        <v>28.232745522726173</v>
      </c>
      <c r="R738" s="102">
        <f t="shared" si="91"/>
        <v>-8.6936047092311206</v>
      </c>
      <c r="S738" s="37">
        <v>18033.175999999999</v>
      </c>
      <c r="T738" s="99">
        <f>((-'Coupling Enzyme Parameters'!$AB$10+SQRT((('Coupling Enzyme Parameters'!$AB$10)^2)-(4*('Coupling Enzyme Parameters'!$AB$9)*(('Coupling Enzyme Parameters'!$AB$11)-(S738-$F$11)))))/(2*'Coupling Enzyme Parameters'!$AB$9))</f>
        <v>28.303072496569683</v>
      </c>
      <c r="U738" s="102">
        <f t="shared" si="92"/>
        <v>-9.3326425190794424</v>
      </c>
      <c r="V738" s="37">
        <v>17674.813999999998</v>
      </c>
      <c r="W738" s="99">
        <f>((-'Coupling Enzyme Parameters'!$AB$10+SQRT((('Coupling Enzyme Parameters'!$AB$10)^2)-(4*('Coupling Enzyme Parameters'!$AB$9)*(('Coupling Enzyme Parameters'!$AB$11)-(V738-$F$11)))))/(2*'Coupling Enzyme Parameters'!$AB$9))</f>
        <v>26.75195349233859</v>
      </c>
      <c r="X738" s="102">
        <f t="shared" si="93"/>
        <v>-10.695326389324418</v>
      </c>
      <c r="Y738" s="37">
        <v>17432.620999999999</v>
      </c>
      <c r="Z738" s="99">
        <f>((-'Coupling Enzyme Parameters'!$AB$10+SQRT((('Coupling Enzyme Parameters'!$AB$10)^2)-(4*('Coupling Enzyme Parameters'!$AB$9)*(('Coupling Enzyme Parameters'!$AB$11)-(Y738-$F$11)))))/(2*'Coupling Enzyme Parameters'!$AB$9))</f>
        <v>25.746997403655012</v>
      </c>
      <c r="AA738" s="102">
        <f t="shared" si="94"/>
        <v>-10.726973053829216</v>
      </c>
    </row>
    <row r="739" spans="3:27" s="39" customFormat="1" ht="15" x14ac:dyDescent="0.25">
      <c r="C739" s="24">
        <f t="shared" si="95"/>
        <v>48.466666666667393</v>
      </c>
      <c r="D739" s="37">
        <v>11436.478999999999</v>
      </c>
      <c r="E739" s="37">
        <v>19230.601999999999</v>
      </c>
      <c r="F739" s="100">
        <f>((-'Coupling Enzyme Parameters'!$AB$10+SQRT((('Coupling Enzyme Parameters'!$AB$10)^2)-(4*('Coupling Enzyme Parameters'!$AB$9)*(('Coupling Enzyme Parameters'!$AB$11)-(E739-$F$11)))))/(2*'Coupling Enzyme Parameters'!$AB$9))</f>
        <v>34.23490420490014</v>
      </c>
      <c r="G739" s="37">
        <v>18346.004000000001</v>
      </c>
      <c r="H739" s="99">
        <f>((-'Coupling Enzyme Parameters'!$AB$10+SQRT((('Coupling Enzyme Parameters'!$AB$10)^2)-(4*('Coupling Enzyme Parameters'!$AB$9)*(('Coupling Enzyme Parameters'!$AB$11)-(G739-$F$11)))))/(2*'Coupling Enzyme Parameters'!$AB$9))</f>
        <v>29.728708326122437</v>
      </c>
      <c r="I739" s="102">
        <f t="shared" si="88"/>
        <v>-5.357274852800245</v>
      </c>
      <c r="J739" s="37">
        <v>17997.377</v>
      </c>
      <c r="K739" s="99">
        <f>((-'Coupling Enzyme Parameters'!$AB$10+SQRT((('Coupling Enzyme Parameters'!$AB$10)^2)-(4*('Coupling Enzyme Parameters'!$AB$9)*(('Coupling Enzyme Parameters'!$AB$11)-(J739-$F$11)))))/(2*'Coupling Enzyme Parameters'!$AB$9))</f>
        <v>28.14439354925949</v>
      </c>
      <c r="L739" s="102">
        <f t="shared" si="89"/>
        <v>-4.9726074137498486</v>
      </c>
      <c r="M739" s="37">
        <v>18077.166000000001</v>
      </c>
      <c r="N739" s="99">
        <f>((-'Coupling Enzyme Parameters'!$AB$10+SQRT((('Coupling Enzyme Parameters'!$AB$10)^2)-(4*('Coupling Enzyme Parameters'!$AB$9)*(('Coupling Enzyme Parameters'!$AB$11)-(M739-$F$11)))))/(2*'Coupling Enzyme Parameters'!$AB$9))</f>
        <v>28.499260986708059</v>
      </c>
      <c r="O739" s="102">
        <f t="shared" si="90"/>
        <v>-7.1017404614432209</v>
      </c>
      <c r="P739" s="37">
        <v>18124.516</v>
      </c>
      <c r="Q739" s="99">
        <f>((-'Coupling Enzyme Parameters'!$AB$10+SQRT((('Coupling Enzyme Parameters'!$AB$10)^2)-(4*('Coupling Enzyme Parameters'!$AB$9)*(('Coupling Enzyme Parameters'!$AB$11)-(P739-$F$11)))))/(2*'Coupling Enzyme Parameters'!$AB$9))</f>
        <v>28.711946406351753</v>
      </c>
      <c r="R739" s="102">
        <f t="shared" si="91"/>
        <v>-7.9945244040391366</v>
      </c>
      <c r="S739" s="37">
        <v>18032.565999999999</v>
      </c>
      <c r="T739" s="99">
        <f>((-'Coupling Enzyme Parameters'!$AB$10+SQRT((('Coupling Enzyme Parameters'!$AB$10)^2)-(4*('Coupling Enzyme Parameters'!$AB$9)*(('Coupling Enzyme Parameters'!$AB$11)-(S739-$F$11)))))/(2*'Coupling Enzyme Parameters'!$AB$9))</f>
        <v>28.300361367313421</v>
      </c>
      <c r="U739" s="102">
        <f t="shared" si="92"/>
        <v>-9.115474226769301</v>
      </c>
      <c r="V739" s="37">
        <v>17738.945</v>
      </c>
      <c r="W739" s="99">
        <f>((-'Coupling Enzyme Parameters'!$AB$10+SQRT((('Coupling Enzyme Parameters'!$AB$10)^2)-(4*('Coupling Enzyme Parameters'!$AB$9)*(('Coupling Enzyme Parameters'!$AB$11)-(V739-$F$11)))))/(2*'Coupling Enzyme Parameters'!$AB$9))</f>
        <v>27.023669843574037</v>
      </c>
      <c r="X739" s="102">
        <f t="shared" si="93"/>
        <v>-10.203730616522567</v>
      </c>
      <c r="Y739" s="37">
        <v>17494.447</v>
      </c>
      <c r="Z739" s="99">
        <f>((-'Coupling Enzyme Parameters'!$AB$10+SQRT((('Coupling Enzyme Parameters'!$AB$10)^2)-(4*('Coupling Enzyme Parameters'!$AB$9)*(('Coupling Enzyme Parameters'!$AB$11)-(Y739-$F$11)))))/(2*'Coupling Enzyme Parameters'!$AB$9))</f>
        <v>26.000457366421482</v>
      </c>
      <c r="AA739" s="102">
        <f t="shared" si="94"/>
        <v>-10.253633669496342</v>
      </c>
    </row>
    <row r="740" spans="3:27" s="39" customFormat="1" ht="15" x14ac:dyDescent="0.25">
      <c r="C740" s="24">
        <f t="shared" si="95"/>
        <v>48.533333333334063</v>
      </c>
      <c r="D740" s="37">
        <v>11431.453</v>
      </c>
      <c r="E740" s="37">
        <v>19206.618999999999</v>
      </c>
      <c r="F740" s="100">
        <f>((-'Coupling Enzyme Parameters'!$AB$10+SQRT((('Coupling Enzyme Parameters'!$AB$10)^2)-(4*('Coupling Enzyme Parameters'!$AB$9)*(('Coupling Enzyme Parameters'!$AB$11)-(E740-$F$11)))))/(2*'Coupling Enzyme Parameters'!$AB$9))</f>
        <v>34.101117176769485</v>
      </c>
      <c r="G740" s="37">
        <v>18382.895</v>
      </c>
      <c r="H740" s="99">
        <f>((-'Coupling Enzyme Parameters'!$AB$10+SQRT((('Coupling Enzyme Parameters'!$AB$10)^2)-(4*('Coupling Enzyme Parameters'!$AB$9)*(('Coupling Enzyme Parameters'!$AB$11)-(G740-$F$11)))))/(2*'Coupling Enzyme Parameters'!$AB$9))</f>
        <v>29.901744195939575</v>
      </c>
      <c r="I740" s="102">
        <f t="shared" si="88"/>
        <v>-5.050451954852452</v>
      </c>
      <c r="J740" s="37">
        <v>18010.043000000001</v>
      </c>
      <c r="K740" s="99">
        <f>((-'Coupling Enzyme Parameters'!$AB$10+SQRT((('Coupling Enzyme Parameters'!$AB$10)^2)-(4*('Coupling Enzyme Parameters'!$AB$9)*(('Coupling Enzyme Parameters'!$AB$11)-(J740-$F$11)))))/(2*'Coupling Enzyme Parameters'!$AB$9))</f>
        <v>28.200436164170853</v>
      </c>
      <c r="L740" s="102">
        <f t="shared" si="89"/>
        <v>-4.7827777707078312</v>
      </c>
      <c r="M740" s="37">
        <v>18054.285</v>
      </c>
      <c r="N740" s="99">
        <f>((-'Coupling Enzyme Parameters'!$AB$10+SQRT((('Coupling Enzyme Parameters'!$AB$10)^2)-(4*('Coupling Enzyme Parameters'!$AB$9)*(('Coupling Enzyme Parameters'!$AB$11)-(M740-$F$11)))))/(2*'Coupling Enzyme Parameters'!$AB$9))</f>
        <v>28.397048325397478</v>
      </c>
      <c r="O740" s="102">
        <f t="shared" si="90"/>
        <v>-7.070166094623147</v>
      </c>
      <c r="P740" s="37">
        <v>18053.530999999999</v>
      </c>
      <c r="Q740" s="99">
        <f>((-'Coupling Enzyme Parameters'!$AB$10+SQRT((('Coupling Enzyme Parameters'!$AB$10)^2)-(4*('Coupling Enzyme Parameters'!$AB$9)*(('Coupling Enzyme Parameters'!$AB$11)-(P740-$F$11)))))/(2*'Coupling Enzyme Parameters'!$AB$9))</f>
        <v>28.393686281792508</v>
      </c>
      <c r="R740" s="102">
        <f t="shared" si="91"/>
        <v>-8.1789975004677267</v>
      </c>
      <c r="S740" s="37">
        <v>18023.901999999998</v>
      </c>
      <c r="T740" s="99">
        <f>((-'Coupling Enzyme Parameters'!$AB$10+SQRT((('Coupling Enzyme Parameters'!$AB$10)^2)-(4*('Coupling Enzyme Parameters'!$AB$9)*(('Coupling Enzyme Parameters'!$AB$11)-(S740-$F$11)))))/(2*'Coupling Enzyme Parameters'!$AB$9))</f>
        <v>28.261881903623447</v>
      </c>
      <c r="U740" s="102">
        <f t="shared" si="92"/>
        <v>-9.0201666623286201</v>
      </c>
      <c r="V740" s="37">
        <v>17716.217000000001</v>
      </c>
      <c r="W740" s="99">
        <f>((-'Coupling Enzyme Parameters'!$AB$10+SQRT((('Coupling Enzyme Parameters'!$AB$10)^2)-(4*('Coupling Enzyme Parameters'!$AB$9)*(('Coupling Enzyme Parameters'!$AB$11)-(V740-$F$11)))))/(2*'Coupling Enzyme Parameters'!$AB$9))</f>
        <v>26.927094319181506</v>
      </c>
      <c r="X740" s="102">
        <f t="shared" si="93"/>
        <v>-10.166519112784442</v>
      </c>
      <c r="Y740" s="37">
        <v>17380.187000000002</v>
      </c>
      <c r="Z740" s="99">
        <f>((-'Coupling Enzyme Parameters'!$AB$10+SQRT((('Coupling Enzyme Parameters'!$AB$10)^2)-(4*('Coupling Enzyme Parameters'!$AB$9)*(('Coupling Enzyme Parameters'!$AB$11)-(Y740-$F$11)))))/(2*'Coupling Enzyme Parameters'!$AB$9))</f>
        <v>25.533632362197327</v>
      </c>
      <c r="AA740" s="102">
        <f t="shared" si="94"/>
        <v>-10.586671645589842</v>
      </c>
    </row>
    <row r="741" spans="3:27" s="39" customFormat="1" ht="15" x14ac:dyDescent="0.25">
      <c r="C741" s="24">
        <f t="shared" si="95"/>
        <v>48.600000000000733</v>
      </c>
      <c r="D741" s="37">
        <v>11412.814</v>
      </c>
      <c r="E741" s="37">
        <v>19232.476999999999</v>
      </c>
      <c r="F741" s="100">
        <f>((-'Coupling Enzyme Parameters'!$AB$10+SQRT((('Coupling Enzyme Parameters'!$AB$10)^2)-(4*('Coupling Enzyme Parameters'!$AB$9)*(('Coupling Enzyme Parameters'!$AB$11)-(E741-$F$11)))))/(2*'Coupling Enzyme Parameters'!$AB$9))</f>
        <v>34.245396644982989</v>
      </c>
      <c r="G741" s="37">
        <v>18433.491999999998</v>
      </c>
      <c r="H741" s="99">
        <f>((-'Coupling Enzyme Parameters'!$AB$10+SQRT((('Coupling Enzyme Parameters'!$AB$10)^2)-(4*('Coupling Enzyme Parameters'!$AB$9)*(('Coupling Enzyme Parameters'!$AB$11)-(G741-$F$11)))))/(2*'Coupling Enzyme Parameters'!$AB$9))</f>
        <v>30.14086962613441</v>
      </c>
      <c r="I741" s="102">
        <f t="shared" si="88"/>
        <v>-4.9556059928711207</v>
      </c>
      <c r="J741" s="37">
        <v>18053.723000000002</v>
      </c>
      <c r="K741" s="99">
        <f>((-'Coupling Enzyme Parameters'!$AB$10+SQRT((('Coupling Enzyme Parameters'!$AB$10)^2)-(4*('Coupling Enzyme Parameters'!$AB$9)*(('Coupling Enzyme Parameters'!$AB$11)-(J741-$F$11)))))/(2*'Coupling Enzyme Parameters'!$AB$9))</f>
        <v>28.394542361707583</v>
      </c>
      <c r="L741" s="102">
        <f t="shared" si="89"/>
        <v>-4.7329510413846059</v>
      </c>
      <c r="M741" s="37">
        <v>18077.280999999999</v>
      </c>
      <c r="N741" s="99">
        <f>((-'Coupling Enzyme Parameters'!$AB$10+SQRT((('Coupling Enzyme Parameters'!$AB$10)^2)-(4*('Coupling Enzyme Parameters'!$AB$9)*(('Coupling Enzyme Parameters'!$AB$11)-(M741-$F$11)))))/(2*'Coupling Enzyme Parameters'!$AB$9))</f>
        <v>28.499775628593078</v>
      </c>
      <c r="O741" s="102">
        <f t="shared" si="90"/>
        <v>-7.1117182596410515</v>
      </c>
      <c r="P741" s="37">
        <v>18042.138999999999</v>
      </c>
      <c r="Q741" s="99">
        <f>((-'Coupling Enzyme Parameters'!$AB$10+SQRT((('Coupling Enzyme Parameters'!$AB$10)^2)-(4*('Coupling Enzyme Parameters'!$AB$9)*(('Coupling Enzyme Parameters'!$AB$11)-(P741-$F$11)))))/(2*'Coupling Enzyme Parameters'!$AB$9))</f>
        <v>28.342937725506786</v>
      </c>
      <c r="R741" s="102">
        <f t="shared" si="91"/>
        <v>-8.3740255249669531</v>
      </c>
      <c r="S741" s="37">
        <v>17966.313999999998</v>
      </c>
      <c r="T741" s="99">
        <f>((-'Coupling Enzyme Parameters'!$AB$10+SQRT((('Coupling Enzyme Parameters'!$AB$10)^2)-(4*('Coupling Enzyme Parameters'!$AB$9)*(('Coupling Enzyme Parameters'!$AB$11)-(S741-$F$11)))))/(2*'Coupling Enzyme Parameters'!$AB$9))</f>
        <v>28.007406735686551</v>
      </c>
      <c r="U741" s="102">
        <f t="shared" si="92"/>
        <v>-9.4189212984790203</v>
      </c>
      <c r="V741" s="37">
        <v>17806.072</v>
      </c>
      <c r="W741" s="99">
        <f>((-'Coupling Enzyme Parameters'!$AB$10+SQRT((('Coupling Enzyme Parameters'!$AB$10)^2)-(4*('Coupling Enzyme Parameters'!$AB$9)*(('Coupling Enzyme Parameters'!$AB$11)-(V741-$F$11)))))/(2*'Coupling Enzyme Parameters'!$AB$9))</f>
        <v>27.310729172396073</v>
      </c>
      <c r="X741" s="102">
        <f t="shared" si="93"/>
        <v>-9.9271637277833804</v>
      </c>
      <c r="Y741" s="37">
        <v>17455.138999999999</v>
      </c>
      <c r="Z741" s="99">
        <f>((-'Coupling Enzyme Parameters'!$AB$10+SQRT((('Coupling Enzyme Parameters'!$AB$10)^2)-(4*('Coupling Enzyme Parameters'!$AB$9)*(('Coupling Enzyme Parameters'!$AB$11)-(Y741-$F$11)))))/(2*'Coupling Enzyme Parameters'!$AB$9))</f>
        <v>25.839074031041786</v>
      </c>
      <c r="AA741" s="102">
        <f t="shared" si="94"/>
        <v>-10.425509444958887</v>
      </c>
    </row>
    <row r="742" spans="3:27" s="39" customFormat="1" ht="15" x14ac:dyDescent="0.25">
      <c r="C742" s="24">
        <f t="shared" si="95"/>
        <v>48.666666666667403</v>
      </c>
      <c r="D742" s="37">
        <v>11427.022999999999</v>
      </c>
      <c r="E742" s="37">
        <v>19324.322</v>
      </c>
      <c r="F742" s="100">
        <f>((-'Coupling Enzyme Parameters'!$AB$10+SQRT((('Coupling Enzyme Parameters'!$AB$10)^2)-(4*('Coupling Enzyme Parameters'!$AB$9)*(('Coupling Enzyme Parameters'!$AB$11)-(E742-$F$11)))))/(2*'Coupling Enzyme Parameters'!$AB$9))</f>
        <v>34.76537542389881</v>
      </c>
      <c r="G742" s="37">
        <v>18411.333999999999</v>
      </c>
      <c r="H742" s="99">
        <f>((-'Coupling Enzyme Parameters'!$AB$10+SQRT((('Coupling Enzyme Parameters'!$AB$10)^2)-(4*('Coupling Enzyme Parameters'!$AB$9)*(('Coupling Enzyme Parameters'!$AB$11)-(G742-$F$11)))))/(2*'Coupling Enzyme Parameters'!$AB$9))</f>
        <v>30.035889716519879</v>
      </c>
      <c r="I742" s="102">
        <f t="shared" si="88"/>
        <v>-5.5805646814014729</v>
      </c>
      <c r="J742" s="37">
        <v>18031.109</v>
      </c>
      <c r="K742" s="99">
        <f>((-'Coupling Enzyme Parameters'!$AB$10+SQRT((('Coupling Enzyme Parameters'!$AB$10)^2)-(4*('Coupling Enzyme Parameters'!$AB$9)*(('Coupling Enzyme Parameters'!$AB$11)-(J742-$F$11)))))/(2*'Coupling Enzyme Parameters'!$AB$9))</f>
        <v>28.293886798821639</v>
      </c>
      <c r="L742" s="102">
        <f t="shared" si="89"/>
        <v>-5.3535853831863704</v>
      </c>
      <c r="M742" s="37">
        <v>17958.136999999999</v>
      </c>
      <c r="N742" s="99">
        <f>((-'Coupling Enzyme Parameters'!$AB$10+SQRT((('Coupling Enzyme Parameters'!$AB$10)^2)-(4*('Coupling Enzyme Parameters'!$AB$9)*(('Coupling Enzyme Parameters'!$AB$11)-(M742-$F$11)))))/(2*'Coupling Enzyme Parameters'!$AB$9))</f>
        <v>27.97145332289346</v>
      </c>
      <c r="O742" s="102">
        <f t="shared" si="90"/>
        <v>-8.1600193442564901</v>
      </c>
      <c r="P742" s="37">
        <v>18076.346000000001</v>
      </c>
      <c r="Q742" s="99">
        <f>((-'Coupling Enzyme Parameters'!$AB$10+SQRT((('Coupling Enzyme Parameters'!$AB$10)^2)-(4*('Coupling Enzyme Parameters'!$AB$9)*(('Coupling Enzyme Parameters'!$AB$11)-(P742-$F$11)))))/(2*'Coupling Enzyme Parameters'!$AB$9))</f>
        <v>28.495591634135941</v>
      </c>
      <c r="R742" s="102">
        <f t="shared" si="91"/>
        <v>-8.7413503952536189</v>
      </c>
      <c r="S742" s="37">
        <v>17955.703000000001</v>
      </c>
      <c r="T742" s="99">
        <f>((-'Coupling Enzyme Parameters'!$AB$10+SQRT((('Coupling Enzyme Parameters'!$AB$10)^2)-(4*('Coupling Enzyme Parameters'!$AB$9)*(('Coupling Enzyme Parameters'!$AB$11)-(S742-$F$11)))))/(2*'Coupling Enzyme Parameters'!$AB$9))</f>
        <v>27.960759829491334</v>
      </c>
      <c r="U742" s="102">
        <f t="shared" si="92"/>
        <v>-9.9855469835900585</v>
      </c>
      <c r="V742" s="37">
        <v>17723.157999999999</v>
      </c>
      <c r="W742" s="99">
        <f>((-'Coupling Enzyme Parameters'!$AB$10+SQRT((('Coupling Enzyme Parameters'!$AB$10)^2)-(4*('Coupling Enzyme Parameters'!$AB$9)*(('Coupling Enzyme Parameters'!$AB$11)-(V742-$F$11)))))/(2*'Coupling Enzyme Parameters'!$AB$9))</f>
        <v>26.956555175217982</v>
      </c>
      <c r="X742" s="102">
        <f t="shared" si="93"/>
        <v>-10.801316503877292</v>
      </c>
      <c r="Y742" s="37">
        <v>17378.822</v>
      </c>
      <c r="Z742" s="99">
        <f>((-'Coupling Enzyme Parameters'!$AB$10+SQRT((('Coupling Enzyme Parameters'!$AB$10)^2)-(4*('Coupling Enzyme Parameters'!$AB$9)*(('Coupling Enzyme Parameters'!$AB$11)-(Y742-$F$11)))))/(2*'Coupling Enzyme Parameters'!$AB$9))</f>
        <v>25.528097108568311</v>
      </c>
      <c r="AA742" s="102">
        <f t="shared" si="94"/>
        <v>-11.256465146348184</v>
      </c>
    </row>
    <row r="743" spans="3:27" s="39" customFormat="1" ht="15" x14ac:dyDescent="0.25">
      <c r="C743" s="24">
        <f t="shared" si="95"/>
        <v>48.733333333334073</v>
      </c>
      <c r="D743" s="37">
        <v>11412.054</v>
      </c>
      <c r="E743" s="37">
        <v>19172.857</v>
      </c>
      <c r="F743" s="100">
        <f>((-'Coupling Enzyme Parameters'!$AB$10+SQRT((('Coupling Enzyme Parameters'!$AB$10)^2)-(4*('Coupling Enzyme Parameters'!$AB$9)*(('Coupling Enzyme Parameters'!$AB$11)-(E743-$F$11)))))/(2*'Coupling Enzyme Parameters'!$AB$9))</f>
        <v>33.91408370504351</v>
      </c>
      <c r="G743" s="37">
        <v>18310.710999999999</v>
      </c>
      <c r="H743" s="99">
        <f>((-'Coupling Enzyme Parameters'!$AB$10+SQRT((('Coupling Enzyme Parameters'!$AB$10)^2)-(4*('Coupling Enzyme Parameters'!$AB$9)*(('Coupling Enzyme Parameters'!$AB$11)-(G743-$F$11)))))/(2*'Coupling Enzyme Parameters'!$AB$9))</f>
        <v>29.564183278933196</v>
      </c>
      <c r="I743" s="102">
        <f t="shared" si="88"/>
        <v>-5.2009794001328551</v>
      </c>
      <c r="J743" s="37">
        <v>17950.785</v>
      </c>
      <c r="K743" s="99">
        <f>((-'Coupling Enzyme Parameters'!$AB$10+SQRT((('Coupling Enzyme Parameters'!$AB$10)^2)-(4*('Coupling Enzyme Parameters'!$AB$9)*(('Coupling Enzyme Parameters'!$AB$11)-(J743-$F$11)))))/(2*'Coupling Enzyme Parameters'!$AB$9))</f>
        <v>27.939165114934998</v>
      </c>
      <c r="L743" s="102">
        <f t="shared" si="89"/>
        <v>-4.8570153482177112</v>
      </c>
      <c r="M743" s="37">
        <v>18051.398000000001</v>
      </c>
      <c r="N743" s="99">
        <f>((-'Coupling Enzyme Parameters'!$AB$10+SQRT((('Coupling Enzyme Parameters'!$AB$10)^2)-(4*('Coupling Enzyme Parameters'!$AB$9)*(('Coupling Enzyme Parameters'!$AB$11)-(M743-$F$11)))))/(2*'Coupling Enzyme Parameters'!$AB$9))</f>
        <v>28.384177482024771</v>
      </c>
      <c r="O743" s="102">
        <f t="shared" si="90"/>
        <v>-6.8960034662698781</v>
      </c>
      <c r="P743" s="37">
        <v>17997.175999999999</v>
      </c>
      <c r="Q743" s="99">
        <f>((-'Coupling Enzyme Parameters'!$AB$10+SQRT((('Coupling Enzyme Parameters'!$AB$10)^2)-(4*('Coupling Enzyme Parameters'!$AB$9)*(('Coupling Enzyme Parameters'!$AB$11)-(P743-$F$11)))))/(2*'Coupling Enzyme Parameters'!$AB$9))</f>
        <v>28.143505067092541</v>
      </c>
      <c r="R743" s="102">
        <f t="shared" si="91"/>
        <v>-8.2421452434417191</v>
      </c>
      <c r="S743" s="37">
        <v>18039.016</v>
      </c>
      <c r="T743" s="99">
        <f>((-'Coupling Enzyme Parameters'!$AB$10+SQRT((('Coupling Enzyme Parameters'!$AB$10)^2)-(4*('Coupling Enzyme Parameters'!$AB$9)*(('Coupling Enzyme Parameters'!$AB$11)-(S743-$F$11)))))/(2*'Coupling Enzyme Parameters'!$AB$9))</f>
        <v>28.329041129390511</v>
      </c>
      <c r="U743" s="102">
        <f t="shared" si="92"/>
        <v>-8.765973964835581</v>
      </c>
      <c r="V743" s="37">
        <v>17708.379000000001</v>
      </c>
      <c r="W743" s="99">
        <f>((-'Coupling Enzyme Parameters'!$AB$10+SQRT((('Coupling Enzyme Parameters'!$AB$10)^2)-(4*('Coupling Enzyme Parameters'!$AB$9)*(('Coupling Enzyme Parameters'!$AB$11)-(V743-$F$11)))))/(2*'Coupling Enzyme Parameters'!$AB$9))</f>
        <v>26.89386064916998</v>
      </c>
      <c r="X743" s="102">
        <f t="shared" si="93"/>
        <v>-10.012719311069993</v>
      </c>
      <c r="Y743" s="37">
        <v>17450.418000000001</v>
      </c>
      <c r="Z743" s="99">
        <f>((-'Coupling Enzyme Parameters'!$AB$10+SQRT((('Coupling Enzyme Parameters'!$AB$10)^2)-(4*('Coupling Enzyme Parameters'!$AB$9)*(('Coupling Enzyme Parameters'!$AB$11)-(Y743-$F$11)))))/(2*'Coupling Enzyme Parameters'!$AB$9))</f>
        <v>25.819747340242515</v>
      </c>
      <c r="AA743" s="102">
        <f t="shared" si="94"/>
        <v>-10.113523195818679</v>
      </c>
    </row>
    <row r="744" spans="3:27" s="39" customFormat="1" ht="15" x14ac:dyDescent="0.25">
      <c r="C744" s="24">
        <f t="shared" si="95"/>
        <v>48.800000000000743</v>
      </c>
      <c r="D744" s="37">
        <v>11389.492</v>
      </c>
      <c r="E744" s="37">
        <v>19251.23</v>
      </c>
      <c r="F744" s="100">
        <f>((-'Coupling Enzyme Parameters'!$AB$10+SQRT((('Coupling Enzyme Parameters'!$AB$10)^2)-(4*('Coupling Enzyme Parameters'!$AB$9)*(('Coupling Enzyme Parameters'!$AB$11)-(E744-$F$11)))))/(2*'Coupling Enzyme Parameters'!$AB$9))</f>
        <v>34.350603363362197</v>
      </c>
      <c r="G744" s="37">
        <v>18336.379000000001</v>
      </c>
      <c r="H744" s="99">
        <f>((-'Coupling Enzyme Parameters'!$AB$10+SQRT((('Coupling Enzyme Parameters'!$AB$10)^2)-(4*('Coupling Enzyme Parameters'!$AB$9)*(('Coupling Enzyme Parameters'!$AB$11)-(G744-$F$11)))))/(2*'Coupling Enzyme Parameters'!$AB$9))</f>
        <v>29.683741857798594</v>
      </c>
      <c r="I744" s="102">
        <f t="shared" si="88"/>
        <v>-5.5179404795861444</v>
      </c>
      <c r="J744" s="37">
        <v>17993.903999999999</v>
      </c>
      <c r="K744" s="99">
        <f>((-'Coupling Enzyme Parameters'!$AB$10+SQRT((('Coupling Enzyme Parameters'!$AB$10)^2)-(4*('Coupling Enzyme Parameters'!$AB$9)*(('Coupling Enzyme Parameters'!$AB$11)-(J744-$F$11)))))/(2*'Coupling Enzyme Parameters'!$AB$9))</f>
        <v>28.129045639094713</v>
      </c>
      <c r="L744" s="102">
        <f t="shared" si="89"/>
        <v>-5.1036544823766832</v>
      </c>
      <c r="M744" s="37">
        <v>18073.888999999999</v>
      </c>
      <c r="N744" s="99">
        <f>((-'Coupling Enzyme Parameters'!$AB$10+SQRT((('Coupling Enzyme Parameters'!$AB$10)^2)-(4*('Coupling Enzyme Parameters'!$AB$9)*(('Coupling Enzyme Parameters'!$AB$11)-(M744-$F$11)))))/(2*'Coupling Enzyme Parameters'!$AB$9))</f>
        <v>28.484599811992332</v>
      </c>
      <c r="O744" s="102">
        <f t="shared" si="90"/>
        <v>-7.2321007946210045</v>
      </c>
      <c r="P744" s="37">
        <v>18060.474999999999</v>
      </c>
      <c r="Q744" s="99">
        <f>((-'Coupling Enzyme Parameters'!$AB$10+SQRT((('Coupling Enzyme Parameters'!$AB$10)^2)-(4*('Coupling Enzyme Parameters'!$AB$9)*(('Coupling Enzyme Parameters'!$AB$11)-(P744-$F$11)))))/(2*'Coupling Enzyme Parameters'!$AB$9))</f>
        <v>28.4246640570768</v>
      </c>
      <c r="R744" s="102">
        <f t="shared" si="91"/>
        <v>-8.3975059117761468</v>
      </c>
      <c r="S744" s="37">
        <v>18002.254000000001</v>
      </c>
      <c r="T744" s="99">
        <f>((-'Coupling Enzyme Parameters'!$AB$10+SQRT((('Coupling Enzyme Parameters'!$AB$10)^2)-(4*('Coupling Enzyme Parameters'!$AB$9)*(('Coupling Enzyme Parameters'!$AB$11)-(S744-$F$11)))))/(2*'Coupling Enzyme Parameters'!$AB$9))</f>
        <v>28.165959742095275</v>
      </c>
      <c r="U744" s="102">
        <f t="shared" si="92"/>
        <v>-9.3655750104495041</v>
      </c>
      <c r="V744" s="37">
        <v>17684.830000000002</v>
      </c>
      <c r="W744" s="99">
        <f>((-'Coupling Enzyme Parameters'!$AB$10+SQRT((('Coupling Enzyme Parameters'!$AB$10)^2)-(4*('Coupling Enzyme Parameters'!$AB$9)*(('Coupling Enzyme Parameters'!$AB$11)-(V744-$F$11)))))/(2*'Coupling Enzyme Parameters'!$AB$9))</f>
        <v>26.7942300321075</v>
      </c>
      <c r="X744" s="102">
        <f t="shared" si="93"/>
        <v>-10.548869586451161</v>
      </c>
      <c r="Y744" s="37">
        <v>17408.502</v>
      </c>
      <c r="Z744" s="99">
        <f>((-'Coupling Enzyme Parameters'!$AB$10+SQRT((('Coupling Enzyme Parameters'!$AB$10)^2)-(4*('Coupling Enzyme Parameters'!$AB$9)*(('Coupling Enzyme Parameters'!$AB$11)-(Y744-$F$11)))))/(2*'Coupling Enzyme Parameters'!$AB$9))</f>
        <v>25.648672662121687</v>
      </c>
      <c r="AA744" s="102">
        <f t="shared" si="94"/>
        <v>-10.721117532258194</v>
      </c>
    </row>
    <row r="745" spans="3:27" s="39" customFormat="1" ht="15" x14ac:dyDescent="0.25">
      <c r="C745" s="24">
        <f t="shared" si="95"/>
        <v>48.866666666667413</v>
      </c>
      <c r="D745" s="37">
        <v>11404.166999999999</v>
      </c>
      <c r="E745" s="37">
        <v>19187.98</v>
      </c>
      <c r="F745" s="100">
        <f>((-'Coupling Enzyme Parameters'!$AB$10+SQRT((('Coupling Enzyme Parameters'!$AB$10)^2)-(4*('Coupling Enzyme Parameters'!$AB$9)*(('Coupling Enzyme Parameters'!$AB$11)-(E745-$F$11)))))/(2*'Coupling Enzyme Parameters'!$AB$9))</f>
        <v>33.99767480802825</v>
      </c>
      <c r="G745" s="37">
        <v>18378.629000000001</v>
      </c>
      <c r="H745" s="99">
        <f>((-'Coupling Enzyme Parameters'!$AB$10+SQRT((('Coupling Enzyme Parameters'!$AB$10)^2)-(4*('Coupling Enzyme Parameters'!$AB$9)*(('Coupling Enzyme Parameters'!$AB$11)-(G745-$F$11)))))/(2*'Coupling Enzyme Parameters'!$AB$9))</f>
        <v>29.881678558013171</v>
      </c>
      <c r="I745" s="102">
        <f t="shared" si="88"/>
        <v>-4.9670752240376217</v>
      </c>
      <c r="J745" s="37">
        <v>17934.643</v>
      </c>
      <c r="K745" s="99">
        <f>((-'Coupling Enzyme Parameters'!$AB$10+SQRT((('Coupling Enzyme Parameters'!$AB$10)^2)-(4*('Coupling Enzyme Parameters'!$AB$9)*(('Coupling Enzyme Parameters'!$AB$11)-(J745-$F$11)))))/(2*'Coupling Enzyme Parameters'!$AB$9))</f>
        <v>27.868398204371591</v>
      </c>
      <c r="L745" s="102">
        <f t="shared" si="89"/>
        <v>-5.0113733617658589</v>
      </c>
      <c r="M745" s="37">
        <v>17996.437000000002</v>
      </c>
      <c r="N745" s="99">
        <f>((-'Coupling Enzyme Parameters'!$AB$10+SQRT((('Coupling Enzyme Parameters'!$AB$10)^2)-(4*('Coupling Enzyme Parameters'!$AB$9)*(('Coupling Enzyme Parameters'!$AB$11)-(M745-$F$11)))))/(2*'Coupling Enzyme Parameters'!$AB$9))</f>
        <v>28.140238692379302</v>
      </c>
      <c r="O745" s="102">
        <f t="shared" si="90"/>
        <v>-7.2235333589000881</v>
      </c>
      <c r="P745" s="37">
        <v>18064.853999999999</v>
      </c>
      <c r="Q745" s="99">
        <f>((-'Coupling Enzyme Parameters'!$AB$10+SQRT((('Coupling Enzyme Parameters'!$AB$10)^2)-(4*('Coupling Enzyme Parameters'!$AB$9)*(('Coupling Enzyme Parameters'!$AB$11)-(P745-$F$11)))))/(2*'Coupling Enzyme Parameters'!$AB$9))</f>
        <v>28.444216330075282</v>
      </c>
      <c r="R745" s="102">
        <f t="shared" si="91"/>
        <v>-8.0250250834437189</v>
      </c>
      <c r="S745" s="37">
        <v>17958.98</v>
      </c>
      <c r="T745" s="99">
        <f>((-'Coupling Enzyme Parameters'!$AB$10+SQRT((('Coupling Enzyme Parameters'!$AB$10)^2)-(4*('Coupling Enzyme Parameters'!$AB$9)*(('Coupling Enzyme Parameters'!$AB$11)-(S745-$F$11)))))/(2*'Coupling Enzyme Parameters'!$AB$9))</f>
        <v>27.975157857960291</v>
      </c>
      <c r="U745" s="102">
        <f t="shared" si="92"/>
        <v>-9.2034483392505422</v>
      </c>
      <c r="V745" s="37">
        <v>17686.065999999999</v>
      </c>
      <c r="W745" s="99">
        <f>((-'Coupling Enzyme Parameters'!$AB$10+SQRT((('Coupling Enzyme Parameters'!$AB$10)^2)-(4*('Coupling Enzyme Parameters'!$AB$9)*(('Coupling Enzyme Parameters'!$AB$11)-(V745-$F$11)))))/(2*'Coupling Enzyme Parameters'!$AB$9))</f>
        <v>26.799451145586769</v>
      </c>
      <c r="X745" s="102">
        <f t="shared" si="93"/>
        <v>-10.190719917637946</v>
      </c>
      <c r="Y745" s="37">
        <v>17424.651999999998</v>
      </c>
      <c r="Z745" s="99">
        <f>((-'Coupling Enzyme Parameters'!$AB$10+SQRT((('Coupling Enzyme Parameters'!$AB$10)^2)-(4*('Coupling Enzyme Parameters'!$AB$9)*(('Coupling Enzyme Parameters'!$AB$11)-(Y745-$F$11)))))/(2*'Coupling Enzyme Parameters'!$AB$9))</f>
        <v>25.714476565141876</v>
      </c>
      <c r="AA745" s="102">
        <f t="shared" si="94"/>
        <v>-10.302385073904059</v>
      </c>
    </row>
    <row r="746" spans="3:27" s="39" customFormat="1" ht="15" x14ac:dyDescent="0.25">
      <c r="C746" s="24">
        <f t="shared" si="95"/>
        <v>48.933333333334083</v>
      </c>
      <c r="D746" s="37">
        <v>11379.665000000001</v>
      </c>
      <c r="E746" s="37">
        <v>19218.096000000001</v>
      </c>
      <c r="F746" s="100">
        <f>((-'Coupling Enzyme Parameters'!$AB$10+SQRT((('Coupling Enzyme Parameters'!$AB$10)^2)-(4*('Coupling Enzyme Parameters'!$AB$9)*(('Coupling Enzyme Parameters'!$AB$11)-(E746-$F$11)))))/(2*'Coupling Enzyme Parameters'!$AB$9))</f>
        <v>34.16504348321758</v>
      </c>
      <c r="G746" s="37">
        <v>18378.684000000001</v>
      </c>
      <c r="H746" s="99">
        <f>((-'Coupling Enzyme Parameters'!$AB$10+SQRT((('Coupling Enzyme Parameters'!$AB$10)^2)-(4*('Coupling Enzyme Parameters'!$AB$9)*(('Coupling Enzyme Parameters'!$AB$11)-(G746-$F$11)))))/(2*'Coupling Enzyme Parameters'!$AB$9))</f>
        <v>29.881937163129933</v>
      </c>
      <c r="I746" s="102">
        <f t="shared" si="88"/>
        <v>-5.1341852941101891</v>
      </c>
      <c r="J746" s="37">
        <v>17959.896000000001</v>
      </c>
      <c r="K746" s="99">
        <f>((-'Coupling Enzyme Parameters'!$AB$10+SQRT((('Coupling Enzyme Parameters'!$AB$10)^2)-(4*('Coupling Enzyme Parameters'!$AB$9)*(('Coupling Enzyme Parameters'!$AB$11)-(J746-$F$11)))))/(2*'Coupling Enzyme Parameters'!$AB$9))</f>
        <v>27.979183722192698</v>
      </c>
      <c r="L746" s="102">
        <f t="shared" si="89"/>
        <v>-5.0679565191340821</v>
      </c>
      <c r="M746" s="37">
        <v>18072.865000000002</v>
      </c>
      <c r="N746" s="99">
        <f>((-'Coupling Enzyme Parameters'!$AB$10+SQRT((('Coupling Enzyme Parameters'!$AB$10)^2)-(4*('Coupling Enzyme Parameters'!$AB$9)*(('Coupling Enzyme Parameters'!$AB$11)-(M746-$F$11)))))/(2*'Coupling Enzyme Parameters'!$AB$9))</f>
        <v>28.48002001136145</v>
      </c>
      <c r="O746" s="102">
        <f t="shared" si="90"/>
        <v>-7.0511207151072703</v>
      </c>
      <c r="P746" s="37">
        <v>18043.178</v>
      </c>
      <c r="Q746" s="99">
        <f>((-'Coupling Enzyme Parameters'!$AB$10+SQRT((('Coupling Enzyme Parameters'!$AB$10)^2)-(4*('Coupling Enzyme Parameters'!$AB$9)*(('Coupling Enzyme Parameters'!$AB$11)-(P746-$F$11)))))/(2*'Coupling Enzyme Parameters'!$AB$9))</f>
        <v>28.34756251051256</v>
      </c>
      <c r="R746" s="102">
        <f t="shared" si="91"/>
        <v>-8.2890475781957704</v>
      </c>
      <c r="S746" s="37">
        <v>18006.598000000002</v>
      </c>
      <c r="T746" s="99">
        <f>((-'Coupling Enzyme Parameters'!$AB$10+SQRT((('Coupling Enzyme Parameters'!$AB$10)^2)-(4*('Coupling Enzyme Parameters'!$AB$9)*(('Coupling Enzyme Parameters'!$AB$11)-(S746-$F$11)))))/(2*'Coupling Enzyme Parameters'!$AB$9))</f>
        <v>28.185182513984977</v>
      </c>
      <c r="U746" s="102">
        <f t="shared" si="92"/>
        <v>-9.1607923584151862</v>
      </c>
      <c r="V746" s="37">
        <v>17652.092000000001</v>
      </c>
      <c r="W746" s="99">
        <f>((-'Coupling Enzyme Parameters'!$AB$10+SQRT((('Coupling Enzyme Parameters'!$AB$10)^2)-(4*('Coupling Enzyme Parameters'!$AB$9)*(('Coupling Enzyme Parameters'!$AB$11)-(V746-$F$11)))))/(2*'Coupling Enzyme Parameters'!$AB$9))</f>
        <v>26.656263415532312</v>
      </c>
      <c r="X746" s="102">
        <f t="shared" si="93"/>
        <v>-10.501276322881733</v>
      </c>
      <c r="Y746" s="37">
        <v>17466.098000000002</v>
      </c>
      <c r="Z746" s="99">
        <f>((-'Coupling Enzyme Parameters'!$AB$10+SQRT((('Coupling Enzyme Parameters'!$AB$10)^2)-(4*('Coupling Enzyme Parameters'!$AB$9)*(('Coupling Enzyme Parameters'!$AB$11)-(Y746-$F$11)))))/(2*'Coupling Enzyme Parameters'!$AB$9))</f>
        <v>25.883983699720584</v>
      </c>
      <c r="AA746" s="102">
        <f t="shared" si="94"/>
        <v>-10.30024661451468</v>
      </c>
    </row>
    <row r="747" spans="3:27" s="39" customFormat="1" ht="15" x14ac:dyDescent="0.25">
      <c r="C747" s="24">
        <f t="shared" si="95"/>
        <v>49.000000000000753</v>
      </c>
      <c r="D747" s="37">
        <v>11426.013000000001</v>
      </c>
      <c r="E747" s="37">
        <v>19228.938999999998</v>
      </c>
      <c r="F747" s="100">
        <f>((-'Coupling Enzyme Parameters'!$AB$10+SQRT((('Coupling Enzyme Parameters'!$AB$10)^2)-(4*('Coupling Enzyme Parameters'!$AB$9)*(('Coupling Enzyme Parameters'!$AB$11)-(E747-$F$11)))))/(2*'Coupling Enzyme Parameters'!$AB$9))</f>
        <v>34.225602126695208</v>
      </c>
      <c r="G747" s="37">
        <v>18346.276999999998</v>
      </c>
      <c r="H747" s="99">
        <f>((-'Coupling Enzyme Parameters'!$AB$10+SQRT((('Coupling Enzyme Parameters'!$AB$10)^2)-(4*('Coupling Enzyme Parameters'!$AB$9)*(('Coupling Enzyme Parameters'!$AB$11)-(G747-$F$11)))))/(2*'Coupling Enzyme Parameters'!$AB$9))</f>
        <v>29.729984813693047</v>
      </c>
      <c r="I747" s="102">
        <f t="shared" si="88"/>
        <v>-5.3466962870247023</v>
      </c>
      <c r="J747" s="37">
        <v>17993.969000000001</v>
      </c>
      <c r="K747" s="99">
        <f>((-'Coupling Enzyme Parameters'!$AB$10+SQRT((('Coupling Enzyme Parameters'!$AB$10)^2)-(4*('Coupling Enzyme Parameters'!$AB$9)*(('Coupling Enzyme Parameters'!$AB$11)-(J747-$F$11)))))/(2*'Coupling Enzyme Parameters'!$AB$9))</f>
        <v>28.129332813121845</v>
      </c>
      <c r="L747" s="102">
        <f t="shared" si="89"/>
        <v>-4.9783660716825615</v>
      </c>
      <c r="M747" s="37">
        <v>18042.796999999999</v>
      </c>
      <c r="N747" s="99">
        <f>((-'Coupling Enzyme Parameters'!$AB$10+SQRT((('Coupling Enzyme Parameters'!$AB$10)^2)-(4*('Coupling Enzyme Parameters'!$AB$9)*(('Coupling Enzyme Parameters'!$AB$11)-(M747-$F$11)))))/(2*'Coupling Enzyme Parameters'!$AB$9))</f>
        <v>28.3458665214484</v>
      </c>
      <c r="O747" s="102">
        <f t="shared" si="90"/>
        <v>-7.2458328484979475</v>
      </c>
      <c r="P747" s="37">
        <v>18013.673999999999</v>
      </c>
      <c r="Q747" s="99">
        <f>((-'Coupling Enzyme Parameters'!$AB$10+SQRT((('Coupling Enzyme Parameters'!$AB$10)^2)-(4*('Coupling Enzyme Parameters'!$AB$9)*(('Coupling Enzyme Parameters'!$AB$11)-(P747-$F$11)))))/(2*'Coupling Enzyme Parameters'!$AB$9))</f>
        <v>28.21652207999994</v>
      </c>
      <c r="R747" s="102">
        <f t="shared" si="91"/>
        <v>-8.4806466521860173</v>
      </c>
      <c r="S747" s="37">
        <v>17971.982</v>
      </c>
      <c r="T747" s="99">
        <f>((-'Coupling Enzyme Parameters'!$AB$10+SQRT((('Coupling Enzyme Parameters'!$AB$10)^2)-(4*('Coupling Enzyme Parameters'!$AB$9)*(('Coupling Enzyme Parameters'!$AB$11)-(S747-$F$11)))))/(2*'Coupling Enzyme Parameters'!$AB$9))</f>
        <v>28.032354379611576</v>
      </c>
      <c r="U747" s="102">
        <f t="shared" si="92"/>
        <v>-9.3741791362662141</v>
      </c>
      <c r="V747" s="37">
        <v>17727.276999999998</v>
      </c>
      <c r="W747" s="99">
        <f>((-'Coupling Enzyme Parameters'!$AB$10+SQRT((('Coupling Enzyme Parameters'!$AB$10)^2)-(4*('Coupling Enzyme Parameters'!$AB$9)*(('Coupling Enzyme Parameters'!$AB$11)-(V747-$F$11)))))/(2*'Coupling Enzyme Parameters'!$AB$9))</f>
        <v>26.974051734981884</v>
      </c>
      <c r="X747" s="102">
        <f t="shared" si="93"/>
        <v>-10.244046646909787</v>
      </c>
      <c r="Y747" s="37">
        <v>17421.208999999999</v>
      </c>
      <c r="Z747" s="99">
        <f>((-'Coupling Enzyme Parameters'!$AB$10+SQRT((('Coupling Enzyme Parameters'!$AB$10)^2)-(4*('Coupling Enzyme Parameters'!$AB$9)*(('Coupling Enzyme Parameters'!$AB$11)-(Y747-$F$11)))))/(2*'Coupling Enzyme Parameters'!$AB$9))</f>
        <v>25.700436362818593</v>
      </c>
      <c r="AA747" s="102">
        <f t="shared" si="94"/>
        <v>-10.544352594894299</v>
      </c>
    </row>
    <row r="748" spans="3:27" s="39" customFormat="1" ht="15" x14ac:dyDescent="0.25">
      <c r="C748" s="24">
        <f t="shared" si="95"/>
        <v>49.066666666667423</v>
      </c>
      <c r="D748" s="37">
        <v>11402.217000000001</v>
      </c>
      <c r="E748" s="37">
        <v>19289.901999999998</v>
      </c>
      <c r="F748" s="100">
        <f>((-'Coupling Enzyme Parameters'!$AB$10+SQRT((('Coupling Enzyme Parameters'!$AB$10)^2)-(4*('Coupling Enzyme Parameters'!$AB$9)*(('Coupling Enzyme Parameters'!$AB$11)-(E748-$F$11)))))/(2*'Coupling Enzyme Parameters'!$AB$9))</f>
        <v>34.569105049374564</v>
      </c>
      <c r="G748" s="37">
        <v>18383.403999999999</v>
      </c>
      <c r="H748" s="99">
        <f>((-'Coupling Enzyme Parameters'!$AB$10+SQRT((('Coupling Enzyme Parameters'!$AB$10)^2)-(4*('Coupling Enzyme Parameters'!$AB$9)*(('Coupling Enzyme Parameters'!$AB$11)-(G748-$F$11)))))/(2*'Coupling Enzyme Parameters'!$AB$9))</f>
        <v>29.904139324315892</v>
      </c>
      <c r="I748" s="102">
        <f t="shared" si="88"/>
        <v>-5.5160446990812133</v>
      </c>
      <c r="J748" s="37">
        <v>17976.490000000002</v>
      </c>
      <c r="K748" s="99">
        <f>((-'Coupling Enzyme Parameters'!$AB$10+SQRT((('Coupling Enzyme Parameters'!$AB$10)^2)-(4*('Coupling Enzyme Parameters'!$AB$9)*(('Coupling Enzyme Parameters'!$AB$11)-(J748-$F$11)))))/(2*'Coupling Enzyme Parameters'!$AB$9))</f>
        <v>28.052211560752053</v>
      </c>
      <c r="L748" s="102">
        <f t="shared" si="89"/>
        <v>-5.3989902467317101</v>
      </c>
      <c r="M748" s="37">
        <v>18040.018</v>
      </c>
      <c r="N748" s="99">
        <f>((-'Coupling Enzyme Parameters'!$AB$10+SQRT((('Coupling Enzyme Parameters'!$AB$10)^2)-(4*('Coupling Enzyme Parameters'!$AB$9)*(('Coupling Enzyme Parameters'!$AB$11)-(M748-$F$11)))))/(2*'Coupling Enzyme Parameters'!$AB$9))</f>
        <v>28.333499057642396</v>
      </c>
      <c r="O748" s="102">
        <f t="shared" si="90"/>
        <v>-7.601703234983308</v>
      </c>
      <c r="P748" s="37">
        <v>18053.381000000001</v>
      </c>
      <c r="Q748" s="99">
        <f>((-'Coupling Enzyme Parameters'!$AB$10+SQRT((('Coupling Enzyme Parameters'!$AB$10)^2)-(4*('Coupling Enzyme Parameters'!$AB$9)*(('Coupling Enzyme Parameters'!$AB$11)-(P748-$F$11)))))/(2*'Coupling Enzyme Parameters'!$AB$9))</f>
        <v>28.393017487084613</v>
      </c>
      <c r="R748" s="102">
        <f t="shared" si="91"/>
        <v>-8.6476541677807006</v>
      </c>
      <c r="S748" s="37">
        <v>17948.232</v>
      </c>
      <c r="T748" s="99">
        <f>((-'Coupling Enzyme Parameters'!$AB$10+SQRT((('Coupling Enzyme Parameters'!$AB$10)^2)-(4*('Coupling Enzyme Parameters'!$AB$9)*(('Coupling Enzyme Parameters'!$AB$11)-(S748-$F$11)))))/(2*'Coupling Enzyme Parameters'!$AB$9))</f>
        <v>27.927961297823728</v>
      </c>
      <c r="U748" s="102">
        <f t="shared" si="92"/>
        <v>-9.8220751407334177</v>
      </c>
      <c r="V748" s="37">
        <v>17683.629000000001</v>
      </c>
      <c r="W748" s="99">
        <f>((-'Coupling Enzyme Parameters'!$AB$10+SQRT((('Coupling Enzyme Parameters'!$AB$10)^2)-(4*('Coupling Enzyme Parameters'!$AB$9)*(('Coupling Enzyme Parameters'!$AB$11)-(V748-$F$11)))))/(2*'Coupling Enzyme Parameters'!$AB$9))</f>
        <v>26.789157625471617</v>
      </c>
      <c r="X748" s="102">
        <f t="shared" si="93"/>
        <v>-10.77244367909941</v>
      </c>
      <c r="Y748" s="37">
        <v>17404.581999999999</v>
      </c>
      <c r="Z748" s="99">
        <f>((-'Coupling Enzyme Parameters'!$AB$10+SQRT((('Coupling Enzyme Parameters'!$AB$10)^2)-(4*('Coupling Enzyme Parameters'!$AB$9)*(('Coupling Enzyme Parameters'!$AB$11)-(Y748-$F$11)))))/(2*'Coupling Enzyme Parameters'!$AB$9))</f>
        <v>25.632721159287275</v>
      </c>
      <c r="AA748" s="102">
        <f t="shared" si="94"/>
        <v>-10.955570721104973</v>
      </c>
    </row>
    <row r="749" spans="3:27" s="39" customFormat="1" ht="15" x14ac:dyDescent="0.25">
      <c r="C749" s="24">
        <f t="shared" si="95"/>
        <v>49.133333333334093</v>
      </c>
      <c r="D749" s="37">
        <v>11391.128000000001</v>
      </c>
      <c r="E749" s="37">
        <v>19230.759999999998</v>
      </c>
      <c r="F749" s="100">
        <f>((-'Coupling Enzyme Parameters'!$AB$10+SQRT((('Coupling Enzyme Parameters'!$AB$10)^2)-(4*('Coupling Enzyme Parameters'!$AB$9)*(('Coupling Enzyme Parameters'!$AB$11)-(E749-$F$11)))))/(2*'Coupling Enzyme Parameters'!$AB$9))</f>
        <v>34.235788182568562</v>
      </c>
      <c r="G749" s="37">
        <v>18333.509999999998</v>
      </c>
      <c r="H749" s="99">
        <f>((-'Coupling Enzyme Parameters'!$AB$10+SQRT((('Coupling Enzyme Parameters'!$AB$10)^2)-(4*('Coupling Enzyme Parameters'!$AB$9)*(('Coupling Enzyme Parameters'!$AB$11)-(G749-$F$11)))))/(2*'Coupling Enzyme Parameters'!$AB$9))</f>
        <v>29.670352575970725</v>
      </c>
      <c r="I749" s="102">
        <f t="shared" si="88"/>
        <v>-5.4165145806203796</v>
      </c>
      <c r="J749" s="37">
        <v>17982.976999999999</v>
      </c>
      <c r="K749" s="99">
        <f>((-'Coupling Enzyme Parameters'!$AB$10+SQRT((('Coupling Enzyme Parameters'!$AB$10)^2)-(4*('Coupling Enzyme Parameters'!$AB$9)*(('Coupling Enzyme Parameters'!$AB$11)-(J749-$F$11)))))/(2*'Coupling Enzyme Parameters'!$AB$9))</f>
        <v>28.08080978619445</v>
      </c>
      <c r="L749" s="102">
        <f t="shared" si="89"/>
        <v>-5.0370751544833112</v>
      </c>
      <c r="M749" s="37">
        <v>18025.688999999998</v>
      </c>
      <c r="N749" s="99">
        <f>((-'Coupling Enzyme Parameters'!$AB$10+SQRT((('Coupling Enzyme Parameters'!$AB$10)^2)-(4*('Coupling Enzyme Parameters'!$AB$9)*(('Coupling Enzyme Parameters'!$AB$11)-(M749-$F$11)))))/(2*'Coupling Enzyme Parameters'!$AB$9))</f>
        <v>28.269814319906132</v>
      </c>
      <c r="O749" s="102">
        <f t="shared" si="90"/>
        <v>-7.3320711059135704</v>
      </c>
      <c r="P749" s="37">
        <v>18105.773000000001</v>
      </c>
      <c r="Q749" s="99">
        <f>((-'Coupling Enzyme Parameters'!$AB$10+SQRT((('Coupling Enzyme Parameters'!$AB$10)^2)-(4*('Coupling Enzyme Parameters'!$AB$9)*(('Coupling Enzyme Parameters'!$AB$11)-(P749-$F$11)))))/(2*'Coupling Enzyme Parameters'!$AB$9))</f>
        <v>28.627567549934334</v>
      </c>
      <c r="R749" s="102">
        <f t="shared" si="91"/>
        <v>-8.0797872381249789</v>
      </c>
      <c r="S749" s="37">
        <v>17931.243999999999</v>
      </c>
      <c r="T749" s="99">
        <f>((-'Coupling Enzyme Parameters'!$AB$10+SQRT((('Coupling Enzyme Parameters'!$AB$10)^2)-(4*('Coupling Enzyme Parameters'!$AB$9)*(('Coupling Enzyme Parameters'!$AB$11)-(S749-$F$11)))))/(2*'Coupling Enzyme Parameters'!$AB$9))</f>
        <v>27.853518686674583</v>
      </c>
      <c r="U749" s="102">
        <f t="shared" si="92"/>
        <v>-9.5632008850765615</v>
      </c>
      <c r="V749" s="37">
        <v>17640.838</v>
      </c>
      <c r="W749" s="99">
        <f>((-'Coupling Enzyme Parameters'!$AB$10+SQRT((('Coupling Enzyme Parameters'!$AB$10)^2)-(4*('Coupling Enzyme Parameters'!$AB$9)*(('Coupling Enzyme Parameters'!$AB$11)-(V749-$F$11)))))/(2*'Coupling Enzyme Parameters'!$AB$9))</f>
        <v>26.608979971691863</v>
      </c>
      <c r="X749" s="102">
        <f t="shared" si="93"/>
        <v>-10.619304466073164</v>
      </c>
      <c r="Y749" s="37">
        <v>17411.734</v>
      </c>
      <c r="Z749" s="99">
        <f>((-'Coupling Enzyme Parameters'!$AB$10+SQRT((('Coupling Enzyme Parameters'!$AB$10)^2)-(4*('Coupling Enzyme Parameters'!$AB$9)*(('Coupling Enzyme Parameters'!$AB$11)-(Y749-$F$11)))))/(2*'Coupling Enzyme Parameters'!$AB$9))</f>
        <v>25.661830589201294</v>
      </c>
      <c r="AA749" s="102">
        <f t="shared" si="94"/>
        <v>-10.593144424384953</v>
      </c>
    </row>
    <row r="750" spans="3:27" s="39" customFormat="1" ht="15" x14ac:dyDescent="0.25">
      <c r="C750" s="24">
        <f t="shared" si="95"/>
        <v>49.200000000000763</v>
      </c>
      <c r="D750" s="37">
        <v>11402.138000000001</v>
      </c>
      <c r="E750" s="37">
        <v>19190.271000000001</v>
      </c>
      <c r="F750" s="100">
        <f>((-'Coupling Enzyme Parameters'!$AB$10+SQRT((('Coupling Enzyme Parameters'!$AB$10)^2)-(4*('Coupling Enzyme Parameters'!$AB$9)*(('Coupling Enzyme Parameters'!$AB$11)-(E750-$F$11)))))/(2*'Coupling Enzyme Parameters'!$AB$9))</f>
        <v>34.010364442077673</v>
      </c>
      <c r="G750" s="37">
        <v>18375.618999999999</v>
      </c>
      <c r="H750" s="99">
        <f>((-'Coupling Enzyme Parameters'!$AB$10+SQRT((('Coupling Enzyme Parameters'!$AB$10)^2)-(4*('Coupling Enzyme Parameters'!$AB$9)*(('Coupling Enzyme Parameters'!$AB$11)-(G750-$F$11)))))/(2*'Coupling Enzyme Parameters'!$AB$9))</f>
        <v>29.867529541691074</v>
      </c>
      <c r="I750" s="102">
        <f t="shared" si="88"/>
        <v>-4.9939138744091416</v>
      </c>
      <c r="J750" s="37">
        <v>18065.900000000001</v>
      </c>
      <c r="K750" s="99">
        <f>((-'Coupling Enzyme Parameters'!$AB$10+SQRT((('Coupling Enzyme Parameters'!$AB$10)^2)-(4*('Coupling Enzyme Parameters'!$AB$9)*(('Coupling Enzyme Parameters'!$AB$11)-(J750-$F$11)))))/(2*'Coupling Enzyme Parameters'!$AB$9))</f>
        <v>28.448888699218639</v>
      </c>
      <c r="L750" s="102">
        <f t="shared" si="89"/>
        <v>-4.4435725009682336</v>
      </c>
      <c r="M750" s="37">
        <v>18016.287</v>
      </c>
      <c r="N750" s="99">
        <f>((-'Coupling Enzyme Parameters'!$AB$10+SQRT((('Coupling Enzyme Parameters'!$AB$10)^2)-(4*('Coupling Enzyme Parameters'!$AB$9)*(('Coupling Enzyme Parameters'!$AB$11)-(M750-$F$11)))))/(2*'Coupling Enzyme Parameters'!$AB$9))</f>
        <v>28.228103625333233</v>
      </c>
      <c r="O750" s="102">
        <f t="shared" si="90"/>
        <v>-7.14835805999558</v>
      </c>
      <c r="P750" s="37">
        <v>18023.366999999998</v>
      </c>
      <c r="Q750" s="99">
        <f>((-'Coupling Enzyme Parameters'!$AB$10+SQRT((('Coupling Enzyme Parameters'!$AB$10)^2)-(4*('Coupling Enzyme Parameters'!$AB$9)*(('Coupling Enzyme Parameters'!$AB$11)-(P750-$F$11)))))/(2*'Coupling Enzyme Parameters'!$AB$9))</f>
        <v>28.259507485066298</v>
      </c>
      <c r="R750" s="102">
        <f t="shared" si="91"/>
        <v>-8.2224235625021258</v>
      </c>
      <c r="S750" s="37">
        <v>17966.686000000002</v>
      </c>
      <c r="T750" s="99">
        <f>((-'Coupling Enzyme Parameters'!$AB$10+SQRT((('Coupling Enzyme Parameters'!$AB$10)^2)-(4*('Coupling Enzyme Parameters'!$AB$9)*(('Coupling Enzyme Parameters'!$AB$11)-(S750-$F$11)))))/(2*'Coupling Enzyme Parameters'!$AB$9))</f>
        <v>28.009043435249914</v>
      </c>
      <c r="U750" s="102">
        <f t="shared" si="92"/>
        <v>-9.182252396010341</v>
      </c>
      <c r="V750" s="37">
        <v>17687.982</v>
      </c>
      <c r="W750" s="99">
        <f>((-'Coupling Enzyme Parameters'!$AB$10+SQRT((('Coupling Enzyme Parameters'!$AB$10)^2)-(4*('Coupling Enzyme Parameters'!$AB$9)*(('Coupling Enzyme Parameters'!$AB$11)-(V750-$F$11)))))/(2*'Coupling Enzyme Parameters'!$AB$9))</f>
        <v>26.80754649146143</v>
      </c>
      <c r="X750" s="102">
        <f t="shared" si="93"/>
        <v>-10.195314205812707</v>
      </c>
      <c r="Y750" s="37">
        <v>17402.184000000001</v>
      </c>
      <c r="Z750" s="99">
        <f>((-'Coupling Enzyme Parameters'!$AB$10+SQRT((('Coupling Enzyme Parameters'!$AB$10)^2)-(4*('Coupling Enzyme Parameters'!$AB$9)*(('Coupling Enzyme Parameters'!$AB$11)-(Y750-$F$11)))))/(2*'Coupling Enzyme Parameters'!$AB$9))</f>
        <v>25.62296704894754</v>
      </c>
      <c r="AA750" s="102">
        <f t="shared" si="94"/>
        <v>-10.406584224147817</v>
      </c>
    </row>
    <row r="751" spans="3:27" s="39" customFormat="1" ht="15" x14ac:dyDescent="0.25">
      <c r="C751" s="24">
        <f t="shared" si="95"/>
        <v>49.266666666667433</v>
      </c>
      <c r="D751" s="37">
        <v>11457.746999999999</v>
      </c>
      <c r="E751" s="37">
        <v>19231.186000000002</v>
      </c>
      <c r="F751" s="100">
        <f>((-'Coupling Enzyme Parameters'!$AB$10+SQRT((('Coupling Enzyme Parameters'!$AB$10)^2)-(4*('Coupling Enzyme Parameters'!$AB$9)*(('Coupling Enzyme Parameters'!$AB$11)-(E751-$F$11)))))/(2*'Coupling Enzyme Parameters'!$AB$9))</f>
        <v>34.238171735256735</v>
      </c>
      <c r="G751" s="37">
        <v>18377.548999999999</v>
      </c>
      <c r="H751" s="99">
        <f>((-'Coupling Enzyme Parameters'!$AB$10+SQRT((('Coupling Enzyme Parameters'!$AB$10)^2)-(4*('Coupling Enzyme Parameters'!$AB$9)*(('Coupling Enzyme Parameters'!$AB$11)-(G751-$F$11)))))/(2*'Coupling Enzyme Parameters'!$AB$9))</f>
        <v>29.876600990521968</v>
      </c>
      <c r="I751" s="102">
        <f t="shared" si="88"/>
        <v>-5.2126497187573086</v>
      </c>
      <c r="J751" s="37">
        <v>17971.006000000001</v>
      </c>
      <c r="K751" s="99">
        <f>((-'Coupling Enzyme Parameters'!$AB$10+SQRT((('Coupling Enzyme Parameters'!$AB$10)^2)-(4*('Coupling Enzyme Parameters'!$AB$9)*(('Coupling Enzyme Parameters'!$AB$11)-(J751-$F$11)))))/(2*'Coupling Enzyme Parameters'!$AB$9))</f>
        <v>28.028057002986955</v>
      </c>
      <c r="L751" s="102">
        <f t="shared" si="89"/>
        <v>-5.092211490378979</v>
      </c>
      <c r="M751" s="37">
        <v>18033.638999999999</v>
      </c>
      <c r="N751" s="99">
        <f>((-'Coupling Enzyme Parameters'!$AB$10+SQRT((('Coupling Enzyme Parameters'!$AB$10)^2)-(4*('Coupling Enzyme Parameters'!$AB$9)*(('Coupling Enzyme Parameters'!$AB$11)-(M751-$F$11)))))/(2*'Coupling Enzyme Parameters'!$AB$9))</f>
        <v>28.305130458162377</v>
      </c>
      <c r="O751" s="102">
        <f t="shared" si="90"/>
        <v>-7.2991385203454975</v>
      </c>
      <c r="P751" s="37">
        <v>18066.219000000001</v>
      </c>
      <c r="Q751" s="99">
        <f>((-'Coupling Enzyme Parameters'!$AB$10+SQRT((('Coupling Enzyme Parameters'!$AB$10)^2)-(4*('Coupling Enzyme Parameters'!$AB$9)*(('Coupling Enzyme Parameters'!$AB$11)-(P751-$F$11)))))/(2*'Coupling Enzyme Parameters'!$AB$9))</f>
        <v>28.450313789108186</v>
      </c>
      <c r="R751" s="102">
        <f t="shared" si="91"/>
        <v>-8.2594245516392988</v>
      </c>
      <c r="S751" s="37">
        <v>17951.934000000001</v>
      </c>
      <c r="T751" s="99">
        <f>((-'Coupling Enzyme Parameters'!$AB$10+SQRT((('Coupling Enzyme Parameters'!$AB$10)^2)-(4*('Coupling Enzyme Parameters'!$AB$9)*(('Coupling Enzyme Parameters'!$AB$11)-(S751-$F$11)))))/(2*'Coupling Enzyme Parameters'!$AB$9))</f>
        <v>27.944208892832311</v>
      </c>
      <c r="U751" s="102">
        <f t="shared" si="92"/>
        <v>-9.4748942316070064</v>
      </c>
      <c r="V751" s="37">
        <v>17695.107</v>
      </c>
      <c r="W751" s="99">
        <f>((-'Coupling Enzyme Parameters'!$AB$10+SQRT((('Coupling Enzyme Parameters'!$AB$10)^2)-(4*('Coupling Enzyme Parameters'!$AB$9)*(('Coupling Enzyme Parameters'!$AB$11)-(V751-$F$11)))))/(2*'Coupling Enzyme Parameters'!$AB$9))</f>
        <v>26.837669492355609</v>
      </c>
      <c r="X751" s="102">
        <f t="shared" si="93"/>
        <v>-10.39299849809759</v>
      </c>
      <c r="Y751" s="37">
        <v>17401.414000000001</v>
      </c>
      <c r="Z751" s="99">
        <f>((-'Coupling Enzyme Parameters'!$AB$10+SQRT((('Coupling Enzyme Parameters'!$AB$10)^2)-(4*('Coupling Enzyme Parameters'!$AB$9)*(('Coupling Enzyme Parameters'!$AB$11)-(Y751-$F$11)))))/(2*'Coupling Enzyme Parameters'!$AB$9))</f>
        <v>25.619835634970116</v>
      </c>
      <c r="AA751" s="102">
        <f t="shared" si="94"/>
        <v>-10.637522931304304</v>
      </c>
    </row>
    <row r="752" spans="3:27" s="39" customFormat="1" ht="15" x14ac:dyDescent="0.25">
      <c r="C752" s="24">
        <f t="shared" si="95"/>
        <v>49.333333333334103</v>
      </c>
      <c r="D752" s="37">
        <v>11416.835999999999</v>
      </c>
      <c r="E752" s="37">
        <v>19223.241999999998</v>
      </c>
      <c r="F752" s="100">
        <f>((-'Coupling Enzyme Parameters'!$AB$10+SQRT((('Coupling Enzyme Parameters'!$AB$10)^2)-(4*('Coupling Enzyme Parameters'!$AB$9)*(('Coupling Enzyme Parameters'!$AB$11)-(E752-$F$11)))))/(2*'Coupling Enzyme Parameters'!$AB$9))</f>
        <v>34.193764216896412</v>
      </c>
      <c r="G752" s="37">
        <v>18437.303</v>
      </c>
      <c r="H752" s="99">
        <f>((-'Coupling Enzyme Parameters'!$AB$10+SQRT((('Coupling Enzyme Parameters'!$AB$10)^2)-(4*('Coupling Enzyme Parameters'!$AB$9)*(('Coupling Enzyme Parameters'!$AB$11)-(G752-$F$11)))))/(2*'Coupling Enzyme Parameters'!$AB$9))</f>
        <v>30.15896647241842</v>
      </c>
      <c r="I752" s="102">
        <f t="shared" si="88"/>
        <v>-4.8858767185005334</v>
      </c>
      <c r="J752" s="37">
        <v>18020.414000000001</v>
      </c>
      <c r="K752" s="99">
        <f>((-'Coupling Enzyme Parameters'!$AB$10+SQRT((('Coupling Enzyme Parameters'!$AB$10)^2)-(4*('Coupling Enzyme Parameters'!$AB$9)*(('Coupling Enzyme Parameters'!$AB$11)-(J752-$F$11)))))/(2*'Coupling Enzyme Parameters'!$AB$9))</f>
        <v>28.246405090588976</v>
      </c>
      <c r="L752" s="102">
        <f t="shared" si="89"/>
        <v>-4.8294558844166353</v>
      </c>
      <c r="M752" s="37">
        <v>18015.581999999999</v>
      </c>
      <c r="N752" s="99">
        <f>((-'Coupling Enzyme Parameters'!$AB$10+SQRT((('Coupling Enzyme Parameters'!$AB$10)^2)-(4*('Coupling Enzyme Parameters'!$AB$9)*(('Coupling Enzyme Parameters'!$AB$11)-(M752-$F$11)))))/(2*'Coupling Enzyme Parameters'!$AB$9))</f>
        <v>28.224978411937705</v>
      </c>
      <c r="O752" s="102">
        <f t="shared" si="90"/>
        <v>-7.3348830482098464</v>
      </c>
      <c r="P752" s="37">
        <v>17975.263999999999</v>
      </c>
      <c r="Q752" s="99">
        <f>((-'Coupling Enzyme Parameters'!$AB$10+SQRT((('Coupling Enzyme Parameters'!$AB$10)^2)-(4*('Coupling Enzyme Parameters'!$AB$9)*(('Coupling Enzyme Parameters'!$AB$11)-(P752-$F$11)))))/(2*'Coupling Enzyme Parameters'!$AB$9))</f>
        <v>28.046809841946917</v>
      </c>
      <c r="R752" s="102">
        <f t="shared" si="91"/>
        <v>-8.6185209804402447</v>
      </c>
      <c r="S752" s="37">
        <v>17927.057000000001</v>
      </c>
      <c r="T752" s="99">
        <f>((-'Coupling Enzyme Parameters'!$AB$10+SQRT((('Coupling Enzyme Parameters'!$AB$10)^2)-(4*('Coupling Enzyme Parameters'!$AB$9)*(('Coupling Enzyme Parameters'!$AB$11)-(S752-$F$11)))))/(2*'Coupling Enzyme Parameters'!$AB$9))</f>
        <v>27.835199985300811</v>
      </c>
      <c r="U752" s="102">
        <f t="shared" si="92"/>
        <v>-9.5394956207781831</v>
      </c>
      <c r="V752" s="37">
        <v>17661.338</v>
      </c>
      <c r="W752" s="99">
        <f>((-'Coupling Enzyme Parameters'!$AB$10+SQRT((('Coupling Enzyme Parameters'!$AB$10)^2)-(4*('Coupling Enzyme Parameters'!$AB$9)*(('Coupling Enzyme Parameters'!$AB$11)-(V752-$F$11)))))/(2*'Coupling Enzyme Parameters'!$AB$9))</f>
        <v>26.695165201869496</v>
      </c>
      <c r="X752" s="102">
        <f t="shared" si="93"/>
        <v>-10.491095270223379</v>
      </c>
      <c r="Y752" s="37">
        <v>17436.48</v>
      </c>
      <c r="Z752" s="99">
        <f>((-'Coupling Enzyme Parameters'!$AB$10+SQRT((('Coupling Enzyme Parameters'!$AB$10)^2)-(4*('Coupling Enzyme Parameters'!$AB$9)*(('Coupling Enzyme Parameters'!$AB$11)-(Y752-$F$11)))))/(2*'Coupling Enzyme Parameters'!$AB$9))</f>
        <v>25.762757772704227</v>
      </c>
      <c r="AA752" s="102">
        <f t="shared" si="94"/>
        <v>-10.45019327520987</v>
      </c>
    </row>
    <row r="753" spans="3:27" s="39" customFormat="1" ht="15" x14ac:dyDescent="0.25">
      <c r="C753" s="24">
        <f t="shared" si="95"/>
        <v>49.400000000000773</v>
      </c>
      <c r="D753" s="37">
        <v>11440.382</v>
      </c>
      <c r="E753" s="37">
        <v>19177.168000000001</v>
      </c>
      <c r="F753" s="100">
        <f>((-'Coupling Enzyme Parameters'!$AB$10+SQRT((('Coupling Enzyme Parameters'!$AB$10)^2)-(4*('Coupling Enzyme Parameters'!$AB$9)*(('Coupling Enzyme Parameters'!$AB$11)-(E753-$F$11)))))/(2*'Coupling Enzyme Parameters'!$AB$9))</f>
        <v>33.937881732383588</v>
      </c>
      <c r="G753" s="37">
        <v>18372.973000000002</v>
      </c>
      <c r="H753" s="99">
        <f>((-'Coupling Enzyme Parameters'!$AB$10+SQRT((('Coupling Enzyme Parameters'!$AB$10)^2)-(4*('Coupling Enzyme Parameters'!$AB$9)*(('Coupling Enzyme Parameters'!$AB$11)-(G753-$F$11)))))/(2*'Coupling Enzyme Parameters'!$AB$9))</f>
        <v>29.85509762445513</v>
      </c>
      <c r="I753" s="102">
        <f t="shared" si="88"/>
        <v>-4.9338630819509994</v>
      </c>
      <c r="J753" s="37">
        <v>17988.605</v>
      </c>
      <c r="K753" s="99">
        <f>((-'Coupling Enzyme Parameters'!$AB$10+SQRT((('Coupling Enzyme Parameters'!$AB$10)^2)-(4*('Coupling Enzyme Parameters'!$AB$9)*(('Coupling Enzyme Parameters'!$AB$11)-(J753-$F$11)))))/(2*'Coupling Enzyme Parameters'!$AB$9))</f>
        <v>28.105643876300061</v>
      </c>
      <c r="L753" s="102">
        <f t="shared" si="89"/>
        <v>-4.714334614192726</v>
      </c>
      <c r="M753" s="37">
        <v>18067.613000000001</v>
      </c>
      <c r="N753" s="99">
        <f>((-'Coupling Enzyme Parameters'!$AB$10+SQRT((('Coupling Enzyme Parameters'!$AB$10)^2)-(4*('Coupling Enzyme Parameters'!$AB$9)*(('Coupling Enzyme Parameters'!$AB$11)-(M753-$F$11)))))/(2*'Coupling Enzyme Parameters'!$AB$9))</f>
        <v>28.456542128030463</v>
      </c>
      <c r="O753" s="102">
        <f t="shared" si="90"/>
        <v>-6.8474368476042642</v>
      </c>
      <c r="P753" s="37">
        <v>18030.775000000001</v>
      </c>
      <c r="Q753" s="99">
        <f>((-'Coupling Enzyme Parameters'!$AB$10+SQRT((('Coupling Enzyme Parameters'!$AB$10)^2)-(4*('Coupling Enzyme Parameters'!$AB$9)*(('Coupling Enzyme Parameters'!$AB$11)-(P753-$F$11)))))/(2*'Coupling Enzyme Parameters'!$AB$9))</f>
        <v>28.292402785242022</v>
      </c>
      <c r="R753" s="102">
        <f t="shared" si="91"/>
        <v>-8.117045552632316</v>
      </c>
      <c r="S753" s="37">
        <v>17953.740000000002</v>
      </c>
      <c r="T753" s="99">
        <f>((-'Coupling Enzyme Parameters'!$AB$10+SQRT((('Coupling Enzyme Parameters'!$AB$10)^2)-(4*('Coupling Enzyme Parameters'!$AB$9)*(('Coupling Enzyme Parameters'!$AB$11)-(S753-$F$11)))))/(2*'Coupling Enzyme Parameters'!$AB$9))</f>
        <v>27.952138471196811</v>
      </c>
      <c r="U753" s="102">
        <f t="shared" si="92"/>
        <v>-9.1666746503693588</v>
      </c>
      <c r="V753" s="37">
        <v>17672.282999999999</v>
      </c>
      <c r="W753" s="99">
        <f>((-'Coupling Enzyme Parameters'!$AB$10+SQRT((('Coupling Enzyme Parameters'!$AB$10)^2)-(4*('Coupling Enzyme Parameters'!$AB$9)*(('Coupling Enzyme Parameters'!$AB$11)-(V753-$F$11)))))/(2*'Coupling Enzyme Parameters'!$AB$9))</f>
        <v>26.741279692527076</v>
      </c>
      <c r="X753" s="102">
        <f t="shared" si="93"/>
        <v>-10.189098295052975</v>
      </c>
      <c r="Y753" s="37">
        <v>17322.66</v>
      </c>
      <c r="Z753" s="99">
        <f>((-'Coupling Enzyme Parameters'!$AB$10+SQRT((('Coupling Enzyme Parameters'!$AB$10)^2)-(4*('Coupling Enzyme Parameters'!$AB$9)*(('Coupling Enzyme Parameters'!$AB$11)-(Y753-$F$11)))))/(2*'Coupling Enzyme Parameters'!$AB$9))</f>
        <v>25.301186616895592</v>
      </c>
      <c r="AA753" s="102">
        <f t="shared" si="94"/>
        <v>-10.65588194650568</v>
      </c>
    </row>
    <row r="754" spans="3:27" s="39" customFormat="1" ht="15" x14ac:dyDescent="0.25">
      <c r="C754" s="24">
        <f t="shared" si="95"/>
        <v>49.466666666667443</v>
      </c>
      <c r="D754" s="37">
        <v>11364.6</v>
      </c>
      <c r="E754" s="37">
        <v>19179.844000000001</v>
      </c>
      <c r="F754" s="100">
        <f>((-'Coupling Enzyme Parameters'!$AB$10+SQRT((('Coupling Enzyme Parameters'!$AB$10)^2)-(4*('Coupling Enzyme Parameters'!$AB$9)*(('Coupling Enzyme Parameters'!$AB$11)-(E754-$F$11)))))/(2*'Coupling Enzyme Parameters'!$AB$9))</f>
        <v>33.952666339102372</v>
      </c>
      <c r="G754" s="37">
        <v>18395.951000000001</v>
      </c>
      <c r="H754" s="99">
        <f>((-'Coupling Enzyme Parameters'!$AB$10+SQRT((('Coupling Enzyme Parameters'!$AB$10)^2)-(4*('Coupling Enzyme Parameters'!$AB$9)*(('Coupling Enzyme Parameters'!$AB$11)-(G754-$F$11)))))/(2*'Coupling Enzyme Parameters'!$AB$9))</f>
        <v>29.963246626615433</v>
      </c>
      <c r="I754" s="102">
        <f t="shared" si="88"/>
        <v>-4.8404986865094806</v>
      </c>
      <c r="J754" s="37">
        <v>18008.085999999999</v>
      </c>
      <c r="K754" s="99">
        <f>((-'Coupling Enzyme Parameters'!$AB$10+SQRT((('Coupling Enzyme Parameters'!$AB$10)^2)-(4*('Coupling Enzyme Parameters'!$AB$9)*(('Coupling Enzyme Parameters'!$AB$11)-(J754-$F$11)))))/(2*'Coupling Enzyme Parameters'!$AB$9))</f>
        <v>28.191770042839323</v>
      </c>
      <c r="L754" s="102">
        <f t="shared" si="89"/>
        <v>-4.6429930543722477</v>
      </c>
      <c r="M754" s="37">
        <v>18000.063999999998</v>
      </c>
      <c r="N754" s="99">
        <f>((-'Coupling Enzyme Parameters'!$AB$10+SQRT((('Coupling Enzyme Parameters'!$AB$10)^2)-(4*('Coupling Enzyme Parameters'!$AB$9)*(('Coupling Enzyme Parameters'!$AB$11)-(M754-$F$11)))))/(2*'Coupling Enzyme Parameters'!$AB$9))</f>
        <v>28.156273534111463</v>
      </c>
      <c r="O754" s="102">
        <f t="shared" si="90"/>
        <v>-7.1624900482420486</v>
      </c>
      <c r="P754" s="37">
        <v>18096.506000000001</v>
      </c>
      <c r="Q754" s="99">
        <f>((-'Coupling Enzyme Parameters'!$AB$10+SQRT((('Coupling Enzyme Parameters'!$AB$10)^2)-(4*('Coupling Enzyme Parameters'!$AB$9)*(('Coupling Enzyme Parameters'!$AB$11)-(P754-$F$11)))))/(2*'Coupling Enzyme Parameters'!$AB$9))</f>
        <v>28.585940618797604</v>
      </c>
      <c r="R754" s="102">
        <f t="shared" si="91"/>
        <v>-7.8382923257955177</v>
      </c>
      <c r="S754" s="37">
        <v>18002.888999999999</v>
      </c>
      <c r="T754" s="99">
        <f>((-'Coupling Enzyme Parameters'!$AB$10+SQRT((('Coupling Enzyme Parameters'!$AB$10)^2)-(4*('Coupling Enzyme Parameters'!$AB$9)*(('Coupling Enzyme Parameters'!$AB$11)-(S754-$F$11)))))/(2*'Coupling Enzyme Parameters'!$AB$9))</f>
        <v>28.168768905319379</v>
      </c>
      <c r="U754" s="102">
        <f t="shared" si="92"/>
        <v>-8.9648288229655755</v>
      </c>
      <c r="V754" s="37">
        <v>17704.178</v>
      </c>
      <c r="W754" s="99">
        <f>((-'Coupling Enzyme Parameters'!$AB$10+SQRT((('Coupling Enzyme Parameters'!$AB$10)^2)-(4*('Coupling Enzyme Parameters'!$AB$9)*(('Coupling Enzyme Parameters'!$AB$11)-(V754-$F$11)))))/(2*'Coupling Enzyme Parameters'!$AB$9))</f>
        <v>26.876063126164382</v>
      </c>
      <c r="X754" s="102">
        <f t="shared" si="93"/>
        <v>-10.069099468134453</v>
      </c>
      <c r="Y754" s="37">
        <v>17360.23</v>
      </c>
      <c r="Z754" s="99">
        <f>((-'Coupling Enzyme Parameters'!$AB$10+SQRT((('Coupling Enzyme Parameters'!$AB$10)^2)-(4*('Coupling Enzyme Parameters'!$AB$9)*(('Coupling Enzyme Parameters'!$AB$11)-(Y754-$F$11)))))/(2*'Coupling Enzyme Parameters'!$AB$9))</f>
        <v>25.452800327476517</v>
      </c>
      <c r="AA754" s="102">
        <f t="shared" si="94"/>
        <v>-10.519052842643539</v>
      </c>
    </row>
    <row r="755" spans="3:27" s="39" customFormat="1" ht="15" x14ac:dyDescent="0.25">
      <c r="C755" s="24">
        <f t="shared" si="95"/>
        <v>49.533333333334113</v>
      </c>
      <c r="D755" s="37">
        <v>11400.983</v>
      </c>
      <c r="E755" s="37">
        <v>19260.266</v>
      </c>
      <c r="F755" s="100">
        <f>((-'Coupling Enzyme Parameters'!$AB$10+SQRT((('Coupling Enzyme Parameters'!$AB$10)^2)-(4*('Coupling Enzyme Parameters'!$AB$9)*(('Coupling Enzyme Parameters'!$AB$11)-(E755-$F$11)))))/(2*'Coupling Enzyme Parameters'!$AB$9))</f>
        <v>34.401470094162029</v>
      </c>
      <c r="G755" s="37">
        <v>18354.815999999999</v>
      </c>
      <c r="H755" s="99">
        <f>((-'Coupling Enzyme Parameters'!$AB$10+SQRT((('Coupling Enzyme Parameters'!$AB$10)^2)-(4*('Coupling Enzyme Parameters'!$AB$9)*(('Coupling Enzyme Parameters'!$AB$11)-(G755-$F$11)))))/(2*'Coupling Enzyme Parameters'!$AB$9))</f>
        <v>29.769941317217107</v>
      </c>
      <c r="I755" s="102">
        <f t="shared" si="88"/>
        <v>-5.482607750967464</v>
      </c>
      <c r="J755" s="37">
        <v>18028.190999999999</v>
      </c>
      <c r="K755" s="99">
        <f>((-'Coupling Enzyme Parameters'!$AB$10+SQRT((('Coupling Enzyme Parameters'!$AB$10)^2)-(4*('Coupling Enzyme Parameters'!$AB$9)*(('Coupling Enzyme Parameters'!$AB$11)-(J755-$F$11)))))/(2*'Coupling Enzyme Parameters'!$AB$9))</f>
        <v>28.280924251301112</v>
      </c>
      <c r="L755" s="102">
        <f t="shared" si="89"/>
        <v>-5.0026426009701161</v>
      </c>
      <c r="M755" s="37">
        <v>18024.289000000001</v>
      </c>
      <c r="N755" s="99">
        <f>((-'Coupling Enzyme Parameters'!$AB$10+SQRT((('Coupling Enzyme Parameters'!$AB$10)^2)-(4*('Coupling Enzyme Parameters'!$AB$9)*(('Coupling Enzyme Parameters'!$AB$11)-(M755-$F$11)))))/(2*'Coupling Enzyme Parameters'!$AB$9))</f>
        <v>28.263599595289985</v>
      </c>
      <c r="O755" s="102">
        <f t="shared" si="90"/>
        <v>-7.5039677421231836</v>
      </c>
      <c r="P755" s="37">
        <v>17999.388999999999</v>
      </c>
      <c r="Q755" s="99">
        <f>((-'Coupling Enzyme Parameters'!$AB$10+SQRT((('Coupling Enzyme Parameters'!$AB$10)^2)-(4*('Coupling Enzyme Parameters'!$AB$9)*(('Coupling Enzyme Parameters'!$AB$11)-(P755-$F$11)))))/(2*'Coupling Enzyme Parameters'!$AB$9))</f>
        <v>28.15328871113314</v>
      </c>
      <c r="R755" s="102">
        <f t="shared" si="91"/>
        <v>-8.7197479885196394</v>
      </c>
      <c r="S755" s="37">
        <v>17977.646000000001</v>
      </c>
      <c r="T755" s="99">
        <f>((-'Coupling Enzyme Parameters'!$AB$10+SQRT((('Coupling Enzyme Parameters'!$AB$10)^2)-(4*('Coupling Enzyme Parameters'!$AB$9)*(('Coupling Enzyme Parameters'!$AB$11)-(S755-$F$11)))))/(2*'Coupling Enzyme Parameters'!$AB$9))</f>
        <v>28.057305780023004</v>
      </c>
      <c r="U755" s="102">
        <f t="shared" si="92"/>
        <v>-9.5250957033216075</v>
      </c>
      <c r="V755" s="37">
        <v>17632.263999999999</v>
      </c>
      <c r="W755" s="99">
        <f>((-'Coupling Enzyme Parameters'!$AB$10+SQRT((('Coupling Enzyme Parameters'!$AB$10)^2)-(4*('Coupling Enzyme Parameters'!$AB$9)*(('Coupling Enzyme Parameters'!$AB$11)-(V755-$F$11)))))/(2*'Coupling Enzyme Parameters'!$AB$9))</f>
        <v>26.573005546620941</v>
      </c>
      <c r="X755" s="102">
        <f t="shared" si="93"/>
        <v>-10.820960802737552</v>
      </c>
      <c r="Y755" s="37">
        <v>17348.541000000001</v>
      </c>
      <c r="Z755" s="99">
        <f>((-'Coupling Enzyme Parameters'!$AB$10+SQRT((('Coupling Enzyme Parameters'!$AB$10)^2)-(4*('Coupling Enzyme Parameters'!$AB$9)*(('Coupling Enzyme Parameters'!$AB$11)-(Y755-$F$11)))))/(2*'Coupling Enzyme Parameters'!$AB$9))</f>
        <v>25.405551803518588</v>
      </c>
      <c r="AA755" s="102">
        <f t="shared" si="94"/>
        <v>-11.015105121661126</v>
      </c>
    </row>
    <row r="756" spans="3:27" s="39" customFormat="1" ht="15" x14ac:dyDescent="0.25">
      <c r="C756" s="24">
        <f t="shared" si="95"/>
        <v>49.600000000000783</v>
      </c>
      <c r="D756" s="37">
        <v>11412.031000000001</v>
      </c>
      <c r="E756" s="37">
        <v>19292.123</v>
      </c>
      <c r="F756" s="100">
        <f>((-'Coupling Enzyme Parameters'!$AB$10+SQRT((('Coupling Enzyme Parameters'!$AB$10)^2)-(4*('Coupling Enzyme Parameters'!$AB$9)*(('Coupling Enzyme Parameters'!$AB$11)-(E756-$F$11)))))/(2*'Coupling Enzyme Parameters'!$AB$9))</f>
        <v>34.58171818562429</v>
      </c>
      <c r="G756" s="37">
        <v>18358.938999999998</v>
      </c>
      <c r="H756" s="99">
        <f>((-'Coupling Enzyme Parameters'!$AB$10+SQRT((('Coupling Enzyme Parameters'!$AB$10)^2)-(4*('Coupling Enzyme Parameters'!$AB$9)*(('Coupling Enzyme Parameters'!$AB$11)-(G756-$F$11)))))/(2*'Coupling Enzyme Parameters'!$AB$9))</f>
        <v>29.78925493284893</v>
      </c>
      <c r="I756" s="102">
        <f t="shared" si="88"/>
        <v>-5.6435422267979014</v>
      </c>
      <c r="J756" s="37">
        <v>17991.438999999998</v>
      </c>
      <c r="K756" s="99">
        <f>((-'Coupling Enzyme Parameters'!$AB$10+SQRT((('Coupling Enzyme Parameters'!$AB$10)^2)-(4*('Coupling Enzyme Parameters'!$AB$9)*(('Coupling Enzyme Parameters'!$AB$11)-(J756-$F$11)))))/(2*'Coupling Enzyme Parameters'!$AB$9))</f>
        <v>28.118157212087578</v>
      </c>
      <c r="L756" s="102">
        <f t="shared" si="89"/>
        <v>-5.3456577316459111</v>
      </c>
      <c r="M756" s="37">
        <v>18044.949000000001</v>
      </c>
      <c r="N756" s="99">
        <f>((-'Coupling Enzyme Parameters'!$AB$10+SQRT((('Coupling Enzyme Parameters'!$AB$10)^2)-(4*('Coupling Enzyme Parameters'!$AB$9)*(('Coupling Enzyme Parameters'!$AB$11)-(M756-$F$11)))))/(2*'Coupling Enzyme Parameters'!$AB$9))</f>
        <v>28.355447277084583</v>
      </c>
      <c r="O756" s="102">
        <f t="shared" si="90"/>
        <v>-7.592368151790847</v>
      </c>
      <c r="P756" s="37">
        <v>18045.879000000001</v>
      </c>
      <c r="Q756" s="99">
        <f>((-'Coupling Enzyme Parameters'!$AB$10+SQRT((('Coupling Enzyme Parameters'!$AB$10)^2)-(4*('Coupling Enzyme Parameters'!$AB$9)*(('Coupling Enzyme Parameters'!$AB$11)-(P756-$F$11)))))/(2*'Coupling Enzyme Parameters'!$AB$9))</f>
        <v>28.35958864564908</v>
      </c>
      <c r="R756" s="102">
        <f t="shared" si="91"/>
        <v>-8.6936961454659603</v>
      </c>
      <c r="S756" s="37">
        <v>17945.756000000001</v>
      </c>
      <c r="T756" s="99">
        <f>((-'Coupling Enzyme Parameters'!$AB$10+SQRT((('Coupling Enzyme Parameters'!$AB$10)^2)-(4*('Coupling Enzyme Parameters'!$AB$9)*(('Coupling Enzyme Parameters'!$AB$11)-(S756-$F$11)))))/(2*'Coupling Enzyme Parameters'!$AB$9))</f>
        <v>27.917099494634748</v>
      </c>
      <c r="U756" s="102">
        <f t="shared" si="92"/>
        <v>-9.8455500801721243</v>
      </c>
      <c r="V756" s="37">
        <v>17706.276999999998</v>
      </c>
      <c r="W756" s="99">
        <f>((-'Coupling Enzyme Parameters'!$AB$10+SQRT((('Coupling Enzyme Parameters'!$AB$10)^2)-(4*('Coupling Enzyme Parameters'!$AB$9)*(('Coupling Enzyme Parameters'!$AB$11)-(V756-$F$11)))))/(2*'Coupling Enzyme Parameters'!$AB$9))</f>
        <v>26.884954225156683</v>
      </c>
      <c r="X756" s="102">
        <f t="shared" si="93"/>
        <v>-10.689260215664071</v>
      </c>
      <c r="Y756" s="37">
        <v>17351.824000000001</v>
      </c>
      <c r="Z756" s="99">
        <f>((-'Coupling Enzyme Parameters'!$AB$10+SQRT((('Coupling Enzyme Parameters'!$AB$10)^2)-(4*('Coupling Enzyme Parameters'!$AB$9)*(('Coupling Enzyme Parameters'!$AB$11)-(Y756-$F$11)))))/(2*'Coupling Enzyme Parameters'!$AB$9))</f>
        <v>25.418815032387887</v>
      </c>
      <c r="AA756" s="102">
        <f t="shared" si="94"/>
        <v>-11.182089984254088</v>
      </c>
    </row>
    <row r="757" spans="3:27" s="39" customFormat="1" ht="15" x14ac:dyDescent="0.25">
      <c r="C757" s="24">
        <f t="shared" si="95"/>
        <v>49.666666666667453</v>
      </c>
      <c r="D757" s="37">
        <v>11411.504000000001</v>
      </c>
      <c r="E757" s="37">
        <v>19190.641</v>
      </c>
      <c r="F757" s="100">
        <f>((-'Coupling Enzyme Parameters'!$AB$10+SQRT((('Coupling Enzyme Parameters'!$AB$10)^2)-(4*('Coupling Enzyme Parameters'!$AB$9)*(('Coupling Enzyme Parameters'!$AB$11)-(E757-$F$11)))))/(2*'Coupling Enzyme Parameters'!$AB$9))</f>
        <v>34.012414489802268</v>
      </c>
      <c r="G757" s="37">
        <v>18358.697</v>
      </c>
      <c r="H757" s="99">
        <f>((-'Coupling Enzyme Parameters'!$AB$10+SQRT((('Coupling Enzyme Parameters'!$AB$10)^2)-(4*('Coupling Enzyme Parameters'!$AB$9)*(('Coupling Enzyme Parameters'!$AB$11)-(G757-$F$11)))))/(2*'Coupling Enzyme Parameters'!$AB$9))</f>
        <v>29.788120941315441</v>
      </c>
      <c r="I757" s="102">
        <f t="shared" si="88"/>
        <v>-5.0753725225093689</v>
      </c>
      <c r="J757" s="37">
        <v>18032.363000000001</v>
      </c>
      <c r="K757" s="99">
        <f>((-'Coupling Enzyme Parameters'!$AB$10+SQRT((('Coupling Enzyme Parameters'!$AB$10)^2)-(4*('Coupling Enzyme Parameters'!$AB$9)*(('Coupling Enzyme Parameters'!$AB$11)-(J757-$F$11)))))/(2*'Coupling Enzyme Parameters'!$AB$9))</f>
        <v>28.299459195530559</v>
      </c>
      <c r="L757" s="102">
        <f t="shared" si="89"/>
        <v>-4.5950520523809075</v>
      </c>
      <c r="M757" s="37">
        <v>18021.699000000001</v>
      </c>
      <c r="N757" s="99">
        <f>((-'Coupling Enzyme Parameters'!$AB$10+SQRT((('Coupling Enzyme Parameters'!$AB$10)^2)-(4*('Coupling Enzyme Parameters'!$AB$9)*(('Coupling Enzyme Parameters'!$AB$11)-(M757-$F$11)))))/(2*'Coupling Enzyme Parameters'!$AB$9))</f>
        <v>28.252105876827592</v>
      </c>
      <c r="O757" s="102">
        <f t="shared" si="90"/>
        <v>-7.1264058562258157</v>
      </c>
      <c r="P757" s="37">
        <v>17981.294999999998</v>
      </c>
      <c r="Q757" s="99">
        <f>((-'Coupling Enzyme Parameters'!$AB$10+SQRT((('Coupling Enzyme Parameters'!$AB$10)^2)-(4*('Coupling Enzyme Parameters'!$AB$9)*(('Coupling Enzyme Parameters'!$AB$11)-(P757-$F$11)))))/(2*'Coupling Enzyme Parameters'!$AB$9))</f>
        <v>28.07339191500304</v>
      </c>
      <c r="R757" s="102">
        <f t="shared" si="91"/>
        <v>-8.4105891802899784</v>
      </c>
      <c r="S757" s="37">
        <v>17957.645</v>
      </c>
      <c r="T757" s="99">
        <f>((-'Coupling Enzyme Parameters'!$AB$10+SQRT((('Coupling Enzyme Parameters'!$AB$10)^2)-(4*('Coupling Enzyme Parameters'!$AB$9)*(('Coupling Enzyme Parameters'!$AB$11)-(S757-$F$11)))))/(2*'Coupling Enzyme Parameters'!$AB$9))</f>
        <v>27.969291462742614</v>
      </c>
      <c r="U757" s="102">
        <f t="shared" si="92"/>
        <v>-9.224054416242236</v>
      </c>
      <c r="V757" s="37">
        <v>17697.861000000001</v>
      </c>
      <c r="W757" s="99">
        <f>((-'Coupling Enzyme Parameters'!$AB$10+SQRT((('Coupling Enzyme Parameters'!$AB$10)^2)-(4*('Coupling Enzyme Parameters'!$AB$9)*(('Coupling Enzyme Parameters'!$AB$11)-(V757-$F$11)))))/(2*'Coupling Enzyme Parameters'!$AB$9))</f>
        <v>26.849320846560527</v>
      </c>
      <c r="X757" s="102">
        <f t="shared" si="93"/>
        <v>-10.155589898438205</v>
      </c>
      <c r="Y757" s="37">
        <v>17358.388999999999</v>
      </c>
      <c r="Z757" s="99">
        <f>((-'Coupling Enzyme Parameters'!$AB$10+SQRT((('Coupling Enzyme Parameters'!$AB$10)^2)-(4*('Coupling Enzyme Parameters'!$AB$9)*(('Coupling Enzyme Parameters'!$AB$11)-(Y757-$F$11)))))/(2*'Coupling Enzyme Parameters'!$AB$9))</f>
        <v>25.445354085655744</v>
      </c>
      <c r="AA757" s="102">
        <f t="shared" si="94"/>
        <v>-10.586247235164208</v>
      </c>
    </row>
    <row r="758" spans="3:27" s="39" customFormat="1" ht="15" x14ac:dyDescent="0.25">
      <c r="C758" s="24">
        <f t="shared" si="95"/>
        <v>49.733333333334123</v>
      </c>
      <c r="D758" s="37">
        <v>11417.441999999999</v>
      </c>
      <c r="E758" s="37">
        <v>19208.383000000002</v>
      </c>
      <c r="F758" s="100">
        <f>((-'Coupling Enzyme Parameters'!$AB$10+SQRT((('Coupling Enzyme Parameters'!$AB$10)^2)-(4*('Coupling Enzyme Parameters'!$AB$9)*(('Coupling Enzyme Parameters'!$AB$11)-(E758-$F$11)))))/(2*'Coupling Enzyme Parameters'!$AB$9))</f>
        <v>34.110931036466177</v>
      </c>
      <c r="G758" s="37">
        <v>18344.646000000001</v>
      </c>
      <c r="H758" s="99">
        <f>((-'Coupling Enzyme Parameters'!$AB$10+SQRT((('Coupling Enzyme Parameters'!$AB$10)^2)-(4*('Coupling Enzyme Parameters'!$AB$9)*(('Coupling Enzyme Parameters'!$AB$11)-(G758-$F$11)))))/(2*'Coupling Enzyme Parameters'!$AB$9))</f>
        <v>29.72235950112707</v>
      </c>
      <c r="I758" s="102">
        <f t="shared" si="88"/>
        <v>-5.239650509361649</v>
      </c>
      <c r="J758" s="37">
        <v>18000.75</v>
      </c>
      <c r="K758" s="99">
        <f>((-'Coupling Enzyme Parameters'!$AB$10+SQRT((('Coupling Enzyme Parameters'!$AB$10)^2)-(4*('Coupling Enzyme Parameters'!$AB$9)*(('Coupling Enzyme Parameters'!$AB$11)-(J758-$F$11)))))/(2*'Coupling Enzyme Parameters'!$AB$9))</f>
        <v>28.159307313394244</v>
      </c>
      <c r="L758" s="102">
        <f t="shared" si="89"/>
        <v>-4.8337204811811318</v>
      </c>
      <c r="M758" s="37">
        <v>18044.932000000001</v>
      </c>
      <c r="N758" s="99">
        <f>((-'Coupling Enzyme Parameters'!$AB$10+SQRT((('Coupling Enzyme Parameters'!$AB$10)^2)-(4*('Coupling Enzyme Parameters'!$AB$9)*(('Coupling Enzyme Parameters'!$AB$11)-(M758-$F$11)))))/(2*'Coupling Enzyme Parameters'!$AB$9))</f>
        <v>28.355371580189782</v>
      </c>
      <c r="O758" s="102">
        <f t="shared" si="90"/>
        <v>-7.1216566995275343</v>
      </c>
      <c r="P758" s="37">
        <v>18014.803</v>
      </c>
      <c r="Q758" s="99">
        <f>((-'Coupling Enzyme Parameters'!$AB$10+SQRT((('Coupling Enzyme Parameters'!$AB$10)^2)-(4*('Coupling Enzyme Parameters'!$AB$9)*(('Coupling Enzyme Parameters'!$AB$11)-(P758-$F$11)))))/(2*'Coupling Enzyme Parameters'!$AB$9))</f>
        <v>28.221525554451794</v>
      </c>
      <c r="R758" s="102">
        <f t="shared" si="91"/>
        <v>-8.3609720875051323</v>
      </c>
      <c r="S758" s="37">
        <v>17919.432000000001</v>
      </c>
      <c r="T758" s="99">
        <f>((-'Coupling Enzyme Parameters'!$AB$10+SQRT((('Coupling Enzyme Parameters'!$AB$10)^2)-(4*('Coupling Enzyme Parameters'!$AB$9)*(('Coupling Enzyme Parameters'!$AB$11)-(S758-$F$11)))))/(2*'Coupling Enzyme Parameters'!$AB$9))</f>
        <v>27.801868921829108</v>
      </c>
      <c r="U758" s="102">
        <f t="shared" si="92"/>
        <v>-9.489993503819651</v>
      </c>
      <c r="V758" s="37">
        <v>17614.611000000001</v>
      </c>
      <c r="W758" s="99">
        <f>((-'Coupling Enzyme Parameters'!$AB$10+SQRT((('Coupling Enzyme Parameters'!$AB$10)^2)-(4*('Coupling Enzyme Parameters'!$AB$9)*(('Coupling Enzyme Parameters'!$AB$11)-(V758-$F$11)))))/(2*'Coupling Enzyme Parameters'!$AB$9))</f>
        <v>26.499070748885522</v>
      </c>
      <c r="X758" s="102">
        <f t="shared" si="93"/>
        <v>-10.604356542777118</v>
      </c>
      <c r="Y758" s="37">
        <v>17394.607</v>
      </c>
      <c r="Z758" s="99">
        <f>((-'Coupling Enzyme Parameters'!$AB$10+SQRT((('Coupling Enzyme Parameters'!$AB$10)^2)-(4*('Coupling Enzyme Parameters'!$AB$9)*(('Coupling Enzyme Parameters'!$AB$11)-(Y758-$F$11)))))/(2*'Coupling Enzyme Parameters'!$AB$9))</f>
        <v>25.592166632323693</v>
      </c>
      <c r="AA758" s="102">
        <f t="shared" si="94"/>
        <v>-10.537951235160168</v>
      </c>
    </row>
    <row r="759" spans="3:27" s="39" customFormat="1" ht="15" x14ac:dyDescent="0.25">
      <c r="C759" s="24">
        <f t="shared" si="95"/>
        <v>49.800000000000793</v>
      </c>
      <c r="D759" s="37">
        <v>11374.745000000001</v>
      </c>
      <c r="E759" s="37">
        <v>19169.16</v>
      </c>
      <c r="F759" s="100">
        <f>((-'Coupling Enzyme Parameters'!$AB$10+SQRT((('Coupling Enzyme Parameters'!$AB$10)^2)-(4*('Coupling Enzyme Parameters'!$AB$9)*(('Coupling Enzyme Parameters'!$AB$11)-(E759-$F$11)))))/(2*'Coupling Enzyme Parameters'!$AB$9))</f>
        <v>33.893694531463701</v>
      </c>
      <c r="G759" s="37">
        <v>18311.34</v>
      </c>
      <c r="H759" s="99">
        <f>((-'Coupling Enzyme Parameters'!$AB$10+SQRT((('Coupling Enzyme Parameters'!$AB$10)^2)-(4*('Coupling Enzyme Parameters'!$AB$9)*(('Coupling Enzyme Parameters'!$AB$11)-(G759-$F$11)))))/(2*'Coupling Enzyme Parameters'!$AB$9))</f>
        <v>29.567106896682226</v>
      </c>
      <c r="I759" s="102">
        <f t="shared" si="88"/>
        <v>-5.1776666088040173</v>
      </c>
      <c r="J759" s="37">
        <v>17940.322</v>
      </c>
      <c r="K759" s="99">
        <f>((-'Coupling Enzyme Parameters'!$AB$10+SQRT((('Coupling Enzyme Parameters'!$AB$10)^2)-(4*('Coupling Enzyme Parameters'!$AB$9)*(('Coupling Enzyme Parameters'!$AB$11)-(J759-$F$11)))))/(2*'Coupling Enzyme Parameters'!$AB$9))</f>
        <v>27.893275565060147</v>
      </c>
      <c r="L759" s="102">
        <f t="shared" si="89"/>
        <v>-4.8825157245127535</v>
      </c>
      <c r="M759" s="37">
        <v>18100.838</v>
      </c>
      <c r="N759" s="99">
        <f>((-'Coupling Enzyme Parameters'!$AB$10+SQRT((('Coupling Enzyme Parameters'!$AB$10)^2)-(4*('Coupling Enzyme Parameters'!$AB$9)*(('Coupling Enzyme Parameters'!$AB$11)-(M759-$F$11)))))/(2*'Coupling Enzyme Parameters'!$AB$9))</f>
        <v>28.605392207357319</v>
      </c>
      <c r="O759" s="102">
        <f t="shared" si="90"/>
        <v>-6.6543995673575225</v>
      </c>
      <c r="P759" s="37">
        <v>18037.208999999999</v>
      </c>
      <c r="Q759" s="99">
        <f>((-'Coupling Enzyme Parameters'!$AB$10+SQRT((('Coupling Enzyme Parameters'!$AB$10)^2)-(4*('Coupling Enzyme Parameters'!$AB$9)*(('Coupling Enzyme Parameters'!$AB$11)-(P759-$F$11)))))/(2*'Coupling Enzyme Parameters'!$AB$9))</f>
        <v>28.321003473703215</v>
      </c>
      <c r="R759" s="102">
        <f t="shared" si="91"/>
        <v>-8.044257663251237</v>
      </c>
      <c r="S759" s="37">
        <v>17935.803</v>
      </c>
      <c r="T759" s="99">
        <f>((-'Coupling Enzyme Parameters'!$AB$10+SQRT((('Coupling Enzyme Parameters'!$AB$10)^2)-(4*('Coupling Enzyme Parameters'!$AB$9)*(('Coupling Enzyme Parameters'!$AB$11)-(S759-$F$11)))))/(2*'Coupling Enzyme Parameters'!$AB$9))</f>
        <v>27.873477969419486</v>
      </c>
      <c r="U759" s="102">
        <f t="shared" si="92"/>
        <v>-9.2011479512267975</v>
      </c>
      <c r="V759" s="37">
        <v>17666.471000000001</v>
      </c>
      <c r="W759" s="99">
        <f>((-'Coupling Enzyme Parameters'!$AB$10+SQRT((('Coupling Enzyme Parameters'!$AB$10)^2)-(4*('Coupling Enzyme Parameters'!$AB$9)*(('Coupling Enzyme Parameters'!$AB$11)-(V759-$F$11)))))/(2*'Coupling Enzyme Parameters'!$AB$9))</f>
        <v>26.716783336541916</v>
      </c>
      <c r="X759" s="102">
        <f t="shared" si="93"/>
        <v>-10.16940745011825</v>
      </c>
      <c r="Y759" s="37">
        <v>17374.280999999999</v>
      </c>
      <c r="Z759" s="99">
        <f>((-'Coupling Enzyme Parameters'!$AB$10+SQRT((('Coupling Enzyme Parameters'!$AB$10)^2)-(4*('Coupling Enzyme Parameters'!$AB$9)*(('Coupling Enzyme Parameters'!$AB$11)-(Y759-$F$11)))))/(2*'Coupling Enzyme Parameters'!$AB$9))</f>
        <v>25.509689726110398</v>
      </c>
      <c r="AA759" s="102">
        <f t="shared" si="94"/>
        <v>-10.403191636370988</v>
      </c>
    </row>
    <row r="760" spans="3:27" s="39" customFormat="1" ht="15" x14ac:dyDescent="0.25">
      <c r="C760" s="24">
        <f t="shared" si="95"/>
        <v>49.866666666667463</v>
      </c>
      <c r="D760" s="37">
        <v>11403.145</v>
      </c>
      <c r="E760" s="37">
        <v>19151.695</v>
      </c>
      <c r="F760" s="100">
        <f>((-'Coupling Enzyme Parameters'!$AB$10+SQRT((('Coupling Enzyme Parameters'!$AB$10)^2)-(4*('Coupling Enzyme Parameters'!$AB$9)*(('Coupling Enzyme Parameters'!$AB$11)-(E760-$F$11)))))/(2*'Coupling Enzyme Parameters'!$AB$9))</f>
        <v>33.797614602856235</v>
      </c>
      <c r="G760" s="37">
        <v>18350.418000000001</v>
      </c>
      <c r="H760" s="99">
        <f>((-'Coupling Enzyme Parameters'!$AB$10+SQRT((('Coupling Enzyme Parameters'!$AB$10)^2)-(4*('Coupling Enzyme Parameters'!$AB$9)*(('Coupling Enzyme Parameters'!$AB$11)-(G760-$F$11)))))/(2*'Coupling Enzyme Parameters'!$AB$9))</f>
        <v>29.749354502277967</v>
      </c>
      <c r="I760" s="102">
        <f t="shared" si="88"/>
        <v>-4.8993390746008103</v>
      </c>
      <c r="J760" s="37">
        <v>17988.416000000001</v>
      </c>
      <c r="K760" s="99">
        <f>((-'Coupling Enzyme Parameters'!$AB$10+SQRT((('Coupling Enzyme Parameters'!$AB$10)^2)-(4*('Coupling Enzyme Parameters'!$AB$9)*(('Coupling Enzyme Parameters'!$AB$11)-(J760-$F$11)))))/(2*'Coupling Enzyme Parameters'!$AB$9))</f>
        <v>28.10480955123252</v>
      </c>
      <c r="L760" s="102">
        <f t="shared" si="89"/>
        <v>-4.5749018097329142</v>
      </c>
      <c r="M760" s="37">
        <v>18010.812999999998</v>
      </c>
      <c r="N760" s="99">
        <f>((-'Coupling Enzyme Parameters'!$AB$10+SQRT((('Coupling Enzyme Parameters'!$AB$10)^2)-(4*('Coupling Enzyme Parameters'!$AB$9)*(('Coupling Enzyme Parameters'!$AB$11)-(M760-$F$11)))))/(2*'Coupling Enzyme Parameters'!$AB$9))</f>
        <v>28.203846641848315</v>
      </c>
      <c r="O760" s="102">
        <f t="shared" si="90"/>
        <v>-6.9598652042590601</v>
      </c>
      <c r="P760" s="37">
        <v>18027.888999999999</v>
      </c>
      <c r="Q760" s="99">
        <f>((-'Coupling Enzyme Parameters'!$AB$10+SQRT((('Coupling Enzyme Parameters'!$AB$10)^2)-(4*('Coupling Enzyme Parameters'!$AB$9)*(('Coupling Enzyme Parameters'!$AB$11)-(P760-$F$11)))))/(2*'Coupling Enzyme Parameters'!$AB$9))</f>
        <v>28.279583017601297</v>
      </c>
      <c r="R760" s="102">
        <f t="shared" si="91"/>
        <v>-7.9895981907456886</v>
      </c>
      <c r="S760" s="37">
        <v>17960</v>
      </c>
      <c r="T760" s="99">
        <f>((-'Coupling Enzyme Parameters'!$AB$10+SQRT((('Coupling Enzyme Parameters'!$AB$10)^2)-(4*('Coupling Enzyme Parameters'!$AB$9)*(('Coupling Enzyme Parameters'!$AB$11)-(S760-$F$11)))))/(2*'Coupling Enzyme Parameters'!$AB$9))</f>
        <v>27.979640842324272</v>
      </c>
      <c r="U760" s="102">
        <f t="shared" si="92"/>
        <v>-8.9989051497145454</v>
      </c>
      <c r="V760" s="37">
        <v>17639.474999999999</v>
      </c>
      <c r="W760" s="99">
        <f>((-'Coupling Enzyme Parameters'!$AB$10+SQRT((('Coupling Enzyme Parameters'!$AB$10)^2)-(4*('Coupling Enzyme Parameters'!$AB$9)*(('Coupling Enzyme Parameters'!$AB$11)-(V760-$F$11)))))/(2*'Coupling Enzyme Parameters'!$AB$9))</f>
        <v>26.603258323039832</v>
      </c>
      <c r="X760" s="102">
        <f t="shared" si="93"/>
        <v>-10.186852535012868</v>
      </c>
      <c r="Y760" s="37">
        <v>17335.023000000001</v>
      </c>
      <c r="Z760" s="99">
        <f>((-'Coupling Enzyme Parameters'!$AB$10+SQRT((('Coupling Enzyme Parameters'!$AB$10)^2)-(4*('Coupling Enzyme Parameters'!$AB$9)*(('Coupling Enzyme Parameters'!$AB$11)-(Y760-$F$11)))))/(2*'Coupling Enzyme Parameters'!$AB$9))</f>
        <v>25.35099772409523</v>
      </c>
      <c r="AA760" s="102">
        <f t="shared" si="94"/>
        <v>-10.46580370977869</v>
      </c>
    </row>
    <row r="761" spans="3:27" s="39" customFormat="1" ht="15" x14ac:dyDescent="0.25">
      <c r="C761" s="24">
        <f t="shared" si="95"/>
        <v>49.933333333334133</v>
      </c>
      <c r="D761" s="37">
        <v>11398.439</v>
      </c>
      <c r="E761" s="37">
        <v>19236.384999999998</v>
      </c>
      <c r="F761" s="100">
        <f>((-'Coupling Enzyme Parameters'!$AB$10+SQRT((('Coupling Enzyme Parameters'!$AB$10)^2)-(4*('Coupling Enzyme Parameters'!$AB$9)*(('Coupling Enzyme Parameters'!$AB$11)-(E761-$F$11)))))/(2*'Coupling Enzyme Parameters'!$AB$9))</f>
        <v>34.267281144621144</v>
      </c>
      <c r="G761" s="37">
        <v>18321.851999999999</v>
      </c>
      <c r="H761" s="99">
        <f>((-'Coupling Enzyme Parameters'!$AB$10+SQRT((('Coupling Enzyme Parameters'!$AB$10)^2)-(4*('Coupling Enzyme Parameters'!$AB$9)*(('Coupling Enzyme Parameters'!$AB$11)-(G761-$F$11)))))/(2*'Coupling Enzyme Parameters'!$AB$9))</f>
        <v>29.616013030899602</v>
      </c>
      <c r="I761" s="102">
        <f t="shared" si="88"/>
        <v>-5.5023470877440843</v>
      </c>
      <c r="J761" s="37">
        <v>18026.103999999999</v>
      </c>
      <c r="K761" s="99">
        <f>((-'Coupling Enzyme Parameters'!$AB$10+SQRT((('Coupling Enzyme Parameters'!$AB$10)^2)-(4*('Coupling Enzyme Parameters'!$AB$9)*(('Coupling Enzyme Parameters'!$AB$11)-(J761-$F$11)))))/(2*'Coupling Enzyme Parameters'!$AB$9))</f>
        <v>28.271656798734501</v>
      </c>
      <c r="L761" s="102">
        <f t="shared" si="89"/>
        <v>-4.8777211039958424</v>
      </c>
      <c r="M761" s="37">
        <v>18085.016</v>
      </c>
      <c r="N761" s="99">
        <f>((-'Coupling Enzyme Parameters'!$AB$10+SQRT((('Coupling Enzyme Parameters'!$AB$10)^2)-(4*('Coupling Enzyme Parameters'!$AB$9)*(('Coupling Enzyme Parameters'!$AB$11)-(M761-$F$11)))))/(2*'Coupling Enzyme Parameters'!$AB$9))</f>
        <v>28.534412128822584</v>
      </c>
      <c r="O761" s="102">
        <f t="shared" si="90"/>
        <v>-7.0989662590496998</v>
      </c>
      <c r="P761" s="37">
        <v>17995.971000000001</v>
      </c>
      <c r="Q761" s="99">
        <f>((-'Coupling Enzyme Parameters'!$AB$10+SQRT((('Coupling Enzyme Parameters'!$AB$10)^2)-(4*('Coupling Enzyme Parameters'!$AB$9)*(('Coupling Enzyme Parameters'!$AB$11)-(P761-$F$11)))))/(2*'Coupling Enzyme Parameters'!$AB$9))</f>
        <v>28.138179164706379</v>
      </c>
      <c r="R761" s="102">
        <f t="shared" si="91"/>
        <v>-8.6006685854055149</v>
      </c>
      <c r="S761" s="37">
        <v>17933.351999999999</v>
      </c>
      <c r="T761" s="99">
        <f>((-'Coupling Enzyme Parameters'!$AB$10+SQRT((('Coupling Enzyme Parameters'!$AB$10)^2)-(4*('Coupling Enzyme Parameters'!$AB$9)*(('Coupling Enzyme Parameters'!$AB$11)-(S761-$F$11)))))/(2*'Coupling Enzyme Parameters'!$AB$9))</f>
        <v>27.862745811747232</v>
      </c>
      <c r="U761" s="102">
        <f t="shared" si="92"/>
        <v>-9.5854667220564949</v>
      </c>
      <c r="V761" s="37">
        <v>17642.543000000001</v>
      </c>
      <c r="W761" s="99">
        <f>((-'Coupling Enzyme Parameters'!$AB$10+SQRT((('Coupling Enzyme Parameters'!$AB$10)^2)-(4*('Coupling Enzyme Parameters'!$AB$9)*(('Coupling Enzyme Parameters'!$AB$11)-(V761-$F$11)))))/(2*'Coupling Enzyme Parameters'!$AB$9))</f>
        <v>26.616138788706522</v>
      </c>
      <c r="X761" s="102">
        <f t="shared" si="93"/>
        <v>-10.643638611111086</v>
      </c>
      <c r="Y761" s="37">
        <v>17422.298999999999</v>
      </c>
      <c r="Z761" s="99">
        <f>((-'Coupling Enzyme Parameters'!$AB$10+SQRT((('Coupling Enzyme Parameters'!$AB$10)^2)-(4*('Coupling Enzyme Parameters'!$AB$9)*(('Coupling Enzyme Parameters'!$AB$11)-(Y761-$F$11)))))/(2*'Coupling Enzyme Parameters'!$AB$9))</f>
        <v>25.70488059355143</v>
      </c>
      <c r="AA761" s="102">
        <f t="shared" si="94"/>
        <v>-10.581587382087399</v>
      </c>
    </row>
    <row r="762" spans="3:27" s="39" customFormat="1" ht="15" x14ac:dyDescent="0.25">
      <c r="C762" s="24">
        <f t="shared" si="95"/>
        <v>50.000000000000803</v>
      </c>
      <c r="D762" s="37">
        <v>11434.334999999999</v>
      </c>
      <c r="E762" s="37">
        <v>19236.857</v>
      </c>
      <c r="F762" s="100">
        <f>((-'Coupling Enzyme Parameters'!$AB$10+SQRT((('Coupling Enzyme Parameters'!$AB$10)^2)-(4*('Coupling Enzyme Parameters'!$AB$9)*(('Coupling Enzyme Parameters'!$AB$11)-(E762-$F$11)))))/(2*'Coupling Enzyme Parameters'!$AB$9))</f>
        <v>34.269925724412076</v>
      </c>
      <c r="G762" s="37">
        <v>18336.572</v>
      </c>
      <c r="H762" s="99">
        <f>((-'Coupling Enzyme Parameters'!$AB$10+SQRT((('Coupling Enzyme Parameters'!$AB$10)^2)-(4*('Coupling Enzyme Parameters'!$AB$9)*(('Coupling Enzyme Parameters'!$AB$11)-(G762-$F$11)))))/(2*'Coupling Enzyme Parameters'!$AB$9))</f>
        <v>29.68464280006922</v>
      </c>
      <c r="I762" s="102">
        <f t="shared" si="88"/>
        <v>-5.4363618983653978</v>
      </c>
      <c r="J762" s="37">
        <v>17919.859</v>
      </c>
      <c r="K762" s="99">
        <f>((-'Coupling Enzyme Parameters'!$AB$10+SQRT((('Coupling Enzyme Parameters'!$AB$10)^2)-(4*('Coupling Enzyme Parameters'!$AB$9)*(('Coupling Enzyme Parameters'!$AB$11)-(J762-$F$11)))))/(2*'Coupling Enzyme Parameters'!$AB$9))</f>
        <v>27.803734461123732</v>
      </c>
      <c r="L762" s="102">
        <f t="shared" si="89"/>
        <v>-5.3482880213975434</v>
      </c>
      <c r="M762" s="37">
        <v>18008.965</v>
      </c>
      <c r="N762" s="99">
        <f>((-'Coupling Enzyme Parameters'!$AB$10+SQRT((('Coupling Enzyme Parameters'!$AB$10)^2)-(4*('Coupling Enzyme Parameters'!$AB$9)*(('Coupling Enzyme Parameters'!$AB$11)-(M762-$F$11)))))/(2*'Coupling Enzyme Parameters'!$AB$9))</f>
        <v>28.195662170045367</v>
      </c>
      <c r="O762" s="102">
        <f t="shared" si="90"/>
        <v>-7.4403607976178492</v>
      </c>
      <c r="P762" s="37">
        <v>18049.965</v>
      </c>
      <c r="Q762" s="99">
        <f>((-'Coupling Enzyme Parameters'!$AB$10+SQRT((('Coupling Enzyme Parameters'!$AB$10)^2)-(4*('Coupling Enzyme Parameters'!$AB$9)*(('Coupling Enzyme Parameters'!$AB$11)-(P762-$F$11)))))/(2*'Coupling Enzyme Parameters'!$AB$9))</f>
        <v>28.377791008888373</v>
      </c>
      <c r="R762" s="102">
        <f t="shared" si="91"/>
        <v>-8.3637013210144531</v>
      </c>
      <c r="S762" s="37">
        <v>18041.101999999999</v>
      </c>
      <c r="T762" s="99">
        <f>((-'Coupling Enzyme Parameters'!$AB$10+SQRT((('Coupling Enzyme Parameters'!$AB$10)^2)-(4*('Coupling Enzyme Parameters'!$AB$9)*(('Coupling Enzyme Parameters'!$AB$11)-(S762-$F$11)))))/(2*'Coupling Enzyme Parameters'!$AB$9))</f>
        <v>28.338322582813735</v>
      </c>
      <c r="U762" s="102">
        <f t="shared" si="92"/>
        <v>-9.1125345307809233</v>
      </c>
      <c r="V762" s="37">
        <v>17781.66</v>
      </c>
      <c r="W762" s="99">
        <f>((-'Coupling Enzyme Parameters'!$AB$10+SQRT((('Coupling Enzyme Parameters'!$AB$10)^2)-(4*('Coupling Enzyme Parameters'!$AB$9)*(('Coupling Enzyme Parameters'!$AB$11)-(V762-$F$11)))))/(2*'Coupling Enzyme Parameters'!$AB$9))</f>
        <v>27.206016332221928</v>
      </c>
      <c r="X762" s="102">
        <f t="shared" si="93"/>
        <v>-10.056405647386612</v>
      </c>
      <c r="Y762" s="37">
        <v>17342.687999999998</v>
      </c>
      <c r="Z762" s="99">
        <f>((-'Coupling Enzyme Parameters'!$AB$10+SQRT((('Coupling Enzyme Parameters'!$AB$10)^2)-(4*('Coupling Enzyme Parameters'!$AB$9)*(('Coupling Enzyme Parameters'!$AB$11)-(Y762-$F$11)))))/(2*'Coupling Enzyme Parameters'!$AB$9))</f>
        <v>25.381919577552026</v>
      </c>
      <c r="AA762" s="102">
        <f t="shared" si="94"/>
        <v>-10.907192977877735</v>
      </c>
    </row>
    <row r="763" spans="3:27" s="39" customFormat="1" ht="15" x14ac:dyDescent="0.25">
      <c r="C763" s="24">
        <f t="shared" si="95"/>
        <v>50.066666666667473</v>
      </c>
      <c r="D763" s="37">
        <v>11385.367</v>
      </c>
      <c r="E763" s="37">
        <v>19245.141</v>
      </c>
      <c r="F763" s="100">
        <f>((-'Coupling Enzyme Parameters'!$AB$10+SQRT((('Coupling Enzyme Parameters'!$AB$10)^2)-(4*('Coupling Enzyme Parameters'!$AB$9)*(('Coupling Enzyme Parameters'!$AB$11)-(E763-$F$11)))))/(2*'Coupling Enzyme Parameters'!$AB$9))</f>
        <v>34.316390178960958</v>
      </c>
      <c r="G763" s="37">
        <v>18324.377</v>
      </c>
      <c r="H763" s="99">
        <f>((-'Coupling Enzyme Parameters'!$AB$10+SQRT((('Coupling Enzyme Parameters'!$AB$10)^2)-(4*('Coupling Enzyme Parameters'!$AB$9)*(('Coupling Enzyme Parameters'!$AB$11)-(G763-$F$11)))))/(2*'Coupling Enzyme Parameters'!$AB$9))</f>
        <v>29.627773305433607</v>
      </c>
      <c r="I763" s="102">
        <f t="shared" si="88"/>
        <v>-5.5396958475498934</v>
      </c>
      <c r="J763" s="37">
        <v>17918.599999999999</v>
      </c>
      <c r="K763" s="99">
        <f>((-'Coupling Enzyme Parameters'!$AB$10+SQRT((('Coupling Enzyme Parameters'!$AB$10)^2)-(4*('Coupling Enzyme Parameters'!$AB$9)*(('Coupling Enzyme Parameters'!$AB$11)-(J763-$F$11)))))/(2*'Coupling Enzyme Parameters'!$AB$9))</f>
        <v>27.798234300485635</v>
      </c>
      <c r="L763" s="102">
        <f t="shared" si="89"/>
        <v>-5.400252636584522</v>
      </c>
      <c r="M763" s="37">
        <v>18079.782999999999</v>
      </c>
      <c r="N763" s="99">
        <f>((-'Coupling Enzyme Parameters'!$AB$10+SQRT((('Coupling Enzyme Parameters'!$AB$10)^2)-(4*('Coupling Enzyme Parameters'!$AB$9)*(('Coupling Enzyme Parameters'!$AB$11)-(M763-$F$11)))))/(2*'Coupling Enzyme Parameters'!$AB$9))</f>
        <v>28.510974734451146</v>
      </c>
      <c r="O763" s="102">
        <f t="shared" si="90"/>
        <v>-7.1715126877609521</v>
      </c>
      <c r="P763" s="37">
        <v>18002.615000000002</v>
      </c>
      <c r="Q763" s="99">
        <f>((-'Coupling Enzyme Parameters'!$AB$10+SQRT((('Coupling Enzyme Parameters'!$AB$10)^2)-(4*('Coupling Enzyme Parameters'!$AB$9)*(('Coupling Enzyme Parameters'!$AB$11)-(P763-$F$11)))))/(2*'Coupling Enzyme Parameters'!$AB$9))</f>
        <v>28.167556729064184</v>
      </c>
      <c r="R763" s="102">
        <f t="shared" si="91"/>
        <v>-8.620400055387524</v>
      </c>
      <c r="S763" s="37">
        <v>17961.817999999999</v>
      </c>
      <c r="T763" s="99">
        <f>((-'Coupling Enzyme Parameters'!$AB$10+SQRT((('Coupling Enzyme Parameters'!$AB$10)^2)-(4*('Coupling Enzyme Parameters'!$AB$9)*(('Coupling Enzyme Parameters'!$AB$11)-(S763-$F$11)))))/(2*'Coupling Enzyme Parameters'!$AB$9))</f>
        <v>27.987632810832174</v>
      </c>
      <c r="U763" s="102">
        <f t="shared" si="92"/>
        <v>-9.5096887573113662</v>
      </c>
      <c r="V763" s="37">
        <v>17722.026999999998</v>
      </c>
      <c r="W763" s="99">
        <f>((-'Coupling Enzyme Parameters'!$AB$10+SQRT((('Coupling Enzyme Parameters'!$AB$10)^2)-(4*('Coupling Enzyme Parameters'!$AB$9)*(('Coupling Enzyme Parameters'!$AB$11)-(V763-$F$11)))))/(2*'Coupling Enzyme Parameters'!$AB$9))</f>
        <v>26.951752721949681</v>
      </c>
      <c r="X763" s="102">
        <f t="shared" si="93"/>
        <v>-10.357133712207741</v>
      </c>
      <c r="Y763" s="37">
        <v>17351.846000000001</v>
      </c>
      <c r="Z763" s="99">
        <f>((-'Coupling Enzyme Parameters'!$AB$10+SQRT((('Coupling Enzyme Parameters'!$AB$10)^2)-(4*('Coupling Enzyme Parameters'!$AB$9)*(('Coupling Enzyme Parameters'!$AB$11)-(Y763-$F$11)))))/(2*'Coupling Enzyme Parameters'!$AB$9))</f>
        <v>25.418903930470481</v>
      </c>
      <c r="AA763" s="102">
        <f t="shared" si="94"/>
        <v>-10.916673079508161</v>
      </c>
    </row>
    <row r="764" spans="3:27" s="39" customFormat="1" ht="15" x14ac:dyDescent="0.25">
      <c r="C764" s="24">
        <f t="shared" si="95"/>
        <v>50.133333333334143</v>
      </c>
      <c r="D764" s="37">
        <v>11413.677</v>
      </c>
      <c r="E764" s="37">
        <v>19201.150000000001</v>
      </c>
      <c r="F764" s="100">
        <f>((-'Coupling Enzyme Parameters'!$AB$10+SQRT((('Coupling Enzyme Parameters'!$AB$10)^2)-(4*('Coupling Enzyme Parameters'!$AB$9)*(('Coupling Enzyme Parameters'!$AB$11)-(E764-$F$11)))))/(2*'Coupling Enzyme Parameters'!$AB$9))</f>
        <v>34.070717386088454</v>
      </c>
      <c r="G764" s="37">
        <v>18397.030999999999</v>
      </c>
      <c r="H764" s="99">
        <f>((-'Coupling Enzyme Parameters'!$AB$10+SQRT((('Coupling Enzyme Parameters'!$AB$10)^2)-(4*('Coupling Enzyme Parameters'!$AB$9)*(('Coupling Enzyme Parameters'!$AB$11)-(G764-$F$11)))))/(2*'Coupling Enzyme Parameters'!$AB$9))</f>
        <v>29.968340373067495</v>
      </c>
      <c r="I764" s="102">
        <f t="shared" si="88"/>
        <v>-4.9534559870435011</v>
      </c>
      <c r="J764" s="37">
        <v>18032.794999999998</v>
      </c>
      <c r="K764" s="99">
        <f>((-'Coupling Enzyme Parameters'!$AB$10+SQRT((('Coupling Enzyme Parameters'!$AB$10)^2)-(4*('Coupling Enzyme Parameters'!$AB$9)*(('Coupling Enzyme Parameters'!$AB$11)-(J764-$F$11)))))/(2*'Coupling Enzyme Parameters'!$AB$9))</f>
        <v>28.301379122043691</v>
      </c>
      <c r="L764" s="102">
        <f t="shared" si="89"/>
        <v>-4.6514350221539615</v>
      </c>
      <c r="M764" s="37">
        <v>18023.063999999998</v>
      </c>
      <c r="N764" s="99">
        <f>((-'Coupling Enzyme Parameters'!$AB$10+SQRT((('Coupling Enzyme Parameters'!$AB$10)^2)-(4*('Coupling Enzyme Parameters'!$AB$9)*(('Coupling Enzyme Parameters'!$AB$11)-(M764-$F$11)))))/(2*'Coupling Enzyme Parameters'!$AB$9))</f>
        <v>28.258162807432832</v>
      </c>
      <c r="O764" s="102">
        <f t="shared" si="90"/>
        <v>-7.1786518219067617</v>
      </c>
      <c r="P764" s="37">
        <v>17988.384999999998</v>
      </c>
      <c r="Q764" s="99">
        <f>((-'Coupling Enzyme Parameters'!$AB$10+SQRT((('Coupling Enzyme Parameters'!$AB$10)^2)-(4*('Coupling Enzyme Parameters'!$AB$9)*(('Coupling Enzyme Parameters'!$AB$11)-(P764-$F$11)))))/(2*'Coupling Enzyme Parameters'!$AB$9))</f>
        <v>28.104672706550726</v>
      </c>
      <c r="R764" s="102">
        <f t="shared" si="91"/>
        <v>-8.4376112850284777</v>
      </c>
      <c r="S764" s="37">
        <v>17921.190999999999</v>
      </c>
      <c r="T764" s="99">
        <f>((-'Coupling Enzyme Parameters'!$AB$10+SQRT((('Coupling Enzyme Parameters'!$AB$10)^2)-(4*('Coupling Enzyme Parameters'!$AB$9)*(('Coupling Enzyme Parameters'!$AB$11)-(S764-$F$11)))))/(2*'Coupling Enzyme Parameters'!$AB$9))</f>
        <v>27.809554657016079</v>
      </c>
      <c r="U764" s="102">
        <f t="shared" si="92"/>
        <v>-9.4420941182549569</v>
      </c>
      <c r="V764" s="37">
        <v>17725.953000000001</v>
      </c>
      <c r="W764" s="99">
        <f>((-'Coupling Enzyme Parameters'!$AB$10+SQRT((('Coupling Enzyme Parameters'!$AB$10)^2)-(4*('Coupling Enzyme Parameters'!$AB$9)*(('Coupling Enzyme Parameters'!$AB$11)-(V764-$F$11)))))/(2*'Coupling Enzyme Parameters'!$AB$9))</f>
        <v>26.968426583304552</v>
      </c>
      <c r="X764" s="102">
        <f t="shared" si="93"/>
        <v>-10.094787057980366</v>
      </c>
      <c r="Y764" s="37">
        <v>17379.43</v>
      </c>
      <c r="Z764" s="99">
        <f>((-'Coupling Enzyme Parameters'!$AB$10+SQRT((('Coupling Enzyme Parameters'!$AB$10)^2)-(4*('Coupling Enzyme Parameters'!$AB$9)*(('Coupling Enzyme Parameters'!$AB$11)-(Y764-$F$11)))))/(2*'Coupling Enzyme Parameters'!$AB$9))</f>
        <v>25.530562508494118</v>
      </c>
      <c r="AA764" s="102">
        <f t="shared" si="94"/>
        <v>-10.55934170861202</v>
      </c>
    </row>
    <row r="765" spans="3:27" s="39" customFormat="1" ht="15" x14ac:dyDescent="0.25">
      <c r="C765" s="24">
        <f t="shared" si="95"/>
        <v>50.200000000000813</v>
      </c>
      <c r="D765" s="37">
        <v>11353.052</v>
      </c>
      <c r="E765" s="37">
        <v>19238.668000000001</v>
      </c>
      <c r="F765" s="100">
        <f>((-'Coupling Enzyme Parameters'!$AB$10+SQRT((('Coupling Enzyme Parameters'!$AB$10)^2)-(4*('Coupling Enzyme Parameters'!$AB$9)*(('Coupling Enzyme Parameters'!$AB$11)-(E765-$F$11)))))/(2*'Coupling Enzyme Parameters'!$AB$9))</f>
        <v>34.280075454769765</v>
      </c>
      <c r="G765" s="37">
        <v>18366.800999999999</v>
      </c>
      <c r="H765" s="99">
        <f>((-'Coupling Enzyme Parameters'!$AB$10+SQRT((('Coupling Enzyme Parameters'!$AB$10)^2)-(4*('Coupling Enzyme Parameters'!$AB$9)*(('Coupling Enzyme Parameters'!$AB$11)-(G765-$F$11)))))/(2*'Coupling Enzyme Parameters'!$AB$9))</f>
        <v>29.826121190163253</v>
      </c>
      <c r="I765" s="102">
        <f t="shared" si="88"/>
        <v>-5.3050332386290542</v>
      </c>
      <c r="J765" s="37">
        <v>17985.603999999999</v>
      </c>
      <c r="K765" s="99">
        <f>((-'Coupling Enzyme Parameters'!$AB$10+SQRT((('Coupling Enzyme Parameters'!$AB$10)^2)-(4*('Coupling Enzyme Parameters'!$AB$9)*(('Coupling Enzyme Parameters'!$AB$11)-(J765-$F$11)))))/(2*'Coupling Enzyme Parameters'!$AB$9))</f>
        <v>28.092399035458442</v>
      </c>
      <c r="L765" s="102">
        <f t="shared" si="89"/>
        <v>-5.0697731774205224</v>
      </c>
      <c r="M765" s="37">
        <v>17972.098000000002</v>
      </c>
      <c r="N765" s="99">
        <f>((-'Coupling Enzyme Parameters'!$AB$10+SQRT((('Coupling Enzyme Parameters'!$AB$10)^2)-(4*('Coupling Enzyme Parameters'!$AB$9)*(('Coupling Enzyme Parameters'!$AB$11)-(M765-$F$11)))))/(2*'Coupling Enzyme Parameters'!$AB$9))</f>
        <v>28.032865175545357</v>
      </c>
      <c r="O765" s="102">
        <f t="shared" si="90"/>
        <v>-7.613307522475548</v>
      </c>
      <c r="P765" s="37">
        <v>17979.800999999999</v>
      </c>
      <c r="Q765" s="99">
        <f>((-'Coupling Enzyme Parameters'!$AB$10+SQRT((('Coupling Enzyme Parameters'!$AB$10)^2)-(4*('Coupling Enzyme Parameters'!$AB$9)*(('Coupling Enzyme Parameters'!$AB$11)-(P765-$F$11)))))/(2*'Coupling Enzyme Parameters'!$AB$9))</f>
        <v>28.066804737881082</v>
      </c>
      <c r="R765" s="102">
        <f t="shared" si="91"/>
        <v>-8.6848373223794333</v>
      </c>
      <c r="S765" s="37">
        <v>17925.732</v>
      </c>
      <c r="T765" s="99">
        <f>((-'Coupling Enzyme Parameters'!$AB$10+SQRT((('Coupling Enzyme Parameters'!$AB$10)^2)-(4*('Coupling Enzyme Parameters'!$AB$9)*(('Coupling Enzyme Parameters'!$AB$11)-(S765-$F$11)))))/(2*'Coupling Enzyme Parameters'!$AB$9))</f>
        <v>27.829405311007427</v>
      </c>
      <c r="U765" s="102">
        <f t="shared" si="92"/>
        <v>-9.6316015329449201</v>
      </c>
      <c r="V765" s="37">
        <v>17669.653999999999</v>
      </c>
      <c r="W765" s="99">
        <f>((-'Coupling Enzyme Parameters'!$AB$10+SQRT((('Coupling Enzyme Parameters'!$AB$10)^2)-(4*('Coupling Enzyme Parameters'!$AB$9)*(('Coupling Enzyme Parameters'!$AB$11)-(V765-$F$11)))))/(2*'Coupling Enzyme Parameters'!$AB$9))</f>
        <v>26.730196568692019</v>
      </c>
      <c r="X765" s="102">
        <f t="shared" si="93"/>
        <v>-10.54237514127421</v>
      </c>
      <c r="Y765" s="37">
        <v>17366.682000000001</v>
      </c>
      <c r="Z765" s="99">
        <f>((-'Coupling Enzyme Parameters'!$AB$10+SQRT((('Coupling Enzyme Parameters'!$AB$10)^2)-(4*('Coupling Enzyme Parameters'!$AB$9)*(('Coupling Enzyme Parameters'!$AB$11)-(Y765-$F$11)))))/(2*'Coupling Enzyme Parameters'!$AB$9))</f>
        <v>25.47891036786314</v>
      </c>
      <c r="AA765" s="102">
        <f t="shared" si="94"/>
        <v>-10.82035191792431</v>
      </c>
    </row>
    <row r="766" spans="3:27" s="39" customFormat="1" ht="15" x14ac:dyDescent="0.25">
      <c r="C766" s="24">
        <f t="shared" si="95"/>
        <v>50.266666666667483</v>
      </c>
      <c r="D766" s="37">
        <v>11427.281000000001</v>
      </c>
      <c r="E766" s="37">
        <v>19120.918000000001</v>
      </c>
      <c r="F766" s="100">
        <f>((-'Coupling Enzyme Parameters'!$AB$10+SQRT((('Coupling Enzyme Parameters'!$AB$10)^2)-(4*('Coupling Enzyme Parameters'!$AB$9)*(('Coupling Enzyme Parameters'!$AB$11)-(E766-$F$11)))))/(2*'Coupling Enzyme Parameters'!$AB$9))</f>
        <v>33.629256322822286</v>
      </c>
      <c r="G766" s="37">
        <v>18325.213</v>
      </c>
      <c r="H766" s="99">
        <f>((-'Coupling Enzyme Parameters'!$AB$10+SQRT((('Coupling Enzyme Parameters'!$AB$10)^2)-(4*('Coupling Enzyme Parameters'!$AB$9)*(('Coupling Enzyme Parameters'!$AB$11)-(G766-$F$11)))))/(2*'Coupling Enzyme Parameters'!$AB$9))</f>
        <v>29.631668111284501</v>
      </c>
      <c r="I766" s="102">
        <f t="shared" si="88"/>
        <v>-4.8486671855603269</v>
      </c>
      <c r="J766" s="37">
        <v>17952.553</v>
      </c>
      <c r="K766" s="99">
        <f>((-'Coupling Enzyme Parameters'!$AB$10+SQRT((('Coupling Enzyme Parameters'!$AB$10)^2)-(4*('Coupling Enzyme Parameters'!$AB$9)*(('Coupling Enzyme Parameters'!$AB$11)-(J766-$F$11)))))/(2*'Coupling Enzyme Parameters'!$AB$9))</f>
        <v>27.946926484848603</v>
      </c>
      <c r="L766" s="102">
        <f t="shared" si="89"/>
        <v>-4.5644265960828818</v>
      </c>
      <c r="M766" s="37">
        <v>18008.205000000002</v>
      </c>
      <c r="N766" s="99">
        <f>((-'Coupling Enzyme Parameters'!$AB$10+SQRT((('Coupling Enzyme Parameters'!$AB$10)^2)-(4*('Coupling Enzyme Parameters'!$AB$9)*(('Coupling Enzyme Parameters'!$AB$11)-(M766-$F$11)))))/(2*'Coupling Enzyme Parameters'!$AB$9))</f>
        <v>28.192296932754441</v>
      </c>
      <c r="O766" s="102">
        <f t="shared" si="90"/>
        <v>-6.8030566333189846</v>
      </c>
      <c r="P766" s="37">
        <v>17983.741999999998</v>
      </c>
      <c r="Q766" s="99">
        <f>((-'Coupling Enzyme Parameters'!$AB$10+SQRT((('Coupling Enzyme Parameters'!$AB$10)^2)-(4*('Coupling Enzyme Parameters'!$AB$9)*(('Coupling Enzyme Parameters'!$AB$11)-(P766-$F$11)))))/(2*'Coupling Enzyme Parameters'!$AB$9))</f>
        <v>28.084184176513563</v>
      </c>
      <c r="R766" s="102">
        <f t="shared" si="91"/>
        <v>-8.0166387517994728</v>
      </c>
      <c r="S766" s="37">
        <v>17898.291000000001</v>
      </c>
      <c r="T766" s="99">
        <f>((-'Coupling Enzyme Parameters'!$AB$10+SQRT((('Coupling Enzyme Parameters'!$AB$10)^2)-(4*('Coupling Enzyme Parameters'!$AB$9)*(('Coupling Enzyme Parameters'!$AB$11)-(S766-$F$11)))))/(2*'Coupling Enzyme Parameters'!$AB$9))</f>
        <v>27.709652824916191</v>
      </c>
      <c r="U766" s="102">
        <f t="shared" si="92"/>
        <v>-9.1005348870886777</v>
      </c>
      <c r="V766" s="37">
        <v>17636.723000000002</v>
      </c>
      <c r="W766" s="99">
        <f>((-'Coupling Enzyme Parameters'!$AB$10+SQRT((('Coupling Enzyme Parameters'!$AB$10)^2)-(4*('Coupling Enzyme Parameters'!$AB$9)*(('Coupling Enzyme Parameters'!$AB$11)-(V766-$F$11)))))/(2*'Coupling Enzyme Parameters'!$AB$9))</f>
        <v>26.591709146060257</v>
      </c>
      <c r="X766" s="102">
        <f t="shared" si="93"/>
        <v>-10.030043431958493</v>
      </c>
      <c r="Y766" s="37">
        <v>17371.916000000001</v>
      </c>
      <c r="Z766" s="99">
        <f>((-'Coupling Enzyme Parameters'!$AB$10+SQRT((('Coupling Enzyme Parameters'!$AB$10)^2)-(4*('Coupling Enzyme Parameters'!$AB$9)*(('Coupling Enzyme Parameters'!$AB$11)-(Y766-$F$11)))))/(2*'Coupling Enzyme Parameters'!$AB$9))</f>
        <v>25.500107208237498</v>
      </c>
      <c r="AA766" s="102">
        <f t="shared" si="94"/>
        <v>-10.148335945602472</v>
      </c>
    </row>
    <row r="767" spans="3:27" s="39" customFormat="1" ht="15" x14ac:dyDescent="0.25">
      <c r="C767" s="24">
        <f t="shared" si="95"/>
        <v>50.333333333334153</v>
      </c>
      <c r="D767" s="37">
        <v>11396.212</v>
      </c>
      <c r="E767" s="37">
        <v>19226.563999999998</v>
      </c>
      <c r="F767" s="100">
        <f>((-'Coupling Enzyme Parameters'!$AB$10+SQRT((('Coupling Enzyme Parameters'!$AB$10)^2)-(4*('Coupling Enzyme Parameters'!$AB$9)*(('Coupling Enzyme Parameters'!$AB$11)-(E767-$F$11)))))/(2*'Coupling Enzyme Parameters'!$AB$9))</f>
        <v>34.212323976531323</v>
      </c>
      <c r="G767" s="37">
        <v>18280.490000000002</v>
      </c>
      <c r="H767" s="99">
        <f>((-'Coupling Enzyme Parameters'!$AB$10+SQRT((('Coupling Enzyme Parameters'!$AB$10)^2)-(4*('Coupling Enzyme Parameters'!$AB$9)*(('Coupling Enzyme Parameters'!$AB$11)-(G767-$F$11)))))/(2*'Coupling Enzyme Parameters'!$AB$9))</f>
        <v>29.424077922569374</v>
      </c>
      <c r="I767" s="102">
        <f t="shared" si="88"/>
        <v>-5.6393250279844906</v>
      </c>
      <c r="J767" s="37">
        <v>17963.879000000001</v>
      </c>
      <c r="K767" s="99">
        <f>((-'Coupling Enzyme Parameters'!$AB$10+SQRT((('Coupling Enzyme Parameters'!$AB$10)^2)-(4*('Coupling Enzyme Parameters'!$AB$9)*(('Coupling Enzyme Parameters'!$AB$11)-(J767-$F$11)))))/(2*'Coupling Enzyme Parameters'!$AB$9))</f>
        <v>27.996695661473844</v>
      </c>
      <c r="L767" s="102">
        <f t="shared" si="89"/>
        <v>-5.0977250731666786</v>
      </c>
      <c r="M767" s="37">
        <v>18009.555</v>
      </c>
      <c r="N767" s="99">
        <f>((-'Coupling Enzyme Parameters'!$AB$10+SQRT((('Coupling Enzyme Parameters'!$AB$10)^2)-(4*('Coupling Enzyme Parameters'!$AB$9)*(('Coupling Enzyme Parameters'!$AB$11)-(M767-$F$11)))))/(2*'Coupling Enzyme Parameters'!$AB$9))</f>
        <v>28.198274926490082</v>
      </c>
      <c r="O767" s="102">
        <f t="shared" si="90"/>
        <v>-7.3801462932923805</v>
      </c>
      <c r="P767" s="37">
        <v>18029.565999999999</v>
      </c>
      <c r="Q767" s="99">
        <f>((-'Coupling Enzyme Parameters'!$AB$10+SQRT((('Coupling Enzyme Parameters'!$AB$10)^2)-(4*('Coupling Enzyme Parameters'!$AB$9)*(('Coupling Enzyme Parameters'!$AB$11)-(P767-$F$11)))))/(2*'Coupling Enzyme Parameters'!$AB$9))</f>
        <v>28.287031649268755</v>
      </c>
      <c r="R767" s="102">
        <f t="shared" si="91"/>
        <v>-8.3968589327533181</v>
      </c>
      <c r="S767" s="37">
        <v>17944.328000000001</v>
      </c>
      <c r="T767" s="99">
        <f>((-'Coupling Enzyme Parameters'!$AB$10+SQRT((('Coupling Enzyme Parameters'!$AB$10)^2)-(4*('Coupling Enzyme Parameters'!$AB$9)*(('Coupling Enzyme Parameters'!$AB$11)-(S767-$F$11)))))/(2*'Coupling Enzyme Parameters'!$AB$9))</f>
        <v>27.910836928339272</v>
      </c>
      <c r="U767" s="102">
        <f t="shared" si="92"/>
        <v>-9.4824184373746334</v>
      </c>
      <c r="V767" s="37">
        <v>17661.855</v>
      </c>
      <c r="W767" s="99">
        <f>((-'Coupling Enzyme Parameters'!$AB$10+SQRT((('Coupling Enzyme Parameters'!$AB$10)^2)-(4*('Coupling Enzyme Parameters'!$AB$9)*(('Coupling Enzyme Parameters'!$AB$11)-(V767-$F$11)))))/(2*'Coupling Enzyme Parameters'!$AB$9))</f>
        <v>26.697341903485373</v>
      </c>
      <c r="X767" s="102">
        <f t="shared" si="93"/>
        <v>-10.507478328242414</v>
      </c>
      <c r="Y767" s="37">
        <v>17323.578000000001</v>
      </c>
      <c r="Z767" s="99">
        <f>((-'Coupling Enzyme Parameters'!$AB$10+SQRT((('Coupling Enzyme Parameters'!$AB$10)^2)-(4*('Coupling Enzyme Parameters'!$AB$9)*(('Coupling Enzyme Parameters'!$AB$11)-(Y767-$F$11)))))/(2*'Coupling Enzyme Parameters'!$AB$9))</f>
        <v>25.304882605027114</v>
      </c>
      <c r="AA767" s="102">
        <f t="shared" si="94"/>
        <v>-10.926628202521893</v>
      </c>
    </row>
    <row r="768" spans="3:27" s="39" customFormat="1" ht="15" x14ac:dyDescent="0.25">
      <c r="C768" s="24">
        <f t="shared" si="95"/>
        <v>50.400000000000823</v>
      </c>
      <c r="D768" s="37">
        <v>11399.008</v>
      </c>
      <c r="E768" s="37">
        <v>19190.268</v>
      </c>
      <c r="F768" s="100">
        <f>((-'Coupling Enzyme Parameters'!$AB$10+SQRT((('Coupling Enzyme Parameters'!$AB$10)^2)-(4*('Coupling Enzyme Parameters'!$AB$9)*(('Coupling Enzyme Parameters'!$AB$11)-(E768-$F$11)))))/(2*'Coupling Enzyme Parameters'!$AB$9))</f>
        <v>34.010347820811027</v>
      </c>
      <c r="G768" s="37">
        <v>18384.645</v>
      </c>
      <c r="H768" s="99">
        <f>((-'Coupling Enzyme Parameters'!$AB$10+SQRT((('Coupling Enzyme Parameters'!$AB$10)^2)-(4*('Coupling Enzyme Parameters'!$AB$9)*(('Coupling Enzyme Parameters'!$AB$11)-(G768-$F$11)))))/(2*'Coupling Enzyme Parameters'!$AB$9))</f>
        <v>29.90997980252547</v>
      </c>
      <c r="I768" s="102">
        <f t="shared" si="88"/>
        <v>-4.9514469923080995</v>
      </c>
      <c r="J768" s="37">
        <v>18005.490000000002</v>
      </c>
      <c r="K768" s="99">
        <f>((-'Coupling Enzyme Parameters'!$AB$10+SQRT((('Coupling Enzyme Parameters'!$AB$10)^2)-(4*('Coupling Enzyme Parameters'!$AB$9)*(('Coupling Enzyme Parameters'!$AB$11)-(J768-$F$11)))))/(2*'Coupling Enzyme Parameters'!$AB$9))</f>
        <v>28.180278256788903</v>
      </c>
      <c r="L768" s="102">
        <f t="shared" si="89"/>
        <v>-4.7121663221313241</v>
      </c>
      <c r="M768" s="37">
        <v>17979.883000000002</v>
      </c>
      <c r="N768" s="99">
        <f>((-'Coupling Enzyme Parameters'!$AB$10+SQRT((('Coupling Enzyme Parameters'!$AB$10)^2)-(4*('Coupling Enzyme Parameters'!$AB$9)*(('Coupling Enzyme Parameters'!$AB$11)-(M768-$F$11)))))/(2*'Coupling Enzyme Parameters'!$AB$9))</f>
        <v>28.067166244395327</v>
      </c>
      <c r="O768" s="102">
        <f t="shared" si="90"/>
        <v>-7.3092788196668401</v>
      </c>
      <c r="P768" s="37">
        <v>17982.037</v>
      </c>
      <c r="Q768" s="99">
        <f>((-'Coupling Enzyme Parameters'!$AB$10+SQRT((('Coupling Enzyme Parameters'!$AB$10)^2)-(4*('Coupling Enzyme Parameters'!$AB$9)*(('Coupling Enzyme Parameters'!$AB$11)-(P768-$F$11)))))/(2*'Coupling Enzyme Parameters'!$AB$9))</f>
        <v>28.07666401260289</v>
      </c>
      <c r="R768" s="102">
        <f t="shared" si="91"/>
        <v>-8.4052504136988873</v>
      </c>
      <c r="S768" s="37">
        <v>17943.456999999999</v>
      </c>
      <c r="T768" s="99">
        <f>((-'Coupling Enzyme Parameters'!$AB$10+SQRT((('Coupling Enzyme Parameters'!$AB$10)^2)-(4*('Coupling Enzyme Parameters'!$AB$9)*(('Coupling Enzyme Parameters'!$AB$11)-(S768-$F$11)))))/(2*'Coupling Enzyme Parameters'!$AB$9))</f>
        <v>27.9070177719924</v>
      </c>
      <c r="U768" s="102">
        <f t="shared" si="92"/>
        <v>-9.2842614380012094</v>
      </c>
      <c r="V768" s="37">
        <v>17604.955000000002</v>
      </c>
      <c r="W768" s="99">
        <f>((-'Coupling Enzyme Parameters'!$AB$10+SQRT((('Coupling Enzyme Parameters'!$AB$10)^2)-(4*('Coupling Enzyme Parameters'!$AB$9)*(('Coupling Enzyme Parameters'!$AB$11)-(V768-$F$11)))))/(2*'Coupling Enzyme Parameters'!$AB$9))</f>
        <v>26.458704543519271</v>
      </c>
      <c r="X768" s="102">
        <f t="shared" si="93"/>
        <v>-10.54413953248822</v>
      </c>
      <c r="Y768" s="37">
        <v>17310.157999999999</v>
      </c>
      <c r="Z768" s="99">
        <f>((-'Coupling Enzyme Parameters'!$AB$10+SQRT((('Coupling Enzyme Parameters'!$AB$10)^2)-(4*('Coupling Enzyme Parameters'!$AB$9)*(('Coupling Enzyme Parameters'!$AB$11)-(Y768-$F$11)))))/(2*'Coupling Enzyme Parameters'!$AB$9))</f>
        <v>25.250894542561152</v>
      </c>
      <c r="AA768" s="102">
        <f t="shared" si="94"/>
        <v>-10.77864010926756</v>
      </c>
    </row>
    <row r="769" spans="3:27" s="39" customFormat="1" ht="15" x14ac:dyDescent="0.25">
      <c r="C769" s="24">
        <f t="shared" si="95"/>
        <v>50.466666666667493</v>
      </c>
      <c r="D769" s="37">
        <v>11384.771000000001</v>
      </c>
      <c r="E769" s="37">
        <v>19207.057000000001</v>
      </c>
      <c r="F769" s="100">
        <f>((-'Coupling Enzyme Parameters'!$AB$10+SQRT((('Coupling Enzyme Parameters'!$AB$10)^2)-(4*('Coupling Enzyme Parameters'!$AB$9)*(('Coupling Enzyme Parameters'!$AB$11)-(E769-$F$11)))))/(2*'Coupling Enzyme Parameters'!$AB$9))</f>
        <v>34.103553561640666</v>
      </c>
      <c r="G769" s="37">
        <v>18330.796999999999</v>
      </c>
      <c r="H769" s="99">
        <f>((-'Coupling Enzyme Parameters'!$AB$10+SQRT((('Coupling Enzyme Parameters'!$AB$10)^2)-(4*('Coupling Enzyme Parameters'!$AB$9)*(('Coupling Enzyme Parameters'!$AB$11)-(G769-$F$11)))))/(2*'Coupling Enzyme Parameters'!$AB$9))</f>
        <v>29.657697323821328</v>
      </c>
      <c r="I769" s="102">
        <f t="shared" si="88"/>
        <v>-5.2969352118418804</v>
      </c>
      <c r="J769" s="37">
        <v>17951.883000000002</v>
      </c>
      <c r="K769" s="99">
        <f>((-'Coupling Enzyme Parameters'!$AB$10+SQRT((('Coupling Enzyme Parameters'!$AB$10)^2)-(4*('Coupling Enzyme Parameters'!$AB$9)*(('Coupling Enzyme Parameters'!$AB$11)-(J769-$F$11)))))/(2*'Coupling Enzyme Parameters'!$AB$9))</f>
        <v>27.943984999106924</v>
      </c>
      <c r="L769" s="102">
        <f t="shared" si="89"/>
        <v>-5.0416653206429416</v>
      </c>
      <c r="M769" s="37">
        <v>17966.530999999999</v>
      </c>
      <c r="N769" s="99">
        <f>((-'Coupling Enzyme Parameters'!$AB$10+SQRT((('Coupling Enzyme Parameters'!$AB$10)^2)-(4*('Coupling Enzyme Parameters'!$AB$9)*(('Coupling Enzyme Parameters'!$AB$11)-(M769-$F$11)))))/(2*'Coupling Enzyme Parameters'!$AB$9))</f>
        <v>28.008361465931529</v>
      </c>
      <c r="O769" s="102">
        <f t="shared" si="90"/>
        <v>-7.4612893389602775</v>
      </c>
      <c r="P769" s="37">
        <v>18054.574000000001</v>
      </c>
      <c r="Q769" s="99">
        <f>((-'Coupling Enzyme Parameters'!$AB$10+SQRT((('Coupling Enzyme Parameters'!$AB$10)^2)-(4*('Coupling Enzyme Parameters'!$AB$9)*(('Coupling Enzyme Parameters'!$AB$11)-(P769-$F$11)))))/(2*'Coupling Enzyme Parameters'!$AB$9))</f>
        <v>28.39833706432858</v>
      </c>
      <c r="R769" s="102">
        <f t="shared" si="91"/>
        <v>-8.1767831028028368</v>
      </c>
      <c r="S769" s="37">
        <v>17879.355</v>
      </c>
      <c r="T769" s="99">
        <f>((-'Coupling Enzyme Parameters'!$AB$10+SQRT((('Coupling Enzyme Parameters'!$AB$10)^2)-(4*('Coupling Enzyme Parameters'!$AB$9)*(('Coupling Enzyme Parameters'!$AB$11)-(S769-$F$11)))))/(2*'Coupling Enzyme Parameters'!$AB$9))</f>
        <v>27.627299292923354</v>
      </c>
      <c r="U769" s="102">
        <f t="shared" si="92"/>
        <v>-9.6571856578998947</v>
      </c>
      <c r="V769" s="37">
        <v>17584.697</v>
      </c>
      <c r="W769" s="99">
        <f>((-'Coupling Enzyme Parameters'!$AB$10+SQRT((('Coupling Enzyme Parameters'!$AB$10)^2)-(4*('Coupling Enzyme Parameters'!$AB$9)*(('Coupling Enzyme Parameters'!$AB$11)-(V769-$F$11)))))/(2*'Coupling Enzyme Parameters'!$AB$9))</f>
        <v>26.374189443900956</v>
      </c>
      <c r="X769" s="102">
        <f t="shared" si="93"/>
        <v>-10.721860372936174</v>
      </c>
      <c r="Y769" s="37">
        <v>17322.623</v>
      </c>
      <c r="Z769" s="99">
        <f>((-'Coupling Enzyme Parameters'!$AB$10+SQRT((('Coupling Enzyme Parameters'!$AB$10)^2)-(4*('Coupling Enzyme Parameters'!$AB$9)*(('Coupling Enzyme Parameters'!$AB$11)-(Y769-$F$11)))))/(2*'Coupling Enzyme Parameters'!$AB$9))</f>
        <v>25.301037659042571</v>
      </c>
      <c r="AA769" s="102">
        <f t="shared" si="94"/>
        <v>-10.82170273361578</v>
      </c>
    </row>
    <row r="770" spans="3:27" s="39" customFormat="1" ht="15" x14ac:dyDescent="0.25">
      <c r="C770" s="24">
        <f t="shared" si="95"/>
        <v>50.533333333334163</v>
      </c>
      <c r="D770" s="37">
        <v>11400.833000000001</v>
      </c>
      <c r="E770" s="37">
        <v>19256.511999999999</v>
      </c>
      <c r="F770" s="100">
        <f>((-'Coupling Enzyme Parameters'!$AB$10+SQRT((('Coupling Enzyme Parameters'!$AB$10)^2)-(4*('Coupling Enzyme Parameters'!$AB$9)*(('Coupling Enzyme Parameters'!$AB$11)-(E770-$F$11)))))/(2*'Coupling Enzyme Parameters'!$AB$9))</f>
        <v>34.380323754254938</v>
      </c>
      <c r="G770" s="37">
        <v>18340.940999999999</v>
      </c>
      <c r="H770" s="99">
        <f>((-'Coupling Enzyme Parameters'!$AB$10+SQRT((('Coupling Enzyme Parameters'!$AB$10)^2)-(4*('Coupling Enzyme Parameters'!$AB$9)*(('Coupling Enzyme Parameters'!$AB$11)-(G770-$F$11)))))/(2*'Coupling Enzyme Parameters'!$AB$9))</f>
        <v>29.705045615185846</v>
      </c>
      <c r="I770" s="102">
        <f t="shared" si="88"/>
        <v>-5.5263571130916347</v>
      </c>
      <c r="J770" s="37">
        <v>18024.66</v>
      </c>
      <c r="K770" s="99">
        <f>((-'Coupling Enzyme Parameters'!$AB$10+SQRT((('Coupling Enzyme Parameters'!$AB$10)^2)-(4*('Coupling Enzyme Parameters'!$AB$9)*(('Coupling Enzyme Parameters'!$AB$11)-(J770-$F$11)))))/(2*'Coupling Enzyme Parameters'!$AB$9))</f>
        <v>28.26524636714263</v>
      </c>
      <c r="L770" s="102">
        <f t="shared" si="89"/>
        <v>-4.997174145221507</v>
      </c>
      <c r="M770" s="37">
        <v>17980.598000000002</v>
      </c>
      <c r="N770" s="99">
        <f>((-'Coupling Enzyme Parameters'!$AB$10+SQRT((('Coupling Enzyme Parameters'!$AB$10)^2)-(4*('Coupling Enzyme Parameters'!$AB$9)*(('Coupling Enzyme Parameters'!$AB$11)-(M770-$F$11)))))/(2*'Coupling Enzyme Parameters'!$AB$9))</f>
        <v>28.070318595218922</v>
      </c>
      <c r="O770" s="102">
        <f t="shared" si="90"/>
        <v>-7.6761024022871567</v>
      </c>
      <c r="P770" s="37">
        <v>18006.254000000001</v>
      </c>
      <c r="Q770" s="99">
        <f>((-'Coupling Enzyme Parameters'!$AB$10+SQRT((('Coupling Enzyme Parameters'!$AB$10)^2)-(4*('Coupling Enzyme Parameters'!$AB$9)*(('Coupling Enzyme Parameters'!$AB$11)-(P770-$F$11)))))/(2*'Coupling Enzyme Parameters'!$AB$9))</f>
        <v>28.183659803772795</v>
      </c>
      <c r="R770" s="102">
        <f t="shared" si="91"/>
        <v>-8.6682305559728938</v>
      </c>
      <c r="S770" s="37">
        <v>17935.963</v>
      </c>
      <c r="T770" s="99">
        <f>((-'Coupling Enzyme Parameters'!$AB$10+SQRT((('Coupling Enzyme Parameters'!$AB$10)^2)-(4*('Coupling Enzyme Parameters'!$AB$9)*(('Coupling Enzyme Parameters'!$AB$11)-(S770-$F$11)))))/(2*'Coupling Enzyme Parameters'!$AB$9))</f>
        <v>27.874178695812827</v>
      </c>
      <c r="U770" s="102">
        <f t="shared" si="92"/>
        <v>-9.687076447624694</v>
      </c>
      <c r="V770" s="37">
        <v>17628.458999999999</v>
      </c>
      <c r="W770" s="99">
        <f>((-'Coupling Enzyme Parameters'!$AB$10+SQRT((('Coupling Enzyme Parameters'!$AB$10)^2)-(4*('Coupling Enzyme Parameters'!$AB$9)*(('Coupling Enzyme Parameters'!$AB$11)-(V770-$F$11)))))/(2*'Coupling Enzyme Parameters'!$AB$9))</f>
        <v>26.557054236539237</v>
      </c>
      <c r="X770" s="102">
        <f t="shared" si="93"/>
        <v>-10.815765772912165</v>
      </c>
      <c r="Y770" s="37">
        <v>17337.925999999999</v>
      </c>
      <c r="Z770" s="99">
        <f>((-'Coupling Enzyme Parameters'!$AB$10+SQRT((('Coupling Enzyme Parameters'!$AB$10)^2)-(4*('Coupling Enzyme Parameters'!$AB$9)*(('Coupling Enzyme Parameters'!$AB$11)-(Y770-$F$11)))))/(2*'Coupling Enzyme Parameters'!$AB$9))</f>
        <v>25.362705359429903</v>
      </c>
      <c r="AA770" s="102">
        <f t="shared" si="94"/>
        <v>-11.03680522584272</v>
      </c>
    </row>
    <row r="771" spans="3:27" s="39" customFormat="1" ht="15" x14ac:dyDescent="0.25">
      <c r="C771" s="24">
        <f t="shared" si="95"/>
        <v>50.600000000000833</v>
      </c>
      <c r="D771" s="37">
        <v>11392.923000000001</v>
      </c>
      <c r="E771" s="37">
        <v>19245.383000000002</v>
      </c>
      <c r="F771" s="100">
        <f>((-'Coupling Enzyme Parameters'!$AB$10+SQRT((('Coupling Enzyme Parameters'!$AB$10)^2)-(4*('Coupling Enzyme Parameters'!$AB$9)*(('Coupling Enzyme Parameters'!$AB$11)-(E771-$F$11)))))/(2*'Coupling Enzyme Parameters'!$AB$9))</f>
        <v>34.317748963116621</v>
      </c>
      <c r="G771" s="37">
        <v>18412.315999999999</v>
      </c>
      <c r="H771" s="99">
        <f>((-'Coupling Enzyme Parameters'!$AB$10+SQRT((('Coupling Enzyme Parameters'!$AB$10)^2)-(4*('Coupling Enzyme Parameters'!$AB$9)*(('Coupling Enzyme Parameters'!$AB$11)-(G771-$F$11)))))/(2*'Coupling Enzyme Parameters'!$AB$9))</f>
        <v>30.040533618903549</v>
      </c>
      <c r="I771" s="102">
        <f t="shared" si="88"/>
        <v>-5.1282943182356142</v>
      </c>
      <c r="J771" s="37">
        <v>17953.669999999998</v>
      </c>
      <c r="K771" s="99">
        <f>((-'Coupling Enzyme Parameters'!$AB$10+SQRT((('Coupling Enzyme Parameters'!$AB$10)^2)-(4*('Coupling Enzyme Parameters'!$AB$9)*(('Coupling Enzyme Parameters'!$AB$11)-(J771-$F$11)))))/(2*'Coupling Enzyme Parameters'!$AB$9))</f>
        <v>27.951831083096426</v>
      </c>
      <c r="L771" s="102">
        <f t="shared" si="89"/>
        <v>-5.2480146381293942</v>
      </c>
      <c r="M771" s="37">
        <v>17993.351999999999</v>
      </c>
      <c r="N771" s="99">
        <f>((-'Coupling Enzyme Parameters'!$AB$10+SQRT((('Coupling Enzyme Parameters'!$AB$10)^2)-(4*('Coupling Enzyme Parameters'!$AB$9)*(('Coupling Enzyme Parameters'!$AB$11)-(M771-$F$11)))))/(2*'Coupling Enzyme Parameters'!$AB$9))</f>
        <v>28.126606983379247</v>
      </c>
      <c r="O771" s="102">
        <f t="shared" si="90"/>
        <v>-7.5572392229885139</v>
      </c>
      <c r="P771" s="37">
        <v>18011.937000000002</v>
      </c>
      <c r="Q771" s="99">
        <f>((-'Coupling Enzyme Parameters'!$AB$10+SQRT((('Coupling Enzyme Parameters'!$AB$10)^2)-(4*('Coupling Enzyme Parameters'!$AB$9)*(('Coupling Enzyme Parameters'!$AB$11)-(P771-$F$11)))))/(2*'Coupling Enzyme Parameters'!$AB$9))</f>
        <v>28.208825774666249</v>
      </c>
      <c r="R771" s="102">
        <f t="shared" si="91"/>
        <v>-8.5804897939411227</v>
      </c>
      <c r="S771" s="37">
        <v>17903.322</v>
      </c>
      <c r="T771" s="99">
        <f>((-'Coupling Enzyme Parameters'!$AB$10+SQRT((('Coupling Enzyme Parameters'!$AB$10)^2)-(4*('Coupling Enzyme Parameters'!$AB$9)*(('Coupling Enzyme Parameters'!$AB$11)-(S771-$F$11)))))/(2*'Coupling Enzyme Parameters'!$AB$9))</f>
        <v>27.731571622046797</v>
      </c>
      <c r="U771" s="102">
        <f t="shared" si="92"/>
        <v>-9.7671087302524064</v>
      </c>
      <c r="V771" s="37">
        <v>17648.618999999999</v>
      </c>
      <c r="W771" s="99">
        <f>((-'Coupling Enzyme Parameters'!$AB$10+SQRT((('Coupling Enzyme Parameters'!$AB$10)^2)-(4*('Coupling Enzyme Parameters'!$AB$9)*(('Coupling Enzyme Parameters'!$AB$11)-(V771-$F$11)))))/(2*'Coupling Enzyme Parameters'!$AB$9))</f>
        <v>26.641663864029134</v>
      </c>
      <c r="X771" s="102">
        <f t="shared" si="93"/>
        <v>-10.668581354283951</v>
      </c>
      <c r="Y771" s="37">
        <v>17329.59</v>
      </c>
      <c r="Z771" s="99">
        <f>((-'Coupling Enzyme Parameters'!$AB$10+SQRT((('Coupling Enzyme Parameters'!$AB$10)^2)-(4*('Coupling Enzyme Parameters'!$AB$9)*(('Coupling Enzyme Parameters'!$AB$11)-(Y771-$F$11)))))/(2*'Coupling Enzyme Parameters'!$AB$9))</f>
        <v>25.329098311815951</v>
      </c>
      <c r="AA771" s="102">
        <f t="shared" si="94"/>
        <v>-11.007837482318354</v>
      </c>
    </row>
    <row r="772" spans="3:27" s="39" customFormat="1" ht="15" x14ac:dyDescent="0.25">
      <c r="C772" s="24">
        <f t="shared" si="95"/>
        <v>50.666666666667503</v>
      </c>
      <c r="D772" s="37">
        <v>11398.173000000001</v>
      </c>
      <c r="E772" s="37">
        <v>19182.451000000001</v>
      </c>
      <c r="F772" s="100">
        <f>((-'Coupling Enzyme Parameters'!$AB$10+SQRT((('Coupling Enzyme Parameters'!$AB$10)^2)-(4*('Coupling Enzyme Parameters'!$AB$9)*(('Coupling Enzyme Parameters'!$AB$11)-(E772-$F$11)))))/(2*'Coupling Enzyme Parameters'!$AB$9))</f>
        <v>33.967078791232836</v>
      </c>
      <c r="G772" s="37">
        <v>18410.083999999999</v>
      </c>
      <c r="H772" s="99">
        <f>((-'Coupling Enzyme Parameters'!$AB$10+SQRT((('Coupling Enzyme Parameters'!$AB$10)^2)-(4*('Coupling Enzyme Parameters'!$AB$9)*(('Coupling Enzyme Parameters'!$AB$11)-(G772-$F$11)))))/(2*'Coupling Enzyme Parameters'!$AB$9))</f>
        <v>30.029979585358362</v>
      </c>
      <c r="I772" s="102">
        <f t="shared" si="88"/>
        <v>-4.7881781798970167</v>
      </c>
      <c r="J772" s="37">
        <v>17912.449000000001</v>
      </c>
      <c r="K772" s="99">
        <f>((-'Coupling Enzyme Parameters'!$AB$10+SQRT((('Coupling Enzyme Parameters'!$AB$10)^2)-(4*('Coupling Enzyme Parameters'!$AB$9)*(('Coupling Enzyme Parameters'!$AB$11)-(J772-$F$11)))))/(2*'Coupling Enzyme Parameters'!$AB$9))</f>
        <v>27.771377385590338</v>
      </c>
      <c r="L772" s="102">
        <f t="shared" si="89"/>
        <v>-5.077798163751698</v>
      </c>
      <c r="M772" s="37">
        <v>17993.971000000001</v>
      </c>
      <c r="N772" s="99">
        <f>((-'Coupling Enzyme Parameters'!$AB$10+SQRT((('Coupling Enzyme Parameters'!$AB$10)^2)-(4*('Coupling Enzyme Parameters'!$AB$9)*(('Coupling Enzyme Parameters'!$AB$11)-(M772-$F$11)))))/(2*'Coupling Enzyme Parameters'!$AB$9))</f>
        <v>28.129341649290801</v>
      </c>
      <c r="O772" s="102">
        <f t="shared" si="90"/>
        <v>-7.2038343851931756</v>
      </c>
      <c r="P772" s="37">
        <v>18024.719000000001</v>
      </c>
      <c r="Q772" s="99">
        <f>((-'Coupling Enzyme Parameters'!$AB$10+SQRT((('Coupling Enzyme Parameters'!$AB$10)^2)-(4*('Coupling Enzyme Parameters'!$AB$9)*(('Coupling Enzyme Parameters'!$AB$11)-(P772-$F$11)))))/(2*'Coupling Enzyme Parameters'!$AB$9))</f>
        <v>28.2655082613426</v>
      </c>
      <c r="R772" s="102">
        <f t="shared" si="91"/>
        <v>-8.173137135380987</v>
      </c>
      <c r="S772" s="37">
        <v>17842.991999999998</v>
      </c>
      <c r="T772" s="99">
        <f>((-'Coupling Enzyme Parameters'!$AB$10+SQRT((('Coupling Enzyme Parameters'!$AB$10)^2)-(4*('Coupling Enzyme Parameters'!$AB$9)*(('Coupling Enzyme Parameters'!$AB$11)-(S772-$F$11)))))/(2*'Coupling Enzyme Parameters'!$AB$9))</f>
        <v>27.469795414568569</v>
      </c>
      <c r="U772" s="102">
        <f t="shared" si="92"/>
        <v>-9.6782147658468496</v>
      </c>
      <c r="V772" s="37">
        <v>17621.828000000001</v>
      </c>
      <c r="W772" s="99">
        <f>((-'Coupling Enzyme Parameters'!$AB$10+SQRT((('Coupling Enzyme Parameters'!$AB$10)^2)-(4*('Coupling Enzyme Parameters'!$AB$9)*(('Coupling Enzyme Parameters'!$AB$11)-(V772-$F$11)))))/(2*'Coupling Enzyme Parameters'!$AB$9))</f>
        <v>26.529275628940603</v>
      </c>
      <c r="X772" s="102">
        <f t="shared" si="93"/>
        <v>-10.430299417488698</v>
      </c>
      <c r="Y772" s="37">
        <v>17403.791000000001</v>
      </c>
      <c r="Z772" s="99">
        <f>((-'Coupling Enzyme Parameters'!$AB$10+SQRT((('Coupling Enzyme Parameters'!$AB$10)^2)-(4*('Coupling Enzyme Parameters'!$AB$9)*(('Coupling Enzyme Parameters'!$AB$11)-(Y772-$F$11)))))/(2*'Coupling Enzyme Parameters'!$AB$9))</f>
        <v>25.629503352360768</v>
      </c>
      <c r="AA772" s="102">
        <f t="shared" si="94"/>
        <v>-10.356762269889753</v>
      </c>
    </row>
    <row r="773" spans="3:27" s="39" customFormat="1" ht="15" x14ac:dyDescent="0.25">
      <c r="C773" s="24">
        <f t="shared" si="95"/>
        <v>50.733333333334173</v>
      </c>
      <c r="D773" s="37">
        <v>11451.387000000001</v>
      </c>
      <c r="E773" s="37">
        <v>19173.638999999999</v>
      </c>
      <c r="F773" s="100">
        <f>((-'Coupling Enzyme Parameters'!$AB$10+SQRT((('Coupling Enzyme Parameters'!$AB$10)^2)-(4*('Coupling Enzyme Parameters'!$AB$9)*(('Coupling Enzyme Parameters'!$AB$11)-(E773-$F$11)))))/(2*'Coupling Enzyme Parameters'!$AB$9))</f>
        <v>33.918398773060964</v>
      </c>
      <c r="G773" s="37">
        <v>18356.598000000002</v>
      </c>
      <c r="H773" s="99">
        <f>((-'Coupling Enzyme Parameters'!$AB$10+SQRT((('Coupling Enzyme Parameters'!$AB$10)^2)-(4*('Coupling Enzyme Parameters'!$AB$9)*(('Coupling Enzyme Parameters'!$AB$11)-(G773-$F$11)))))/(2*'Coupling Enzyme Parameters'!$AB$9))</f>
        <v>29.778287174969218</v>
      </c>
      <c r="I773" s="102">
        <f t="shared" si="88"/>
        <v>-4.991190572114288</v>
      </c>
      <c r="J773" s="37">
        <v>17889.940999999999</v>
      </c>
      <c r="K773" s="99">
        <f>((-'Coupling Enzyme Parameters'!$AB$10+SQRT((('Coupling Enzyme Parameters'!$AB$10)^2)-(4*('Coupling Enzyme Parameters'!$AB$9)*(('Coupling Enzyme Parameters'!$AB$11)-(J773-$F$11)))))/(2*'Coupling Enzyme Parameters'!$AB$9))</f>
        <v>27.673309943291596</v>
      </c>
      <c r="L773" s="102">
        <f t="shared" si="89"/>
        <v>-5.1271855878785679</v>
      </c>
      <c r="M773" s="37">
        <v>17976.259999999998</v>
      </c>
      <c r="N773" s="99">
        <f>((-'Coupling Enzyme Parameters'!$AB$10+SQRT((('Coupling Enzyme Parameters'!$AB$10)^2)-(4*('Coupling Enzyme Parameters'!$AB$9)*(('Coupling Enzyme Parameters'!$AB$11)-(M773-$F$11)))))/(2*'Coupling Enzyme Parameters'!$AB$9))</f>
        <v>28.051198111346114</v>
      </c>
      <c r="O773" s="102">
        <f t="shared" si="90"/>
        <v>-7.2332979049659905</v>
      </c>
      <c r="P773" s="37">
        <v>17953.103999999999</v>
      </c>
      <c r="Q773" s="99">
        <f>((-'Coupling Enzyme Parameters'!$AB$10+SQRT((('Coupling Enzyme Parameters'!$AB$10)^2)-(4*('Coupling Enzyme Parameters'!$AB$9)*(('Coupling Enzyme Parameters'!$AB$11)-(P773-$F$11)))))/(2*'Coupling Enzyme Parameters'!$AB$9))</f>
        <v>27.949345749555405</v>
      </c>
      <c r="R773" s="102">
        <f t="shared" si="91"/>
        <v>-8.4406196289963091</v>
      </c>
      <c r="S773" s="37">
        <v>17907.361000000001</v>
      </c>
      <c r="T773" s="99">
        <f>((-'Coupling Enzyme Parameters'!$AB$10+SQRT((('Coupling Enzyme Parameters'!$AB$10)^2)-(4*('Coupling Enzyme Parameters'!$AB$9)*(('Coupling Enzyme Parameters'!$AB$11)-(S773-$F$11)))))/(2*'Coupling Enzyme Parameters'!$AB$9))</f>
        <v>27.749180346561204</v>
      </c>
      <c r="U773" s="102">
        <f t="shared" si="92"/>
        <v>-9.350149815682343</v>
      </c>
      <c r="V773" s="37">
        <v>17642.627</v>
      </c>
      <c r="W773" s="99">
        <f>((-'Coupling Enzyme Parameters'!$AB$10+SQRT((('Coupling Enzyme Parameters'!$AB$10)^2)-(4*('Coupling Enzyme Parameters'!$AB$9)*(('Coupling Enzyme Parameters'!$AB$11)-(V773-$F$11)))))/(2*'Coupling Enzyme Parameters'!$AB$9))</f>
        <v>26.616491524524772</v>
      </c>
      <c r="X773" s="102">
        <f t="shared" si="93"/>
        <v>-10.294403503732656</v>
      </c>
      <c r="Y773" s="37">
        <v>17265.583999999999</v>
      </c>
      <c r="Z773" s="99">
        <f>((-'Coupling Enzyme Parameters'!$AB$10+SQRT((('Coupling Enzyme Parameters'!$AB$10)^2)-(4*('Coupling Enzyme Parameters'!$AB$9)*(('Coupling Enzyme Parameters'!$AB$11)-(Y773-$F$11)))))/(2*'Coupling Enzyme Parameters'!$AB$9))</f>
        <v>25.07222720522897</v>
      </c>
      <c r="AA773" s="102">
        <f t="shared" si="94"/>
        <v>-10.865358398849679</v>
      </c>
    </row>
    <row r="774" spans="3:27" s="39" customFormat="1" ht="15" x14ac:dyDescent="0.25">
      <c r="C774" s="24">
        <f t="shared" si="95"/>
        <v>50.800000000000843</v>
      </c>
      <c r="D774" s="37">
        <v>11401.822</v>
      </c>
      <c r="E774" s="37">
        <v>19214.932000000001</v>
      </c>
      <c r="F774" s="100">
        <f>((-'Coupling Enzyme Parameters'!$AB$10+SQRT((('Coupling Enzyme Parameters'!$AB$10)^2)-(4*('Coupling Enzyme Parameters'!$AB$9)*(('Coupling Enzyme Parameters'!$AB$11)-(E774-$F$11)))))/(2*'Coupling Enzyme Parameters'!$AB$9))</f>
        <v>34.147402435166377</v>
      </c>
      <c r="G774" s="37">
        <v>18355.351999999999</v>
      </c>
      <c r="H774" s="99">
        <f>((-'Coupling Enzyme Parameters'!$AB$10+SQRT((('Coupling Enzyme Parameters'!$AB$10)^2)-(4*('Coupling Enzyme Parameters'!$AB$9)*(('Coupling Enzyme Parameters'!$AB$11)-(G774-$F$11)))))/(2*'Coupling Enzyme Parameters'!$AB$9))</f>
        <v>29.772451363903151</v>
      </c>
      <c r="I774" s="102">
        <f t="shared" si="88"/>
        <v>-5.2260300452857678</v>
      </c>
      <c r="J774" s="37">
        <v>17953.201000000001</v>
      </c>
      <c r="K774" s="99">
        <f>((-'Coupling Enzyme Parameters'!$AB$10+SQRT((('Coupling Enzyme Parameters'!$AB$10)^2)-(4*('Coupling Enzyme Parameters'!$AB$9)*(('Coupling Enzyme Parameters'!$AB$11)-(J774-$F$11)))))/(2*'Coupling Enzyme Parameters'!$AB$9))</f>
        <v>27.949771666261171</v>
      </c>
      <c r="L774" s="102">
        <f t="shared" si="89"/>
        <v>-5.0797275270144056</v>
      </c>
      <c r="M774" s="37">
        <v>17944.092000000001</v>
      </c>
      <c r="N774" s="99">
        <f>((-'Coupling Enzyme Parameters'!$AB$10+SQRT((('Coupling Enzyme Parameters'!$AB$10)^2)-(4*('Coupling Enzyme Parameters'!$AB$9)*(('Coupling Enzyme Parameters'!$AB$11)-(M774-$F$11)))))/(2*'Coupling Enzyme Parameters'!$AB$9))</f>
        <v>27.90980206749536</v>
      </c>
      <c r="O774" s="102">
        <f t="shared" si="90"/>
        <v>-7.6036976109221577</v>
      </c>
      <c r="P774" s="37">
        <v>17968.150000000001</v>
      </c>
      <c r="Q774" s="99">
        <f>((-'Coupling Enzyme Parameters'!$AB$10+SQRT((('Coupling Enzyme Parameters'!$AB$10)^2)-(4*('Coupling Enzyme Parameters'!$AB$9)*(('Coupling Enzyme Parameters'!$AB$11)-(P774-$F$11)))))/(2*'Coupling Enzyme Parameters'!$AB$9))</f>
        <v>28.015485532597992</v>
      </c>
      <c r="R774" s="102">
        <f t="shared" si="91"/>
        <v>-8.603483508059135</v>
      </c>
      <c r="S774" s="37">
        <v>17899.219000000001</v>
      </c>
      <c r="T774" s="99">
        <f>((-'Coupling Enzyme Parameters'!$AB$10+SQRT((('Coupling Enzyme Parameters'!$AB$10)^2)-(4*('Coupling Enzyme Parameters'!$AB$9)*(('Coupling Enzyme Parameters'!$AB$11)-(S774-$F$11)))))/(2*'Coupling Enzyme Parameters'!$AB$9))</f>
        <v>27.713694659527491</v>
      </c>
      <c r="U774" s="102">
        <f t="shared" si="92"/>
        <v>-9.6146391648214689</v>
      </c>
      <c r="V774" s="37">
        <v>17632.641</v>
      </c>
      <c r="W774" s="99">
        <f>((-'Coupling Enzyme Parameters'!$AB$10+SQRT((('Coupling Enzyme Parameters'!$AB$10)^2)-(4*('Coupling Enzyme Parameters'!$AB$9)*(('Coupling Enzyme Parameters'!$AB$11)-(V774-$F$11)))))/(2*'Coupling Enzyme Parameters'!$AB$9))</f>
        <v>26.57458645788914</v>
      </c>
      <c r="X774" s="102">
        <f t="shared" si="93"/>
        <v>-10.565312232473701</v>
      </c>
      <c r="Y774" s="37">
        <v>17342.947</v>
      </c>
      <c r="Z774" s="99">
        <f>((-'Coupling Enzyme Parameters'!$AB$10+SQRT((('Coupling Enzyme Parameters'!$AB$10)^2)-(4*('Coupling Enzyme Parameters'!$AB$9)*(('Coupling Enzyme Parameters'!$AB$11)-(Y774-$F$11)))))/(2*'Coupling Enzyme Parameters'!$AB$9))</f>
        <v>25.382964951094067</v>
      </c>
      <c r="AA774" s="102">
        <f t="shared" si="94"/>
        <v>-10.783624315089995</v>
      </c>
    </row>
    <row r="775" spans="3:27" s="39" customFormat="1" ht="15" x14ac:dyDescent="0.25">
      <c r="C775" s="24">
        <f t="shared" si="95"/>
        <v>50.866666666667513</v>
      </c>
      <c r="D775" s="37">
        <v>11404.28</v>
      </c>
      <c r="E775" s="37">
        <v>19245.703000000001</v>
      </c>
      <c r="F775" s="100">
        <f>((-'Coupling Enzyme Parameters'!$AB$10+SQRT((('Coupling Enzyme Parameters'!$AB$10)^2)-(4*('Coupling Enzyme Parameters'!$AB$9)*(('Coupling Enzyme Parameters'!$AB$11)-(E775-$F$11)))))/(2*'Coupling Enzyme Parameters'!$AB$9))</f>
        <v>34.319545826604866</v>
      </c>
      <c r="G775" s="37">
        <v>18281.313999999998</v>
      </c>
      <c r="H775" s="99">
        <f>((-'Coupling Enzyme Parameters'!$AB$10+SQRT((('Coupling Enzyme Parameters'!$AB$10)^2)-(4*('Coupling Enzyme Parameters'!$AB$9)*(('Coupling Enzyme Parameters'!$AB$11)-(G775-$F$11)))))/(2*'Coupling Enzyme Parameters'!$AB$9))</f>
        <v>29.427888622110668</v>
      </c>
      <c r="I775" s="102">
        <f t="shared" si="88"/>
        <v>-5.7427361785167399</v>
      </c>
      <c r="J775" s="37">
        <v>17922.092000000001</v>
      </c>
      <c r="K775" s="99">
        <f>((-'Coupling Enzyme Parameters'!$AB$10+SQRT((('Coupling Enzyme Parameters'!$AB$10)^2)-(4*('Coupling Enzyme Parameters'!$AB$9)*(('Coupling Enzyme Parameters'!$AB$11)-(J775-$F$11)))))/(2*'Coupling Enzyme Parameters'!$AB$9))</f>
        <v>27.81349224577859</v>
      </c>
      <c r="L775" s="102">
        <f t="shared" si="89"/>
        <v>-5.3881503389354748</v>
      </c>
      <c r="M775" s="37">
        <v>18000.585999999999</v>
      </c>
      <c r="N775" s="99">
        <f>((-'Coupling Enzyme Parameters'!$AB$10+SQRT((('Coupling Enzyme Parameters'!$AB$10)^2)-(4*('Coupling Enzyme Parameters'!$AB$9)*(('Coupling Enzyme Parameters'!$AB$11)-(M775-$F$11)))))/(2*'Coupling Enzyme Parameters'!$AB$9))</f>
        <v>28.158582007849503</v>
      </c>
      <c r="O775" s="102">
        <f t="shared" si="90"/>
        <v>-7.5270610620065028</v>
      </c>
      <c r="P775" s="37">
        <v>18016.377</v>
      </c>
      <c r="Q775" s="99">
        <f>((-'Coupling Enzyme Parameters'!$AB$10+SQRT((('Coupling Enzyme Parameters'!$AB$10)^2)-(4*('Coupling Enzyme Parameters'!$AB$9)*(('Coupling Enzyme Parameters'!$AB$11)-(P775-$F$11)))))/(2*'Coupling Enzyme Parameters'!$AB$9))</f>
        <v>28.22850261304367</v>
      </c>
      <c r="R775" s="102">
        <f t="shared" si="91"/>
        <v>-8.5626098190519464</v>
      </c>
      <c r="S775" s="37">
        <v>17825.898000000001</v>
      </c>
      <c r="T775" s="99">
        <f>((-'Coupling Enzyme Parameters'!$AB$10+SQRT((('Coupling Enzyme Parameters'!$AB$10)^2)-(4*('Coupling Enzyme Parameters'!$AB$9)*(('Coupling Enzyme Parameters'!$AB$11)-(S775-$F$11)))))/(2*'Coupling Enzyme Parameters'!$AB$9))</f>
        <v>27.396041895953051</v>
      </c>
      <c r="U775" s="102">
        <f t="shared" si="92"/>
        <v>-10.104435319834398</v>
      </c>
      <c r="V775" s="37">
        <v>17663.131000000001</v>
      </c>
      <c r="W775" s="99">
        <f>((-'Coupling Enzyme Parameters'!$AB$10+SQRT((('Coupling Enzyme Parameters'!$AB$10)^2)-(4*('Coupling Enzyme Parameters'!$AB$9)*(('Coupling Enzyme Parameters'!$AB$11)-(V775-$F$11)))))/(2*'Coupling Enzyme Parameters'!$AB$9))</f>
        <v>26.702714854076255</v>
      </c>
      <c r="X775" s="102">
        <f t="shared" si="93"/>
        <v>-10.609327227725075</v>
      </c>
      <c r="Y775" s="37">
        <v>17319.623</v>
      </c>
      <c r="Z775" s="99">
        <f>((-'Coupling Enzyme Parameters'!$AB$10+SQRT((('Coupling Enzyme Parameters'!$AB$10)^2)-(4*('Coupling Enzyme Parameters'!$AB$9)*(('Coupling Enzyme Parameters'!$AB$11)-(Y775-$F$11)))))/(2*'Coupling Enzyme Parameters'!$AB$9))</f>
        <v>25.288962311876421</v>
      </c>
      <c r="AA775" s="102">
        <f t="shared" si="94"/>
        <v>-11.049770345746129</v>
      </c>
    </row>
    <row r="776" spans="3:27" s="39" customFormat="1" ht="15" x14ac:dyDescent="0.25">
      <c r="C776" s="24">
        <f t="shared" si="95"/>
        <v>50.933333333334183</v>
      </c>
      <c r="D776" s="37">
        <v>11416.633</v>
      </c>
      <c r="E776" s="37">
        <v>19272.009999999998</v>
      </c>
      <c r="F776" s="100">
        <f>((-'Coupling Enzyme Parameters'!$AB$10+SQRT((('Coupling Enzyme Parameters'!$AB$10)^2)-(4*('Coupling Enzyme Parameters'!$AB$9)*(('Coupling Enzyme Parameters'!$AB$11)-(E776-$F$11)))))/(2*'Coupling Enzyme Parameters'!$AB$9))</f>
        <v>34.46775147378959</v>
      </c>
      <c r="G776" s="37">
        <v>18336.710999999999</v>
      </c>
      <c r="H776" s="99">
        <f>((-'Coupling Enzyme Parameters'!$AB$10+SQRT((('Coupling Enzyme Parameters'!$AB$10)^2)-(4*('Coupling Enzyme Parameters'!$AB$9)*(('Coupling Enzyme Parameters'!$AB$11)-(G776-$F$11)))))/(2*'Coupling Enzyme Parameters'!$AB$9))</f>
        <v>29.685291683527947</v>
      </c>
      <c r="I776" s="102">
        <f t="shared" si="88"/>
        <v>-5.6335387642841859</v>
      </c>
      <c r="J776" s="37">
        <v>17898.822</v>
      </c>
      <c r="K776" s="99">
        <f>((-'Coupling Enzyme Parameters'!$AB$10+SQRT((('Coupling Enzyme Parameters'!$AB$10)^2)-(4*('Coupling Enzyme Parameters'!$AB$9)*(('Coupling Enzyme Parameters'!$AB$11)-(J776-$F$11)))))/(2*'Coupling Enzyme Parameters'!$AB$9))</f>
        <v>27.711965487815942</v>
      </c>
      <c r="L776" s="102">
        <f t="shared" si="89"/>
        <v>-5.6378827440828481</v>
      </c>
      <c r="M776" s="37">
        <v>18009.307000000001</v>
      </c>
      <c r="N776" s="99">
        <f>((-'Coupling Enzyme Parameters'!$AB$10+SQRT((('Coupling Enzyme Parameters'!$AB$10)^2)-(4*('Coupling Enzyme Parameters'!$AB$9)*(('Coupling Enzyme Parameters'!$AB$11)-(M776-$F$11)))))/(2*'Coupling Enzyme Parameters'!$AB$9))</f>
        <v>28.197176654389679</v>
      </c>
      <c r="O776" s="102">
        <f t="shared" si="90"/>
        <v>-7.6366720626510514</v>
      </c>
      <c r="P776" s="37">
        <v>18009.969000000001</v>
      </c>
      <c r="Q776" s="99">
        <f>((-'Coupling Enzyme Parameters'!$AB$10+SQRT((('Coupling Enzyme Parameters'!$AB$10)^2)-(4*('Coupling Enzyme Parameters'!$AB$9)*(('Coupling Enzyme Parameters'!$AB$11)-(P776-$F$11)))))/(2*'Coupling Enzyme Parameters'!$AB$9))</f>
        <v>28.200108425131919</v>
      </c>
      <c r="R776" s="102">
        <f t="shared" si="91"/>
        <v>-8.7392096541484214</v>
      </c>
      <c r="S776" s="37">
        <v>17879.169999999998</v>
      </c>
      <c r="T776" s="99">
        <f>((-'Coupling Enzyme Parameters'!$AB$10+SQRT((('Coupling Enzyme Parameters'!$AB$10)^2)-(4*('Coupling Enzyme Parameters'!$AB$9)*(('Coupling Enzyme Parameters'!$AB$11)-(S776-$F$11)))))/(2*'Coupling Enzyme Parameters'!$AB$9))</f>
        <v>27.626495852132194</v>
      </c>
      <c r="U776" s="102">
        <f t="shared" si="92"/>
        <v>-10.022187010839978</v>
      </c>
      <c r="V776" s="37">
        <v>17649.822</v>
      </c>
      <c r="W776" s="99">
        <f>((-'Coupling Enzyme Parameters'!$AB$10+SQRT((('Coupling Enzyme Parameters'!$AB$10)^2)-(4*('Coupling Enzyme Parameters'!$AB$9)*(('Coupling Enzyme Parameters'!$AB$11)-(V776-$F$11)))))/(2*'Coupling Enzyme Parameters'!$AB$9))</f>
        <v>26.646720159524456</v>
      </c>
      <c r="X776" s="102">
        <f t="shared" si="93"/>
        <v>-10.813527569461598</v>
      </c>
      <c r="Y776" s="37">
        <v>17350.206999999999</v>
      </c>
      <c r="Z776" s="99">
        <f>((-'Coupling Enzyme Parameters'!$AB$10+SQRT((('Coupling Enzyme Parameters'!$AB$10)^2)-(4*('Coupling Enzyme Parameters'!$AB$9)*(('Coupling Enzyme Parameters'!$AB$11)-(Y776-$F$11)))))/(2*'Coupling Enzyme Parameters'!$AB$9))</f>
        <v>25.412281704827599</v>
      </c>
      <c r="AA776" s="102">
        <f t="shared" si="94"/>
        <v>-11.074656599979676</v>
      </c>
    </row>
    <row r="777" spans="3:27" s="39" customFormat="1" ht="15" x14ac:dyDescent="0.25">
      <c r="C777" s="24">
        <f t="shared" si="95"/>
        <v>51.000000000000853</v>
      </c>
      <c r="D777" s="37">
        <v>11395.748</v>
      </c>
      <c r="E777" s="37">
        <v>19204.02</v>
      </c>
      <c r="F777" s="100">
        <f>((-'Coupling Enzyme Parameters'!$AB$10+SQRT((('Coupling Enzyme Parameters'!$AB$10)^2)-(4*('Coupling Enzyme Parameters'!$AB$9)*(('Coupling Enzyme Parameters'!$AB$11)-(E777-$F$11)))))/(2*'Coupling Enzyme Parameters'!$AB$9))</f>
        <v>34.086665472886395</v>
      </c>
      <c r="G777" s="37">
        <v>18363.743999999999</v>
      </c>
      <c r="H777" s="99">
        <f>((-'Coupling Enzyme Parameters'!$AB$10+SQRT((('Coupling Enzyme Parameters'!$AB$10)^2)-(4*('Coupling Enzyme Parameters'!$AB$9)*(('Coupling Enzyme Parameters'!$AB$11)-(G777-$F$11)))))/(2*'Coupling Enzyme Parameters'!$AB$9))</f>
        <v>29.81178049158342</v>
      </c>
      <c r="I777" s="102">
        <f t="shared" si="88"/>
        <v>-5.125963955325517</v>
      </c>
      <c r="J777" s="37">
        <v>18018.59</v>
      </c>
      <c r="K777" s="99">
        <f>((-'Coupling Enzyme Parameters'!$AB$10+SQRT((('Coupling Enzyme Parameters'!$AB$10)^2)-(4*('Coupling Enzyme Parameters'!$AB$9)*(('Coupling Enzyme Parameters'!$AB$11)-(J777-$F$11)))))/(2*'Coupling Enzyme Parameters'!$AB$9))</f>
        <v>28.238315009096617</v>
      </c>
      <c r="L777" s="102">
        <f t="shared" si="89"/>
        <v>-4.7304472218989773</v>
      </c>
      <c r="M777" s="37">
        <v>17991.384999999998</v>
      </c>
      <c r="N777" s="99">
        <f>((-'Coupling Enzyme Parameters'!$AB$10+SQRT((('Coupling Enzyme Parameters'!$AB$10)^2)-(4*('Coupling Enzyme Parameters'!$AB$9)*(('Coupling Enzyme Parameters'!$AB$11)-(M777-$F$11)))))/(2*'Coupling Enzyme Parameters'!$AB$9))</f>
        <v>28.117918728344712</v>
      </c>
      <c r="O777" s="102">
        <f t="shared" si="90"/>
        <v>-7.3348439877928229</v>
      </c>
      <c r="P777" s="37">
        <v>17973.559000000001</v>
      </c>
      <c r="Q777" s="99">
        <f>((-'Coupling Enzyme Parameters'!$AB$10+SQRT((('Coupling Enzyme Parameters'!$AB$10)^2)-(4*('Coupling Enzyme Parameters'!$AB$9)*(('Coupling Enzyme Parameters'!$AB$11)-(P777-$F$11)))))/(2*'Coupling Enzyme Parameters'!$AB$9))</f>
        <v>28.039299329296099</v>
      </c>
      <c r="R777" s="102">
        <f t="shared" si="91"/>
        <v>-8.5189327490810456</v>
      </c>
      <c r="S777" s="37">
        <v>17863.103999999999</v>
      </c>
      <c r="T777" s="99">
        <f>((-'Coupling Enzyme Parameters'!$AB$10+SQRT((('Coupling Enzyme Parameters'!$AB$10)^2)-(4*('Coupling Enzyme Parameters'!$AB$9)*(('Coupling Enzyme Parameters'!$AB$11)-(S777-$F$11)))))/(2*'Coupling Enzyme Parameters'!$AB$9))</f>
        <v>27.556805618387212</v>
      </c>
      <c r="U777" s="102">
        <f t="shared" si="92"/>
        <v>-9.7107912436817649</v>
      </c>
      <c r="V777" s="37">
        <v>17627.317999999999</v>
      </c>
      <c r="W777" s="99">
        <f>((-'Coupling Enzyme Parameters'!$AB$10+SQRT((('Coupling Enzyme Parameters'!$AB$10)^2)-(4*('Coupling Enzyme Parameters'!$AB$9)*(('Coupling Enzyme Parameters'!$AB$11)-(V777-$F$11)))))/(2*'Coupling Enzyme Parameters'!$AB$9))</f>
        <v>26.552272559735979</v>
      </c>
      <c r="X777" s="102">
        <f t="shared" si="93"/>
        <v>-10.52688916834688</v>
      </c>
      <c r="Y777" s="37">
        <v>17298.395</v>
      </c>
      <c r="Z777" s="99">
        <f>((-'Coupling Enzyme Parameters'!$AB$10+SQRT((('Coupling Enzyme Parameters'!$AB$10)^2)-(4*('Coupling Enzyme Parameters'!$AB$9)*(('Coupling Enzyme Parameters'!$AB$11)-(Y777-$F$11)))))/(2*'Coupling Enzyme Parameters'!$AB$9))</f>
        <v>25.203647526553908</v>
      </c>
      <c r="AA777" s="102">
        <f t="shared" si="94"/>
        <v>-10.902204777350171</v>
      </c>
    </row>
    <row r="778" spans="3:27" s="39" customFormat="1" ht="15" x14ac:dyDescent="0.25">
      <c r="C778" s="24">
        <f t="shared" si="95"/>
        <v>51.066666666667523</v>
      </c>
      <c r="D778" s="37">
        <v>11417.276</v>
      </c>
      <c r="E778" s="37">
        <v>19252.377</v>
      </c>
      <c r="F778" s="100">
        <f>((-'Coupling Enzyme Parameters'!$AB$10+SQRT((('Coupling Enzyme Parameters'!$AB$10)^2)-(4*('Coupling Enzyme Parameters'!$AB$9)*(('Coupling Enzyme Parameters'!$AB$11)-(E778-$F$11)))))/(2*'Coupling Enzyme Parameters'!$AB$9))</f>
        <v>34.357053930940928</v>
      </c>
      <c r="G778" s="37">
        <v>18335.942999999999</v>
      </c>
      <c r="H778" s="99">
        <f>((-'Coupling Enzyme Parameters'!$AB$10+SQRT((('Coupling Enzyme Parameters'!$AB$10)^2)-(4*('Coupling Enzyme Parameters'!$AB$9)*(('Coupling Enzyme Parameters'!$AB$11)-(G778-$F$11)))))/(2*'Coupling Enzyme Parameters'!$AB$9))</f>
        <v>29.681706677261921</v>
      </c>
      <c r="I778" s="102">
        <f t="shared" si="88"/>
        <v>-5.526426227701549</v>
      </c>
      <c r="J778" s="37">
        <v>17938.168000000001</v>
      </c>
      <c r="K778" s="99">
        <f>((-'Coupling Enzyme Parameters'!$AB$10+SQRT((('Coupling Enzyme Parameters'!$AB$10)^2)-(4*('Coupling Enzyme Parameters'!$AB$9)*(('Coupling Enzyme Parameters'!$AB$11)-(J778-$F$11)))))/(2*'Coupling Enzyme Parameters'!$AB$9))</f>
        <v>27.883837289617301</v>
      </c>
      <c r="L778" s="102">
        <f t="shared" si="89"/>
        <v>-5.355313399432827</v>
      </c>
      <c r="M778" s="37">
        <v>18060.506000000001</v>
      </c>
      <c r="N778" s="99">
        <f>((-'Coupling Enzyme Parameters'!$AB$10+SQRT((('Coupling Enzyme Parameters'!$AB$10)^2)-(4*('Coupling Enzyme Parameters'!$AB$9)*(('Coupling Enzyme Parameters'!$AB$11)-(M778-$F$11)))))/(2*'Coupling Enzyme Parameters'!$AB$9))</f>
        <v>28.424802425589899</v>
      </c>
      <c r="O778" s="102">
        <f t="shared" si="90"/>
        <v>-7.2983487486021694</v>
      </c>
      <c r="P778" s="37">
        <v>18016.567999999999</v>
      </c>
      <c r="Q778" s="99">
        <f>((-'Coupling Enzyme Parameters'!$AB$10+SQRT((('Coupling Enzyme Parameters'!$AB$10)^2)-(4*('Coupling Enzyme Parameters'!$AB$9)*(('Coupling Enzyme Parameters'!$AB$11)-(P778-$F$11)))))/(2*'Coupling Enzyme Parameters'!$AB$9))</f>
        <v>28.229349371858476</v>
      </c>
      <c r="R778" s="102">
        <f t="shared" si="91"/>
        <v>-8.599271164573203</v>
      </c>
      <c r="S778" s="37">
        <v>17938.991999999998</v>
      </c>
      <c r="T778" s="99">
        <f>((-'Coupling Enzyme Parameters'!$AB$10+SQRT((('Coupling Enzyme Parameters'!$AB$10)^2)-(4*('Coupling Enzyme Parameters'!$AB$9)*(('Coupling Enzyme Parameters'!$AB$11)-(S778-$F$11)))))/(2*'Coupling Enzyme Parameters'!$AB$9))</f>
        <v>27.887447486848664</v>
      </c>
      <c r="U778" s="102">
        <f t="shared" si="92"/>
        <v>-9.6505378332748464</v>
      </c>
      <c r="V778" s="37">
        <v>17648.787</v>
      </c>
      <c r="W778" s="99">
        <f>((-'Coupling Enzyme Parameters'!$AB$10+SQRT((('Coupling Enzyme Parameters'!$AB$10)^2)-(4*('Coupling Enzyme Parameters'!$AB$9)*(('Coupling Enzyme Parameters'!$AB$11)-(V778-$F$11)))))/(2*'Coupling Enzyme Parameters'!$AB$9))</f>
        <v>26.642369929782774</v>
      </c>
      <c r="X778" s="102">
        <f t="shared" si="93"/>
        <v>-10.707180256354619</v>
      </c>
      <c r="Y778" s="37">
        <v>17296.713</v>
      </c>
      <c r="Z778" s="99">
        <f>((-'Coupling Enzyme Parameters'!$AB$10+SQRT((('Coupling Enzyme Parameters'!$AB$10)^2)-(4*('Coupling Enzyme Parameters'!$AB$9)*(('Coupling Enzyme Parameters'!$AB$11)-(Y778-$F$11)))))/(2*'Coupling Enzyme Parameters'!$AB$9))</f>
        <v>25.196897348058616</v>
      </c>
      <c r="AA778" s="102">
        <f t="shared" si="94"/>
        <v>-11.179343413899996</v>
      </c>
    </row>
    <row r="779" spans="3:27" s="39" customFormat="1" ht="15" x14ac:dyDescent="0.25">
      <c r="C779" s="24">
        <f t="shared" si="95"/>
        <v>51.133333333334193</v>
      </c>
      <c r="D779" s="37">
        <v>11430.179</v>
      </c>
      <c r="E779" s="37">
        <v>19163.616999999998</v>
      </c>
      <c r="F779" s="100">
        <f>((-'Coupling Enzyme Parameters'!$AB$10+SQRT((('Coupling Enzyme Parameters'!$AB$10)^2)-(4*('Coupling Enzyme Parameters'!$AB$9)*(('Coupling Enzyme Parameters'!$AB$11)-(E779-$F$11)))))/(2*'Coupling Enzyme Parameters'!$AB$9))</f>
        <v>33.863157991425595</v>
      </c>
      <c r="G779" s="37">
        <v>18366.695</v>
      </c>
      <c r="H779" s="99">
        <f>((-'Coupling Enzyme Parameters'!$AB$10+SQRT((('Coupling Enzyme Parameters'!$AB$10)^2)-(4*('Coupling Enzyme Parameters'!$AB$9)*(('Coupling Enzyme Parameters'!$AB$11)-(G779-$F$11)))))/(2*'Coupling Enzyme Parameters'!$AB$9))</f>
        <v>29.825623807446593</v>
      </c>
      <c r="I779" s="102">
        <f t="shared" si="88"/>
        <v>-4.8886131580015437</v>
      </c>
      <c r="J779" s="37">
        <v>17902.932000000001</v>
      </c>
      <c r="K779" s="99">
        <f>((-'Coupling Enzyme Parameters'!$AB$10+SQRT((('Coupling Enzyme Parameters'!$AB$10)^2)-(4*('Coupling Enzyme Parameters'!$AB$9)*(('Coupling Enzyme Parameters'!$AB$11)-(J779-$F$11)))))/(2*'Coupling Enzyme Parameters'!$AB$9))</f>
        <v>27.729871906820666</v>
      </c>
      <c r="L779" s="102">
        <f t="shared" si="89"/>
        <v>-5.0153828427141285</v>
      </c>
      <c r="M779" s="37">
        <v>17989.002</v>
      </c>
      <c r="N779" s="99">
        <f>((-'Coupling Enzyme Parameters'!$AB$10+SQRT((('Coupling Enzyme Parameters'!$AB$10)^2)-(4*('Coupling Enzyme Parameters'!$AB$9)*(('Coupling Enzyme Parameters'!$AB$11)-(M779-$F$11)))))/(2*'Coupling Enzyme Parameters'!$AB$9))</f>
        <v>28.107396478403615</v>
      </c>
      <c r="O779" s="102">
        <f t="shared" si="90"/>
        <v>-7.1218587562731202</v>
      </c>
      <c r="P779" s="37">
        <v>17994.877</v>
      </c>
      <c r="Q779" s="99">
        <f>((-'Coupling Enzyme Parameters'!$AB$10+SQRT((('Coupling Enzyme Parameters'!$AB$10)^2)-(4*('Coupling Enzyme Parameters'!$AB$9)*(('Coupling Enzyme Parameters'!$AB$11)-(P779-$F$11)))))/(2*'Coupling Enzyme Parameters'!$AB$9))</f>
        <v>28.133344710421348</v>
      </c>
      <c r="R779" s="102">
        <f t="shared" si="91"/>
        <v>-8.2013798864949976</v>
      </c>
      <c r="S779" s="37">
        <v>17843.061000000002</v>
      </c>
      <c r="T779" s="99">
        <f>((-'Coupling Enzyme Parameters'!$AB$10+SQRT((('Coupling Enzyme Parameters'!$AB$10)^2)-(4*('Coupling Enzyme Parameters'!$AB$9)*(('Coupling Enzyme Parameters'!$AB$11)-(S779-$F$11)))))/(2*'Coupling Enzyme Parameters'!$AB$9))</f>
        <v>27.470093492194611</v>
      </c>
      <c r="U779" s="102">
        <f t="shared" si="92"/>
        <v>-9.5739958884135667</v>
      </c>
      <c r="V779" s="37">
        <v>17585.91</v>
      </c>
      <c r="W779" s="99">
        <f>((-'Coupling Enzyme Parameters'!$AB$10+SQRT((('Coupling Enzyme Parameters'!$AB$10)^2)-(4*('Coupling Enzyme Parameters'!$AB$9)*(('Coupling Enzyme Parameters'!$AB$11)-(V779-$F$11)))))/(2*'Coupling Enzyme Parameters'!$AB$9))</f>
        <v>26.379243472259798</v>
      </c>
      <c r="X779" s="102">
        <f t="shared" si="93"/>
        <v>-10.476410774362261</v>
      </c>
      <c r="Y779" s="37">
        <v>17287.134999999998</v>
      </c>
      <c r="Z779" s="99">
        <f>((-'Coupling Enzyme Parameters'!$AB$10+SQRT((('Coupling Enzyme Parameters'!$AB$10)^2)-(4*('Coupling Enzyme Parameters'!$AB$9)*(('Coupling Enzyme Parameters'!$AB$11)-(Y779-$F$11)))))/(2*'Coupling Enzyme Parameters'!$AB$9))</f>
        <v>25.158486192561806</v>
      </c>
      <c r="AA779" s="102">
        <f t="shared" si="94"/>
        <v>-10.723858629881473</v>
      </c>
    </row>
    <row r="780" spans="3:27" s="39" customFormat="1" ht="15" x14ac:dyDescent="0.25">
      <c r="C780" s="24">
        <f t="shared" si="95"/>
        <v>51.200000000000863</v>
      </c>
      <c r="D780" s="37">
        <v>11398.964</v>
      </c>
      <c r="E780" s="37">
        <v>19161.421999999999</v>
      </c>
      <c r="F780" s="100">
        <f>((-'Coupling Enzyme Parameters'!$AB$10+SQRT((('Coupling Enzyme Parameters'!$AB$10)^2)-(4*('Coupling Enzyme Parameters'!$AB$9)*(('Coupling Enzyme Parameters'!$AB$11)-(E780-$F$11)))))/(2*'Coupling Enzyme Parameters'!$AB$9))</f>
        <v>33.851076732949174</v>
      </c>
      <c r="G780" s="37">
        <v>18336.021000000001</v>
      </c>
      <c r="H780" s="99">
        <f>((-'Coupling Enzyme Parameters'!$AB$10+SQRT((('Coupling Enzyme Parameters'!$AB$10)^2)-(4*('Coupling Enzyme Parameters'!$AB$9)*(('Coupling Enzyme Parameters'!$AB$11)-(G780-$F$11)))))/(2*'Coupling Enzyme Parameters'!$AB$9))</f>
        <v>29.682070758121956</v>
      </c>
      <c r="I780" s="102">
        <f t="shared" si="88"/>
        <v>-5.0200849488497603</v>
      </c>
      <c r="J780" s="37">
        <v>17859.48</v>
      </c>
      <c r="K780" s="99">
        <f>((-'Coupling Enzyme Parameters'!$AB$10+SQRT((('Coupling Enzyme Parameters'!$AB$10)^2)-(4*('Coupling Enzyme Parameters'!$AB$9)*(('Coupling Enzyme Parameters'!$AB$11)-(J780-$F$11)))))/(2*'Coupling Enzyme Parameters'!$AB$9))</f>
        <v>27.541108290044928</v>
      </c>
      <c r="L780" s="102">
        <f t="shared" si="89"/>
        <v>-5.1920652010134454</v>
      </c>
      <c r="M780" s="37">
        <v>17933.592000000001</v>
      </c>
      <c r="N780" s="99">
        <f>((-'Coupling Enzyme Parameters'!$AB$10+SQRT((('Coupling Enzyme Parameters'!$AB$10)^2)-(4*('Coupling Enzyme Parameters'!$AB$9)*(('Coupling Enzyme Parameters'!$AB$11)-(M780-$F$11)))))/(2*'Coupling Enzyme Parameters'!$AB$9))</f>
        <v>27.86379652258681</v>
      </c>
      <c r="O780" s="102">
        <f t="shared" si="90"/>
        <v>-7.3533774536135041</v>
      </c>
      <c r="P780" s="37">
        <v>18012.123</v>
      </c>
      <c r="Q780" s="99">
        <f>((-'Coupling Enzyme Parameters'!$AB$10+SQRT((('Coupling Enzyme Parameters'!$AB$10)^2)-(4*('Coupling Enzyme Parameters'!$AB$9)*(('Coupling Enzyme Parameters'!$AB$11)-(P780-$F$11)))))/(2*'Coupling Enzyme Parameters'!$AB$9))</f>
        <v>28.209649806268491</v>
      </c>
      <c r="R780" s="102">
        <f t="shared" si="91"/>
        <v>-8.1129935321714335</v>
      </c>
      <c r="S780" s="37">
        <v>17869.085999999999</v>
      </c>
      <c r="T780" s="99">
        <f>((-'Coupling Enzyme Parameters'!$AB$10+SQRT((('Coupling Enzyme Parameters'!$AB$10)^2)-(4*('Coupling Enzyme Parameters'!$AB$9)*(('Coupling Enzyme Parameters'!$AB$11)-(S780-$F$11)))))/(2*'Coupling Enzyme Parameters'!$AB$9))</f>
        <v>27.582734830472322</v>
      </c>
      <c r="U780" s="102">
        <f t="shared" si="92"/>
        <v>-9.4492732916594342</v>
      </c>
      <c r="V780" s="37">
        <v>17660.393</v>
      </c>
      <c r="W780" s="99">
        <f>((-'Coupling Enzyme Parameters'!$AB$10+SQRT((('Coupling Enzyme Parameters'!$AB$10)^2)-(4*('Coupling Enzyme Parameters'!$AB$9)*(('Coupling Enzyme Parameters'!$AB$11)-(V780-$F$11)))))/(2*'Coupling Enzyme Parameters'!$AB$9))</f>
        <v>26.691186913174775</v>
      </c>
      <c r="X780" s="102">
        <f t="shared" si="93"/>
        <v>-10.152386074970863</v>
      </c>
      <c r="Y780" s="37">
        <v>17271.238000000001</v>
      </c>
      <c r="Z780" s="99">
        <f>((-'Coupling Enzyme Parameters'!$AB$10+SQRT((('Coupling Enzyme Parameters'!$AB$10)^2)-(4*('Coupling Enzyme Parameters'!$AB$9)*(('Coupling Enzyme Parameters'!$AB$11)-(Y780-$F$11)))))/(2*'Coupling Enzyme Parameters'!$AB$9))</f>
        <v>25.094835178727848</v>
      </c>
      <c r="AA780" s="102">
        <f t="shared" si="94"/>
        <v>-10.77542838523901</v>
      </c>
    </row>
    <row r="781" spans="3:27" s="39" customFormat="1" ht="15" x14ac:dyDescent="0.25">
      <c r="C781" s="24">
        <f t="shared" si="95"/>
        <v>51.266666666667533</v>
      </c>
      <c r="D781" s="37">
        <v>11405.938</v>
      </c>
      <c r="E781" s="37">
        <v>19228.437999999998</v>
      </c>
      <c r="F781" s="100">
        <f>((-'Coupling Enzyme Parameters'!$AB$10+SQRT((('Coupling Enzyme Parameters'!$AB$10)^2)-(4*('Coupling Enzyme Parameters'!$AB$9)*(('Coupling Enzyme Parameters'!$AB$11)-(E781-$F$11)))))/(2*'Coupling Enzyme Parameters'!$AB$9))</f>
        <v>34.222800496175921</v>
      </c>
      <c r="G781" s="37">
        <v>18317.41</v>
      </c>
      <c r="H781" s="99">
        <f>((-'Coupling Enzyme Parameters'!$AB$10+SQRT((('Coupling Enzyme Parameters'!$AB$10)^2)-(4*('Coupling Enzyme Parameters'!$AB$9)*(('Coupling Enzyme Parameters'!$AB$11)-(G781-$F$11)))))/(2*'Coupling Enzyme Parameters'!$AB$9))</f>
        <v>29.595336439724576</v>
      </c>
      <c r="I781" s="102">
        <f t="shared" ref="I781:I844" si="96">(H781-F781)-$I$11</f>
        <v>-5.4785430304738867</v>
      </c>
      <c r="J781" s="37">
        <v>17915.437000000002</v>
      </c>
      <c r="K781" s="99">
        <f>((-'Coupling Enzyme Parameters'!$AB$10+SQRT((('Coupling Enzyme Parameters'!$AB$10)^2)-(4*('Coupling Enzyme Parameters'!$AB$9)*(('Coupling Enzyme Parameters'!$AB$11)-(J781-$F$11)))))/(2*'Coupling Enzyme Parameters'!$AB$9))</f>
        <v>27.784420727895146</v>
      </c>
      <c r="L781" s="102">
        <f t="shared" ref="L781:L844" si="97">(K781-F781)-$L$11</f>
        <v>-5.3204765263899745</v>
      </c>
      <c r="M781" s="37">
        <v>17992.113000000001</v>
      </c>
      <c r="N781" s="99">
        <f>((-'Coupling Enzyme Parameters'!$AB$10+SQRT((('Coupling Enzyme Parameters'!$AB$10)^2)-(4*('Coupling Enzyme Parameters'!$AB$9)*(('Coupling Enzyme Parameters'!$AB$11)-(M781-$F$11)))))/(2*'Coupling Enzyme Parameters'!$AB$9))</f>
        <v>28.121134007284862</v>
      </c>
      <c r="O781" s="102">
        <f t="shared" ref="O781:O844" si="98">(N781-F781)-$O$11</f>
        <v>-7.467763732142199</v>
      </c>
      <c r="P781" s="37">
        <v>18014.877</v>
      </c>
      <c r="Q781" s="99">
        <f>((-'Coupling Enzyme Parameters'!$AB$10+SQRT((('Coupling Enzyme Parameters'!$AB$10)^2)-(4*('Coupling Enzyme Parameters'!$AB$9)*(('Coupling Enzyme Parameters'!$AB$11)-(P781-$F$11)))))/(2*'Coupling Enzyme Parameters'!$AB$9))</f>
        <v>28.221853536042104</v>
      </c>
      <c r="R781" s="102">
        <f t="shared" ref="R781:R844" si="99">(Q781-F781)-$R$11</f>
        <v>-8.4725135656245669</v>
      </c>
      <c r="S781" s="37">
        <v>17943.513999999999</v>
      </c>
      <c r="T781" s="99">
        <f>((-'Coupling Enzyme Parameters'!$AB$10+SQRT((('Coupling Enzyme Parameters'!$AB$10)^2)-(4*('Coupling Enzyme Parameters'!$AB$9)*(('Coupling Enzyme Parameters'!$AB$11)-(S781-$F$11)))))/(2*'Coupling Enzyme Parameters'!$AB$9))</f>
        <v>27.90726769005391</v>
      </c>
      <c r="U781" s="102">
        <f t="shared" ref="U781:U844" si="100">(T781-F781)-$U$11</f>
        <v>-9.4964641953045934</v>
      </c>
      <c r="V781" s="37">
        <v>17619.447</v>
      </c>
      <c r="W781" s="99">
        <f>((-'Coupling Enzyme Parameters'!$AB$10+SQRT((('Coupling Enzyme Parameters'!$AB$10)^2)-(4*('Coupling Enzyme Parameters'!$AB$9)*(('Coupling Enzyme Parameters'!$AB$11)-(V781-$F$11)))))/(2*'Coupling Enzyme Parameters'!$AB$9))</f>
        <v>26.519307280398298</v>
      </c>
      <c r="X781" s="102">
        <f t="shared" ref="X781:X844" si="101">(W781-F781)-$X$11</f>
        <v>-10.695989470974087</v>
      </c>
      <c r="Y781" s="37">
        <v>17283.726999999999</v>
      </c>
      <c r="Z781" s="99">
        <f>((-'Coupling Enzyme Parameters'!$AB$10+SQRT((('Coupling Enzyme Parameters'!$AB$10)^2)-(4*('Coupling Enzyme Parameters'!$AB$9)*(('Coupling Enzyme Parameters'!$AB$11)-(Y781-$F$11)))))/(2*'Coupling Enzyme Parameters'!$AB$9))</f>
        <v>25.144830027306149</v>
      </c>
      <c r="AA781" s="102">
        <f t="shared" ref="AA781:AA844" si="102">(Z781-F781)-$AA$11</f>
        <v>-11.097157299887456</v>
      </c>
    </row>
    <row r="782" spans="3:27" s="39" customFormat="1" ht="15" x14ac:dyDescent="0.25">
      <c r="C782" s="24">
        <f t="shared" ref="C782:C845" si="103">C781+($A$12/60)</f>
        <v>51.333333333334203</v>
      </c>
      <c r="D782" s="37">
        <v>11400.769</v>
      </c>
      <c r="E782" s="37">
        <v>19169.879000000001</v>
      </c>
      <c r="F782" s="100">
        <f>((-'Coupling Enzyme Parameters'!$AB$10+SQRT((('Coupling Enzyme Parameters'!$AB$10)^2)-(4*('Coupling Enzyme Parameters'!$AB$9)*(('Coupling Enzyme Parameters'!$AB$11)-(E782-$F$11)))))/(2*'Coupling Enzyme Parameters'!$AB$9))</f>
        <v>33.897658459218967</v>
      </c>
      <c r="G782" s="37">
        <v>18321.870999999999</v>
      </c>
      <c r="H782" s="99">
        <f>((-'Coupling Enzyme Parameters'!$AB$10+SQRT((('Coupling Enzyme Parameters'!$AB$10)^2)-(4*('Coupling Enzyme Parameters'!$AB$9)*(('Coupling Enzyme Parameters'!$AB$11)-(G782-$F$11)))))/(2*'Coupling Enzyme Parameters'!$AB$9))</f>
        <v>29.616101505305618</v>
      </c>
      <c r="I782" s="102">
        <f t="shared" si="96"/>
        <v>-5.1326359279358904</v>
      </c>
      <c r="J782" s="37">
        <v>17924.951000000001</v>
      </c>
      <c r="K782" s="99">
        <f>((-'Coupling Enzyme Parameters'!$AB$10+SQRT((('Coupling Enzyme Parameters'!$AB$10)^2)-(4*('Coupling Enzyme Parameters'!$AB$9)*(('Coupling Enzyme Parameters'!$AB$11)-(J782-$F$11)))))/(2*'Coupling Enzyme Parameters'!$AB$9))</f>
        <v>27.825990269369633</v>
      </c>
      <c r="L782" s="102">
        <f t="shared" si="97"/>
        <v>-4.9537649479585326</v>
      </c>
      <c r="M782" s="37">
        <v>17942.822</v>
      </c>
      <c r="N782" s="99">
        <f>((-'Coupling Enzyme Parameters'!$AB$10+SQRT((('Coupling Enzyme Parameters'!$AB$10)^2)-(4*('Coupling Enzyme Parameters'!$AB$9)*(('Coupling Enzyme Parameters'!$AB$11)-(M782-$F$11)))))/(2*'Coupling Enzyme Parameters'!$AB$9))</f>
        <v>27.904233741464136</v>
      </c>
      <c r="O782" s="102">
        <f t="shared" si="98"/>
        <v>-7.3595219610059708</v>
      </c>
      <c r="P782" s="37">
        <v>18075.646000000001</v>
      </c>
      <c r="Q782" s="99">
        <f>((-'Coupling Enzyme Parameters'!$AB$10+SQRT((('Coupling Enzyme Parameters'!$AB$10)^2)-(4*('Coupling Enzyme Parameters'!$AB$9)*(('Coupling Enzyme Parameters'!$AB$11)-(P782-$F$11)))))/(2*'Coupling Enzyme Parameters'!$AB$9))</f>
        <v>28.492459631573229</v>
      </c>
      <c r="R782" s="102">
        <f t="shared" si="99"/>
        <v>-7.8767654331364874</v>
      </c>
      <c r="S782" s="37">
        <v>17918.523000000001</v>
      </c>
      <c r="T782" s="99">
        <f>((-'Coupling Enzyme Parameters'!$AB$10+SQRT((('Coupling Enzyme Parameters'!$AB$10)^2)-(4*('Coupling Enzyme Parameters'!$AB$9)*(('Coupling Enzyme Parameters'!$AB$11)-(S782-$F$11)))))/(2*'Coupling Enzyme Parameters'!$AB$9))</f>
        <v>27.797897946015411</v>
      </c>
      <c r="U782" s="102">
        <f t="shared" si="100"/>
        <v>-9.2806919023861383</v>
      </c>
      <c r="V782" s="37">
        <v>17533.120999999999</v>
      </c>
      <c r="W782" s="99">
        <f>((-'Coupling Enzyme Parameters'!$AB$10+SQRT((('Coupling Enzyme Parameters'!$AB$10)^2)-(4*('Coupling Enzyme Parameters'!$AB$9)*(('Coupling Enzyme Parameters'!$AB$11)-(V782-$F$11)))))/(2*'Coupling Enzyme Parameters'!$AB$9))</f>
        <v>26.160057639978813</v>
      </c>
      <c r="X782" s="102">
        <f t="shared" si="101"/>
        <v>-10.730097074436618</v>
      </c>
      <c r="Y782" s="37">
        <v>17282.523000000001</v>
      </c>
      <c r="Z782" s="99">
        <f>((-'Coupling Enzyme Parameters'!$AB$10+SQRT((('Coupling Enzyme Parameters'!$AB$10)^2)-(4*('Coupling Enzyme Parameters'!$AB$9)*(('Coupling Enzyme Parameters'!$AB$11)-(Y782-$F$11)))))/(2*'Coupling Enzyme Parameters'!$AB$9))</f>
        <v>25.140006882275159</v>
      </c>
      <c r="AA782" s="102">
        <f t="shared" si="102"/>
        <v>-10.776838407961492</v>
      </c>
    </row>
    <row r="783" spans="3:27" s="39" customFormat="1" ht="15" x14ac:dyDescent="0.25">
      <c r="C783" s="24">
        <f t="shared" si="103"/>
        <v>51.400000000000873</v>
      </c>
      <c r="D783" s="37">
        <v>11398.385</v>
      </c>
      <c r="E783" s="37">
        <v>19210.787</v>
      </c>
      <c r="F783" s="100">
        <f>((-'Coupling Enzyme Parameters'!$AB$10+SQRT((('Coupling Enzyme Parameters'!$AB$10)^2)-(4*('Coupling Enzyme Parameters'!$AB$9)*(('Coupling Enzyme Parameters'!$AB$11)-(E783-$F$11)))))/(2*'Coupling Enzyme Parameters'!$AB$9))</f>
        <v>34.124312211413276</v>
      </c>
      <c r="G783" s="37">
        <v>18291.523000000001</v>
      </c>
      <c r="H783" s="99">
        <f>((-'Coupling Enzyme Parameters'!$AB$10+SQRT((('Coupling Enzyme Parameters'!$AB$10)^2)-(4*('Coupling Enzyme Parameters'!$AB$9)*(('Coupling Enzyme Parameters'!$AB$11)-(G783-$F$11)))))/(2*'Coupling Enzyme Parameters'!$AB$9))</f>
        <v>29.475145030000117</v>
      </c>
      <c r="I783" s="102">
        <f t="shared" si="96"/>
        <v>-5.5002461554357005</v>
      </c>
      <c r="J783" s="37">
        <v>17941.34</v>
      </c>
      <c r="K783" s="99">
        <f>((-'Coupling Enzyme Parameters'!$AB$10+SQRT((('Coupling Enzyme Parameters'!$AB$10)^2)-(4*('Coupling Enzyme Parameters'!$AB$9)*(('Coupling Enzyme Parameters'!$AB$11)-(J783-$F$11)))))/(2*'Coupling Enzyme Parameters'!$AB$9))</f>
        <v>27.897737239224341</v>
      </c>
      <c r="L783" s="102">
        <f t="shared" si="97"/>
        <v>-5.1086717302981342</v>
      </c>
      <c r="M783" s="37">
        <v>17914.82</v>
      </c>
      <c r="N783" s="99">
        <f>((-'Coupling Enzyme Parameters'!$AB$10+SQRT((('Coupling Enzyme Parameters'!$AB$10)^2)-(4*('Coupling Enzyme Parameters'!$AB$9)*(('Coupling Enzyme Parameters'!$AB$11)-(M783-$F$11)))))/(2*'Coupling Enzyme Parameters'!$AB$9))</f>
        <v>27.781726899325253</v>
      </c>
      <c r="O783" s="102">
        <f t="shared" si="98"/>
        <v>-7.7086825553391627</v>
      </c>
      <c r="P783" s="37">
        <v>17975.273000000001</v>
      </c>
      <c r="Q783" s="99">
        <f>((-'Coupling Enzyme Parameters'!$AB$10+SQRT((('Coupling Enzyme Parameters'!$AB$10)^2)-(4*('Coupling Enzyme Parameters'!$AB$9)*(('Coupling Enzyme Parameters'!$AB$11)-(P783-$F$11)))))/(2*'Coupling Enzyme Parameters'!$AB$9))</f>
        <v>28.046849492022286</v>
      </c>
      <c r="R783" s="102">
        <f t="shared" si="99"/>
        <v>-8.5490293248817402</v>
      </c>
      <c r="S783" s="37">
        <v>17912.778999999999</v>
      </c>
      <c r="T783" s="99">
        <f>((-'Coupling Enzyme Parameters'!$AB$10+SQRT((('Coupling Enzyme Parameters'!$AB$10)^2)-(4*('Coupling Enzyme Parameters'!$AB$9)*(('Coupling Enzyme Parameters'!$AB$11)-(S783-$F$11)))))/(2*'Coupling Enzyme Parameters'!$AB$9))</f>
        <v>27.772817630993565</v>
      </c>
      <c r="U783" s="102">
        <f t="shared" si="100"/>
        <v>-9.5324259696022935</v>
      </c>
      <c r="V783" s="37">
        <v>17582.043000000001</v>
      </c>
      <c r="W783" s="99">
        <f>((-'Coupling Enzyme Parameters'!$AB$10+SQRT((('Coupling Enzyme Parameters'!$AB$10)^2)-(4*('Coupling Enzyme Parameters'!$AB$9)*(('Coupling Enzyme Parameters'!$AB$11)-(V783-$F$11)))))/(2*'Coupling Enzyme Parameters'!$AB$9))</f>
        <v>26.363134305712581</v>
      </c>
      <c r="X783" s="102">
        <f t="shared" si="101"/>
        <v>-10.753674160897159</v>
      </c>
      <c r="Y783" s="37">
        <v>17267.740000000002</v>
      </c>
      <c r="Z783" s="99">
        <f>((-'Coupling Enzyme Parameters'!$AB$10+SQRT((('Coupling Enzyme Parameters'!$AB$10)^2)-(4*('Coupling Enzyme Parameters'!$AB$9)*(('Coupling Enzyme Parameters'!$AB$11)-(Y783-$F$11)))))/(2*'Coupling Enzyme Parameters'!$AB$9))</f>
        <v>25.080846265163142</v>
      </c>
      <c r="AA783" s="102">
        <f t="shared" si="102"/>
        <v>-11.062652777267818</v>
      </c>
    </row>
    <row r="784" spans="3:27" s="39" customFormat="1" ht="15" x14ac:dyDescent="0.25">
      <c r="C784" s="24">
        <f t="shared" si="103"/>
        <v>51.466666666667543</v>
      </c>
      <c r="D784" s="37">
        <v>11365.519</v>
      </c>
      <c r="E784" s="37">
        <v>19242.822</v>
      </c>
      <c r="F784" s="100">
        <f>((-'Coupling Enzyme Parameters'!$AB$10+SQRT((('Coupling Enzyme Parameters'!$AB$10)^2)-(4*('Coupling Enzyme Parameters'!$AB$9)*(('Coupling Enzyme Parameters'!$AB$11)-(E784-$F$11)))))/(2*'Coupling Enzyme Parameters'!$AB$9))</f>
        <v>34.303373528888898</v>
      </c>
      <c r="G784" s="37">
        <v>18313.098000000002</v>
      </c>
      <c r="H784" s="99">
        <f>((-'Coupling Enzyme Parameters'!$AB$10+SQRT((('Coupling Enzyme Parameters'!$AB$10)^2)-(4*('Coupling Enzyme Parameters'!$AB$9)*(('Coupling Enzyme Parameters'!$AB$11)-(G784-$F$11)))))/(2*'Coupling Enzyme Parameters'!$AB$9))</f>
        <v>29.575279795872923</v>
      </c>
      <c r="I784" s="102">
        <f t="shared" si="96"/>
        <v>-5.5791727070385164</v>
      </c>
      <c r="J784" s="37">
        <v>17944.789000000001</v>
      </c>
      <c r="K784" s="99">
        <f>((-'Coupling Enzyme Parameters'!$AB$10+SQRT((('Coupling Enzyme Parameters'!$AB$10)^2)-(4*('Coupling Enzyme Parameters'!$AB$9)*(('Coupling Enzyme Parameters'!$AB$11)-(J784-$F$11)))))/(2*'Coupling Enzyme Parameters'!$AB$9))</f>
        <v>27.912858520607568</v>
      </c>
      <c r="L784" s="102">
        <f t="shared" si="97"/>
        <v>-5.2726117663905292</v>
      </c>
      <c r="M784" s="37">
        <v>17950.692999999999</v>
      </c>
      <c r="N784" s="99">
        <f>((-'Coupling Enzyme Parameters'!$AB$10+SQRT((('Coupling Enzyme Parameters'!$AB$10)^2)-(4*('Coupling Enzyme Parameters'!$AB$9)*(('Coupling Enzyme Parameters'!$AB$11)-(M784-$F$11)))))/(2*'Coupling Enzyme Parameters'!$AB$9))</f>
        <v>27.938761299169656</v>
      </c>
      <c r="O784" s="102">
        <f t="shared" si="98"/>
        <v>-7.730709472970382</v>
      </c>
      <c r="P784" s="37">
        <v>17964.634999999998</v>
      </c>
      <c r="Q784" s="99">
        <f>((-'Coupling Enzyme Parameters'!$AB$10+SQRT((('Coupling Enzyme Parameters'!$AB$10)^2)-(4*('Coupling Enzyme Parameters'!$AB$9)*(('Coupling Enzyme Parameters'!$AB$11)-(P784-$F$11)))))/(2*'Coupling Enzyme Parameters'!$AB$9))</f>
        <v>28.000020731975379</v>
      </c>
      <c r="R784" s="102">
        <f t="shared" si="99"/>
        <v>-8.7749194024042687</v>
      </c>
      <c r="S784" s="37">
        <v>17925.330000000002</v>
      </c>
      <c r="T784" s="99">
        <f>((-'Coupling Enzyme Parameters'!$AB$10+SQRT((('Coupling Enzyme Parameters'!$AB$10)^2)-(4*('Coupling Enzyme Parameters'!$AB$9)*(('Coupling Enzyme Parameters'!$AB$11)-(S784-$F$11)))))/(2*'Coupling Enzyme Parameters'!$AB$9))</f>
        <v>27.827647455029197</v>
      </c>
      <c r="U784" s="102">
        <f t="shared" si="100"/>
        <v>-9.6566574630422828</v>
      </c>
      <c r="V784" s="37">
        <v>17566.105</v>
      </c>
      <c r="W784" s="99">
        <f>((-'Coupling Enzyme Parameters'!$AB$10+SQRT((('Coupling Enzyme Parameters'!$AB$10)^2)-(4*('Coupling Enzyme Parameters'!$AB$9)*(('Coupling Enzyme Parameters'!$AB$11)-(V784-$F$11)))))/(2*'Coupling Enzyme Parameters'!$AB$9))</f>
        <v>26.296828451717609</v>
      </c>
      <c r="X784" s="102">
        <f t="shared" si="101"/>
        <v>-10.999041332367753</v>
      </c>
      <c r="Y784" s="37">
        <v>17287.383000000002</v>
      </c>
      <c r="Z784" s="99">
        <f>((-'Coupling Enzyme Parameters'!$AB$10+SQRT((('Coupling Enzyme Parameters'!$AB$10)^2)-(4*('Coupling Enzyme Parameters'!$AB$9)*(('Coupling Enzyme Parameters'!$AB$11)-(Y784-$F$11)))))/(2*'Coupling Enzyme Parameters'!$AB$9))</f>
        <v>25.159480178531904</v>
      </c>
      <c r="AA784" s="102">
        <f t="shared" si="102"/>
        <v>-11.163080181374678</v>
      </c>
    </row>
    <row r="785" spans="3:27" s="39" customFormat="1" ht="15" x14ac:dyDescent="0.25">
      <c r="C785" s="24">
        <f t="shared" si="103"/>
        <v>51.533333333334213</v>
      </c>
      <c r="D785" s="37">
        <v>11431.701999999999</v>
      </c>
      <c r="E785" s="37">
        <v>19177.351999999999</v>
      </c>
      <c r="F785" s="100">
        <f>((-'Coupling Enzyme Parameters'!$AB$10+SQRT((('Coupling Enzyme Parameters'!$AB$10)^2)-(4*('Coupling Enzyme Parameters'!$AB$9)*(('Coupling Enzyme Parameters'!$AB$11)-(E785-$F$11)))))/(2*'Coupling Enzyme Parameters'!$AB$9))</f>
        <v>33.938898010860456</v>
      </c>
      <c r="G785" s="37">
        <v>18364.23</v>
      </c>
      <c r="H785" s="99">
        <f>((-'Coupling Enzyme Parameters'!$AB$10+SQRT((('Coupling Enzyme Parameters'!$AB$10)^2)-(4*('Coupling Enzyme Parameters'!$AB$9)*(('Coupling Enzyme Parameters'!$AB$11)-(G785-$F$11)))))/(2*'Coupling Enzyme Parameters'!$AB$9))</f>
        <v>29.814059864371309</v>
      </c>
      <c r="I785" s="102">
        <f t="shared" si="96"/>
        <v>-4.9759171205116886</v>
      </c>
      <c r="J785" s="37">
        <v>17972.699000000001</v>
      </c>
      <c r="K785" s="99">
        <f>((-'Coupling Enzyme Parameters'!$AB$10+SQRT((('Coupling Enzyme Parameters'!$AB$10)^2)-(4*('Coupling Enzyme Parameters'!$AB$9)*(('Coupling Enzyme Parameters'!$AB$11)-(J785-$F$11)))))/(2*'Coupling Enzyme Parameters'!$AB$9))</f>
        <v>28.035511770331599</v>
      </c>
      <c r="L785" s="102">
        <f t="shared" si="97"/>
        <v>-4.7854829986380558</v>
      </c>
      <c r="M785" s="37">
        <v>18003.324000000001</v>
      </c>
      <c r="N785" s="99">
        <f>((-'Coupling Enzyme Parameters'!$AB$10+SQRT((('Coupling Enzyme Parameters'!$AB$10)^2)-(4*('Coupling Enzyme Parameters'!$AB$9)*(('Coupling Enzyme Parameters'!$AB$11)-(M785-$F$11)))))/(2*'Coupling Enzyme Parameters'!$AB$9))</f>
        <v>28.170693449832328</v>
      </c>
      <c r="O785" s="102">
        <f t="shared" si="98"/>
        <v>-7.1343018042792679</v>
      </c>
      <c r="P785" s="37">
        <v>18037.953000000001</v>
      </c>
      <c r="Q785" s="99">
        <f>((-'Coupling Enzyme Parameters'!$AB$10+SQRT((('Coupling Enzyme Parameters'!$AB$10)^2)-(4*('Coupling Enzyme Parameters'!$AB$9)*(('Coupling Enzyme Parameters'!$AB$11)-(P785-$F$11)))))/(2*'Coupling Enzyme Parameters'!$AB$9))</f>
        <v>28.324312563667604</v>
      </c>
      <c r="R785" s="102">
        <f t="shared" si="99"/>
        <v>-8.0861520526836017</v>
      </c>
      <c r="S785" s="37">
        <v>17872.006000000001</v>
      </c>
      <c r="T785" s="99">
        <f>((-'Coupling Enzyme Parameters'!$AB$10+SQRT((('Coupling Enzyme Parameters'!$AB$10)^2)-(4*('Coupling Enzyme Parameters'!$AB$9)*(('Coupling Enzyme Parameters'!$AB$11)-(S785-$F$11)))))/(2*'Coupling Enzyme Parameters'!$AB$9))</f>
        <v>27.595399943478188</v>
      </c>
      <c r="U785" s="102">
        <f t="shared" si="100"/>
        <v>-9.5244294565648495</v>
      </c>
      <c r="V785" s="37">
        <v>17592.240000000002</v>
      </c>
      <c r="W785" s="99">
        <f>((-'Coupling Enzyme Parameters'!$AB$10+SQRT((('Coupling Enzyme Parameters'!$AB$10)^2)-(4*('Coupling Enzyme Parameters'!$AB$9)*(('Coupling Enzyme Parameters'!$AB$11)-(V785-$F$11)))))/(2*'Coupling Enzyme Parameters'!$AB$9))</f>
        <v>26.405631226181377</v>
      </c>
      <c r="X785" s="102">
        <f t="shared" si="101"/>
        <v>-10.525763039875542</v>
      </c>
      <c r="Y785" s="37">
        <v>17285.511999999999</v>
      </c>
      <c r="Z785" s="99">
        <f>((-'Coupling Enzyme Parameters'!$AB$10+SQRT((('Coupling Enzyme Parameters'!$AB$10)^2)-(4*('Coupling Enzyme Parameters'!$AB$9)*(('Coupling Enzyme Parameters'!$AB$11)-(Y785-$F$11)))))/(2*'Coupling Enzyme Parameters'!$AB$9))</f>
        <v>25.151981957655138</v>
      </c>
      <c r="AA785" s="102">
        <f t="shared" si="102"/>
        <v>-10.806102884223002</v>
      </c>
    </row>
    <row r="786" spans="3:27" s="39" customFormat="1" ht="15" x14ac:dyDescent="0.25">
      <c r="C786" s="24">
        <f t="shared" si="103"/>
        <v>51.600000000000882</v>
      </c>
      <c r="D786" s="37">
        <v>11375.87</v>
      </c>
      <c r="E786" s="37">
        <v>19295.793000000001</v>
      </c>
      <c r="F786" s="100">
        <f>((-'Coupling Enzyme Parameters'!$AB$10+SQRT((('Coupling Enzyme Parameters'!$AB$10)^2)-(4*('Coupling Enzyme Parameters'!$AB$9)*(('Coupling Enzyme Parameters'!$AB$11)-(E786-$F$11)))))/(2*'Coupling Enzyme Parameters'!$AB$9))</f>
        <v>34.602575698140036</v>
      </c>
      <c r="G786" s="37">
        <v>18315.634999999998</v>
      </c>
      <c r="H786" s="99">
        <f>((-'Coupling Enzyme Parameters'!$AB$10+SQRT((('Coupling Enzyme Parameters'!$AB$10)^2)-(4*('Coupling Enzyme Parameters'!$AB$9)*(('Coupling Enzyme Parameters'!$AB$11)-(G786-$F$11)))))/(2*'Coupling Enzyme Parameters'!$AB$9))</f>
        <v>29.587078517504857</v>
      </c>
      <c r="I786" s="102">
        <f t="shared" si="96"/>
        <v>-5.8665761546577215</v>
      </c>
      <c r="J786" s="37">
        <v>17954.688999999998</v>
      </c>
      <c r="K786" s="99">
        <f>((-'Coupling Enzyme Parameters'!$AB$10+SQRT((('Coupling Enzyme Parameters'!$AB$10)^2)-(4*('Coupling Enzyme Parameters'!$AB$9)*(('Coupling Enzyme Parameters'!$AB$11)-(J786-$F$11)))))/(2*'Coupling Enzyme Parameters'!$AB$9))</f>
        <v>27.956306094839718</v>
      </c>
      <c r="L786" s="102">
        <f t="shared" si="97"/>
        <v>-5.5283663614095175</v>
      </c>
      <c r="M786" s="37">
        <v>17959.553</v>
      </c>
      <c r="N786" s="99">
        <f>((-'Coupling Enzyme Parameters'!$AB$10+SQRT((('Coupling Enzyme Parameters'!$AB$10)^2)-(4*('Coupling Enzyme Parameters'!$AB$9)*(('Coupling Enzyme Parameters'!$AB$11)-(M786-$F$11)))))/(2*'Coupling Enzyme Parameters'!$AB$9))</f>
        <v>27.977676155585073</v>
      </c>
      <c r="O786" s="102">
        <f t="shared" si="98"/>
        <v>-7.9909967858061037</v>
      </c>
      <c r="P786" s="37">
        <v>17946.067999999999</v>
      </c>
      <c r="Q786" s="99">
        <f>((-'Coupling Enzyme Parameters'!$AB$10+SQRT((('Coupling Enzyme Parameters'!$AB$10)^2)-(4*('Coupling Enzyme Parameters'!$AB$9)*(('Coupling Enzyme Parameters'!$AB$11)-(P786-$F$11)))))/(2*'Coupling Enzyme Parameters'!$AB$9))</f>
        <v>27.918467964958737</v>
      </c>
      <c r="R786" s="102">
        <f t="shared" si="99"/>
        <v>-9.1556743386720498</v>
      </c>
      <c r="S786" s="37">
        <v>17826.101999999999</v>
      </c>
      <c r="T786" s="99">
        <f>((-'Coupling Enzyme Parameters'!$AB$10+SQRT((('Coupling Enzyme Parameters'!$AB$10)^2)-(4*('Coupling Enzyme Parameters'!$AB$9)*(('Coupling Enzyme Parameters'!$AB$11)-(S786-$F$11)))))/(2*'Coupling Enzyme Parameters'!$AB$9))</f>
        <v>27.396920993828761</v>
      </c>
      <c r="U786" s="102">
        <f t="shared" si="100"/>
        <v>-10.386586093493857</v>
      </c>
      <c r="V786" s="37">
        <v>17650.717000000001</v>
      </c>
      <c r="W786" s="99">
        <f>((-'Coupling Enzyme Parameters'!$AB$10+SQRT((('Coupling Enzyme Parameters'!$AB$10)^2)-(4*('Coupling Enzyme Parameters'!$AB$9)*(('Coupling Enzyme Parameters'!$AB$11)-(V786-$F$11)))))/(2*'Coupling Enzyme Parameters'!$AB$9))</f>
        <v>26.650482452478634</v>
      </c>
      <c r="X786" s="102">
        <f t="shared" si="101"/>
        <v>-10.944589500857866</v>
      </c>
      <c r="Y786" s="37">
        <v>17300.326000000001</v>
      </c>
      <c r="Z786" s="99">
        <f>((-'Coupling Enzyme Parameters'!$AB$10+SQRT((('Coupling Enzyme Parameters'!$AB$10)^2)-(4*('Coupling Enzyme Parameters'!$AB$9)*(('Coupling Enzyme Parameters'!$AB$11)-(Y786-$F$11)))))/(2*'Coupling Enzyme Parameters'!$AB$9))</f>
        <v>25.21139874677386</v>
      </c>
      <c r="AA786" s="102">
        <f t="shared" si="102"/>
        <v>-11.410363782383861</v>
      </c>
    </row>
    <row r="787" spans="3:27" s="39" customFormat="1" ht="15" x14ac:dyDescent="0.25">
      <c r="C787" s="24">
        <f t="shared" si="103"/>
        <v>51.666666666667552</v>
      </c>
      <c r="D787" s="37">
        <v>11361.731</v>
      </c>
      <c r="E787" s="37">
        <v>19162.548999999999</v>
      </c>
      <c r="F787" s="100">
        <f>((-'Coupling Enzyme Parameters'!$AB$10+SQRT((('Coupling Enzyme Parameters'!$AB$10)^2)-(4*('Coupling Enzyme Parameters'!$AB$9)*(('Coupling Enzyme Parameters'!$AB$11)-(E787-$F$11)))))/(2*'Coupling Enzyme Parameters'!$AB$9))</f>
        <v>33.857278947558619</v>
      </c>
      <c r="G787" s="37">
        <v>18304.919999999998</v>
      </c>
      <c r="H787" s="99">
        <f>((-'Coupling Enzyme Parameters'!$AB$10+SQRT((('Coupling Enzyme Parameters'!$AB$10)^2)-(4*('Coupling Enzyme Parameters'!$AB$9)*(('Coupling Enzyme Parameters'!$AB$11)-(G787-$F$11)))))/(2*'Coupling Enzyme Parameters'!$AB$9))</f>
        <v>29.537281012258642</v>
      </c>
      <c r="I787" s="102">
        <f t="shared" si="96"/>
        <v>-5.1710769093225188</v>
      </c>
      <c r="J787" s="37">
        <v>17930.592000000001</v>
      </c>
      <c r="K787" s="99">
        <f>((-'Coupling Enzyme Parameters'!$AB$10+SQRT((('Coupling Enzyme Parameters'!$AB$10)^2)-(4*('Coupling Enzyme Parameters'!$AB$9)*(('Coupling Enzyme Parameters'!$AB$11)-(J787-$F$11)))))/(2*'Coupling Enzyme Parameters'!$AB$9))</f>
        <v>27.850665344312056</v>
      </c>
      <c r="L787" s="102">
        <f t="shared" si="97"/>
        <v>-4.8887103613557628</v>
      </c>
      <c r="M787" s="37">
        <v>17940.157999999999</v>
      </c>
      <c r="N787" s="99">
        <f>((-'Coupling Enzyme Parameters'!$AB$10+SQRT((('Coupling Enzyme Parameters'!$AB$10)^2)-(4*('Coupling Enzyme Parameters'!$AB$9)*(('Coupling Enzyme Parameters'!$AB$11)-(M787-$F$11)))))/(2*'Coupling Enzyme Parameters'!$AB$9))</f>
        <v>27.892556852086688</v>
      </c>
      <c r="O787" s="102">
        <f t="shared" si="98"/>
        <v>-7.3308193387230709</v>
      </c>
      <c r="P787" s="37">
        <v>17933.074000000001</v>
      </c>
      <c r="Q787" s="99">
        <f>((-'Coupling Enzyme Parameters'!$AB$10+SQRT((('Coupling Enzyme Parameters'!$AB$10)^2)-(4*('Coupling Enzyme Parameters'!$AB$9)*(('Coupling Enzyme Parameters'!$AB$11)-(P787-$F$11)))))/(2*'Coupling Enzyme Parameters'!$AB$9))</f>
        <v>27.86152878545893</v>
      </c>
      <c r="R787" s="102">
        <f t="shared" si="99"/>
        <v>-8.4673167675904395</v>
      </c>
      <c r="S787" s="37">
        <v>17867.833999999999</v>
      </c>
      <c r="T787" s="99">
        <f>((-'Coupling Enzyme Parameters'!$AB$10+SQRT((('Coupling Enzyme Parameters'!$AB$10)^2)-(4*('Coupling Enzyme Parameters'!$AB$9)*(('Coupling Enzyme Parameters'!$AB$11)-(S787-$F$11)))))/(2*'Coupling Enzyme Parameters'!$AB$9))</f>
        <v>27.577306107207882</v>
      </c>
      <c r="U787" s="102">
        <f t="shared" si="100"/>
        <v>-9.4609042295333197</v>
      </c>
      <c r="V787" s="37">
        <v>17631.365000000002</v>
      </c>
      <c r="W787" s="99">
        <f>((-'Coupling Enzyme Parameters'!$AB$10+SQRT((('Coupling Enzyme Parameters'!$AB$10)^2)-(4*('Coupling Enzyme Parameters'!$AB$9)*(('Coupling Enzyme Parameters'!$AB$11)-(V787-$F$11)))))/(2*'Coupling Enzyme Parameters'!$AB$9))</f>
        <v>26.569236010980905</v>
      </c>
      <c r="X787" s="102">
        <f t="shared" si="101"/>
        <v>-10.280539191774178</v>
      </c>
      <c r="Y787" s="37">
        <v>17277.838</v>
      </c>
      <c r="Z787" s="99">
        <f>((-'Coupling Enzyme Parameters'!$AB$10+SQRT((('Coupling Enzyme Parameters'!$AB$10)^2)-(4*('Coupling Enzyme Parameters'!$AB$9)*(('Coupling Enzyme Parameters'!$AB$11)-(Y787-$F$11)))))/(2*'Coupling Enzyme Parameters'!$AB$9))</f>
        <v>25.121245988947962</v>
      </c>
      <c r="AA787" s="102">
        <f t="shared" si="102"/>
        <v>-10.755219789628342</v>
      </c>
    </row>
    <row r="788" spans="3:27" s="39" customFormat="1" ht="15" x14ac:dyDescent="0.25">
      <c r="C788" s="24">
        <f t="shared" si="103"/>
        <v>51.733333333334222</v>
      </c>
      <c r="D788" s="37">
        <v>11395.352999999999</v>
      </c>
      <c r="E788" s="37">
        <v>19200.309000000001</v>
      </c>
      <c r="F788" s="100">
        <f>((-'Coupling Enzyme Parameters'!$AB$10+SQRT((('Coupling Enzyme Parameters'!$AB$10)^2)-(4*('Coupling Enzyme Parameters'!$AB$9)*(('Coupling Enzyme Parameters'!$AB$11)-(E788-$F$11)))))/(2*'Coupling Enzyme Parameters'!$AB$9))</f>
        <v>34.066046182921774</v>
      </c>
      <c r="G788" s="37">
        <v>18273.925999999999</v>
      </c>
      <c r="H788" s="99">
        <f>((-'Coupling Enzyme Parameters'!$AB$10+SQRT((('Coupling Enzyme Parameters'!$AB$10)^2)-(4*('Coupling Enzyme Parameters'!$AB$9)*(('Coupling Enzyme Parameters'!$AB$11)-(G788-$F$11)))))/(2*'Coupling Enzyme Parameters'!$AB$9))</f>
        <v>29.393740492178168</v>
      </c>
      <c r="I788" s="102">
        <f t="shared" si="96"/>
        <v>-5.523384664766148</v>
      </c>
      <c r="J788" s="37">
        <v>17886.428</v>
      </c>
      <c r="K788" s="99">
        <f>((-'Coupling Enzyme Parameters'!$AB$10+SQRT((('Coupling Enzyme Parameters'!$AB$10)^2)-(4*('Coupling Enzyme Parameters'!$AB$9)*(('Coupling Enzyme Parameters'!$AB$11)-(J788-$F$11)))))/(2*'Coupling Enzyme Parameters'!$AB$9))</f>
        <v>27.658033197950612</v>
      </c>
      <c r="L788" s="102">
        <f t="shared" si="97"/>
        <v>-5.290109743080361</v>
      </c>
      <c r="M788" s="37">
        <v>17940.456999999999</v>
      </c>
      <c r="N788" s="99">
        <f>((-'Coupling Enzyme Parameters'!$AB$10+SQRT((('Coupling Enzyme Parameters'!$AB$10)^2)-(4*('Coupling Enzyme Parameters'!$AB$9)*(('Coupling Enzyme Parameters'!$AB$11)-(M788-$F$11)))))/(2*'Coupling Enzyme Parameters'!$AB$9))</f>
        <v>27.893867201788353</v>
      </c>
      <c r="O788" s="102">
        <f t="shared" si="98"/>
        <v>-7.5382762243845605</v>
      </c>
      <c r="P788" s="37">
        <v>17980.092000000001</v>
      </c>
      <c r="Q788" s="99">
        <f>((-'Coupling Enzyme Parameters'!$AB$10+SQRT((('Coupling Enzyme Parameters'!$AB$10)^2)-(4*('Coupling Enzyme Parameters'!$AB$9)*(('Coupling Enzyme Parameters'!$AB$11)-(P788-$F$11)))))/(2*'Coupling Enzyme Parameters'!$AB$9))</f>
        <v>28.068087665460478</v>
      </c>
      <c r="R788" s="102">
        <f t="shared" si="99"/>
        <v>-8.4695251229520458</v>
      </c>
      <c r="S788" s="37">
        <v>17893.300999999999</v>
      </c>
      <c r="T788" s="99">
        <f>((-'Coupling Enzyme Parameters'!$AB$10+SQRT((('Coupling Enzyme Parameters'!$AB$10)^2)-(4*('Coupling Enzyme Parameters'!$AB$9)*(('Coupling Enzyme Parameters'!$AB$11)-(S788-$F$11)))))/(2*'Coupling Enzyme Parameters'!$AB$9))</f>
        <v>27.687928756478154</v>
      </c>
      <c r="U788" s="102">
        <f t="shared" si="100"/>
        <v>-9.5590488156262019</v>
      </c>
      <c r="V788" s="37">
        <v>17604.259999999998</v>
      </c>
      <c r="W788" s="99">
        <f>((-'Coupling Enzyme Parameters'!$AB$10+SQRT((('Coupling Enzyme Parameters'!$AB$10)^2)-(4*('Coupling Enzyme Parameters'!$AB$9)*(('Coupling Enzyme Parameters'!$AB$11)-(V788-$F$11)))))/(2*'Coupling Enzyme Parameters'!$AB$9))</f>
        <v>26.455801193821653</v>
      </c>
      <c r="X788" s="102">
        <f t="shared" si="101"/>
        <v>-10.602741244296585</v>
      </c>
      <c r="Y788" s="37">
        <v>17285.482</v>
      </c>
      <c r="Z788" s="99">
        <f>((-'Coupling Enzyme Parameters'!$AB$10+SQRT((('Coupling Enzyme Parameters'!$AB$10)^2)-(4*('Coupling Enzyme Parameters'!$AB$9)*(('Coupling Enzyme Parameters'!$AB$11)-(Y788-$F$11)))))/(2*'Coupling Enzyme Parameters'!$AB$9))</f>
        <v>25.151861743942323</v>
      </c>
      <c r="AA788" s="102">
        <f t="shared" si="102"/>
        <v>-10.933371269997135</v>
      </c>
    </row>
    <row r="789" spans="3:27" s="39" customFormat="1" ht="15" x14ac:dyDescent="0.25">
      <c r="C789" s="24">
        <f t="shared" si="103"/>
        <v>51.800000000000892</v>
      </c>
      <c r="D789" s="37">
        <v>11400.043</v>
      </c>
      <c r="E789" s="37">
        <v>19199.423999999999</v>
      </c>
      <c r="F789" s="100">
        <f>((-'Coupling Enzyme Parameters'!$AB$10+SQRT((('Coupling Enzyme Parameters'!$AB$10)^2)-(4*('Coupling Enzyme Parameters'!$AB$9)*(('Coupling Enzyme Parameters'!$AB$11)-(E789-$F$11)))))/(2*'Coupling Enzyme Parameters'!$AB$9))</f>
        <v>34.061131608649646</v>
      </c>
      <c r="G789" s="37">
        <v>18382.266</v>
      </c>
      <c r="H789" s="99">
        <f>((-'Coupling Enzyme Parameters'!$AB$10+SQRT((('Coupling Enzyme Parameters'!$AB$10)^2)-(4*('Coupling Enzyme Parameters'!$AB$9)*(('Coupling Enzyme Parameters'!$AB$11)-(G789-$F$11)))))/(2*'Coupling Enzyme Parameters'!$AB$9))</f>
        <v>29.898784691441275</v>
      </c>
      <c r="I789" s="102">
        <f t="shared" si="96"/>
        <v>-5.0134258912309129</v>
      </c>
      <c r="J789" s="37">
        <v>17918.273000000001</v>
      </c>
      <c r="K789" s="99">
        <f>((-'Coupling Enzyme Parameters'!$AB$10+SQRT((('Coupling Enzyme Parameters'!$AB$10)^2)-(4*('Coupling Enzyme Parameters'!$AB$9)*(('Coupling Enzyme Parameters'!$AB$11)-(J789-$F$11)))))/(2*'Coupling Enzyme Parameters'!$AB$9))</f>
        <v>27.796805912608601</v>
      </c>
      <c r="L789" s="102">
        <f t="shared" si="97"/>
        <v>-5.1464224541502439</v>
      </c>
      <c r="M789" s="37">
        <v>17938.474999999999</v>
      </c>
      <c r="N789" s="99">
        <f>((-'Coupling Enzyme Parameters'!$AB$10+SQRT((('Coupling Enzyme Parameters'!$AB$10)^2)-(4*('Coupling Enzyme Parameters'!$AB$9)*(('Coupling Enzyme Parameters'!$AB$11)-(M789-$F$11)))))/(2*'Coupling Enzyme Parameters'!$AB$9))</f>
        <v>27.885182298929202</v>
      </c>
      <c r="O789" s="102">
        <f t="shared" si="98"/>
        <v>-7.5420465529715841</v>
      </c>
      <c r="P789" s="37">
        <v>17932.518</v>
      </c>
      <c r="Q789" s="99">
        <f>((-'Coupling Enzyme Parameters'!$AB$10+SQRT((('Coupling Enzyme Parameters'!$AB$10)^2)-(4*('Coupling Enzyme Parameters'!$AB$9)*(('Coupling Enzyme Parameters'!$AB$11)-(P789-$F$11)))))/(2*'Coupling Enzyme Parameters'!$AB$9))</f>
        <v>27.859094884526343</v>
      </c>
      <c r="R789" s="102">
        <f t="shared" si="99"/>
        <v>-8.6736033296140533</v>
      </c>
      <c r="S789" s="37">
        <v>17874.553</v>
      </c>
      <c r="T789" s="99">
        <f>((-'Coupling Enzyme Parameters'!$AB$10+SQRT((('Coupling Enzyme Parameters'!$AB$10)^2)-(4*('Coupling Enzyme Parameters'!$AB$9)*(('Coupling Enzyme Parameters'!$AB$11)-(S789-$F$11)))))/(2*'Coupling Enzyme Parameters'!$AB$9))</f>
        <v>27.606451650177579</v>
      </c>
      <c r="U789" s="102">
        <f t="shared" si="100"/>
        <v>-9.635611347654649</v>
      </c>
      <c r="V789" s="37">
        <v>17627.557000000001</v>
      </c>
      <c r="W789" s="99">
        <f>((-'Coupling Enzyme Parameters'!$AB$10+SQRT((('Coupling Enzyme Parameters'!$AB$10)^2)-(4*('Coupling Enzyme Parameters'!$AB$9)*(('Coupling Enzyme Parameters'!$AB$11)-(V789-$F$11)))))/(2*'Coupling Enzyme Parameters'!$AB$9))</f>
        <v>26.553274093641587</v>
      </c>
      <c r="X789" s="102">
        <f t="shared" si="101"/>
        <v>-10.500353770204523</v>
      </c>
      <c r="Y789" s="37">
        <v>17304.666000000001</v>
      </c>
      <c r="Z789" s="99">
        <f>((-'Coupling Enzyme Parameters'!$AB$10+SQRT((('Coupling Enzyme Parameters'!$AB$10)^2)-(4*('Coupling Enzyme Parameters'!$AB$9)*(('Coupling Enzyme Parameters'!$AB$11)-(Y789-$F$11)))))/(2*'Coupling Enzyme Parameters'!$AB$9))</f>
        <v>25.228826791940744</v>
      </c>
      <c r="AA789" s="102">
        <f t="shared" si="102"/>
        <v>-10.851491647726586</v>
      </c>
    </row>
    <row r="790" spans="3:27" s="39" customFormat="1" ht="15" x14ac:dyDescent="0.25">
      <c r="C790" s="24">
        <f t="shared" si="103"/>
        <v>51.866666666667562</v>
      </c>
      <c r="D790" s="37">
        <v>11378.31</v>
      </c>
      <c r="E790" s="37">
        <v>19278.559000000001</v>
      </c>
      <c r="F790" s="100">
        <f>((-'Coupling Enzyme Parameters'!$AB$10+SQRT((('Coupling Enzyme Parameters'!$AB$10)^2)-(4*('Coupling Enzyme Parameters'!$AB$9)*(('Coupling Enzyme Parameters'!$AB$11)-(E790-$F$11)))))/(2*'Coupling Enzyme Parameters'!$AB$9))</f>
        <v>34.504797266051064</v>
      </c>
      <c r="G790" s="37">
        <v>18319.210999999999</v>
      </c>
      <c r="H790" s="99">
        <f>((-'Coupling Enzyme Parameters'!$AB$10+SQRT((('Coupling Enzyme Parameters'!$AB$10)^2)-(4*('Coupling Enzyme Parameters'!$AB$9)*(('Coupling Enzyme Parameters'!$AB$11)-(G790-$F$11)))))/(2*'Coupling Enzyme Parameters'!$AB$9))</f>
        <v>29.603717852296654</v>
      </c>
      <c r="I790" s="102">
        <f t="shared" si="96"/>
        <v>-5.7521583877769515</v>
      </c>
      <c r="J790" s="37">
        <v>17912.400000000001</v>
      </c>
      <c r="K790" s="99">
        <f>((-'Coupling Enzyme Parameters'!$AB$10+SQRT((('Coupling Enzyme Parameters'!$AB$10)^2)-(4*('Coupling Enzyme Parameters'!$AB$9)*(('Coupling Enzyme Parameters'!$AB$11)-(J790-$F$11)))))/(2*'Coupling Enzyme Parameters'!$AB$9))</f>
        <v>27.771163536987867</v>
      </c>
      <c r="L790" s="102">
        <f t="shared" si="97"/>
        <v>-5.6157304871723959</v>
      </c>
      <c r="M790" s="37">
        <v>17974.213</v>
      </c>
      <c r="N790" s="99">
        <f>((-'Coupling Enzyme Parameters'!$AB$10+SQRT((('Coupling Enzyme Parameters'!$AB$10)^2)-(4*('Coupling Enzyme Parameters'!$AB$9)*(('Coupling Enzyme Parameters'!$AB$11)-(M790-$F$11)))))/(2*'Coupling Enzyme Parameters'!$AB$9))</f>
        <v>28.042179965542534</v>
      </c>
      <c r="O790" s="102">
        <f t="shared" si="98"/>
        <v>-7.8287145437596699</v>
      </c>
      <c r="P790" s="37">
        <v>17955.585999999999</v>
      </c>
      <c r="Q790" s="99">
        <f>((-'Coupling Enzyme Parameters'!$AB$10+SQRT((('Coupling Enzyme Parameters'!$AB$10)^2)-(4*('Coupling Enzyme Parameters'!$AB$9)*(('Coupling Enzyme Parameters'!$AB$11)-(P790-$F$11)))))/(2*'Coupling Enzyme Parameters'!$AB$9))</f>
        <v>27.96024590236367</v>
      </c>
      <c r="R790" s="102">
        <f t="shared" si="99"/>
        <v>-9.0161179691781435</v>
      </c>
      <c r="S790" s="37">
        <v>17837.815999999999</v>
      </c>
      <c r="T790" s="99">
        <f>((-'Coupling Enzyme Parameters'!$AB$10+SQRT((('Coupling Enzyme Parameters'!$AB$10)^2)-(4*('Coupling Enzyme Parameters'!$AB$9)*(('Coupling Enzyme Parameters'!$AB$11)-(S790-$F$11)))))/(2*'Coupling Enzyme Parameters'!$AB$9))</f>
        <v>27.447443798068939</v>
      </c>
      <c r="U790" s="102">
        <f t="shared" si="100"/>
        <v>-10.238284857164707</v>
      </c>
      <c r="V790" s="37">
        <v>17614.953000000001</v>
      </c>
      <c r="W790" s="99">
        <f>((-'Coupling Enzyme Parameters'!$AB$10+SQRT((('Coupling Enzyme Parameters'!$AB$10)^2)-(4*('Coupling Enzyme Parameters'!$AB$9)*(('Coupling Enzyme Parameters'!$AB$11)-(V790-$F$11)))))/(2*'Coupling Enzyme Parameters'!$AB$9))</f>
        <v>26.500501429475928</v>
      </c>
      <c r="X790" s="102">
        <f t="shared" si="101"/>
        <v>-10.996792091771599</v>
      </c>
      <c r="Y790" s="37">
        <v>17329.344000000001</v>
      </c>
      <c r="Z790" s="99">
        <f>((-'Coupling Enzyme Parameters'!$AB$10+SQRT((('Coupling Enzyme Parameters'!$AB$10)^2)-(4*('Coupling Enzyme Parameters'!$AB$9)*(('Coupling Enzyme Parameters'!$AB$11)-(Y790-$F$11)))))/(2*'Coupling Enzyme Parameters'!$AB$9))</f>
        <v>25.328107088102296</v>
      </c>
      <c r="AA790" s="102">
        <f t="shared" si="102"/>
        <v>-11.195877008966452</v>
      </c>
    </row>
    <row r="791" spans="3:27" s="39" customFormat="1" ht="15" x14ac:dyDescent="0.25">
      <c r="C791" s="24">
        <f t="shared" si="103"/>
        <v>51.933333333334232</v>
      </c>
      <c r="D791" s="37">
        <v>11424.146000000001</v>
      </c>
      <c r="E791" s="37">
        <v>19213.708999999999</v>
      </c>
      <c r="F791" s="100">
        <f>((-'Coupling Enzyme Parameters'!$AB$10+SQRT((('Coupling Enzyme Parameters'!$AB$10)^2)-(4*('Coupling Enzyme Parameters'!$AB$9)*(('Coupling Enzyme Parameters'!$AB$11)-(E791-$F$11)))))/(2*'Coupling Enzyme Parameters'!$AB$9))</f>
        <v>34.140587157135286</v>
      </c>
      <c r="G791" s="37">
        <v>18395.671999999999</v>
      </c>
      <c r="H791" s="99">
        <f>((-'Coupling Enzyme Parameters'!$AB$10+SQRT((('Coupling Enzyme Parameters'!$AB$10)^2)-(4*('Coupling Enzyme Parameters'!$AB$9)*(('Coupling Enzyme Parameters'!$AB$11)-(G791-$F$11)))))/(2*'Coupling Enzyme Parameters'!$AB$9))</f>
        <v>29.96193089716353</v>
      </c>
      <c r="I791" s="102">
        <f t="shared" si="96"/>
        <v>-5.0297352339942982</v>
      </c>
      <c r="J791" s="37">
        <v>17870.798999999999</v>
      </c>
      <c r="K791" s="99">
        <f>((-'Coupling Enzyme Parameters'!$AB$10+SQRT((('Coupling Enzyme Parameters'!$AB$10)^2)-(4*('Coupling Enzyme Parameters'!$AB$9)*(('Coupling Enzyme Parameters'!$AB$11)-(J791-$F$11)))))/(2*'Coupling Enzyme Parameters'!$AB$9))</f>
        <v>27.590164083251143</v>
      </c>
      <c r="L791" s="102">
        <f t="shared" si="97"/>
        <v>-5.4325198319933428</v>
      </c>
      <c r="M791" s="37">
        <v>17927.653999999999</v>
      </c>
      <c r="N791" s="99">
        <f>((-'Coupling Enzyme Parameters'!$AB$10+SQRT((('Coupling Enzyme Parameters'!$AB$10)^2)-(4*('Coupling Enzyme Parameters'!$AB$9)*(('Coupling Enzyme Parameters'!$AB$11)-(M791-$F$11)))))/(2*'Coupling Enzyme Parameters'!$AB$9))</f>
        <v>27.837811242944973</v>
      </c>
      <c r="O791" s="102">
        <f t="shared" si="98"/>
        <v>-7.6688731574414533</v>
      </c>
      <c r="P791" s="37">
        <v>17952.896000000001</v>
      </c>
      <c r="Q791" s="99">
        <f>((-'Coupling Enzyme Parameters'!$AB$10+SQRT((('Coupling Enzyme Parameters'!$AB$10)^2)-(4*('Coupling Enzyme Parameters'!$AB$9)*(('Coupling Enzyme Parameters'!$AB$11)-(P791-$F$11)))))/(2*'Coupling Enzyme Parameters'!$AB$9))</f>
        <v>27.948432464564483</v>
      </c>
      <c r="R791" s="102">
        <f t="shared" si="99"/>
        <v>-8.663721298061553</v>
      </c>
      <c r="S791" s="37">
        <v>17864.548999999999</v>
      </c>
      <c r="T791" s="99">
        <f>((-'Coupling Enzyme Parameters'!$AB$10+SQRT((('Coupling Enzyme Parameters'!$AB$10)^2)-(4*('Coupling Enzyme Parameters'!$AB$9)*(('Coupling Enzyme Parameters'!$AB$11)-(S791-$F$11)))))/(2*'Coupling Enzyme Parameters'!$AB$9))</f>
        <v>27.563066946387032</v>
      </c>
      <c r="U791" s="102">
        <f t="shared" si="100"/>
        <v>-9.7584515999308366</v>
      </c>
      <c r="V791" s="37">
        <v>17571.969000000001</v>
      </c>
      <c r="W791" s="99">
        <f>((-'Coupling Enzyme Parameters'!$AB$10+SQRT((('Coupling Enzyme Parameters'!$AB$10)^2)-(4*('Coupling Enzyme Parameters'!$AB$9)*(('Coupling Enzyme Parameters'!$AB$11)-(V791-$F$11)))))/(2*'Coupling Enzyme Parameters'!$AB$9))</f>
        <v>26.321207503848246</v>
      </c>
      <c r="X791" s="102">
        <f t="shared" si="101"/>
        <v>-10.811875908483504</v>
      </c>
      <c r="Y791" s="37">
        <v>17334.699000000001</v>
      </c>
      <c r="Z791" s="99">
        <f>((-'Coupling Enzyme Parameters'!$AB$10+SQRT((('Coupling Enzyme Parameters'!$AB$10)^2)-(4*('Coupling Enzyme Parameters'!$AB$9)*(('Coupling Enzyme Parameters'!$AB$11)-(Y791-$F$11)))))/(2*'Coupling Enzyme Parameters'!$AB$9))</f>
        <v>25.349691317648052</v>
      </c>
      <c r="AA791" s="102">
        <f t="shared" si="102"/>
        <v>-10.810082670504919</v>
      </c>
    </row>
    <row r="792" spans="3:27" s="39" customFormat="1" ht="15" x14ac:dyDescent="0.25">
      <c r="C792" s="24">
        <f t="shared" si="103"/>
        <v>52.000000000000902</v>
      </c>
      <c r="D792" s="37">
        <v>11448.601000000001</v>
      </c>
      <c r="E792" s="37">
        <v>19222.973000000002</v>
      </c>
      <c r="F792" s="100">
        <f>((-'Coupling Enzyme Parameters'!$AB$10+SQRT((('Coupling Enzyme Parameters'!$AB$10)^2)-(4*('Coupling Enzyme Parameters'!$AB$9)*(('Coupling Enzyme Parameters'!$AB$11)-(E792-$F$11)))))/(2*'Coupling Enzyme Parameters'!$AB$9))</f>
        <v>34.19226199085967</v>
      </c>
      <c r="G792" s="37">
        <v>18276.346000000001</v>
      </c>
      <c r="H792" s="99">
        <f>((-'Coupling Enzyme Parameters'!$AB$10+SQRT((('Coupling Enzyme Parameters'!$AB$10)^2)-(4*('Coupling Enzyme Parameters'!$AB$9)*(('Coupling Enzyme Parameters'!$AB$11)-(G792-$F$11)))))/(2*'Coupling Enzyme Parameters'!$AB$9))</f>
        <v>29.404921365349121</v>
      </c>
      <c r="I792" s="102">
        <f t="shared" si="96"/>
        <v>-5.6384195995330906</v>
      </c>
      <c r="J792" s="37">
        <v>17984.592000000001</v>
      </c>
      <c r="K792" s="99">
        <f>((-'Coupling Enzyme Parameters'!$AB$10+SQRT((('Coupling Enzyme Parameters'!$AB$10)^2)-(4*('Coupling Enzyme Parameters'!$AB$9)*(('Coupling Enzyme Parameters'!$AB$11)-(J792-$F$11)))))/(2*'Coupling Enzyme Parameters'!$AB$9))</f>
        <v>28.087933958434753</v>
      </c>
      <c r="L792" s="102">
        <f t="shared" si="97"/>
        <v>-4.9864247905341159</v>
      </c>
      <c r="M792" s="37">
        <v>17972.509999999998</v>
      </c>
      <c r="N792" s="99">
        <f>((-'Coupling Enzyme Parameters'!$AB$10+SQRT((('Coupling Enzyme Parameters'!$AB$10)^2)-(4*('Coupling Enzyme Parameters'!$AB$9)*(('Coupling Enzyme Parameters'!$AB$11)-(M792-$F$11)))))/(2*'Coupling Enzyme Parameters'!$AB$9))</f>
        <v>28.034679454202212</v>
      </c>
      <c r="O792" s="102">
        <f t="shared" si="98"/>
        <v>-7.5236797799085977</v>
      </c>
      <c r="P792" s="37">
        <v>18012.923999999999</v>
      </c>
      <c r="Q792" s="99">
        <f>((-'Coupling Enzyme Parameters'!$AB$10+SQRT((('Coupling Enzyme Parameters'!$AB$10)^2)-(4*('Coupling Enzyme Parameters'!$AB$9)*(('Coupling Enzyme Parameters'!$AB$11)-(P792-$F$11)))))/(2*'Coupling Enzyme Parameters'!$AB$9))</f>
        <v>28.213198726510317</v>
      </c>
      <c r="R792" s="102">
        <f t="shared" si="99"/>
        <v>-8.4506298698401032</v>
      </c>
      <c r="S792" s="37">
        <v>17836.243999999999</v>
      </c>
      <c r="T792" s="99">
        <f>((-'Coupling Enzyme Parameters'!$AB$10+SQRT((('Coupling Enzyme Parameters'!$AB$10)^2)-(4*('Coupling Enzyme Parameters'!$AB$9)*(('Coupling Enzyme Parameters'!$AB$11)-(S792-$F$11)))))/(2*'Coupling Enzyme Parameters'!$AB$9))</f>
        <v>27.440658729326387</v>
      </c>
      <c r="U792" s="102">
        <f t="shared" si="100"/>
        <v>-9.9325346507158656</v>
      </c>
      <c r="V792" s="37">
        <v>17644.118999999999</v>
      </c>
      <c r="W792" s="99">
        <f>((-'Coupling Enzyme Parameters'!$AB$10+SQRT((('Coupling Enzyme Parameters'!$AB$10)^2)-(4*('Coupling Enzyme Parameters'!$AB$9)*(('Coupling Enzyme Parameters'!$AB$11)-(V792-$F$11)))))/(2*'Coupling Enzyme Parameters'!$AB$9))</f>
        <v>26.622757463412444</v>
      </c>
      <c r="X792" s="102">
        <f t="shared" si="101"/>
        <v>-10.56200078264369</v>
      </c>
      <c r="Y792" s="37">
        <v>17338.245999999999</v>
      </c>
      <c r="Z792" s="99">
        <f>((-'Coupling Enzyme Parameters'!$AB$10+SQRT((('Coupling Enzyme Parameters'!$AB$10)^2)-(4*('Coupling Enzyme Parameters'!$AB$9)*(('Coupling Enzyme Parameters'!$AB$11)-(Y792-$F$11)))))/(2*'Coupling Enzyme Parameters'!$AB$9))</f>
        <v>25.363996165166856</v>
      </c>
      <c r="AA792" s="102">
        <f t="shared" si="102"/>
        <v>-10.847452656710498</v>
      </c>
    </row>
    <row r="793" spans="3:27" s="39" customFormat="1" ht="15" x14ac:dyDescent="0.25">
      <c r="C793" s="24">
        <f t="shared" si="103"/>
        <v>52.066666666667572</v>
      </c>
      <c r="D793" s="37">
        <v>11404.058000000001</v>
      </c>
      <c r="E793" s="37">
        <v>19293.074000000001</v>
      </c>
      <c r="F793" s="100">
        <f>((-'Coupling Enzyme Parameters'!$AB$10+SQRT((('Coupling Enzyme Parameters'!$AB$10)^2)-(4*('Coupling Enzyme Parameters'!$AB$9)*(('Coupling Enzyme Parameters'!$AB$11)-(E793-$F$11)))))/(2*'Coupling Enzyme Parameters'!$AB$9))</f>
        <v>34.5871211025989</v>
      </c>
      <c r="G793" s="37">
        <v>18307.41</v>
      </c>
      <c r="H793" s="99">
        <f>((-'Coupling Enzyme Parameters'!$AB$10+SQRT((('Coupling Enzyme Parameters'!$AB$10)^2)-(4*('Coupling Enzyme Parameters'!$AB$9)*(('Coupling Enzyme Parameters'!$AB$11)-(G793-$F$11)))))/(2*'Coupling Enzyme Parameters'!$AB$9))</f>
        <v>29.548845170937842</v>
      </c>
      <c r="I793" s="102">
        <f t="shared" si="96"/>
        <v>-5.8893549056836001</v>
      </c>
      <c r="J793" s="37">
        <v>17967.150000000001</v>
      </c>
      <c r="K793" s="99">
        <f>((-'Coupling Enzyme Parameters'!$AB$10+SQRT((('Coupling Enzyme Parameters'!$AB$10)^2)-(4*('Coupling Enzyme Parameters'!$AB$9)*(('Coupling Enzyme Parameters'!$AB$11)-(J793-$F$11)))))/(2*'Coupling Enzyme Parameters'!$AB$9))</f>
        <v>28.01108503877208</v>
      </c>
      <c r="L793" s="102">
        <f t="shared" si="97"/>
        <v>-5.4581328219360188</v>
      </c>
      <c r="M793" s="37">
        <v>17905.037</v>
      </c>
      <c r="N793" s="99">
        <f>((-'Coupling Enzyme Parameters'!$AB$10+SQRT((('Coupling Enzyme Parameters'!$AB$10)^2)-(4*('Coupling Enzyme Parameters'!$AB$9)*(('Coupling Enzyme Parameters'!$AB$11)-(M793-$F$11)))))/(2*'Coupling Enzyme Parameters'!$AB$9))</f>
        <v>27.739047176097984</v>
      </c>
      <c r="O793" s="102">
        <f t="shared" si="98"/>
        <v>-8.2141711697520563</v>
      </c>
      <c r="P793" s="37">
        <v>18052.393</v>
      </c>
      <c r="Q793" s="99">
        <f>((-'Coupling Enzyme Parameters'!$AB$10+SQRT((('Coupling Enzyme Parameters'!$AB$10)^2)-(4*('Coupling Enzyme Parameters'!$AB$9)*(('Coupling Enzyme Parameters'!$AB$11)-(P793-$F$11)))))/(2*'Coupling Enzyme Parameters'!$AB$9))</f>
        <v>28.388612747690605</v>
      </c>
      <c r="R793" s="102">
        <f t="shared" si="99"/>
        <v>-8.6700749603990452</v>
      </c>
      <c r="S793" s="37">
        <v>17848.178</v>
      </c>
      <c r="T793" s="99">
        <f>((-'Coupling Enzyme Parameters'!$AB$10+SQRT((('Coupling Enzyme Parameters'!$AB$10)^2)-(4*('Coupling Enzyme Parameters'!$AB$9)*(('Coupling Enzyme Parameters'!$AB$11)-(S793-$F$11)))))/(2*'Coupling Enzyme Parameters'!$AB$9))</f>
        <v>27.492207102146619</v>
      </c>
      <c r="U793" s="102">
        <f t="shared" si="100"/>
        <v>-10.275845389634863</v>
      </c>
      <c r="V793" s="37">
        <v>17576.287</v>
      </c>
      <c r="W793" s="99">
        <f>((-'Coupling Enzyme Parameters'!$AB$10+SQRT((('Coupling Enzyme Parameters'!$AB$10)^2)-(4*('Coupling Enzyme Parameters'!$AB$9)*(('Coupling Enzyme Parameters'!$AB$11)-(V793-$F$11)))))/(2*'Coupling Enzyme Parameters'!$AB$9))</f>
        <v>26.339171527590473</v>
      </c>
      <c r="X793" s="102">
        <f t="shared" si="101"/>
        <v>-11.240445830204891</v>
      </c>
      <c r="Y793" s="37">
        <v>17242.223000000002</v>
      </c>
      <c r="Z793" s="99">
        <f>((-'Coupling Enzyme Parameters'!$AB$10+SQRT((('Coupling Enzyme Parameters'!$AB$10)^2)-(4*('Coupling Enzyme Parameters'!$AB$9)*(('Coupling Enzyme Parameters'!$AB$11)-(Y793-$F$11)))))/(2*'Coupling Enzyme Parameters'!$AB$9))</f>
        <v>24.978984745290706</v>
      </c>
      <c r="AA793" s="102">
        <f t="shared" si="102"/>
        <v>-11.627323188325878</v>
      </c>
    </row>
    <row r="794" spans="3:27" s="39" customFormat="1" ht="15" x14ac:dyDescent="0.25">
      <c r="C794" s="24">
        <f t="shared" si="103"/>
        <v>52.133333333334242</v>
      </c>
      <c r="D794" s="37">
        <v>11407.96</v>
      </c>
      <c r="E794" s="37">
        <v>19214.521000000001</v>
      </c>
      <c r="F794" s="100">
        <f>((-'Coupling Enzyme Parameters'!$AB$10+SQRT((('Coupling Enzyme Parameters'!$AB$10)^2)-(4*('Coupling Enzyme Parameters'!$AB$9)*(('Coupling Enzyme Parameters'!$AB$11)-(E794-$F$11)))))/(2*'Coupling Enzyme Parameters'!$AB$9))</f>
        <v>34.145111875380522</v>
      </c>
      <c r="G794" s="37">
        <v>18320.280999999999</v>
      </c>
      <c r="H794" s="99">
        <f>((-'Coupling Enzyme Parameters'!$AB$10+SQRT((('Coupling Enzyme Parameters'!$AB$10)^2)-(4*('Coupling Enzyme Parameters'!$AB$9)*(('Coupling Enzyme Parameters'!$AB$11)-(G794-$F$11)))))/(2*'Coupling Enzyme Parameters'!$AB$9))</f>
        <v>29.608698577396183</v>
      </c>
      <c r="I794" s="102">
        <f t="shared" si="96"/>
        <v>-5.387492272006881</v>
      </c>
      <c r="J794" s="37">
        <v>17883.451000000001</v>
      </c>
      <c r="K794" s="99">
        <f>((-'Coupling Enzyme Parameters'!$AB$10+SQRT((('Coupling Enzyme Parameters'!$AB$10)^2)-(4*('Coupling Enzyme Parameters'!$AB$9)*(('Coupling Enzyme Parameters'!$AB$11)-(J794-$F$11)))))/(2*'Coupling Enzyme Parameters'!$AB$9))</f>
        <v>27.645093508851062</v>
      </c>
      <c r="L794" s="102">
        <f t="shared" si="97"/>
        <v>-5.3821151246386592</v>
      </c>
      <c r="M794" s="37">
        <v>17951.671999999999</v>
      </c>
      <c r="N794" s="99">
        <f>((-'Coupling Enzyme Parameters'!$AB$10+SQRT((('Coupling Enzyme Parameters'!$AB$10)^2)-(4*('Coupling Enzyme Parameters'!$AB$9)*(('Coupling Enzyme Parameters'!$AB$11)-(M794-$F$11)))))/(2*'Coupling Enzyme Parameters'!$AB$9))</f>
        <v>27.943058711926572</v>
      </c>
      <c r="O794" s="102">
        <f t="shared" si="98"/>
        <v>-7.5681504067050902</v>
      </c>
      <c r="P794" s="37">
        <v>17939.438999999998</v>
      </c>
      <c r="Q794" s="99">
        <f>((-'Coupling Enzyme Parameters'!$AB$10+SQRT((('Coupling Enzyme Parameters'!$AB$10)^2)-(4*('Coupling Enzyme Parameters'!$AB$9)*(('Coupling Enzyme Parameters'!$AB$11)-(P794-$F$11)))))/(2*'Coupling Enzyme Parameters'!$AB$9))</f>
        <v>27.889406117508244</v>
      </c>
      <c r="R794" s="102">
        <f t="shared" si="99"/>
        <v>-8.7272723633630278</v>
      </c>
      <c r="S794" s="37">
        <v>17864.353999999999</v>
      </c>
      <c r="T794" s="99">
        <f>((-'Coupling Enzyme Parameters'!$AB$10+SQRT((('Coupling Enzyme Parameters'!$AB$10)^2)-(4*('Coupling Enzyme Parameters'!$AB$9)*(('Coupling Enzyme Parameters'!$AB$11)-(S794-$F$11)))))/(2*'Coupling Enzyme Parameters'!$AB$9))</f>
        <v>27.562221914779045</v>
      </c>
      <c r="U794" s="102">
        <f t="shared" si="100"/>
        <v>-9.7638213497840596</v>
      </c>
      <c r="V794" s="37">
        <v>17609.995999999999</v>
      </c>
      <c r="W794" s="99">
        <f>((-'Coupling Enzyme Parameters'!$AB$10+SQRT((('Coupling Enzyme Parameters'!$AB$10)^2)-(4*('Coupling Enzyme Parameters'!$AB$9)*(('Coupling Enzyme Parameters'!$AB$11)-(V794-$F$11)))))/(2*'Coupling Enzyme Parameters'!$AB$9))</f>
        <v>26.479771451574599</v>
      </c>
      <c r="X794" s="102">
        <f t="shared" si="101"/>
        <v>-10.657836679002386</v>
      </c>
      <c r="Y794" s="37">
        <v>17299.631000000001</v>
      </c>
      <c r="Z794" s="99">
        <f>((-'Coupling Enzyme Parameters'!$AB$10+SQRT((('Coupling Enzyme Parameters'!$AB$10)^2)-(4*('Coupling Enzyme Parameters'!$AB$9)*(('Coupling Enzyme Parameters'!$AB$11)-(Y794-$F$11)))))/(2*'Coupling Enzyme Parameters'!$AB$9))</f>
        <v>25.208608733156542</v>
      </c>
      <c r="AA794" s="102">
        <f t="shared" si="102"/>
        <v>-10.955689973241665</v>
      </c>
    </row>
    <row r="795" spans="3:27" s="39" customFormat="1" ht="15" x14ac:dyDescent="0.25">
      <c r="C795" s="24">
        <f t="shared" si="103"/>
        <v>52.200000000000912</v>
      </c>
      <c r="D795" s="37">
        <v>11426.628000000001</v>
      </c>
      <c r="E795" s="37">
        <v>19199.740000000002</v>
      </c>
      <c r="F795" s="100">
        <f>((-'Coupling Enzyme Parameters'!$AB$10+SQRT((('Coupling Enzyme Parameters'!$AB$10)^2)-(4*('Coupling Enzyme Parameters'!$AB$9)*(('Coupling Enzyme Parameters'!$AB$11)-(E795-$F$11)))))/(2*'Coupling Enzyme Parameters'!$AB$9))</f>
        <v>34.06288629706355</v>
      </c>
      <c r="G795" s="37">
        <v>18360.115000000002</v>
      </c>
      <c r="H795" s="99">
        <f>((-'Coupling Enzyme Parameters'!$AB$10+SQRT((('Coupling Enzyme Parameters'!$AB$10)^2)-(4*('Coupling Enzyme Parameters'!$AB$9)*(('Coupling Enzyme Parameters'!$AB$11)-(G795-$F$11)))))/(2*'Coupling Enzyme Parameters'!$AB$9))</f>
        <v>29.794766238393933</v>
      </c>
      <c r="I795" s="102">
        <f t="shared" si="96"/>
        <v>-5.1191990326921584</v>
      </c>
      <c r="J795" s="37">
        <v>17920.828000000001</v>
      </c>
      <c r="K795" s="99">
        <f>((-'Coupling Enzyme Parameters'!$AB$10+SQRT((('Coupling Enzyme Parameters'!$AB$10)^2)-(4*('Coupling Enzyme Parameters'!$AB$9)*(('Coupling Enzyme Parameters'!$AB$11)-(J795-$F$11)))))/(2*'Coupling Enzyme Parameters'!$AB$9))</f>
        <v>27.807968408153034</v>
      </c>
      <c r="L795" s="102">
        <f t="shared" si="97"/>
        <v>-5.1370146470197149</v>
      </c>
      <c r="M795" s="37">
        <v>17986.057000000001</v>
      </c>
      <c r="N795" s="99">
        <f>((-'Coupling Enzyme Parameters'!$AB$10+SQRT((('Coupling Enzyme Parameters'!$AB$10)^2)-(4*('Coupling Enzyme Parameters'!$AB$9)*(('Coupling Enzyme Parameters'!$AB$11)-(M795-$F$11)))))/(2*'Coupling Enzyme Parameters'!$AB$9))</f>
        <v>28.094397953236609</v>
      </c>
      <c r="O795" s="102">
        <f t="shared" si="98"/>
        <v>-7.3345855870780809</v>
      </c>
      <c r="P795" s="37">
        <v>17987.982</v>
      </c>
      <c r="Q795" s="99">
        <f>((-'Coupling Enzyme Parameters'!$AB$10+SQRT((('Coupling Enzyme Parameters'!$AB$10)^2)-(4*('Coupling Enzyme Parameters'!$AB$9)*(('Coupling Enzyme Parameters'!$AB$11)-(P795-$F$11)))))/(2*'Coupling Enzyme Parameters'!$AB$9))</f>
        <v>28.102893784332448</v>
      </c>
      <c r="R795" s="102">
        <f t="shared" si="99"/>
        <v>-8.4315591182218519</v>
      </c>
      <c r="S795" s="37">
        <v>17817.258000000002</v>
      </c>
      <c r="T795" s="99">
        <f>((-'Coupling Enzyme Parameters'!$AB$10+SQRT((('Coupling Enzyme Parameters'!$AB$10)^2)-(4*('Coupling Enzyme Parameters'!$AB$9)*(('Coupling Enzyme Parameters'!$AB$11)-(S795-$F$11)))))/(2*'Coupling Enzyme Parameters'!$AB$9))</f>
        <v>27.358833322002987</v>
      </c>
      <c r="U795" s="102">
        <f t="shared" si="100"/>
        <v>-9.8849843642431452</v>
      </c>
      <c r="V795" s="37">
        <v>17599.787</v>
      </c>
      <c r="W795" s="99">
        <f>((-'Coupling Enzyme Parameters'!$AB$10+SQRT((('Coupling Enzyme Parameters'!$AB$10)^2)-(4*('Coupling Enzyme Parameters'!$AB$9)*(('Coupling Enzyme Parameters'!$AB$11)-(V795-$F$11)))))/(2*'Coupling Enzyme Parameters'!$AB$9))</f>
        <v>26.437121883864478</v>
      </c>
      <c r="X795" s="102">
        <f t="shared" si="101"/>
        <v>-10.618260668395536</v>
      </c>
      <c r="Y795" s="37">
        <v>17282.491999999998</v>
      </c>
      <c r="Z795" s="99">
        <f>((-'Coupling Enzyme Parameters'!$AB$10+SQRT((('Coupling Enzyme Parameters'!$AB$10)^2)-(4*('Coupling Enzyme Parameters'!$AB$9)*(('Coupling Enzyme Parameters'!$AB$11)-(Y795-$F$11)))))/(2*'Coupling Enzyme Parameters'!$AB$9))</f>
        <v>25.139882707901752</v>
      </c>
      <c r="AA795" s="102">
        <f t="shared" si="102"/>
        <v>-10.942190420179482</v>
      </c>
    </row>
    <row r="796" spans="3:27" s="39" customFormat="1" ht="15" x14ac:dyDescent="0.25">
      <c r="C796" s="24">
        <f t="shared" si="103"/>
        <v>52.266666666667582</v>
      </c>
      <c r="D796" s="37">
        <v>11406.382</v>
      </c>
      <c r="E796" s="37">
        <v>19265.016</v>
      </c>
      <c r="F796" s="100">
        <f>((-'Coupling Enzyme Parameters'!$AB$10+SQRT((('Coupling Enzyme Parameters'!$AB$10)^2)-(4*('Coupling Enzyme Parameters'!$AB$9)*(('Coupling Enzyme Parameters'!$AB$11)-(E796-$F$11)))))/(2*'Coupling Enzyme Parameters'!$AB$9))</f>
        <v>34.428255108833177</v>
      </c>
      <c r="G796" s="37">
        <v>18347.287</v>
      </c>
      <c r="H796" s="99">
        <f>((-'Coupling Enzyme Parameters'!$AB$10+SQRT((('Coupling Enzyme Parameters'!$AB$10)^2)-(4*('Coupling Enzyme Parameters'!$AB$9)*(('Coupling Enzyme Parameters'!$AB$11)-(G796-$F$11)))))/(2*'Coupling Enzyme Parameters'!$AB$9))</f>
        <v>29.734707866612876</v>
      </c>
      <c r="I796" s="102">
        <f t="shared" si="96"/>
        <v>-5.5446262162428432</v>
      </c>
      <c r="J796" s="37">
        <v>17881.969000000001</v>
      </c>
      <c r="K796" s="99">
        <f>((-'Coupling Enzyme Parameters'!$AB$10+SQRT((('Coupling Enzyme Parameters'!$AB$10)^2)-(4*('Coupling Enzyme Parameters'!$AB$9)*(('Coupling Enzyme Parameters'!$AB$11)-(J796-$F$11)))))/(2*'Coupling Enzyme Parameters'!$AB$9))</f>
        <v>27.638654031335061</v>
      </c>
      <c r="L796" s="102">
        <f t="shared" si="97"/>
        <v>-5.6716978356073149</v>
      </c>
      <c r="M796" s="37">
        <v>17929.675999999999</v>
      </c>
      <c r="N796" s="99">
        <f>((-'Coupling Enzyme Parameters'!$AB$10+SQRT((('Coupling Enzyme Parameters'!$AB$10)^2)-(4*('Coupling Enzyme Parameters'!$AB$9)*(('Coupling Enzyme Parameters'!$AB$11)-(M796-$F$11)))))/(2*'Coupling Enzyme Parameters'!$AB$9))</f>
        <v>27.846657130055071</v>
      </c>
      <c r="O796" s="102">
        <f t="shared" si="98"/>
        <v>-7.9476952220292461</v>
      </c>
      <c r="P796" s="37">
        <v>17960.541000000001</v>
      </c>
      <c r="Q796" s="99">
        <f>((-'Coupling Enzyme Parameters'!$AB$10+SQRT((('Coupling Enzyme Parameters'!$AB$10)^2)-(4*('Coupling Enzyme Parameters'!$AB$9)*(('Coupling Enzyme Parameters'!$AB$11)-(P796-$F$11)))))/(2*'Coupling Enzyme Parameters'!$AB$9))</f>
        <v>27.982018861603979</v>
      </c>
      <c r="R796" s="102">
        <f t="shared" si="99"/>
        <v>-8.917802852719948</v>
      </c>
      <c r="S796" s="37">
        <v>17854.355</v>
      </c>
      <c r="T796" s="99">
        <f>((-'Coupling Enzyme Parameters'!$AB$10+SQRT((('Coupling Enzyme Parameters'!$AB$10)^2)-(4*('Coupling Enzyme Parameters'!$AB$9)*(('Coupling Enzyme Parameters'!$AB$11)-(S796-$F$11)))))/(2*'Coupling Enzyme Parameters'!$AB$9))</f>
        <v>27.518923581864296</v>
      </c>
      <c r="U796" s="102">
        <f t="shared" si="100"/>
        <v>-10.090262916151463</v>
      </c>
      <c r="V796" s="37">
        <v>17610.088</v>
      </c>
      <c r="W796" s="99">
        <f>((-'Coupling Enzyme Parameters'!$AB$10+SQRT((('Coupling Enzyme Parameters'!$AB$10)^2)-(4*('Coupling Enzyme Parameters'!$AB$9)*(('Coupling Enzyme Parameters'!$AB$11)-(V796-$F$11)))))/(2*'Coupling Enzyme Parameters'!$AB$9))</f>
        <v>26.480156064369588</v>
      </c>
      <c r="X796" s="102">
        <f t="shared" si="101"/>
        <v>-10.940595299660053</v>
      </c>
      <c r="Y796" s="37">
        <v>17263.671999999999</v>
      </c>
      <c r="Z796" s="99">
        <f>((-'Coupling Enzyme Parameters'!$AB$10+SQRT((('Coupling Enzyme Parameters'!$AB$10)^2)-(4*('Coupling Enzyme Parameters'!$AB$9)*(('Coupling Enzyme Parameters'!$AB$11)-(Y796-$F$11)))))/(2*'Coupling Enzyme Parameters'!$AB$9))</f>
        <v>25.064585522657595</v>
      </c>
      <c r="AA796" s="102">
        <f t="shared" si="102"/>
        <v>-11.382856417193267</v>
      </c>
    </row>
    <row r="797" spans="3:27" s="39" customFormat="1" ht="15" x14ac:dyDescent="0.25">
      <c r="C797" s="24">
        <f t="shared" si="103"/>
        <v>52.333333333334252</v>
      </c>
      <c r="D797" s="37">
        <v>11443.197</v>
      </c>
      <c r="E797" s="37">
        <v>19261.937000000002</v>
      </c>
      <c r="F797" s="100">
        <f>((-'Coupling Enzyme Parameters'!$AB$10+SQRT((('Coupling Enzyme Parameters'!$AB$10)^2)-(4*('Coupling Enzyme Parameters'!$AB$9)*(('Coupling Enzyme Parameters'!$AB$11)-(E797-$F$11)))))/(2*'Coupling Enzyme Parameters'!$AB$9))</f>
        <v>34.410889184793234</v>
      </c>
      <c r="G797" s="37">
        <v>18303.535</v>
      </c>
      <c r="H797" s="99">
        <f>((-'Coupling Enzyme Parameters'!$AB$10+SQRT((('Coupling Enzyme Parameters'!$AB$10)^2)-(4*('Coupling Enzyme Parameters'!$AB$9)*(('Coupling Enzyme Parameters'!$AB$11)-(G797-$F$11)))))/(2*'Coupling Enzyme Parameters'!$AB$9))</f>
        <v>29.530850834034762</v>
      </c>
      <c r="I797" s="102">
        <f t="shared" si="96"/>
        <v>-5.7311173247810139</v>
      </c>
      <c r="J797" s="37">
        <v>17866.428</v>
      </c>
      <c r="K797" s="99">
        <f>((-'Coupling Enzyme Parameters'!$AB$10+SQRT((('Coupling Enzyme Parameters'!$AB$10)^2)-(4*('Coupling Enzyme Parameters'!$AB$9)*(('Coupling Enzyme Parameters'!$AB$11)-(J797-$F$11)))))/(2*'Coupling Enzyme Parameters'!$AB$9))</f>
        <v>27.57121082092339</v>
      </c>
      <c r="L797" s="102">
        <f t="shared" si="97"/>
        <v>-5.7217751219790429</v>
      </c>
      <c r="M797" s="37">
        <v>17947.973000000002</v>
      </c>
      <c r="N797" s="99">
        <f>((-'Coupling Enzyme Parameters'!$AB$10+SQRT((('Coupling Enzyme Parameters'!$AB$10)^2)-(4*('Coupling Enzyme Parameters'!$AB$9)*(('Coupling Enzyme Parameters'!$AB$11)-(M797-$F$11)))))/(2*'Coupling Enzyme Parameters'!$AB$9))</f>
        <v>27.926824918593429</v>
      </c>
      <c r="O797" s="102">
        <f t="shared" si="98"/>
        <v>-7.8501615094509454</v>
      </c>
      <c r="P797" s="37">
        <v>17920.525000000001</v>
      </c>
      <c r="Q797" s="99">
        <f>((-'Coupling Enzyme Parameters'!$AB$10+SQRT((('Coupling Enzyme Parameters'!$AB$10)^2)-(4*('Coupling Enzyme Parameters'!$AB$9)*(('Coupling Enzyme Parameters'!$AB$11)-(P797-$F$11)))))/(2*'Coupling Enzyme Parameters'!$AB$9))</f>
        <v>27.806644414820951</v>
      </c>
      <c r="R797" s="102">
        <f t="shared" si="99"/>
        <v>-9.075811375463033</v>
      </c>
      <c r="S797" s="37">
        <v>17847.377</v>
      </c>
      <c r="T797" s="99">
        <f>((-'Coupling Enzyme Parameters'!$AB$10+SQRT((('Coupling Enzyme Parameters'!$AB$10)^2)-(4*('Coupling Enzyme Parameters'!$AB$9)*(('Coupling Enzyme Parameters'!$AB$11)-(S797-$F$11)))))/(2*'Coupling Enzyme Parameters'!$AB$9))</f>
        <v>27.488744415264097</v>
      </c>
      <c r="U797" s="102">
        <f t="shared" si="100"/>
        <v>-10.103076158711719</v>
      </c>
      <c r="V797" s="37">
        <v>17537.228999999999</v>
      </c>
      <c r="W797" s="99">
        <f>((-'Coupling Enzyme Parameters'!$AB$10+SQRT((('Coupling Enzyme Parameters'!$AB$10)^2)-(4*('Coupling Enzyme Parameters'!$AB$9)*(('Coupling Enzyme Parameters'!$AB$11)-(V797-$F$11)))))/(2*'Coupling Enzyme Parameters'!$AB$9))</f>
        <v>26.177058878691309</v>
      </c>
      <c r="X797" s="102">
        <f t="shared" si="101"/>
        <v>-11.226326561298389</v>
      </c>
      <c r="Y797" s="37">
        <v>17303.226999999999</v>
      </c>
      <c r="Z797" s="99">
        <f>((-'Coupling Enzyme Parameters'!$AB$10+SQRT((('Coupling Enzyme Parameters'!$AB$10)^2)-(4*('Coupling Enzyme Parameters'!$AB$9)*(('Coupling Enzyme Parameters'!$AB$11)-(Y797-$F$11)))))/(2*'Coupling Enzyme Parameters'!$AB$9))</f>
        <v>25.223047176545418</v>
      </c>
      <c r="AA797" s="102">
        <f t="shared" si="102"/>
        <v>-11.207028839265501</v>
      </c>
    </row>
    <row r="798" spans="3:27" s="39" customFormat="1" ht="15" x14ac:dyDescent="0.25">
      <c r="C798" s="24">
        <f t="shared" si="103"/>
        <v>52.400000000000922</v>
      </c>
      <c r="D798" s="37">
        <v>11421.041999999999</v>
      </c>
      <c r="E798" s="37">
        <v>19219.465</v>
      </c>
      <c r="F798" s="100">
        <f>((-'Coupling Enzyme Parameters'!$AB$10+SQRT((('Coupling Enzyme Parameters'!$AB$10)^2)-(4*('Coupling Enzyme Parameters'!$AB$9)*(('Coupling Enzyme Parameters'!$AB$11)-(E798-$F$11)))))/(2*'Coupling Enzyme Parameters'!$AB$9))</f>
        <v>34.172680610490197</v>
      </c>
      <c r="G798" s="37">
        <v>18312.565999999999</v>
      </c>
      <c r="H798" s="99">
        <f>((-'Coupling Enzyme Parameters'!$AB$10+SQRT((('Coupling Enzyme Parameters'!$AB$10)^2)-(4*('Coupling Enzyme Parameters'!$AB$9)*(('Coupling Enzyme Parameters'!$AB$11)-(G798-$F$11)))))/(2*'Coupling Enzyme Parameters'!$AB$9))</f>
        <v>29.572806285343887</v>
      </c>
      <c r="I798" s="102">
        <f t="shared" si="96"/>
        <v>-5.4509532991688516</v>
      </c>
      <c r="J798" s="37">
        <v>17881.607</v>
      </c>
      <c r="K798" s="99">
        <f>((-'Coupling Enzyme Parameters'!$AB$10+SQRT((('Coupling Enzyme Parameters'!$AB$10)^2)-(4*('Coupling Enzyme Parameters'!$AB$9)*(('Coupling Enzyme Parameters'!$AB$11)-(J798-$F$11)))))/(2*'Coupling Enzyme Parameters'!$AB$9))</f>
        <v>27.637081308968895</v>
      </c>
      <c r="L798" s="102">
        <f t="shared" si="97"/>
        <v>-5.4176960596305008</v>
      </c>
      <c r="M798" s="37">
        <v>17955.706999999999</v>
      </c>
      <c r="N798" s="99">
        <f>((-'Coupling Enzyme Parameters'!$AB$10+SQRT((('Coupling Enzyme Parameters'!$AB$10)^2)-(4*('Coupling Enzyme Parameters'!$AB$9)*(('Coupling Enzyme Parameters'!$AB$11)-(M798-$F$11)))))/(2*'Coupling Enzyme Parameters'!$AB$9))</f>
        <v>27.960777399809441</v>
      </c>
      <c r="O798" s="102">
        <f t="shared" si="98"/>
        <v>-7.5780004539318959</v>
      </c>
      <c r="P798" s="37">
        <v>17916.830000000002</v>
      </c>
      <c r="Q798" s="99">
        <f>((-'Coupling Enzyme Parameters'!$AB$10+SQRT((('Coupling Enzyme Parameters'!$AB$10)^2)-(4*('Coupling Enzyme Parameters'!$AB$9)*(('Coupling Enzyme Parameters'!$AB$11)-(P798-$F$11)))))/(2*'Coupling Enzyme Parameters'!$AB$9))</f>
        <v>27.790503489333769</v>
      </c>
      <c r="R798" s="102">
        <f t="shared" si="99"/>
        <v>-8.8537437266471777</v>
      </c>
      <c r="S798" s="37">
        <v>17809.456999999999</v>
      </c>
      <c r="T798" s="99">
        <f>((-'Coupling Enzyme Parameters'!$AB$10+SQRT((('Coupling Enzyme Parameters'!$AB$10)^2)-(4*('Coupling Enzyme Parameters'!$AB$9)*(('Coupling Enzyme Parameters'!$AB$11)-(S798-$F$11)))))/(2*'Coupling Enzyme Parameters'!$AB$9))</f>
        <v>27.325277804776903</v>
      </c>
      <c r="U798" s="102">
        <f t="shared" si="100"/>
        <v>-10.028334194895876</v>
      </c>
      <c r="V798" s="37">
        <v>17570.013999999999</v>
      </c>
      <c r="W798" s="99">
        <f>((-'Coupling Enzyme Parameters'!$AB$10+SQRT((('Coupling Enzyme Parameters'!$AB$10)^2)-(4*('Coupling Enzyme Parameters'!$AB$9)*(('Coupling Enzyme Parameters'!$AB$11)-(V798-$F$11)))))/(2*'Coupling Enzyme Parameters'!$AB$9))</f>
        <v>26.313077626405637</v>
      </c>
      <c r="X798" s="102">
        <f t="shared" si="101"/>
        <v>-10.852099239281024</v>
      </c>
      <c r="Y798" s="37">
        <v>17339.463</v>
      </c>
      <c r="Z798" s="99">
        <f>((-'Coupling Enzyme Parameters'!$AB$10+SQRT((('Coupling Enzyme Parameters'!$AB$10)^2)-(4*('Coupling Enzyme Parameters'!$AB$9)*(('Coupling Enzyme Parameters'!$AB$11)-(Y798-$F$11)))))/(2*'Coupling Enzyme Parameters'!$AB$9))</f>
        <v>25.368905739406255</v>
      </c>
      <c r="AA798" s="102">
        <f t="shared" si="102"/>
        <v>-10.822961702101626</v>
      </c>
    </row>
    <row r="799" spans="3:27" s="39" customFormat="1" ht="15" x14ac:dyDescent="0.25">
      <c r="C799" s="24">
        <f t="shared" si="103"/>
        <v>52.466666666667592</v>
      </c>
      <c r="D799" s="37">
        <v>11370.413</v>
      </c>
      <c r="E799" s="37">
        <v>19198.893</v>
      </c>
      <c r="F799" s="100">
        <f>((-'Coupling Enzyme Parameters'!$AB$10+SQRT((('Coupling Enzyme Parameters'!$AB$10)^2)-(4*('Coupling Enzyme Parameters'!$AB$9)*(('Coupling Enzyme Parameters'!$AB$11)-(E799-$F$11)))))/(2*'Coupling Enzyme Parameters'!$AB$9))</f>
        <v>34.058183365906608</v>
      </c>
      <c r="G799" s="37">
        <v>18254.974999999999</v>
      </c>
      <c r="H799" s="99">
        <f>((-'Coupling Enzyme Parameters'!$AB$10+SQRT((('Coupling Enzyme Parameters'!$AB$10)^2)-(4*('Coupling Enzyme Parameters'!$AB$9)*(('Coupling Enzyme Parameters'!$AB$11)-(G799-$F$11)))))/(2*'Coupling Enzyme Parameters'!$AB$9))</f>
        <v>29.30633835138509</v>
      </c>
      <c r="I799" s="102">
        <f t="shared" si="96"/>
        <v>-5.6029239885440596</v>
      </c>
      <c r="J799" s="37">
        <v>17897.539000000001</v>
      </c>
      <c r="K799" s="99">
        <f>((-'Coupling Enzyme Parameters'!$AB$10+SQRT((('Coupling Enzyme Parameters'!$AB$10)^2)-(4*('Coupling Enzyme Parameters'!$AB$9)*(('Coupling Enzyme Parameters'!$AB$11)-(J799-$F$11)))))/(2*'Coupling Enzyme Parameters'!$AB$9))</f>
        <v>27.706377951967344</v>
      </c>
      <c r="L799" s="102">
        <f t="shared" si="97"/>
        <v>-5.2339021720484631</v>
      </c>
      <c r="M799" s="37">
        <v>17907.548999999999</v>
      </c>
      <c r="N799" s="99">
        <f>((-'Coupling Enzyme Parameters'!$AB$10+SQRT((('Coupling Enzyme Parameters'!$AB$10)^2)-(4*('Coupling Enzyme Parameters'!$AB$9)*(('Coupling Enzyme Parameters'!$AB$11)-(M799-$F$11)))))/(2*'Coupling Enzyme Parameters'!$AB$9))</f>
        <v>27.750000222108742</v>
      </c>
      <c r="O799" s="102">
        <f t="shared" si="98"/>
        <v>-7.6742803870490057</v>
      </c>
      <c r="P799" s="37">
        <v>17956.759999999998</v>
      </c>
      <c r="Q799" s="99">
        <f>((-'Coupling Enzyme Parameters'!$AB$10+SQRT((('Coupling Enzyme Parameters'!$AB$10)^2)-(4*('Coupling Enzyme Parameters'!$AB$9)*(('Coupling Enzyme Parameters'!$AB$11)-(P799-$F$11)))))/(2*'Coupling Enzyme Parameters'!$AB$9))</f>
        <v>27.965403153839347</v>
      </c>
      <c r="R799" s="102">
        <f t="shared" si="99"/>
        <v>-8.5643468175580111</v>
      </c>
      <c r="S799" s="37">
        <v>17836.800999999999</v>
      </c>
      <c r="T799" s="99">
        <f>((-'Coupling Enzyme Parameters'!$AB$10+SQRT((('Coupling Enzyme Parameters'!$AB$10)^2)-(4*('Coupling Enzyme Parameters'!$AB$9)*(('Coupling Enzyme Parameters'!$AB$11)-(S799-$F$11)))))/(2*'Coupling Enzyme Parameters'!$AB$9))</f>
        <v>27.443062676351392</v>
      </c>
      <c r="U799" s="102">
        <f t="shared" si="100"/>
        <v>-9.796052078737798</v>
      </c>
      <c r="V799" s="37">
        <v>17521.846000000001</v>
      </c>
      <c r="W799" s="99">
        <f>((-'Coupling Enzyme Parameters'!$AB$10+SQRT((('Coupling Enzyme Parameters'!$AB$10)^2)-(4*('Coupling Enzyme Parameters'!$AB$9)*(('Coupling Enzyme Parameters'!$AB$11)-(V799-$F$11)))))/(2*'Coupling Enzyme Parameters'!$AB$9))</f>
        <v>26.113443123009269</v>
      </c>
      <c r="X799" s="102">
        <f t="shared" si="101"/>
        <v>-10.937236498093803</v>
      </c>
      <c r="Y799" s="37">
        <v>17266.25</v>
      </c>
      <c r="Z799" s="99">
        <f>((-'Coupling Enzyme Parameters'!$AB$10+SQRT((('Coupling Enzyme Parameters'!$AB$10)^2)-(4*('Coupling Enzyme Parameters'!$AB$9)*(('Coupling Enzyme Parameters'!$AB$11)-(Y799-$F$11)))))/(2*'Coupling Enzyme Parameters'!$AB$9))</f>
        <v>25.074889432080205</v>
      </c>
      <c r="AA799" s="102">
        <f t="shared" si="102"/>
        <v>-11.002480764844087</v>
      </c>
    </row>
    <row r="800" spans="3:27" s="39" customFormat="1" ht="15" x14ac:dyDescent="0.25">
      <c r="C800" s="24">
        <f t="shared" si="103"/>
        <v>52.533333333334262</v>
      </c>
      <c r="D800" s="37">
        <v>11409.843000000001</v>
      </c>
      <c r="E800" s="37">
        <v>19198.101999999999</v>
      </c>
      <c r="F800" s="100">
        <f>((-'Coupling Enzyme Parameters'!$AB$10+SQRT((('Coupling Enzyme Parameters'!$AB$10)^2)-(4*('Coupling Enzyme Parameters'!$AB$9)*(('Coupling Enzyme Parameters'!$AB$11)-(E800-$F$11)))))/(2*'Coupling Enzyme Parameters'!$AB$9))</f>
        <v>34.053792236684345</v>
      </c>
      <c r="G800" s="37">
        <v>18272.553</v>
      </c>
      <c r="H800" s="99">
        <f>((-'Coupling Enzyme Parameters'!$AB$10+SQRT((('Coupling Enzyme Parameters'!$AB$10)^2)-(4*('Coupling Enzyme Parameters'!$AB$9)*(('Coupling Enzyme Parameters'!$AB$11)-(G800-$F$11)))))/(2*'Coupling Enzyme Parameters'!$AB$9))</f>
        <v>29.387398965020868</v>
      </c>
      <c r="I800" s="102">
        <f t="shared" si="96"/>
        <v>-5.5174722456860188</v>
      </c>
      <c r="J800" s="37">
        <v>17897.298999999999</v>
      </c>
      <c r="K800" s="99">
        <f>((-'Coupling Enzyme Parameters'!$AB$10+SQRT((('Coupling Enzyme Parameters'!$AB$10)^2)-(4*('Coupling Enzyme Parameters'!$AB$9)*(('Coupling Enzyme Parameters'!$AB$11)-(J800-$F$11)))))/(2*'Coupling Enzyme Parameters'!$AB$9))</f>
        <v>27.705332856393465</v>
      </c>
      <c r="L800" s="102">
        <f t="shared" si="97"/>
        <v>-5.2305561384000789</v>
      </c>
      <c r="M800" s="37">
        <v>17941.351999999999</v>
      </c>
      <c r="N800" s="99">
        <f>((-'Coupling Enzyme Parameters'!$AB$10+SQRT((('Coupling Enzyme Parameters'!$AB$10)^2)-(4*('Coupling Enzyme Parameters'!$AB$9)*(('Coupling Enzyme Parameters'!$AB$11)-(M800-$F$11)))))/(2*'Coupling Enzyme Parameters'!$AB$9))</f>
        <v>27.89778983668959</v>
      </c>
      <c r="O800" s="102">
        <f t="shared" si="98"/>
        <v>-7.5220996432458946</v>
      </c>
      <c r="P800" s="37">
        <v>17960.598000000002</v>
      </c>
      <c r="Q800" s="99">
        <f>((-'Coupling Enzyme Parameters'!$AB$10+SQRT((('Coupling Enzyme Parameters'!$AB$10)^2)-(4*('Coupling Enzyme Parameters'!$AB$9)*(('Coupling Enzyme Parameters'!$AB$11)-(P800-$F$11)))))/(2*'Coupling Enzyme Parameters'!$AB$9))</f>
        <v>27.982269422055612</v>
      </c>
      <c r="R800" s="102">
        <f t="shared" si="99"/>
        <v>-8.5430894201194825</v>
      </c>
      <c r="S800" s="37">
        <v>17858.662</v>
      </c>
      <c r="T800" s="99">
        <f>((-'Coupling Enzyme Parameters'!$AB$10+SQRT((('Coupling Enzyme Parameters'!$AB$10)^2)-(4*('Coupling Enzyme Parameters'!$AB$9)*(('Coupling Enzyme Parameters'!$AB$11)-(S800-$F$11)))))/(2*'Coupling Enzyme Parameters'!$AB$9))</f>
        <v>27.537566279933408</v>
      </c>
      <c r="U800" s="102">
        <f t="shared" si="100"/>
        <v>-9.697157345933519</v>
      </c>
      <c r="V800" s="37">
        <v>17567.982</v>
      </c>
      <c r="W800" s="99">
        <f>((-'Coupling Enzyme Parameters'!$AB$10+SQRT((('Coupling Enzyme Parameters'!$AB$10)^2)-(4*('Coupling Enzyme Parameters'!$AB$9)*(('Coupling Enzyme Parameters'!$AB$11)-(V800-$F$11)))))/(2*'Coupling Enzyme Parameters'!$AB$9))</f>
        <v>26.3046298143001</v>
      </c>
      <c r="X800" s="102">
        <f t="shared" si="101"/>
        <v>-10.741658677580709</v>
      </c>
      <c r="Y800" s="37">
        <v>17246.254000000001</v>
      </c>
      <c r="Z800" s="99">
        <f>((-'Coupling Enzyme Parameters'!$AB$10+SQRT((('Coupling Enzyme Parameters'!$AB$10)^2)-(4*('Coupling Enzyme Parameters'!$AB$9)*(('Coupling Enzyme Parameters'!$AB$11)-(Y800-$F$11)))))/(2*'Coupling Enzyme Parameters'!$AB$9))</f>
        <v>24.995054673226829</v>
      </c>
      <c r="AA800" s="102">
        <f t="shared" si="102"/>
        <v>-11.0779243944752</v>
      </c>
    </row>
    <row r="801" spans="3:27" s="39" customFormat="1" ht="15" x14ac:dyDescent="0.25">
      <c r="C801" s="24">
        <f t="shared" si="103"/>
        <v>52.600000000000932</v>
      </c>
      <c r="D801" s="37">
        <v>11375.027</v>
      </c>
      <c r="E801" s="37">
        <v>19185.312999999998</v>
      </c>
      <c r="F801" s="100">
        <f>((-'Coupling Enzyme Parameters'!$AB$10+SQRT((('Coupling Enzyme Parameters'!$AB$10)^2)-(4*('Coupling Enzyme Parameters'!$AB$9)*(('Coupling Enzyme Parameters'!$AB$11)-(E801-$F$11)))))/(2*'Coupling Enzyme Parameters'!$AB$9))</f>
        <v>33.982911296502891</v>
      </c>
      <c r="G801" s="37">
        <v>18340.502</v>
      </c>
      <c r="H801" s="99">
        <f>((-'Coupling Enzyme Parameters'!$AB$10+SQRT((('Coupling Enzyme Parameters'!$AB$10)^2)-(4*('Coupling Enzyme Parameters'!$AB$9)*(('Coupling Enzyme Parameters'!$AB$11)-(G801-$F$11)))))/(2*'Coupling Enzyme Parameters'!$AB$9))</f>
        <v>29.702994841741635</v>
      </c>
      <c r="I801" s="102">
        <f t="shared" si="96"/>
        <v>-5.1309954287837982</v>
      </c>
      <c r="J801" s="37">
        <v>17836.434000000001</v>
      </c>
      <c r="K801" s="99">
        <f>((-'Coupling Enzyme Parameters'!$AB$10+SQRT((('Coupling Enzyme Parameters'!$AB$10)^2)-(4*('Coupling Enzyme Parameters'!$AB$9)*(('Coupling Enzyme Parameters'!$AB$11)-(J801-$F$11)))))/(2*'Coupling Enzyme Parameters'!$AB$9))</f>
        <v>27.44147872531077</v>
      </c>
      <c r="L801" s="102">
        <f t="shared" si="97"/>
        <v>-5.4235293293013207</v>
      </c>
      <c r="M801" s="37">
        <v>17937.687000000002</v>
      </c>
      <c r="N801" s="99">
        <f>((-'Coupling Enzyme Parameters'!$AB$10+SQRT((('Coupling Enzyme Parameters'!$AB$10)^2)-(4*('Coupling Enzyme Parameters'!$AB$9)*(('Coupling Enzyme Parameters'!$AB$11)-(M801-$F$11)))))/(2*'Coupling Enzyme Parameters'!$AB$9))</f>
        <v>27.881730086562179</v>
      </c>
      <c r="O801" s="102">
        <f t="shared" si="98"/>
        <v>-7.4672784531918523</v>
      </c>
      <c r="P801" s="37">
        <v>17942.428</v>
      </c>
      <c r="Q801" s="99">
        <f>((-'Coupling Enzyme Parameters'!$AB$10+SQRT((('Coupling Enzyme Parameters'!$AB$10)^2)-(4*('Coupling Enzyme Parameters'!$AB$9)*(('Coupling Enzyme Parameters'!$AB$11)-(P801-$F$11)))))/(2*'Coupling Enzyme Parameters'!$AB$9))</f>
        <v>27.902506460423901</v>
      </c>
      <c r="R801" s="102">
        <f t="shared" si="99"/>
        <v>-8.5519714415697408</v>
      </c>
      <c r="S801" s="37">
        <v>17771.873</v>
      </c>
      <c r="T801" s="99">
        <f>((-'Coupling Enzyme Parameters'!$AB$10+SQRT((('Coupling Enzyme Parameters'!$AB$10)^2)-(4*('Coupling Enzyme Parameters'!$AB$9)*(('Coupling Enzyme Parameters'!$AB$11)-(S801-$F$11)))))/(2*'Coupling Enzyme Parameters'!$AB$9))</f>
        <v>27.164138619262904</v>
      </c>
      <c r="U801" s="102">
        <f t="shared" si="100"/>
        <v>-9.99970406642257</v>
      </c>
      <c r="V801" s="37">
        <v>17566.224999999999</v>
      </c>
      <c r="W801" s="99">
        <f>((-'Coupling Enzyme Parameters'!$AB$10+SQRT((('Coupling Enzyme Parameters'!$AB$10)^2)-(4*('Coupling Enzyme Parameters'!$AB$9)*(('Coupling Enzyme Parameters'!$AB$11)-(V801-$F$11)))))/(2*'Coupling Enzyme Parameters'!$AB$9))</f>
        <v>26.297327147912469</v>
      </c>
      <c r="X801" s="102">
        <f t="shared" si="101"/>
        <v>-10.678080403786886</v>
      </c>
      <c r="Y801" s="37">
        <v>17253.844000000001</v>
      </c>
      <c r="Z801" s="99">
        <f>((-'Coupling Enzyme Parameters'!$AB$10+SQRT((('Coupling Enzyme Parameters'!$AB$10)^2)-(4*('Coupling Enzyme Parameters'!$AB$9)*(('Coupling Enzyme Parameters'!$AB$11)-(Y801-$F$11)))))/(2*'Coupling Enzyme Parameters'!$AB$9))</f>
        <v>25.025334671260698</v>
      </c>
      <c r="AA801" s="102">
        <f t="shared" si="102"/>
        <v>-10.976763456259878</v>
      </c>
    </row>
    <row r="802" spans="3:27" s="39" customFormat="1" ht="15" x14ac:dyDescent="0.25">
      <c r="C802" s="24">
        <f t="shared" si="103"/>
        <v>52.666666666667602</v>
      </c>
      <c r="D802" s="37">
        <v>11411.823</v>
      </c>
      <c r="E802" s="37">
        <v>19246.953000000001</v>
      </c>
      <c r="F802" s="100">
        <f>((-'Coupling Enzyme Parameters'!$AB$10+SQRT((('Coupling Enzyme Parameters'!$AB$10)^2)-(4*('Coupling Enzyme Parameters'!$AB$9)*(('Coupling Enzyme Parameters'!$AB$11)-(E802-$F$11)))))/(2*'Coupling Enzyme Parameters'!$AB$9))</f>
        <v>34.326566179544592</v>
      </c>
      <c r="G802" s="37">
        <v>18295.201000000001</v>
      </c>
      <c r="H802" s="99">
        <f>((-'Coupling Enzyme Parameters'!$AB$10+SQRT((('Coupling Enzyme Parameters'!$AB$10)^2)-(4*('Coupling Enzyme Parameters'!$AB$9)*(('Coupling Enzyme Parameters'!$AB$11)-(G802-$F$11)))))/(2*'Coupling Enzyme Parameters'!$AB$9))</f>
        <v>29.492189889329637</v>
      </c>
      <c r="I802" s="102">
        <f t="shared" si="96"/>
        <v>-5.6854552642374969</v>
      </c>
      <c r="J802" s="37">
        <v>17936.48</v>
      </c>
      <c r="K802" s="99">
        <f>((-'Coupling Enzyme Parameters'!$AB$10+SQRT((('Coupling Enzyme Parameters'!$AB$10)^2)-(4*('Coupling Enzyme Parameters'!$AB$9)*(('Coupling Enzyme Parameters'!$AB$11)-(J802-$F$11)))))/(2*'Coupling Enzyme Parameters'!$AB$9))</f>
        <v>27.876443032593194</v>
      </c>
      <c r="L802" s="102">
        <f t="shared" si="97"/>
        <v>-5.3322199050605974</v>
      </c>
      <c r="M802" s="37">
        <v>17927.52</v>
      </c>
      <c r="N802" s="99">
        <f>((-'Coupling Enzyme Parameters'!$AB$10+SQRT((('Coupling Enzyme Parameters'!$AB$10)^2)-(4*('Coupling Enzyme Parameters'!$AB$9)*(('Coupling Enzyme Parameters'!$AB$11)-(M802-$F$11)))))/(2*'Coupling Enzyme Parameters'!$AB$9))</f>
        <v>27.837225111275067</v>
      </c>
      <c r="O802" s="102">
        <f t="shared" si="98"/>
        <v>-7.8554383115206647</v>
      </c>
      <c r="P802" s="37">
        <v>17959.065999999999</v>
      </c>
      <c r="Q802" s="99">
        <f>((-'Coupling Enzyme Parameters'!$AB$10+SQRT((('Coupling Enzyme Parameters'!$AB$10)^2)-(4*('Coupling Enzyme Parameters'!$AB$9)*(('Coupling Enzyme Parameters'!$AB$11)-(P802-$F$11)))))/(2*'Coupling Enzyme Parameters'!$AB$9))</f>
        <v>27.975535808491621</v>
      </c>
      <c r="R802" s="102">
        <f t="shared" si="99"/>
        <v>-8.8225969765437213</v>
      </c>
      <c r="S802" s="37">
        <v>17782.717000000001</v>
      </c>
      <c r="T802" s="99">
        <f>((-'Coupling Enzyme Parameters'!$AB$10+SQRT((('Coupling Enzyme Parameters'!$AB$10)^2)-(4*('Coupling Enzyme Parameters'!$AB$9)*(('Coupling Enzyme Parameters'!$AB$11)-(S802-$F$11)))))/(2*'Coupling Enzyme Parameters'!$AB$9))</f>
        <v>27.210542645802203</v>
      </c>
      <c r="U802" s="102">
        <f t="shared" si="100"/>
        <v>-10.296954922924971</v>
      </c>
      <c r="V802" s="37">
        <v>17583.32</v>
      </c>
      <c r="W802" s="99">
        <f>((-'Coupling Enzyme Parameters'!$AB$10+SQRT((('Coupling Enzyme Parameters'!$AB$10)^2)-(4*('Coupling Enzyme Parameters'!$AB$9)*(('Coupling Enzyme Parameters'!$AB$11)-(V802-$F$11)))))/(2*'Coupling Enzyme Parameters'!$AB$9))</f>
        <v>26.368453106245756</v>
      </c>
      <c r="X802" s="102">
        <f t="shared" si="101"/>
        <v>-10.9506093284953</v>
      </c>
      <c r="Y802" s="37">
        <v>17286.976999999999</v>
      </c>
      <c r="Z802" s="99">
        <f>((-'Coupling Enzyme Parameters'!$AB$10+SQRT((('Coupling Enzyme Parameters'!$AB$10)^2)-(4*('Coupling Enzyme Parameters'!$AB$9)*(('Coupling Enzyme Parameters'!$AB$11)-(Y802-$F$11)))))/(2*'Coupling Enzyme Parameters'!$AB$9))</f>
        <v>25.157852943406368</v>
      </c>
      <c r="AA802" s="102">
        <f t="shared" si="102"/>
        <v>-11.187900067155908</v>
      </c>
    </row>
    <row r="803" spans="3:27" s="39" customFormat="1" ht="15" x14ac:dyDescent="0.25">
      <c r="C803" s="24">
        <f t="shared" si="103"/>
        <v>52.733333333334272</v>
      </c>
      <c r="D803" s="37">
        <v>11396.393</v>
      </c>
      <c r="E803" s="37">
        <v>19159.91</v>
      </c>
      <c r="F803" s="100">
        <f>((-'Coupling Enzyme Parameters'!$AB$10+SQRT((('Coupling Enzyme Parameters'!$AB$10)^2)-(4*('Coupling Enzyme Parameters'!$AB$9)*(('Coupling Enzyme Parameters'!$AB$11)-(E803-$F$11)))))/(2*'Coupling Enzyme Parameters'!$AB$9))</f>
        <v>33.842758340634767</v>
      </c>
      <c r="G803" s="37">
        <v>18289.182000000001</v>
      </c>
      <c r="H803" s="99">
        <f>((-'Coupling Enzyme Parameters'!$AB$10+SQRT((('Coupling Enzyme Parameters'!$AB$10)^2)-(4*('Coupling Enzyme Parameters'!$AB$9)*(('Coupling Enzyme Parameters'!$AB$11)-(G803-$F$11)))))/(2*'Coupling Enzyme Parameters'!$AB$9))</f>
        <v>29.464301657847134</v>
      </c>
      <c r="I803" s="102">
        <f t="shared" si="96"/>
        <v>-5.2295356568101745</v>
      </c>
      <c r="J803" s="37">
        <v>17863.171999999999</v>
      </c>
      <c r="K803" s="99">
        <f>((-'Coupling Enzyme Parameters'!$AB$10+SQRT((('Coupling Enzyme Parameters'!$AB$10)^2)-(4*('Coupling Enzyme Parameters'!$AB$9)*(('Coupling Enzyme Parameters'!$AB$11)-(J803-$F$11)))))/(2*'Coupling Enzyme Parameters'!$AB$9))</f>
        <v>27.557100239423132</v>
      </c>
      <c r="L803" s="102">
        <f t="shared" si="97"/>
        <v>-5.1677548593208336</v>
      </c>
      <c r="M803" s="37">
        <v>17948.484</v>
      </c>
      <c r="N803" s="99">
        <f>((-'Coupling Enzyme Parameters'!$AB$10+SQRT((('Coupling Enzyme Parameters'!$AB$10)^2)-(4*('Coupling Enzyme Parameters'!$AB$9)*(('Coupling Enzyme Parameters'!$AB$11)-(M803-$F$11)))))/(2*'Coupling Enzyme Parameters'!$AB$9))</f>
        <v>27.929067006503345</v>
      </c>
      <c r="O803" s="102">
        <f t="shared" si="98"/>
        <v>-7.2797885773825612</v>
      </c>
      <c r="P803" s="37">
        <v>17931.206999999999</v>
      </c>
      <c r="Q803" s="99">
        <f>((-'Coupling Enzyme Parameters'!$AB$10+SQRT((('Coupling Enzyme Parameters'!$AB$10)^2)-(4*('Coupling Enzyme Parameters'!$AB$9)*(('Coupling Enzyme Parameters'!$AB$11)-(P803-$F$11)))))/(2*'Coupling Enzyme Parameters'!$AB$9))</f>
        <v>27.853356756436838</v>
      </c>
      <c r="R803" s="102">
        <f t="shared" si="99"/>
        <v>-8.4609681896886784</v>
      </c>
      <c r="S803" s="37">
        <v>17873.223000000002</v>
      </c>
      <c r="T803" s="99">
        <f>((-'Coupling Enzyme Parameters'!$AB$10+SQRT((('Coupling Enzyme Parameters'!$AB$10)^2)-(4*('Coupling Enzyme Parameters'!$AB$9)*(('Coupling Enzyme Parameters'!$AB$11)-(S803-$F$11)))))/(2*'Coupling Enzyme Parameters'!$AB$9))</f>
        <v>27.600680121785775</v>
      </c>
      <c r="U803" s="102">
        <f t="shared" si="100"/>
        <v>-9.4230096080315739</v>
      </c>
      <c r="V803" s="37">
        <v>17527.974999999999</v>
      </c>
      <c r="W803" s="99">
        <f>((-'Coupling Enzyme Parameters'!$AB$10+SQRT((('Coupling Enzyme Parameters'!$AB$10)^2)-(4*('Coupling Enzyme Parameters'!$AB$9)*(('Coupling Enzyme Parameters'!$AB$11)-(V803-$F$11)))))/(2*'Coupling Enzyme Parameters'!$AB$9))</f>
        <v>26.138773713424229</v>
      </c>
      <c r="X803" s="102">
        <f t="shared" si="101"/>
        <v>-10.696480882407002</v>
      </c>
      <c r="Y803" s="37">
        <v>17296.532999999999</v>
      </c>
      <c r="Z803" s="99">
        <f>((-'Coupling Enzyme Parameters'!$AB$10+SQRT((('Coupling Enzyme Parameters'!$AB$10)^2)-(4*('Coupling Enzyme Parameters'!$AB$9)*(('Coupling Enzyme Parameters'!$AB$11)-(Y803-$F$11)))))/(2*'Coupling Enzyme Parameters'!$AB$9))</f>
        <v>25.196175059052944</v>
      </c>
      <c r="AA803" s="102">
        <f t="shared" si="102"/>
        <v>-10.665770112599507</v>
      </c>
    </row>
    <row r="804" spans="3:27" s="39" customFormat="1" ht="15" x14ac:dyDescent="0.25">
      <c r="C804" s="24">
        <f t="shared" si="103"/>
        <v>52.800000000000942</v>
      </c>
      <c r="D804" s="37">
        <v>11388.455</v>
      </c>
      <c r="E804" s="37">
        <v>19132.328000000001</v>
      </c>
      <c r="F804" s="100">
        <f>((-'Coupling Enzyme Parameters'!$AB$10+SQRT((('Coupling Enzyme Parameters'!$AB$10)^2)-(4*('Coupling Enzyme Parameters'!$AB$9)*(('Coupling Enzyme Parameters'!$AB$11)-(E804-$F$11)))))/(2*'Coupling Enzyme Parameters'!$AB$9))</f>
        <v>33.691531147520664</v>
      </c>
      <c r="G804" s="37">
        <v>18291.023000000001</v>
      </c>
      <c r="H804" s="99">
        <f>((-'Coupling Enzyme Parameters'!$AB$10+SQRT((('Coupling Enzyme Parameters'!$AB$10)^2)-(4*('Coupling Enzyme Parameters'!$AB$9)*(('Coupling Enzyme Parameters'!$AB$11)-(G804-$F$11)))))/(2*'Coupling Enzyme Parameters'!$AB$9))</f>
        <v>29.47282870323296</v>
      </c>
      <c r="I804" s="102">
        <f t="shared" si="96"/>
        <v>-5.0697814183102459</v>
      </c>
      <c r="J804" s="37">
        <v>17900.414000000001</v>
      </c>
      <c r="K804" s="99">
        <f>((-'Coupling Enzyme Parameters'!$AB$10+SQRT((('Coupling Enzyme Parameters'!$AB$10)^2)-(4*('Coupling Enzyme Parameters'!$AB$9)*(('Coupling Enzyme Parameters'!$AB$11)-(J804-$F$11)))))/(2*'Coupling Enzyme Parameters'!$AB$9))</f>
        <v>27.71890020997229</v>
      </c>
      <c r="L804" s="102">
        <f t="shared" si="97"/>
        <v>-4.8547276956575729</v>
      </c>
      <c r="M804" s="37">
        <v>17916.34</v>
      </c>
      <c r="N804" s="99">
        <f>((-'Coupling Enzyme Parameters'!$AB$10+SQRT((('Coupling Enzyme Parameters'!$AB$10)^2)-(4*('Coupling Enzyme Parameters'!$AB$9)*(('Coupling Enzyme Parameters'!$AB$11)-(M804-$F$11)))))/(2*'Coupling Enzyme Parameters'!$AB$9))</f>
        <v>27.788363680887638</v>
      </c>
      <c r="O804" s="102">
        <f t="shared" si="98"/>
        <v>-7.2692647098841654</v>
      </c>
      <c r="P804" s="37">
        <v>17890.596000000001</v>
      </c>
      <c r="Q804" s="99">
        <f>((-'Coupling Enzyme Parameters'!$AB$10+SQRT((('Coupling Enzyme Parameters'!$AB$10)^2)-(4*('Coupling Enzyme Parameters'!$AB$9)*(('Coupling Enzyme Parameters'!$AB$11)-(P804-$F$11)))))/(2*'Coupling Enzyme Parameters'!$AB$9))</f>
        <v>27.676159172940164</v>
      </c>
      <c r="R804" s="102">
        <f t="shared" si="99"/>
        <v>-8.48693858007125</v>
      </c>
      <c r="S804" s="37">
        <v>17846.978999999999</v>
      </c>
      <c r="T804" s="99">
        <f>((-'Coupling Enzyme Parameters'!$AB$10+SQRT((('Coupling Enzyme Parameters'!$AB$10)^2)-(4*('Coupling Enzyme Parameters'!$AB$9)*(('Coupling Enzyme Parameters'!$AB$11)-(S804-$F$11)))))/(2*'Coupling Enzyme Parameters'!$AB$9))</f>
        <v>27.487024029475158</v>
      </c>
      <c r="U804" s="102">
        <f t="shared" si="100"/>
        <v>-9.3854385072280877</v>
      </c>
      <c r="V804" s="37">
        <v>17530.465</v>
      </c>
      <c r="W804" s="99">
        <f>((-'Coupling Enzyme Parameters'!$AB$10+SQRT((('Coupling Enzyme Parameters'!$AB$10)^2)-(4*('Coupling Enzyme Parameters'!$AB$9)*(('Coupling Enzyme Parameters'!$AB$11)-(V804-$F$11)))))/(2*'Coupling Enzyme Parameters'!$AB$9))</f>
        <v>26.149070563530831</v>
      </c>
      <c r="X804" s="102">
        <f t="shared" si="101"/>
        <v>-10.534956839186297</v>
      </c>
      <c r="Y804" s="37">
        <v>17266.692999999999</v>
      </c>
      <c r="Z804" s="99">
        <f>((-'Coupling Enzyme Parameters'!$AB$10+SQRT((('Coupling Enzyme Parameters'!$AB$10)^2)-(4*('Coupling Enzyme Parameters'!$AB$9)*(('Coupling Enzyme Parameters'!$AB$11)-(Y804-$F$11)))))/(2*'Coupling Enzyme Parameters'!$AB$9))</f>
        <v>25.076660374979294</v>
      </c>
      <c r="AA804" s="102">
        <f t="shared" si="102"/>
        <v>-10.634057603559054</v>
      </c>
    </row>
    <row r="805" spans="3:27" s="39" customFormat="1" ht="15" x14ac:dyDescent="0.25">
      <c r="C805" s="24">
        <f t="shared" si="103"/>
        <v>52.866666666667612</v>
      </c>
      <c r="D805" s="37">
        <v>11401.944</v>
      </c>
      <c r="E805" s="37">
        <v>19242.638999999999</v>
      </c>
      <c r="F805" s="100">
        <f>((-'Coupling Enzyme Parameters'!$AB$10+SQRT((('Coupling Enzyme Parameters'!$AB$10)^2)-(4*('Coupling Enzyme Parameters'!$AB$9)*(('Coupling Enzyme Parameters'!$AB$11)-(E805-$F$11)))))/(2*'Coupling Enzyme Parameters'!$AB$9))</f>
        <v>34.302346657295381</v>
      </c>
      <c r="G805" s="37">
        <v>18288.419999999998</v>
      </c>
      <c r="H805" s="99">
        <f>((-'Coupling Enzyme Parameters'!$AB$10+SQRT((('Coupling Enzyme Parameters'!$AB$10)^2)-(4*('Coupling Enzyme Parameters'!$AB$9)*(('Coupling Enzyme Parameters'!$AB$11)-(G805-$F$11)))))/(2*'Coupling Enzyme Parameters'!$AB$9))</f>
        <v>29.460773035059457</v>
      </c>
      <c r="I805" s="102">
        <f t="shared" si="96"/>
        <v>-5.6926525962584655</v>
      </c>
      <c r="J805" s="37">
        <v>17854.401999999998</v>
      </c>
      <c r="K805" s="99">
        <f>((-'Coupling Enzyme Parameters'!$AB$10+SQRT((('Coupling Enzyme Parameters'!$AB$10)^2)-(4*('Coupling Enzyme Parameters'!$AB$9)*(('Coupling Enzyme Parameters'!$AB$11)-(J805-$F$11)))))/(2*'Coupling Enzyme Parameters'!$AB$9))</f>
        <v>27.519126956435713</v>
      </c>
      <c r="L805" s="102">
        <f t="shared" si="97"/>
        <v>-5.6653164589688672</v>
      </c>
      <c r="M805" s="37">
        <v>17913.513999999999</v>
      </c>
      <c r="N805" s="99">
        <f>((-'Coupling Enzyme Parameters'!$AB$10+SQRT((('Coupling Enzyme Parameters'!$AB$10)^2)-(4*('Coupling Enzyme Parameters'!$AB$9)*(('Coupling Enzyme Parameters'!$AB$11)-(M805-$F$11)))))/(2*'Coupling Enzyme Parameters'!$AB$9))</f>
        <v>27.776025704004471</v>
      </c>
      <c r="O805" s="102">
        <f t="shared" si="98"/>
        <v>-7.8924181965420495</v>
      </c>
      <c r="P805" s="37">
        <v>17920.293000000001</v>
      </c>
      <c r="Q805" s="99">
        <f>((-'Coupling Enzyme Parameters'!$AB$10+SQRT((('Coupling Enzyme Parameters'!$AB$10)^2)-(4*('Coupling Enzyme Parameters'!$AB$9)*(('Coupling Enzyme Parameters'!$AB$11)-(P805-$F$11)))))/(2*'Coupling Enzyme Parameters'!$AB$9))</f>
        <v>27.805630704516357</v>
      </c>
      <c r="R805" s="102">
        <f t="shared" si="99"/>
        <v>-8.9682825582697738</v>
      </c>
      <c r="S805" s="37">
        <v>17828.57</v>
      </c>
      <c r="T805" s="99">
        <f>((-'Coupling Enzyme Parameters'!$AB$10+SQRT((('Coupling Enzyme Parameters'!$AB$10)^2)-(4*('Coupling Enzyme Parameters'!$AB$9)*(('Coupling Enzyme Parameters'!$AB$11)-(S805-$F$11)))))/(2*'Coupling Enzyme Parameters'!$AB$9))</f>
        <v>27.407558412324043</v>
      </c>
      <c r="U805" s="102">
        <f t="shared" si="100"/>
        <v>-10.07571963415392</v>
      </c>
      <c r="V805" s="37">
        <v>17533.655999999999</v>
      </c>
      <c r="W805" s="99">
        <f>((-'Coupling Enzyme Parameters'!$AB$10+SQRT((('Coupling Enzyme Parameters'!$AB$10)^2)-(4*('Coupling Enzyme Parameters'!$AB$9)*(('Coupling Enzyme Parameters'!$AB$11)-(V805-$F$11)))))/(2*'Coupling Enzyme Parameters'!$AB$9))</f>
        <v>26.162271245940623</v>
      </c>
      <c r="X805" s="102">
        <f t="shared" si="101"/>
        <v>-11.132571666551222</v>
      </c>
      <c r="Y805" s="37">
        <v>17309.879000000001</v>
      </c>
      <c r="Z805" s="99">
        <f>((-'Coupling Enzyme Parameters'!$AB$10+SQRT((('Coupling Enzyme Parameters'!$AB$10)^2)-(4*('Coupling Enzyme Parameters'!$AB$9)*(('Coupling Enzyme Parameters'!$AB$11)-(Y805-$F$11)))))/(2*'Coupling Enzyme Parameters'!$AB$9))</f>
        <v>25.249773107176324</v>
      </c>
      <c r="AA805" s="102">
        <f t="shared" si="102"/>
        <v>-11.071760381136741</v>
      </c>
    </row>
    <row r="806" spans="3:27" s="39" customFormat="1" ht="15" x14ac:dyDescent="0.25">
      <c r="C806" s="24">
        <f t="shared" si="103"/>
        <v>52.933333333334282</v>
      </c>
      <c r="D806" s="37">
        <v>11398.463</v>
      </c>
      <c r="E806" s="37">
        <v>19191.684000000001</v>
      </c>
      <c r="F806" s="100">
        <f>((-'Coupling Enzyme Parameters'!$AB$10+SQRT((('Coupling Enzyme Parameters'!$AB$10)^2)-(4*('Coupling Enzyme Parameters'!$AB$9)*(('Coupling Enzyme Parameters'!$AB$11)-(E806-$F$11)))))/(2*'Coupling Enzyme Parameters'!$AB$9))</f>
        <v>34.018194385591336</v>
      </c>
      <c r="G806" s="37">
        <v>18319.651999999998</v>
      </c>
      <c r="H806" s="99">
        <f>((-'Coupling Enzyme Parameters'!$AB$10+SQRT((('Coupling Enzyme Parameters'!$AB$10)^2)-(4*('Coupling Enzyme Parameters'!$AB$9)*(('Coupling Enzyme Parameters'!$AB$11)-(G806-$F$11)))))/(2*'Coupling Enzyme Parameters'!$AB$9))</f>
        <v>29.605770546757135</v>
      </c>
      <c r="I806" s="102">
        <f t="shared" si="96"/>
        <v>-5.2635028128567427</v>
      </c>
      <c r="J806" s="37">
        <v>17870.252</v>
      </c>
      <c r="K806" s="99">
        <f>((-'Coupling Enzyme Parameters'!$AB$10+SQRT((('Coupling Enzyme Parameters'!$AB$10)^2)-(4*('Coupling Enzyme Parameters'!$AB$9)*(('Coupling Enzyme Parameters'!$AB$11)-(J806-$F$11)))))/(2*'Coupling Enzyme Parameters'!$AB$9))</f>
        <v>27.587791550432431</v>
      </c>
      <c r="L806" s="102">
        <f t="shared" si="97"/>
        <v>-5.3124995932681038</v>
      </c>
      <c r="M806" s="37">
        <v>17924.530999999999</v>
      </c>
      <c r="N806" s="99">
        <f>((-'Coupling Enzyme Parameters'!$AB$10+SQRT((('Coupling Enzyme Parameters'!$AB$10)^2)-(4*('Coupling Enzyme Parameters'!$AB$9)*(('Coupling Enzyme Parameters'!$AB$11)-(M806-$F$11)))))/(2*'Coupling Enzyme Parameters'!$AB$9))</f>
        <v>27.824153919676803</v>
      </c>
      <c r="O806" s="102">
        <f t="shared" si="98"/>
        <v>-7.560137709165673</v>
      </c>
      <c r="P806" s="37">
        <v>17891.037</v>
      </c>
      <c r="Q806" s="99">
        <f>((-'Coupling Enzyme Parameters'!$AB$10+SQRT((('Coupling Enzyme Parameters'!$AB$10)^2)-(4*('Coupling Enzyme Parameters'!$AB$9)*(('Coupling Enzyme Parameters'!$AB$11)-(P806-$F$11)))))/(2*'Coupling Enzyme Parameters'!$AB$9))</f>
        <v>27.678077664341171</v>
      </c>
      <c r="R806" s="102">
        <f t="shared" si="99"/>
        <v>-8.8116833267409156</v>
      </c>
      <c r="S806" s="37">
        <v>17846.391</v>
      </c>
      <c r="T806" s="99">
        <f>((-'Coupling Enzyme Parameters'!$AB$10+SQRT((('Coupling Enzyme Parameters'!$AB$10)^2)-(4*('Coupling Enzyme Parameters'!$AB$9)*(('Coupling Enzyme Parameters'!$AB$11)-(S806-$F$11)))))/(2*'Coupling Enzyme Parameters'!$AB$9))</f>
        <v>27.484482536502274</v>
      </c>
      <c r="U806" s="102">
        <f t="shared" si="100"/>
        <v>-9.7146432382716448</v>
      </c>
      <c r="V806" s="37">
        <v>17582.078000000001</v>
      </c>
      <c r="W806" s="99">
        <f>((-'Coupling Enzyme Parameters'!$AB$10+SQRT((('Coupling Enzyme Parameters'!$AB$10)^2)-(4*('Coupling Enzyme Parameters'!$AB$9)*(('Coupling Enzyme Parameters'!$AB$11)-(V806-$F$11)))))/(2*'Coupling Enzyme Parameters'!$AB$9))</f>
        <v>26.363280071087985</v>
      </c>
      <c r="X806" s="102">
        <f t="shared" si="101"/>
        <v>-10.647410569699815</v>
      </c>
      <c r="Y806" s="37">
        <v>17209.759999999998</v>
      </c>
      <c r="Z806" s="99">
        <f>((-'Coupling Enzyme Parameters'!$AB$10+SQRT((('Coupling Enzyme Parameters'!$AB$10)^2)-(4*('Coupling Enzyme Parameters'!$AB$9)*(('Coupling Enzyme Parameters'!$AB$11)-(Y806-$F$11)))))/(2*'Coupling Enzyme Parameters'!$AB$9))</f>
        <v>24.84985956464832</v>
      </c>
      <c r="AA806" s="102">
        <f t="shared" si="102"/>
        <v>-11.187521651960701</v>
      </c>
    </row>
    <row r="807" spans="3:27" s="39" customFormat="1" ht="15" x14ac:dyDescent="0.25">
      <c r="C807" s="24">
        <f t="shared" si="103"/>
        <v>53.000000000000952</v>
      </c>
      <c r="D807" s="37">
        <v>11372.332</v>
      </c>
      <c r="E807" s="37">
        <v>19170.68</v>
      </c>
      <c r="F807" s="100">
        <f>((-'Coupling Enzyme Parameters'!$AB$10+SQRT((('Coupling Enzyme Parameters'!$AB$10)^2)-(4*('Coupling Enzyme Parameters'!$AB$9)*(('Coupling Enzyme Parameters'!$AB$11)-(E807-$F$11)))))/(2*'Coupling Enzyme Parameters'!$AB$9))</f>
        <v>33.902075257702485</v>
      </c>
      <c r="G807" s="37">
        <v>18235.618999999999</v>
      </c>
      <c r="H807" s="99">
        <f>((-'Coupling Enzyme Parameters'!$AB$10+SQRT((('Coupling Enzyme Parameters'!$AB$10)^2)-(4*('Coupling Enzyme Parameters'!$AB$9)*(('Coupling Enzyme Parameters'!$AB$11)-(G807-$F$11)))))/(2*'Coupling Enzyme Parameters'!$AB$9))</f>
        <v>29.217350548717086</v>
      </c>
      <c r="I807" s="102">
        <f t="shared" si="96"/>
        <v>-5.5358036830079413</v>
      </c>
      <c r="J807" s="37">
        <v>17851.008000000002</v>
      </c>
      <c r="K807" s="99">
        <f>((-'Coupling Enzyme Parameters'!$AB$10+SQRT((('Coupling Enzyme Parameters'!$AB$10)^2)-(4*('Coupling Enzyme Parameters'!$AB$9)*(('Coupling Enzyme Parameters'!$AB$11)-(J807-$F$11)))))/(2*'Coupling Enzyme Parameters'!$AB$9))</f>
        <v>27.504444302142129</v>
      </c>
      <c r="L807" s="102">
        <f t="shared" si="97"/>
        <v>-5.2797277136695548</v>
      </c>
      <c r="M807" s="37">
        <v>17912.969000000001</v>
      </c>
      <c r="N807" s="99">
        <f>((-'Coupling Enzyme Parameters'!$AB$10+SQRT((('Coupling Enzyme Parameters'!$AB$10)^2)-(4*('Coupling Enzyme Parameters'!$AB$9)*(('Coupling Enzyme Parameters'!$AB$11)-(M807-$F$11)))))/(2*'Coupling Enzyme Parameters'!$AB$9))</f>
        <v>27.773646895214728</v>
      </c>
      <c r="O807" s="102">
        <f t="shared" si="98"/>
        <v>-7.4945256057388967</v>
      </c>
      <c r="P807" s="37">
        <v>17889.634999999998</v>
      </c>
      <c r="Q807" s="99">
        <f>((-'Coupling Enzyme Parameters'!$AB$10+SQRT((('Coupling Enzyme Parameters'!$AB$10)^2)-(4*('Coupling Enzyme Parameters'!$AB$9)*(('Coupling Enzyme Parameters'!$AB$11)-(P807-$F$11)))))/(2*'Coupling Enzyme Parameters'!$AB$9))</f>
        <v>27.671978947146005</v>
      </c>
      <c r="R807" s="102">
        <f t="shared" si="99"/>
        <v>-8.7016629160472299</v>
      </c>
      <c r="S807" s="37">
        <v>17856.502</v>
      </c>
      <c r="T807" s="99">
        <f>((-'Coupling Enzyme Parameters'!$AB$10+SQRT((('Coupling Enzyme Parameters'!$AB$10)^2)-(4*('Coupling Enzyme Parameters'!$AB$9)*(('Coupling Enzyme Parameters'!$AB$11)-(S807-$F$11)))))/(2*'Coupling Enzyme Parameters'!$AB$9))</f>
        <v>27.528215329819322</v>
      </c>
      <c r="U807" s="102">
        <f t="shared" si="100"/>
        <v>-9.5547913170657459</v>
      </c>
      <c r="V807" s="37">
        <v>17518.234</v>
      </c>
      <c r="W807" s="99">
        <f>((-'Coupling Enzyme Parameters'!$AB$10+SQRT((('Coupling Enzyme Parameters'!$AB$10)^2)-(4*('Coupling Enzyme Parameters'!$AB$9)*(('Coupling Enzyme Parameters'!$AB$11)-(V807-$F$11)))))/(2*'Coupling Enzyme Parameters'!$AB$9))</f>
        <v>26.098524734702828</v>
      </c>
      <c r="X807" s="102">
        <f t="shared" si="101"/>
        <v>-10.796046778196121</v>
      </c>
      <c r="Y807" s="37">
        <v>17266.634999999998</v>
      </c>
      <c r="Z807" s="99">
        <f>((-'Coupling Enzyme Parameters'!$AB$10+SQRT((('Coupling Enzyme Parameters'!$AB$10)^2)-(4*('Coupling Enzyme Parameters'!$AB$9)*(('Coupling Enzyme Parameters'!$AB$11)-(Y807-$F$11)))))/(2*'Coupling Enzyme Parameters'!$AB$9))</f>
        <v>25.076428507819621</v>
      </c>
      <c r="AA807" s="102">
        <f t="shared" si="102"/>
        <v>-10.844833580900548</v>
      </c>
    </row>
    <row r="808" spans="3:27" s="39" customFormat="1" ht="15" x14ac:dyDescent="0.25">
      <c r="C808" s="24">
        <f t="shared" si="103"/>
        <v>53.066666666667622</v>
      </c>
      <c r="D808" s="37">
        <v>11385.437</v>
      </c>
      <c r="E808" s="37">
        <v>19172.201000000001</v>
      </c>
      <c r="F808" s="100">
        <f>((-'Coupling Enzyme Parameters'!$AB$10+SQRT((('Coupling Enzyme Parameters'!$AB$10)^2)-(4*('Coupling Enzyme Parameters'!$AB$9)*(('Coupling Enzyme Parameters'!$AB$11)-(E808-$F$11)))))/(2*'Coupling Enzyme Parameters'!$AB$9))</f>
        <v>33.910464521417104</v>
      </c>
      <c r="G808" s="37">
        <v>18222.400000000001</v>
      </c>
      <c r="H808" s="99">
        <f>((-'Coupling Enzyme Parameters'!$AB$10+SQRT((('Coupling Enzyme Parameters'!$AB$10)^2)-(4*('Coupling Enzyme Parameters'!$AB$9)*(('Coupling Enzyme Parameters'!$AB$11)-(G808-$F$11)))))/(2*'Coupling Enzyme Parameters'!$AB$9))</f>
        <v>29.156739658867782</v>
      </c>
      <c r="I808" s="102">
        <f t="shared" si="96"/>
        <v>-5.6048038365718647</v>
      </c>
      <c r="J808" s="37">
        <v>17828.313999999998</v>
      </c>
      <c r="K808" s="99">
        <f>((-'Coupling Enzyme Parameters'!$AB$10+SQRT((('Coupling Enzyme Parameters'!$AB$10)^2)-(4*('Coupling Enzyme Parameters'!$AB$9)*(('Coupling Enzyme Parameters'!$AB$11)-(J808-$F$11)))))/(2*'Coupling Enzyme Parameters'!$AB$9))</f>
        <v>27.406454840436417</v>
      </c>
      <c r="L808" s="102">
        <f t="shared" si="97"/>
        <v>-5.3861064390898861</v>
      </c>
      <c r="M808" s="37">
        <v>18015.567999999999</v>
      </c>
      <c r="N808" s="99">
        <f>((-'Coupling Enzyme Parameters'!$AB$10+SQRT((('Coupling Enzyme Parameters'!$AB$10)^2)-(4*('Coupling Enzyme Parameters'!$AB$9)*(('Coupling Enzyme Parameters'!$AB$11)-(M808-$F$11)))))/(2*'Coupling Enzyme Parameters'!$AB$9))</f>
        <v>28.224916354380444</v>
      </c>
      <c r="O808" s="102">
        <f t="shared" si="98"/>
        <v>-7.0516454102878008</v>
      </c>
      <c r="P808" s="37">
        <v>17927.276999999998</v>
      </c>
      <c r="Q808" s="99">
        <f>((-'Coupling Enzyme Parameters'!$AB$10+SQRT((('Coupling Enzyme Parameters'!$AB$10)^2)-(4*('Coupling Enzyme Parameters'!$AB$9)*(('Coupling Enzyme Parameters'!$AB$11)-(P808-$F$11)))))/(2*'Coupling Enzyme Parameters'!$AB$9))</f>
        <v>27.836162230744389</v>
      </c>
      <c r="R808" s="102">
        <f t="shared" si="99"/>
        <v>-8.5458688961634657</v>
      </c>
      <c r="S808" s="37">
        <v>17836.125</v>
      </c>
      <c r="T808" s="99">
        <f>((-'Coupling Enzyme Parameters'!$AB$10+SQRT((('Coupling Enzyme Parameters'!$AB$10)^2)-(4*('Coupling Enzyme Parameters'!$AB$9)*(('Coupling Enzyme Parameters'!$AB$11)-(S808-$F$11)))))/(2*'Coupling Enzyme Parameters'!$AB$9))</f>
        <v>27.44014516441614</v>
      </c>
      <c r="U808" s="102">
        <f t="shared" si="100"/>
        <v>-9.6512507461835462</v>
      </c>
      <c r="V808" s="37">
        <v>17531.5</v>
      </c>
      <c r="W808" s="99">
        <f>((-'Coupling Enzyme Parameters'!$AB$10+SQRT((('Coupling Enzyme Parameters'!$AB$10)^2)-(4*('Coupling Enzyme Parameters'!$AB$9)*(('Coupling Enzyme Parameters'!$AB$11)-(V808-$F$11)))))/(2*'Coupling Enzyme Parameters'!$AB$9))</f>
        <v>26.153351585568601</v>
      </c>
      <c r="X808" s="102">
        <f t="shared" si="101"/>
        <v>-10.749609191044968</v>
      </c>
      <c r="Y808" s="37">
        <v>17256.127</v>
      </c>
      <c r="Z808" s="99">
        <f>((-'Coupling Enzyme Parameters'!$AB$10+SQRT((('Coupling Enzyme Parameters'!$AB$10)^2)-(4*('Coupling Enzyme Parameters'!$AB$9)*(('Coupling Enzyme Parameters'!$AB$11)-(Y808-$F$11)))))/(2*'Coupling Enzyme Parameters'!$AB$9))</f>
        <v>25.034448190703841</v>
      </c>
      <c r="AA808" s="102">
        <f t="shared" si="102"/>
        <v>-10.895203161730947</v>
      </c>
    </row>
    <row r="809" spans="3:27" s="39" customFormat="1" ht="15" x14ac:dyDescent="0.25">
      <c r="C809" s="24">
        <f t="shared" si="103"/>
        <v>53.133333333334292</v>
      </c>
      <c r="D809" s="37">
        <v>11385.668</v>
      </c>
      <c r="E809" s="37">
        <v>19164.928</v>
      </c>
      <c r="F809" s="100">
        <f>((-'Coupling Enzyme Parameters'!$AB$10+SQRT((('Coupling Enzyme Parameters'!$AB$10)^2)-(4*('Coupling Enzyme Parameters'!$AB$9)*(('Coupling Enzyme Parameters'!$AB$11)-(E809-$F$11)))))/(2*'Coupling Enzyme Parameters'!$AB$9))</f>
        <v>33.870376711796787</v>
      </c>
      <c r="G809" s="37">
        <v>18316.893</v>
      </c>
      <c r="H809" s="99">
        <f>((-'Coupling Enzyme Parameters'!$AB$10+SQRT((('Coupling Enzyme Parameters'!$AB$10)^2)-(4*('Coupling Enzyme Parameters'!$AB$9)*(('Coupling Enzyme Parameters'!$AB$11)-(G809-$F$11)))))/(2*'Coupling Enzyme Parameters'!$AB$9))</f>
        <v>29.592930919175121</v>
      </c>
      <c r="I809" s="102">
        <f t="shared" si="96"/>
        <v>-5.1285247666442082</v>
      </c>
      <c r="J809" s="37">
        <v>17819.555</v>
      </c>
      <c r="K809" s="99">
        <f>((-'Coupling Enzyme Parameters'!$AB$10+SQRT((('Coupling Enzyme Parameters'!$AB$10)^2)-(4*('Coupling Enzyme Parameters'!$AB$9)*(('Coupling Enzyme Parameters'!$AB$11)-(J809-$F$11)))))/(2*'Coupling Enzyme Parameters'!$AB$9))</f>
        <v>27.368720927519519</v>
      </c>
      <c r="L809" s="102">
        <f t="shared" si="97"/>
        <v>-5.3837525423864676</v>
      </c>
      <c r="M809" s="37">
        <v>17904.355</v>
      </c>
      <c r="N809" s="99">
        <f>((-'Coupling Enzyme Parameters'!$AB$10+SQRT((('Coupling Enzyme Parameters'!$AB$10)^2)-(4*('Coupling Enzyme Parameters'!$AB$9)*(('Coupling Enzyme Parameters'!$AB$11)-(M809-$F$11)))))/(2*'Coupling Enzyme Parameters'!$AB$9))</f>
        <v>27.736074162715827</v>
      </c>
      <c r="O809" s="102">
        <f t="shared" si="98"/>
        <v>-7.5003997923321002</v>
      </c>
      <c r="P809" s="37">
        <v>17924.580000000002</v>
      </c>
      <c r="Q809" s="99">
        <f>((-'Coupling Enzyme Parameters'!$AB$10+SQRT((('Coupling Enzyme Parameters'!$AB$10)^2)-(4*('Coupling Enzyme Parameters'!$AB$9)*(('Coupling Enzyme Parameters'!$AB$11)-(P809-$F$11)))))/(2*'Coupling Enzyme Parameters'!$AB$9))</f>
        <v>27.824368154551305</v>
      </c>
      <c r="R809" s="102">
        <f t="shared" si="99"/>
        <v>-8.5175751627362324</v>
      </c>
      <c r="S809" s="37">
        <v>17807.960999999999</v>
      </c>
      <c r="T809" s="99">
        <f>((-'Coupling Enzyme Parameters'!$AB$10+SQRT((('Coupling Enzyme Parameters'!$AB$10)^2)-(4*('Coupling Enzyme Parameters'!$AB$9)*(('Coupling Enzyme Parameters'!$AB$11)-(S809-$F$11)))))/(2*'Coupling Enzyme Parameters'!$AB$9))</f>
        <v>27.31884716527744</v>
      </c>
      <c r="U809" s="102">
        <f t="shared" si="100"/>
        <v>-9.7324609357019298</v>
      </c>
      <c r="V809" s="37">
        <v>17498.853999999999</v>
      </c>
      <c r="W809" s="99">
        <f>((-'Coupling Enzyme Parameters'!$AB$10+SQRT((('Coupling Enzyme Parameters'!$AB$10)^2)-(4*('Coupling Enzyme Parameters'!$AB$9)*(('Coupling Enzyme Parameters'!$AB$11)-(V809-$F$11)))))/(2*'Coupling Enzyme Parameters'!$AB$9))</f>
        <v>26.018602928727169</v>
      </c>
      <c r="X809" s="102">
        <f t="shared" si="101"/>
        <v>-10.844270038266082</v>
      </c>
      <c r="Y809" s="37">
        <v>17291.153999999999</v>
      </c>
      <c r="Z809" s="99">
        <f>((-'Coupling Enzyme Parameters'!$AB$10+SQRT((('Coupling Enzyme Parameters'!$AB$10)^2)-(4*('Coupling Enzyme Parameters'!$AB$9)*(('Coupling Enzyme Parameters'!$AB$11)-(Y809-$F$11)))))/(2*'Coupling Enzyme Parameters'!$AB$9))</f>
        <v>25.174598182203713</v>
      </c>
      <c r="AA809" s="102">
        <f t="shared" si="102"/>
        <v>-10.714965360610758</v>
      </c>
    </row>
    <row r="810" spans="3:27" s="39" customFormat="1" ht="15" x14ac:dyDescent="0.25">
      <c r="C810" s="24">
        <f t="shared" si="103"/>
        <v>53.200000000000962</v>
      </c>
      <c r="D810" s="37">
        <v>11417.799000000001</v>
      </c>
      <c r="E810" s="37">
        <v>19219.666000000001</v>
      </c>
      <c r="F810" s="100">
        <f>((-'Coupling Enzyme Parameters'!$AB$10+SQRT((('Coupling Enzyme Parameters'!$AB$10)^2)-(4*('Coupling Enzyme Parameters'!$AB$9)*(('Coupling Enzyme Parameters'!$AB$11)-(E810-$F$11)))))/(2*'Coupling Enzyme Parameters'!$AB$9))</f>
        <v>34.173802126210795</v>
      </c>
      <c r="G810" s="37">
        <v>18270.873</v>
      </c>
      <c r="H810" s="99">
        <f>((-'Coupling Enzyme Parameters'!$AB$10+SQRT((('Coupling Enzyme Parameters'!$AB$10)^2)-(4*('Coupling Enzyme Parameters'!$AB$9)*(('Coupling Enzyme Parameters'!$AB$11)-(G810-$F$11)))))/(2*'Coupling Enzyme Parameters'!$AB$9))</f>
        <v>29.379641454566478</v>
      </c>
      <c r="I810" s="102">
        <f t="shared" si="96"/>
        <v>-5.6452396456668588</v>
      </c>
      <c r="J810" s="37">
        <v>17849.391</v>
      </c>
      <c r="K810" s="99">
        <f>((-'Coupling Enzyme Parameters'!$AB$10+SQRT((('Coupling Enzyme Parameters'!$AB$10)^2)-(4*('Coupling Enzyme Parameters'!$AB$9)*(('Coupling Enzyme Parameters'!$AB$11)-(J810-$F$11)))))/(2*'Coupling Enzyme Parameters'!$AB$9))</f>
        <v>27.497451615987281</v>
      </c>
      <c r="L810" s="102">
        <f t="shared" si="97"/>
        <v>-5.5584472683327135</v>
      </c>
      <c r="M810" s="37">
        <v>17881.603999999999</v>
      </c>
      <c r="N810" s="99">
        <f>((-'Coupling Enzyme Parameters'!$AB$10+SQRT((('Coupling Enzyme Parameters'!$AB$10)^2)-(4*('Coupling Enzyme Parameters'!$AB$9)*(('Coupling Enzyme Parameters'!$AB$11)-(M810-$F$11)))))/(2*'Coupling Enzyme Parameters'!$AB$9))</f>
        <v>27.637068275708149</v>
      </c>
      <c r="O810" s="102">
        <f t="shared" si="98"/>
        <v>-7.902831093753786</v>
      </c>
      <c r="P810" s="37">
        <v>17937.645</v>
      </c>
      <c r="Q810" s="99">
        <f>((-'Coupling Enzyme Parameters'!$AB$10+SQRT((('Coupling Enzyme Parameters'!$AB$10)^2)-(4*('Coupling Enzyme Parameters'!$AB$9)*(('Coupling Enzyme Parameters'!$AB$11)-(P810-$F$11)))))/(2*'Coupling Enzyme Parameters'!$AB$9))</f>
        <v>27.881546096820948</v>
      </c>
      <c r="R810" s="102">
        <f t="shared" si="99"/>
        <v>-8.7638226348805972</v>
      </c>
      <c r="S810" s="37">
        <v>17858.991999999998</v>
      </c>
      <c r="T810" s="99">
        <f>((-'Coupling Enzyme Parameters'!$AB$10+SQRT((('Coupling Enzyme Parameters'!$AB$10)^2)-(4*('Coupling Enzyme Parameters'!$AB$9)*(('Coupling Enzyme Parameters'!$AB$11)-(S810-$F$11)))))/(2*'Coupling Enzyme Parameters'!$AB$9))</f>
        <v>27.53899515725179</v>
      </c>
      <c r="U810" s="102">
        <f t="shared" si="100"/>
        <v>-9.8157383581415871</v>
      </c>
      <c r="V810" s="37">
        <v>17536.412</v>
      </c>
      <c r="W810" s="99">
        <f>((-'Coupling Enzyme Parameters'!$AB$10+SQRT((('Coupling Enzyme Parameters'!$AB$10)^2)-(4*('Coupling Enzyme Parameters'!$AB$9)*(('Coupling Enzyme Parameters'!$AB$11)-(V810-$F$11)))))/(2*'Coupling Enzyme Parameters'!$AB$9))</f>
        <v>26.173676925282098</v>
      </c>
      <c r="X810" s="102">
        <f t="shared" si="101"/>
        <v>-10.992621456125161</v>
      </c>
      <c r="Y810" s="37">
        <v>17310.77</v>
      </c>
      <c r="Z810" s="99">
        <f>((-'Coupling Enzyme Parameters'!$AB$10+SQRT((('Coupling Enzyme Parameters'!$AB$10)^2)-(4*('Coupling Enzyme Parameters'!$AB$9)*(('Coupling Enzyme Parameters'!$AB$11)-(Y810-$F$11)))))/(2*'Coupling Enzyme Parameters'!$AB$9))</f>
        <v>25.253354603393358</v>
      </c>
      <c r="AA810" s="102">
        <f t="shared" si="102"/>
        <v>-10.939634353835121</v>
      </c>
    </row>
    <row r="811" spans="3:27" s="39" customFormat="1" ht="15" x14ac:dyDescent="0.25">
      <c r="C811" s="24">
        <f t="shared" si="103"/>
        <v>53.266666666667632</v>
      </c>
      <c r="D811" s="37">
        <v>11389.601000000001</v>
      </c>
      <c r="E811" s="37">
        <v>19193.355</v>
      </c>
      <c r="F811" s="100">
        <f>((-'Coupling Enzyme Parameters'!$AB$10+SQRT((('Coupling Enzyme Parameters'!$AB$10)^2)-(4*('Coupling Enzyme Parameters'!$AB$9)*(('Coupling Enzyme Parameters'!$AB$11)-(E811-$F$11)))))/(2*'Coupling Enzyme Parameters'!$AB$9))</f>
        <v>34.02745742052079</v>
      </c>
      <c r="G811" s="37">
        <v>18338.971000000001</v>
      </c>
      <c r="H811" s="99">
        <f>((-'Coupling Enzyme Parameters'!$AB$10+SQRT((('Coupling Enzyme Parameters'!$AB$10)^2)-(4*('Coupling Enzyme Parameters'!$AB$9)*(('Coupling Enzyme Parameters'!$AB$11)-(G811-$F$11)))))/(2*'Coupling Enzyme Parameters'!$AB$9))</f>
        <v>29.695844025965876</v>
      </c>
      <c r="I811" s="102">
        <f t="shared" si="96"/>
        <v>-5.182692368577456</v>
      </c>
      <c r="J811" s="37">
        <v>17947.629000000001</v>
      </c>
      <c r="K811" s="99">
        <f>((-'Coupling Enzyme Parameters'!$AB$10+SQRT((('Coupling Enzyme Parameters'!$AB$10)^2)-(4*('Coupling Enzyme Parameters'!$AB$9)*(('Coupling Enzyme Parameters'!$AB$11)-(J811-$F$11)))))/(2*'Coupling Enzyme Parameters'!$AB$9))</f>
        <v>27.925315664666002</v>
      </c>
      <c r="L811" s="102">
        <f t="shared" si="97"/>
        <v>-4.9842385139639873</v>
      </c>
      <c r="M811" s="37">
        <v>17876.891</v>
      </c>
      <c r="N811" s="99">
        <f>((-'Coupling Enzyme Parameters'!$AB$10+SQRT((('Coupling Enzyme Parameters'!$AB$10)^2)-(4*('Coupling Enzyme Parameters'!$AB$9)*(('Coupling Enzyme Parameters'!$AB$11)-(M811-$F$11)))))/(2*'Coupling Enzyme Parameters'!$AB$9))</f>
        <v>27.616600122607938</v>
      </c>
      <c r="O811" s="102">
        <f t="shared" si="98"/>
        <v>-7.7769545411639918</v>
      </c>
      <c r="P811" s="37">
        <v>17970.859</v>
      </c>
      <c r="Q811" s="99">
        <f>((-'Coupling Enzyme Parameters'!$AB$10+SQRT((('Coupling Enzyme Parameters'!$AB$10)^2)-(4*('Coupling Enzyme Parameters'!$AB$9)*(('Coupling Enzyme Parameters'!$AB$11)-(P811-$F$11)))))/(2*'Coupling Enzyme Parameters'!$AB$9))</f>
        <v>28.027409809589667</v>
      </c>
      <c r="R811" s="102">
        <f t="shared" si="99"/>
        <v>-8.4716142164218731</v>
      </c>
      <c r="S811" s="37">
        <v>17788.598000000002</v>
      </c>
      <c r="T811" s="99">
        <f>((-'Coupling Enzyme Parameters'!$AB$10+SQRT((('Coupling Enzyme Parameters'!$AB$10)^2)-(4*('Coupling Enzyme Parameters'!$AB$9)*(('Coupling Enzyme Parameters'!$AB$11)-(S811-$F$11)))))/(2*'Coupling Enzyme Parameters'!$AB$9))</f>
        <v>27.235738922139443</v>
      </c>
      <c r="U811" s="102">
        <f t="shared" si="100"/>
        <v>-9.9726498875639287</v>
      </c>
      <c r="V811" s="37">
        <v>17503.192999999999</v>
      </c>
      <c r="W811" s="99">
        <f>((-'Coupling Enzyme Parameters'!$AB$10+SQRT((('Coupling Enzyme Parameters'!$AB$10)^2)-(4*('Coupling Enzyme Parameters'!$AB$9)*(('Coupling Enzyme Parameters'!$AB$11)-(V811-$F$11)))))/(2*'Coupling Enzyme Parameters'!$AB$9))</f>
        <v>26.036478840302124</v>
      </c>
      <c r="X811" s="102">
        <f t="shared" si="101"/>
        <v>-10.98347483541513</v>
      </c>
      <c r="Y811" s="37">
        <v>17245.947</v>
      </c>
      <c r="Z811" s="99">
        <f>((-'Coupling Enzyme Parameters'!$AB$10+SQRT((('Coupling Enzyme Parameters'!$AB$10)^2)-(4*('Coupling Enzyme Parameters'!$AB$9)*(('Coupling Enzyme Parameters'!$AB$11)-(Y811-$F$11)))))/(2*'Coupling Enzyme Parameters'!$AB$9))</f>
        <v>24.993830508914495</v>
      </c>
      <c r="AA811" s="102">
        <f t="shared" si="102"/>
        <v>-11.052813742623979</v>
      </c>
    </row>
    <row r="812" spans="3:27" s="39" customFormat="1" ht="15" x14ac:dyDescent="0.25">
      <c r="C812" s="24">
        <f t="shared" si="103"/>
        <v>53.333333333334302</v>
      </c>
      <c r="D812" s="37">
        <v>11405.781000000001</v>
      </c>
      <c r="E812" s="37">
        <v>19263.419999999998</v>
      </c>
      <c r="F812" s="100">
        <f>((-'Coupling Enzyme Parameters'!$AB$10+SQRT((('Coupling Enzyme Parameters'!$AB$10)^2)-(4*('Coupling Enzyme Parameters'!$AB$9)*(('Coupling Enzyme Parameters'!$AB$11)-(E812-$F$11)))))/(2*'Coupling Enzyme Parameters'!$AB$9))</f>
        <v>34.419251824756927</v>
      </c>
      <c r="G812" s="37">
        <v>18331.916000000001</v>
      </c>
      <c r="H812" s="99">
        <f>((-'Coupling Enzyme Parameters'!$AB$10+SQRT((('Coupling Enzyme Parameters'!$AB$10)^2)-(4*('Coupling Enzyme Parameters'!$AB$9)*(('Coupling Enzyme Parameters'!$AB$11)-(G812-$F$11)))))/(2*'Coupling Enzyme Parameters'!$AB$9))</f>
        <v>29.66291638484461</v>
      </c>
      <c r="I812" s="102">
        <f t="shared" si="96"/>
        <v>-5.6074144139348583</v>
      </c>
      <c r="J812" s="37">
        <v>17899.018</v>
      </c>
      <c r="K812" s="99">
        <f>((-'Coupling Enzyme Parameters'!$AB$10+SQRT((('Coupling Enzyme Parameters'!$AB$10)^2)-(4*('Coupling Enzyme Parameters'!$AB$9)*(('Coupling Enzyme Parameters'!$AB$11)-(J812-$F$11)))))/(2*'Coupling Enzyme Parameters'!$AB$9))</f>
        <v>27.712819171991164</v>
      </c>
      <c r="L812" s="102">
        <f t="shared" si="97"/>
        <v>-5.5885294108749619</v>
      </c>
      <c r="M812" s="37">
        <v>17920.848000000002</v>
      </c>
      <c r="N812" s="99">
        <f>((-'Coupling Enzyme Parameters'!$AB$10+SQRT((('Coupling Enzyme Parameters'!$AB$10)^2)-(4*('Coupling Enzyme Parameters'!$AB$9)*(('Coupling Enzyme Parameters'!$AB$11)-(M812-$F$11)))))/(2*'Coupling Enzyme Parameters'!$AB$9))</f>
        <v>27.808055802553241</v>
      </c>
      <c r="O812" s="102">
        <f t="shared" si="98"/>
        <v>-7.9772932654548256</v>
      </c>
      <c r="P812" s="37">
        <v>17913.085999999999</v>
      </c>
      <c r="Q812" s="99">
        <f>((-'Coupling Enzyme Parameters'!$AB$10+SQRT((('Coupling Enzyme Parameters'!$AB$10)^2)-(4*('Coupling Enzyme Parameters'!$AB$9)*(('Coupling Enzyme Parameters'!$AB$11)-(P812-$F$11)))))/(2*'Coupling Enzyme Parameters'!$AB$9))</f>
        <v>27.774157559034794</v>
      </c>
      <c r="R812" s="102">
        <f t="shared" si="99"/>
        <v>-9.1166608712128827</v>
      </c>
      <c r="S812" s="37">
        <v>17848.379000000001</v>
      </c>
      <c r="T812" s="99">
        <f>((-'Coupling Enzyme Parameters'!$AB$10+SQRT((('Coupling Enzyme Parameters'!$AB$10)^2)-(4*('Coupling Enzyme Parameters'!$AB$9)*(('Coupling Enzyme Parameters'!$AB$11)-(S812-$F$11)))))/(2*'Coupling Enzyme Parameters'!$AB$9))</f>
        <v>27.49307607951539</v>
      </c>
      <c r="U812" s="102">
        <f t="shared" si="100"/>
        <v>-10.107107134424119</v>
      </c>
      <c r="V812" s="37">
        <v>17489.322</v>
      </c>
      <c r="W812" s="99">
        <f>((-'Coupling Enzyme Parameters'!$AB$10+SQRT((('Coupling Enzyme Parameters'!$AB$10)^2)-(4*('Coupling Enzyme Parameters'!$AB$9)*(('Coupling Enzyme Parameters'!$AB$11)-(V812-$F$11)))))/(2*'Coupling Enzyme Parameters'!$AB$9))</f>
        <v>25.979368761681837</v>
      </c>
      <c r="X812" s="102">
        <f t="shared" si="101"/>
        <v>-11.432379318271554</v>
      </c>
      <c r="Y812" s="37">
        <v>17299.035</v>
      </c>
      <c r="Z812" s="99">
        <f>((-'Coupling Enzyme Parameters'!$AB$10+SQRT((('Coupling Enzyme Parameters'!$AB$10)^2)-(4*('Coupling Enzyme Parameters'!$AB$9)*(('Coupling Enzyme Parameters'!$AB$11)-(Y812-$F$11)))))/(2*'Coupling Enzyme Parameters'!$AB$9))</f>
        <v>25.206216339960804</v>
      </c>
      <c r="AA812" s="102">
        <f t="shared" si="102"/>
        <v>-11.232222315813807</v>
      </c>
    </row>
    <row r="813" spans="3:27" s="39" customFormat="1" ht="15" x14ac:dyDescent="0.25">
      <c r="C813" s="24">
        <f t="shared" si="103"/>
        <v>53.400000000000972</v>
      </c>
      <c r="D813" s="37">
        <v>11400.522999999999</v>
      </c>
      <c r="E813" s="37">
        <v>19216.252</v>
      </c>
      <c r="F813" s="100">
        <f>((-'Coupling Enzyme Parameters'!$AB$10+SQRT((('Coupling Enzyme Parameters'!$AB$10)^2)-(4*('Coupling Enzyme Parameters'!$AB$9)*(('Coupling Enzyme Parameters'!$AB$11)-(E813-$F$11)))))/(2*'Coupling Enzyme Parameters'!$AB$9))</f>
        <v>34.154760519937234</v>
      </c>
      <c r="G813" s="37">
        <v>18296.675999999999</v>
      </c>
      <c r="H813" s="99">
        <f>((-'Coupling Enzyme Parameters'!$AB$10+SQRT((('Coupling Enzyme Parameters'!$AB$10)^2)-(4*('Coupling Enzyme Parameters'!$AB$9)*(('Coupling Enzyme Parameters'!$AB$11)-(G813-$F$11)))))/(2*'Coupling Enzyme Parameters'!$AB$9))</f>
        <v>29.499028393848572</v>
      </c>
      <c r="I813" s="102">
        <f t="shared" si="96"/>
        <v>-5.5068111001112037</v>
      </c>
      <c r="J813" s="37">
        <v>17963.52</v>
      </c>
      <c r="K813" s="99">
        <f>((-'Coupling Enzyme Parameters'!$AB$10+SQRT((('Coupling Enzyme Parameters'!$AB$10)^2)-(4*('Coupling Enzyme Parameters'!$AB$9)*(('Coupling Enzyme Parameters'!$AB$11)-(J813-$F$11)))))/(2*'Coupling Enzyme Parameters'!$AB$9))</f>
        <v>27.995116825556032</v>
      </c>
      <c r="L813" s="102">
        <f t="shared" si="97"/>
        <v>-5.0417404524904015</v>
      </c>
      <c r="M813" s="37">
        <v>17961.115000000002</v>
      </c>
      <c r="N813" s="99">
        <f>((-'Coupling Enzyme Parameters'!$AB$10+SQRT((('Coupling Enzyme Parameters'!$AB$10)^2)-(4*('Coupling Enzyme Parameters'!$AB$9)*(('Coupling Enzyme Parameters'!$AB$11)-(M813-$F$11)))))/(2*'Coupling Enzyme Parameters'!$AB$9))</f>
        <v>27.984542147578537</v>
      </c>
      <c r="O813" s="102">
        <f t="shared" si="98"/>
        <v>-7.536315615609837</v>
      </c>
      <c r="P813" s="37">
        <v>17925.607</v>
      </c>
      <c r="Q813" s="99">
        <f>((-'Coupling Enzyme Parameters'!$AB$10+SQRT((('Coupling Enzyme Parameters'!$AB$10)^2)-(4*('Coupling Enzyme Parameters'!$AB$9)*(('Coupling Enzyme Parameters'!$AB$11)-(P813-$F$11)))))/(2*'Coupling Enzyme Parameters'!$AB$9))</f>
        <v>27.828858702713507</v>
      </c>
      <c r="R813" s="102">
        <f t="shared" si="99"/>
        <v>-8.797468422714477</v>
      </c>
      <c r="S813" s="37">
        <v>17821.478999999999</v>
      </c>
      <c r="T813" s="99">
        <f>((-'Coupling Enzyme Parameters'!$AB$10+SQRT((('Coupling Enzyme Parameters'!$AB$10)^2)-(4*('Coupling Enzyme Parameters'!$AB$9)*(('Coupling Enzyme Parameters'!$AB$11)-(S813-$F$11)))))/(2*'Coupling Enzyme Parameters'!$AB$9))</f>
        <v>27.377005453290426</v>
      </c>
      <c r="U813" s="102">
        <f t="shared" si="100"/>
        <v>-9.9586864558293904</v>
      </c>
      <c r="V813" s="37">
        <v>17489.463</v>
      </c>
      <c r="W813" s="99">
        <f>((-'Coupling Enzyme Parameters'!$AB$10+SQRT((('Coupling Enzyme Parameters'!$AB$10)^2)-(4*('Coupling Enzyme Parameters'!$AB$9)*(('Coupling Enzyme Parameters'!$AB$11)-(V813-$F$11)))))/(2*'Coupling Enzyme Parameters'!$AB$9))</f>
        <v>25.979948764687631</v>
      </c>
      <c r="X813" s="102">
        <f t="shared" si="101"/>
        <v>-11.167308010446067</v>
      </c>
      <c r="Y813" s="37">
        <v>17208.166000000001</v>
      </c>
      <c r="Z813" s="99">
        <f>((-'Coupling Enzyme Parameters'!$AB$10+SQRT((('Coupling Enzyme Parameters'!$AB$10)^2)-(4*('Coupling Enzyme Parameters'!$AB$9)*(('Coupling Enzyme Parameters'!$AB$11)-(Y813-$F$11)))))/(2*'Coupling Enzyme Parameters'!$AB$9))</f>
        <v>24.843532541348416</v>
      </c>
      <c r="AA813" s="102">
        <f t="shared" si="102"/>
        <v>-11.330414809606502</v>
      </c>
    </row>
    <row r="814" spans="3:27" s="39" customFormat="1" ht="15" x14ac:dyDescent="0.25">
      <c r="C814" s="24">
        <f t="shared" si="103"/>
        <v>53.466666666667642</v>
      </c>
      <c r="D814" s="37">
        <v>11394.848</v>
      </c>
      <c r="E814" s="37">
        <v>19225.021000000001</v>
      </c>
      <c r="F814" s="100">
        <f>((-'Coupling Enzyme Parameters'!$AB$10+SQRT((('Coupling Enzyme Parameters'!$AB$10)^2)-(4*('Coupling Enzyme Parameters'!$AB$9)*(('Coupling Enzyme Parameters'!$AB$11)-(E814-$F$11)))))/(2*'Coupling Enzyme Parameters'!$AB$9))</f>
        <v>34.203701487571379</v>
      </c>
      <c r="G814" s="37">
        <v>18261.453000000001</v>
      </c>
      <c r="H814" s="99">
        <f>((-'Coupling Enzyme Parameters'!$AB$10+SQRT((('Coupling Enzyme Parameters'!$AB$10)^2)-(4*('Coupling Enzyme Parameters'!$AB$9)*(('Coupling Enzyme Parameters'!$AB$11)-(G814-$F$11)))))/(2*'Coupling Enzyme Parameters'!$AB$9))</f>
        <v>29.336184047681581</v>
      </c>
      <c r="I814" s="102">
        <f t="shared" si="96"/>
        <v>-5.7185964139123406</v>
      </c>
      <c r="J814" s="37">
        <v>17888.063999999998</v>
      </c>
      <c r="K814" s="99">
        <f>((-'Coupling Enzyme Parameters'!$AB$10+SQRT((('Coupling Enzyme Parameters'!$AB$10)^2)-(4*('Coupling Enzyme Parameters'!$AB$9)*(('Coupling Enzyme Parameters'!$AB$11)-(J814-$F$11)))))/(2*'Coupling Enzyme Parameters'!$AB$9))</f>
        <v>27.665146576048208</v>
      </c>
      <c r="L814" s="102">
        <f t="shared" si="97"/>
        <v>-5.4206516696323703</v>
      </c>
      <c r="M814" s="37">
        <v>17890.370999999999</v>
      </c>
      <c r="N814" s="99">
        <f>((-'Coupling Enzyme Parameters'!$AB$10+SQRT((('Coupling Enzyme Parameters'!$AB$10)^2)-(4*('Coupling Enzyme Parameters'!$AB$9)*(('Coupling Enzyme Parameters'!$AB$11)-(M814-$F$11)))))/(2*'Coupling Enzyme Parameters'!$AB$9))</f>
        <v>27.675180398886933</v>
      </c>
      <c r="O814" s="102">
        <f t="shared" si="98"/>
        <v>-7.894618331935586</v>
      </c>
      <c r="P814" s="37">
        <v>17890.893</v>
      </c>
      <c r="Q814" s="99">
        <f>((-'Coupling Enzyme Parameters'!$AB$10+SQRT((('Coupling Enzyme Parameters'!$AB$10)^2)-(4*('Coupling Enzyme Parameters'!$AB$9)*(('Coupling Enzyme Parameters'!$AB$11)-(P814-$F$11)))))/(2*'Coupling Enzyme Parameters'!$AB$9))</f>
        <v>27.677451204443166</v>
      </c>
      <c r="R814" s="102">
        <f t="shared" si="99"/>
        <v>-8.9978168886189636</v>
      </c>
      <c r="S814" s="37">
        <v>17829.192999999999</v>
      </c>
      <c r="T814" s="99">
        <f>((-'Coupling Enzyme Parameters'!$AB$10+SQRT((('Coupling Enzyme Parameters'!$AB$10)^2)-(4*('Coupling Enzyme Parameters'!$AB$9)*(('Coupling Enzyme Parameters'!$AB$11)-(S814-$F$11)))))/(2*'Coupling Enzyme Parameters'!$AB$9))</f>
        <v>27.410244229001655</v>
      </c>
      <c r="U814" s="102">
        <f t="shared" si="100"/>
        <v>-9.9743886477523063</v>
      </c>
      <c r="V814" s="37">
        <v>17464.634999999998</v>
      </c>
      <c r="W814" s="99">
        <f>((-'Coupling Enzyme Parameters'!$AB$10+SQRT((('Coupling Enzyme Parameters'!$AB$10)^2)-(4*('Coupling Enzyme Parameters'!$AB$9)*(('Coupling Enzyme Parameters'!$AB$11)-(V814-$F$11)))))/(2*'Coupling Enzyme Parameters'!$AB$9))</f>
        <v>25.877984638617267</v>
      </c>
      <c r="X814" s="102">
        <f t="shared" si="101"/>
        <v>-11.318213104150576</v>
      </c>
      <c r="Y814" s="37">
        <v>17257.951000000001</v>
      </c>
      <c r="Z814" s="99">
        <f>((-'Coupling Enzyme Parameters'!$AB$10+SQRT((('Coupling Enzyme Parameters'!$AB$10)^2)-(4*('Coupling Enzyme Parameters'!$AB$9)*(('Coupling Enzyme Parameters'!$AB$11)-(Y814-$F$11)))))/(2*'Coupling Enzyme Parameters'!$AB$9))</f>
        <v>25.041731283979651</v>
      </c>
      <c r="AA814" s="102">
        <f t="shared" si="102"/>
        <v>-11.181157034609413</v>
      </c>
    </row>
    <row r="815" spans="3:27" s="39" customFormat="1" ht="15" x14ac:dyDescent="0.25">
      <c r="C815" s="24">
        <f t="shared" si="103"/>
        <v>53.533333333334312</v>
      </c>
      <c r="D815" s="37">
        <v>11364.782999999999</v>
      </c>
      <c r="E815" s="37">
        <v>19185.493999999999</v>
      </c>
      <c r="F815" s="100">
        <f>((-'Coupling Enzyme Parameters'!$AB$10+SQRT((('Coupling Enzyme Parameters'!$AB$10)^2)-(4*('Coupling Enzyme Parameters'!$AB$9)*(('Coupling Enzyme Parameters'!$AB$11)-(E815-$F$11)))))/(2*'Coupling Enzyme Parameters'!$AB$9))</f>
        <v>33.983912947147154</v>
      </c>
      <c r="G815" s="37">
        <v>18256.326000000001</v>
      </c>
      <c r="H815" s="99">
        <f>((-'Coupling Enzyme Parameters'!$AB$10+SQRT((('Coupling Enzyme Parameters'!$AB$10)^2)-(4*('Coupling Enzyme Parameters'!$AB$9)*(('Coupling Enzyme Parameters'!$AB$11)-(G815-$F$11)))))/(2*'Coupling Enzyme Parameters'!$AB$9))</f>
        <v>29.312560091912413</v>
      </c>
      <c r="I815" s="102">
        <f t="shared" si="96"/>
        <v>-5.5224318292572825</v>
      </c>
      <c r="J815" s="37">
        <v>17872.490000000002</v>
      </c>
      <c r="K815" s="99">
        <f>((-'Coupling Enzyme Parameters'!$AB$10+SQRT((('Coupling Enzyme Parameters'!$AB$10)^2)-(4*('Coupling Enzyme Parameters'!$AB$9)*(('Coupling Enzyme Parameters'!$AB$11)-(J815-$F$11)))))/(2*'Coupling Enzyme Parameters'!$AB$9))</f>
        <v>27.597499753538042</v>
      </c>
      <c r="L815" s="102">
        <f t="shared" si="97"/>
        <v>-5.2685099517183112</v>
      </c>
      <c r="M815" s="37">
        <v>17869.192999999999</v>
      </c>
      <c r="N815" s="99">
        <f>((-'Coupling Enzyme Parameters'!$AB$10+SQRT((('Coupling Enzyme Parameters'!$AB$10)^2)-(4*('Coupling Enzyme Parameters'!$AB$9)*(('Coupling Enzyme Parameters'!$AB$11)-(M815-$F$11)))))/(2*'Coupling Enzyme Parameters'!$AB$9))</f>
        <v>27.583198833069744</v>
      </c>
      <c r="O815" s="102">
        <f t="shared" si="98"/>
        <v>-7.7668113573285495</v>
      </c>
      <c r="P815" s="37">
        <v>17914.546999999999</v>
      </c>
      <c r="Q815" s="99">
        <f>((-'Coupling Enzyme Parameters'!$AB$10+SQRT((('Coupling Enzyme Parameters'!$AB$10)^2)-(4*('Coupling Enzyme Parameters'!$AB$9)*(('Coupling Enzyme Parameters'!$AB$11)-(P815-$F$11)))))/(2*'Coupling Enzyme Parameters'!$AB$9))</f>
        <v>27.780535057237795</v>
      </c>
      <c r="R815" s="102">
        <f t="shared" si="99"/>
        <v>-8.6749444954001085</v>
      </c>
      <c r="S815" s="37">
        <v>17777.23</v>
      </c>
      <c r="T815" s="99">
        <f>((-'Coupling Enzyme Parameters'!$AB$10+SQRT((('Coupling Enzyme Parameters'!$AB$10)^2)-(4*('Coupling Enzyme Parameters'!$AB$9)*(('Coupling Enzyme Parameters'!$AB$11)-(S815-$F$11)))))/(2*'Coupling Enzyme Parameters'!$AB$9))</f>
        <v>27.187053503510459</v>
      </c>
      <c r="U815" s="102">
        <f t="shared" si="100"/>
        <v>-9.9777908328192773</v>
      </c>
      <c r="V815" s="37">
        <v>17478.603999999999</v>
      </c>
      <c r="W815" s="99">
        <f>((-'Coupling Enzyme Parameters'!$AB$10+SQRT((('Coupling Enzyme Parameters'!$AB$10)^2)-(4*('Coupling Enzyme Parameters'!$AB$9)*(('Coupling Enzyme Parameters'!$AB$11)-(V815-$F$11)))))/(2*'Coupling Enzyme Parameters'!$AB$9))</f>
        <v>25.935311840581058</v>
      </c>
      <c r="X815" s="102">
        <f t="shared" si="101"/>
        <v>-11.04109736176256</v>
      </c>
      <c r="Y815" s="37">
        <v>17205.081999999999</v>
      </c>
      <c r="Z815" s="99">
        <f>((-'Coupling Enzyme Parameters'!$AB$10+SQRT((('Coupling Enzyme Parameters'!$AB$10)^2)-(4*('Coupling Enzyme Parameters'!$AB$9)*(('Coupling Enzyme Parameters'!$AB$11)-(Y815-$F$11)))))/(2*'Coupling Enzyme Parameters'!$AB$9))</f>
        <v>24.831294814601915</v>
      </c>
      <c r="AA815" s="102">
        <f t="shared" si="102"/>
        <v>-11.171804963562924</v>
      </c>
    </row>
    <row r="816" spans="3:27" s="39" customFormat="1" ht="15" x14ac:dyDescent="0.25">
      <c r="C816" s="24">
        <f t="shared" si="103"/>
        <v>53.600000000000982</v>
      </c>
      <c r="D816" s="37">
        <v>11364.679</v>
      </c>
      <c r="E816" s="37">
        <v>19206.190999999999</v>
      </c>
      <c r="F816" s="100">
        <f>((-'Coupling Enzyme Parameters'!$AB$10+SQRT((('Coupling Enzyme Parameters'!$AB$10)^2)-(4*('Coupling Enzyme Parameters'!$AB$9)*(('Coupling Enzyme Parameters'!$AB$11)-(E816-$F$11)))))/(2*'Coupling Enzyme Parameters'!$AB$9))</f>
        <v>34.098736665765024</v>
      </c>
      <c r="G816" s="37">
        <v>18273.715</v>
      </c>
      <c r="H816" s="99">
        <f>((-'Coupling Enzyme Parameters'!$AB$10+SQRT((('Coupling Enzyme Parameters'!$AB$10)^2)-(4*('Coupling Enzyme Parameters'!$AB$9)*(('Coupling Enzyme Parameters'!$AB$11)-(G816-$F$11)))))/(2*'Coupling Enzyme Parameters'!$AB$9))</f>
        <v>29.39276584429847</v>
      </c>
      <c r="I816" s="102">
        <f t="shared" si="96"/>
        <v>-5.5570497954890961</v>
      </c>
      <c r="J816" s="37">
        <v>17824.971000000001</v>
      </c>
      <c r="K816" s="99">
        <f>((-'Coupling Enzyme Parameters'!$AB$10+SQRT((('Coupling Enzyme Parameters'!$AB$10)^2)-(4*('Coupling Enzyme Parameters'!$AB$9)*(('Coupling Enzyme Parameters'!$AB$11)-(J816-$F$11)))))/(2*'Coupling Enzyme Parameters'!$AB$9))</f>
        <v>27.392047498793911</v>
      </c>
      <c r="L816" s="102">
        <f t="shared" si="97"/>
        <v>-5.5887859250803125</v>
      </c>
      <c r="M816" s="37">
        <v>17894.52</v>
      </c>
      <c r="N816" s="99">
        <f>((-'Coupling Enzyme Parameters'!$AB$10+SQRT((('Coupling Enzyme Parameters'!$AB$10)^2)-(4*('Coupling Enzyme Parameters'!$AB$9)*(('Coupling Enzyme Parameters'!$AB$11)-(M816-$F$11)))))/(2*'Coupling Enzyme Parameters'!$AB$9))</f>
        <v>27.693234219940969</v>
      </c>
      <c r="O816" s="102">
        <f t="shared" si="98"/>
        <v>-7.7715996890751953</v>
      </c>
      <c r="P816" s="37">
        <v>17924.416000000001</v>
      </c>
      <c r="Q816" s="99">
        <f>((-'Coupling Enzyme Parameters'!$AB$10+SQRT((('Coupling Enzyme Parameters'!$AB$10)^2)-(4*('Coupling Enzyme Parameters'!$AB$9)*(('Coupling Enzyme Parameters'!$AB$11)-(P816-$F$11)))))/(2*'Coupling Enzyme Parameters'!$AB$9))</f>
        <v>27.823651129687192</v>
      </c>
      <c r="R816" s="102">
        <f t="shared" si="99"/>
        <v>-8.7466521415685818</v>
      </c>
      <c r="S816" s="37">
        <v>17768.563999999998</v>
      </c>
      <c r="T816" s="99">
        <f>((-'Coupling Enzyme Parameters'!$AB$10+SQRT((('Coupling Enzyme Parameters'!$AB$10)^2)-(4*('Coupling Enzyme Parameters'!$AB$9)*(('Coupling Enzyme Parameters'!$AB$11)-(S816-$F$11)))))/(2*'Coupling Enzyme Parameters'!$AB$9))</f>
        <v>27.149992917829309</v>
      </c>
      <c r="U816" s="102">
        <f t="shared" si="100"/>
        <v>-10.129675137118298</v>
      </c>
      <c r="V816" s="37">
        <v>17519.125</v>
      </c>
      <c r="W816" s="99">
        <f>((-'Coupling Enzyme Parameters'!$AB$10+SQRT((('Coupling Enzyme Parameters'!$AB$10)^2)-(4*('Coupling Enzyme Parameters'!$AB$9)*(('Coupling Enzyme Parameters'!$AB$11)-(V816-$F$11)))))/(2*'Coupling Enzyme Parameters'!$AB$9))</f>
        <v>26.102204103233383</v>
      </c>
      <c r="X816" s="102">
        <f t="shared" si="101"/>
        <v>-10.989028817728105</v>
      </c>
      <c r="Y816" s="37">
        <v>17289.145</v>
      </c>
      <c r="Z816" s="99">
        <f>((-'Coupling Enzyme Parameters'!$AB$10+SQRT((('Coupling Enzyme Parameters'!$AB$10)^2)-(4*('Coupling Enzyme Parameters'!$AB$9)*(('Coupling Enzyme Parameters'!$AB$11)-(Y816-$F$11)))))/(2*'Coupling Enzyme Parameters'!$AB$9))</f>
        <v>25.16654317763679</v>
      </c>
      <c r="AA816" s="102">
        <f t="shared" si="102"/>
        <v>-10.951380319145919</v>
      </c>
    </row>
    <row r="817" spans="3:27" s="39" customFormat="1" ht="15" x14ac:dyDescent="0.25">
      <c r="C817" s="24">
        <f t="shared" si="103"/>
        <v>53.666666666667652</v>
      </c>
      <c r="D817" s="37">
        <v>11414.991</v>
      </c>
      <c r="E817" s="37">
        <v>19175.157999999999</v>
      </c>
      <c r="F817" s="100">
        <f>((-'Coupling Enzyme Parameters'!$AB$10+SQRT((('Coupling Enzyme Parameters'!$AB$10)^2)-(4*('Coupling Enzyme Parameters'!$AB$9)*(('Coupling Enzyme Parameters'!$AB$11)-(E817-$F$11)))))/(2*'Coupling Enzyme Parameters'!$AB$9))</f>
        <v>33.926782889780306</v>
      </c>
      <c r="G817" s="37">
        <v>18301.921999999999</v>
      </c>
      <c r="H817" s="99">
        <f>((-'Coupling Enzyme Parameters'!$AB$10+SQRT((('Coupling Enzyme Parameters'!$AB$10)^2)-(4*('Coupling Enzyme Parameters'!$AB$9)*(('Coupling Enzyme Parameters'!$AB$11)-(G817-$F$11)))))/(2*'Coupling Enzyme Parameters'!$AB$9))</f>
        <v>29.523363999575206</v>
      </c>
      <c r="I817" s="102">
        <f t="shared" si="96"/>
        <v>-5.2544978642276412</v>
      </c>
      <c r="J817" s="37">
        <v>17866.785</v>
      </c>
      <c r="K817" s="99">
        <f>((-'Coupling Enzyme Parameters'!$AB$10+SQRT((('Coupling Enzyme Parameters'!$AB$10)^2)-(4*('Coupling Enzyme Parameters'!$AB$9)*(('Coupling Enzyme Parameters'!$AB$11)-(J817-$F$11)))))/(2*'Coupling Enzyme Parameters'!$AB$9))</f>
        <v>27.57275836713961</v>
      </c>
      <c r="L817" s="102">
        <f t="shared" si="97"/>
        <v>-5.2361212807498951</v>
      </c>
      <c r="M817" s="37">
        <v>17873.113000000001</v>
      </c>
      <c r="N817" s="99">
        <f>((-'Coupling Enzyme Parameters'!$AB$10+SQRT((('Coupling Enzyme Parameters'!$AB$10)^2)-(4*('Coupling Enzyme Parameters'!$AB$9)*(('Coupling Enzyme Parameters'!$AB$11)-(M817-$F$11)))))/(2*'Coupling Enzyme Parameters'!$AB$9))</f>
        <v>27.600202827785367</v>
      </c>
      <c r="O817" s="102">
        <f t="shared" si="98"/>
        <v>-7.6926773052460788</v>
      </c>
      <c r="P817" s="37">
        <v>17932.234</v>
      </c>
      <c r="Q817" s="99">
        <f>((-'Coupling Enzyme Parameters'!$AB$10+SQRT((('Coupling Enzyme Parameters'!$AB$10)^2)-(4*('Coupling Enzyme Parameters'!$AB$9)*(('Coupling Enzyme Parameters'!$AB$11)-(P817-$F$11)))))/(2*'Coupling Enzyme Parameters'!$AB$9))</f>
        <v>27.85785174694476</v>
      </c>
      <c r="R817" s="102">
        <f t="shared" si="99"/>
        <v>-8.5404977483262954</v>
      </c>
      <c r="S817" s="37">
        <v>17821.780999999999</v>
      </c>
      <c r="T817" s="99">
        <f>((-'Coupling Enzyme Parameters'!$AB$10+SQRT((('Coupling Enzyme Parameters'!$AB$10)^2)-(4*('Coupling Enzyme Parameters'!$AB$9)*(('Coupling Enzyme Parameters'!$AB$11)-(S817-$F$11)))))/(2*'Coupling Enzyme Parameters'!$AB$9))</f>
        <v>27.378306040285143</v>
      </c>
      <c r="U817" s="102">
        <f t="shared" si="100"/>
        <v>-9.7294082386777454</v>
      </c>
      <c r="V817" s="37">
        <v>17460.488000000001</v>
      </c>
      <c r="W817" s="99">
        <f>((-'Coupling Enzyme Parameters'!$AB$10+SQRT((('Coupling Enzyme Parameters'!$AB$10)^2)-(4*('Coupling Enzyme Parameters'!$AB$9)*(('Coupling Enzyme Parameters'!$AB$11)-(V817-$F$11)))))/(2*'Coupling Enzyme Parameters'!$AB$9))</f>
        <v>25.860986030056765</v>
      </c>
      <c r="X817" s="102">
        <f t="shared" si="101"/>
        <v>-11.058293114920005</v>
      </c>
      <c r="Y817" s="37">
        <v>17300.188999999998</v>
      </c>
      <c r="Z817" s="99">
        <f>((-'Coupling Enzyme Parameters'!$AB$10+SQRT((('Coupling Enzyme Parameters'!$AB$10)^2)-(4*('Coupling Enzyme Parameters'!$AB$9)*(('Coupling Enzyme Parameters'!$AB$11)-(Y817-$F$11)))))/(2*'Coupling Enzyme Parameters'!$AB$9))</f>
        <v>25.210848753587083</v>
      </c>
      <c r="AA817" s="102">
        <f t="shared" si="102"/>
        <v>-10.735120967210907</v>
      </c>
    </row>
    <row r="818" spans="3:27" s="39" customFormat="1" ht="15" x14ac:dyDescent="0.25">
      <c r="C818" s="24">
        <f t="shared" si="103"/>
        <v>53.733333333334322</v>
      </c>
      <c r="D818" s="37">
        <v>11414.589</v>
      </c>
      <c r="E818" s="37">
        <v>19217.256000000001</v>
      </c>
      <c r="F818" s="100">
        <f>((-'Coupling Enzyme Parameters'!$AB$10+SQRT((('Coupling Enzyme Parameters'!$AB$10)^2)-(4*('Coupling Enzyme Parameters'!$AB$9)*(('Coupling Enzyme Parameters'!$AB$11)-(E818-$F$11)))))/(2*'Coupling Enzyme Parameters'!$AB$9))</f>
        <v>34.160358699900677</v>
      </c>
      <c r="G818" s="37">
        <v>18234.544999999998</v>
      </c>
      <c r="H818" s="99">
        <f>((-'Coupling Enzyme Parameters'!$AB$10+SQRT((('Coupling Enzyme Parameters'!$AB$10)^2)-(4*('Coupling Enzyme Parameters'!$AB$9)*(('Coupling Enzyme Parameters'!$AB$11)-(G818-$F$11)))))/(2*'Coupling Enzyme Parameters'!$AB$9))</f>
        <v>29.2124212086438</v>
      </c>
      <c r="I818" s="102">
        <f t="shared" si="96"/>
        <v>-5.7990164652794185</v>
      </c>
      <c r="J818" s="37">
        <v>17897.775000000001</v>
      </c>
      <c r="K818" s="99">
        <f>((-'Coupling Enzyme Parameters'!$AB$10+SQRT((('Coupling Enzyme Parameters'!$AB$10)^2)-(4*('Coupling Enzyme Parameters'!$AB$9)*(('Coupling Enzyme Parameters'!$AB$11)-(J818-$F$11)))))/(2*'Coupling Enzyme Parameters'!$AB$9))</f>
        <v>27.707405665442625</v>
      </c>
      <c r="L818" s="102">
        <f t="shared" si="97"/>
        <v>-5.3350497925672506</v>
      </c>
      <c r="M818" s="37">
        <v>17880.080000000002</v>
      </c>
      <c r="N818" s="99">
        <f>((-'Coupling Enzyme Parameters'!$AB$10+SQRT((('Coupling Enzyme Parameters'!$AB$10)^2)-(4*('Coupling Enzyme Parameters'!$AB$9)*(('Coupling Enzyme Parameters'!$AB$11)-(M818-$F$11)))))/(2*'Coupling Enzyme Parameters'!$AB$9))</f>
        <v>27.630448122929216</v>
      </c>
      <c r="O818" s="102">
        <f t="shared" si="98"/>
        <v>-7.8960078202226001</v>
      </c>
      <c r="P818" s="37">
        <v>17891.93</v>
      </c>
      <c r="Q818" s="99">
        <f>((-'Coupling Enzyme Parameters'!$AB$10+SQRT((('Coupling Enzyme Parameters'!$AB$10)^2)-(4*('Coupling Enzyme Parameters'!$AB$9)*(('Coupling Enzyme Parameters'!$AB$11)-(P818-$F$11)))))/(2*'Coupling Enzyme Parameters'!$AB$9))</f>
        <v>27.681962883060233</v>
      </c>
      <c r="R818" s="102">
        <f t="shared" si="99"/>
        <v>-8.9499624223311933</v>
      </c>
      <c r="S818" s="37">
        <v>17795.998</v>
      </c>
      <c r="T818" s="99">
        <f>((-'Coupling Enzyme Parameters'!$AB$10+SQRT((('Coupling Enzyme Parameters'!$AB$10)^2)-(4*('Coupling Enzyme Parameters'!$AB$9)*(('Coupling Enzyme Parameters'!$AB$11)-(S818-$F$11)))))/(2*'Coupling Enzyme Parameters'!$AB$9))</f>
        <v>27.26747330322852</v>
      </c>
      <c r="U818" s="102">
        <f t="shared" si="100"/>
        <v>-10.073816785854738</v>
      </c>
      <c r="V818" s="37">
        <v>17502.203000000001</v>
      </c>
      <c r="W818" s="99">
        <f>((-'Coupling Enzyme Parameters'!$AB$10+SQRT((('Coupling Enzyme Parameters'!$AB$10)^2)-(4*('Coupling Enzyme Parameters'!$AB$9)*(('Coupling Enzyme Parameters'!$AB$11)-(V818-$F$11)))))/(2*'Coupling Enzyme Parameters'!$AB$9))</f>
        <v>26.032399311733634</v>
      </c>
      <c r="X818" s="102">
        <f t="shared" si="101"/>
        <v>-11.120455643363506</v>
      </c>
      <c r="Y818" s="37">
        <v>17218.278999999999</v>
      </c>
      <c r="Z818" s="99">
        <f>((-'Coupling Enzyme Parameters'!$AB$10+SQRT((('Coupling Enzyme Parameters'!$AB$10)^2)-(4*('Coupling Enzyme Parameters'!$AB$9)*(('Coupling Enzyme Parameters'!$AB$11)-(Y818-$F$11)))))/(2*'Coupling Enzyme Parameters'!$AB$9))</f>
        <v>24.883694839091806</v>
      </c>
      <c r="AA818" s="102">
        <f t="shared" si="102"/>
        <v>-11.295850691826555</v>
      </c>
    </row>
    <row r="819" spans="3:27" s="39" customFormat="1" ht="15" x14ac:dyDescent="0.25">
      <c r="C819" s="24">
        <f t="shared" si="103"/>
        <v>53.800000000000992</v>
      </c>
      <c r="D819" s="37">
        <v>11399.225</v>
      </c>
      <c r="E819" s="37">
        <v>19211.473000000002</v>
      </c>
      <c r="F819" s="100">
        <f>((-'Coupling Enzyme Parameters'!$AB$10+SQRT((('Coupling Enzyme Parameters'!$AB$10)^2)-(4*('Coupling Enzyme Parameters'!$AB$9)*(('Coupling Enzyme Parameters'!$AB$11)-(E819-$F$11)))))/(2*'Coupling Enzyme Parameters'!$AB$9))</f>
        <v>34.128132058902985</v>
      </c>
      <c r="G819" s="37">
        <v>18325.449000000001</v>
      </c>
      <c r="H819" s="99">
        <f>((-'Coupling Enzyme Parameters'!$AB$10+SQRT((('Coupling Enzyme Parameters'!$AB$10)^2)-(4*('Coupling Enzyme Parameters'!$AB$9)*(('Coupling Enzyme Parameters'!$AB$11)-(G819-$F$11)))))/(2*'Coupling Enzyme Parameters'!$AB$9))</f>
        <v>29.632767701668705</v>
      </c>
      <c r="I819" s="102">
        <f t="shared" si="96"/>
        <v>-5.3464433312568218</v>
      </c>
      <c r="J819" s="37">
        <v>17843.208999999999</v>
      </c>
      <c r="K819" s="99">
        <f>((-'Coupling Enzyme Parameters'!$AB$10+SQRT((('Coupling Enzyme Parameters'!$AB$10)^2)-(4*('Coupling Enzyme Parameters'!$AB$9)*(('Coupling Enzyme Parameters'!$AB$11)-(J819-$F$11)))))/(2*'Coupling Enzyme Parameters'!$AB$9))</f>
        <v>27.470732857196015</v>
      </c>
      <c r="L819" s="102">
        <f t="shared" si="97"/>
        <v>-5.5394959598161684</v>
      </c>
      <c r="M819" s="37">
        <v>17955.664000000001</v>
      </c>
      <c r="N819" s="99">
        <f>((-'Coupling Enzyme Parameters'!$AB$10+SQRT((('Coupling Enzyme Parameters'!$AB$10)^2)-(4*('Coupling Enzyme Parameters'!$AB$9)*(('Coupling Enzyme Parameters'!$AB$11)-(M819-$F$11)))))/(2*'Coupling Enzyme Parameters'!$AB$9))</f>
        <v>27.960588519443775</v>
      </c>
      <c r="O819" s="102">
        <f t="shared" si="98"/>
        <v>-7.53364078271035</v>
      </c>
      <c r="P819" s="37">
        <v>17906.280999999999</v>
      </c>
      <c r="Q819" s="99">
        <f>((-'Coupling Enzyme Parameters'!$AB$10+SQRT((('Coupling Enzyme Parameters'!$AB$10)^2)-(4*('Coupling Enzyme Parameters'!$AB$9)*(('Coupling Enzyme Parameters'!$AB$11)-(P819-$F$11)))))/(2*'Coupling Enzyme Parameters'!$AB$9))</f>
        <v>27.744470865895046</v>
      </c>
      <c r="R819" s="102">
        <f t="shared" si="99"/>
        <v>-8.8552277984986887</v>
      </c>
      <c r="S819" s="37">
        <v>17793.467000000001</v>
      </c>
      <c r="T819" s="99">
        <f>((-'Coupling Enzyme Parameters'!$AB$10+SQRT((('Coupling Enzyme Parameters'!$AB$10)^2)-(4*('Coupling Enzyme Parameters'!$AB$9)*(('Coupling Enzyme Parameters'!$AB$11)-(S819-$F$11)))))/(2*'Coupling Enzyme Parameters'!$AB$9))</f>
        <v>27.256615497868573</v>
      </c>
      <c r="U819" s="102">
        <f t="shared" si="100"/>
        <v>-10.052447950216994</v>
      </c>
      <c r="V819" s="37">
        <v>17479.544999999998</v>
      </c>
      <c r="W819" s="99">
        <f>((-'Coupling Enzyme Parameters'!$AB$10+SQRT((('Coupling Enzyme Parameters'!$AB$10)^2)-(4*('Coupling Enzyme Parameters'!$AB$9)*(('Coupling Enzyme Parameters'!$AB$11)-(V819-$F$11)))))/(2*'Coupling Enzyme Parameters'!$AB$9))</f>
        <v>25.939177382711982</v>
      </c>
      <c r="X819" s="102">
        <f t="shared" si="101"/>
        <v>-11.181450931387467</v>
      </c>
      <c r="Y819" s="37">
        <v>17267.285</v>
      </c>
      <c r="Z819" s="99">
        <f>((-'Coupling Enzyme Parameters'!$AB$10+SQRT((('Coupling Enzyme Parameters'!$AB$10)^2)-(4*('Coupling Enzyme Parameters'!$AB$9)*(('Coupling Enzyme Parameters'!$AB$11)-(Y819-$F$11)))))/(2*'Coupling Enzyme Parameters'!$AB$9))</f>
        <v>25.07902711493616</v>
      </c>
      <c r="AA819" s="102">
        <f t="shared" si="102"/>
        <v>-11.068291774984509</v>
      </c>
    </row>
    <row r="820" spans="3:27" s="39" customFormat="1" ht="15" x14ac:dyDescent="0.25">
      <c r="C820" s="24">
        <f t="shared" si="103"/>
        <v>53.866666666667662</v>
      </c>
      <c r="D820" s="37">
        <v>11363.184999999999</v>
      </c>
      <c r="E820" s="37">
        <v>19237.473000000002</v>
      </c>
      <c r="F820" s="100">
        <f>((-'Coupling Enzyme Parameters'!$AB$10+SQRT((('Coupling Enzyme Parameters'!$AB$10)^2)-(4*('Coupling Enzyme Parameters'!$AB$9)*(('Coupling Enzyme Parameters'!$AB$11)-(E820-$F$11)))))/(2*'Coupling Enzyme Parameters'!$AB$9))</f>
        <v>34.273377584786139</v>
      </c>
      <c r="G820" s="37">
        <v>18322.537</v>
      </c>
      <c r="H820" s="99">
        <f>((-'Coupling Enzyme Parameters'!$AB$10+SQRT((('Coupling Enzyme Parameters'!$AB$10)^2)-(4*('Coupling Enzyme Parameters'!$AB$9)*(('Coupling Enzyme Parameters'!$AB$11)-(G820-$F$11)))))/(2*'Coupling Enzyme Parameters'!$AB$9))</f>
        <v>29.619202945649036</v>
      </c>
      <c r="I820" s="102">
        <f t="shared" si="96"/>
        <v>-5.5052536131596455</v>
      </c>
      <c r="J820" s="37">
        <v>17821.403999999999</v>
      </c>
      <c r="K820" s="99">
        <f>((-'Coupling Enzyme Parameters'!$AB$10+SQRT((('Coupling Enzyme Parameters'!$AB$10)^2)-(4*('Coupling Enzyme Parameters'!$AB$9)*(('Coupling Enzyme Parameters'!$AB$11)-(J820-$F$11)))))/(2*'Coupling Enzyme Parameters'!$AB$9))</f>
        <v>27.376682468634854</v>
      </c>
      <c r="L820" s="102">
        <f t="shared" si="97"/>
        <v>-5.7787918742604845</v>
      </c>
      <c r="M820" s="37">
        <v>17952.046999999999</v>
      </c>
      <c r="N820" s="99">
        <f>((-'Coupling Enzyme Parameters'!$AB$10+SQRT((('Coupling Enzyme Parameters'!$AB$10)^2)-(4*('Coupling Enzyme Parameters'!$AB$9)*(('Coupling Enzyme Parameters'!$AB$11)-(M820-$F$11)))))/(2*'Coupling Enzyme Parameters'!$AB$9))</f>
        <v>27.944704977198992</v>
      </c>
      <c r="O820" s="102">
        <f t="shared" si="98"/>
        <v>-7.6947698508382878</v>
      </c>
      <c r="P820" s="37">
        <v>17995.775000000001</v>
      </c>
      <c r="Q820" s="99">
        <f>((-'Coupling Enzyme Parameters'!$AB$10+SQRT((('Coupling Enzyme Parameters'!$AB$10)^2)-(4*('Coupling Enzyme Parameters'!$AB$9)*(('Coupling Enzyme Parameters'!$AB$11)-(P820-$F$11)))))/(2*'Coupling Enzyme Parameters'!$AB$9))</f>
        <v>28.137312969260446</v>
      </c>
      <c r="R820" s="102">
        <f t="shared" si="99"/>
        <v>-8.6076312210164438</v>
      </c>
      <c r="S820" s="37">
        <v>17770.960999999999</v>
      </c>
      <c r="T820" s="99">
        <f>((-'Coupling Enzyme Parameters'!$AB$10+SQRT((('Coupling Enzyme Parameters'!$AB$10)^2)-(4*('Coupling Enzyme Parameters'!$AB$9)*(('Coupling Enzyme Parameters'!$AB$11)-(S820-$F$11)))))/(2*'Coupling Enzyme Parameters'!$AB$9))</f>
        <v>27.160239228842219</v>
      </c>
      <c r="U820" s="102">
        <f t="shared" si="100"/>
        <v>-10.294069745126503</v>
      </c>
      <c r="V820" s="37">
        <v>17509.248</v>
      </c>
      <c r="W820" s="99">
        <f>((-'Coupling Enzyme Parameters'!$AB$10+SQRT((('Coupling Enzyme Parameters'!$AB$10)^2)-(4*('Coupling Enzyme Parameters'!$AB$9)*(('Coupling Enzyme Parameters'!$AB$11)-(V820-$F$11)))))/(2*'Coupling Enzyme Parameters'!$AB$9))</f>
        <v>26.061441541906763</v>
      </c>
      <c r="X820" s="102">
        <f t="shared" si="101"/>
        <v>-11.20443229807584</v>
      </c>
      <c r="Y820" s="37">
        <v>17273.844000000001</v>
      </c>
      <c r="Z820" s="99">
        <f>((-'Coupling Enzyme Parameters'!$AB$10+SQRT((('Coupling Enzyme Parameters'!$AB$10)^2)-(4*('Coupling Enzyme Parameters'!$AB$9)*(('Coupling Enzyme Parameters'!$AB$11)-(Y820-$F$11)))))/(2*'Coupling Enzyme Parameters'!$AB$9))</f>
        <v>25.105260847432405</v>
      </c>
      <c r="AA820" s="102">
        <f t="shared" si="102"/>
        <v>-11.187303568371419</v>
      </c>
    </row>
    <row r="821" spans="3:27" s="39" customFormat="1" ht="15" x14ac:dyDescent="0.25">
      <c r="C821" s="24">
        <f t="shared" si="103"/>
        <v>53.933333333334332</v>
      </c>
      <c r="D821" s="37">
        <v>11352.608</v>
      </c>
      <c r="E821" s="37">
        <v>19244.401999999998</v>
      </c>
      <c r="F821" s="100">
        <f>((-'Coupling Enzyme Parameters'!$AB$10+SQRT((('Coupling Enzyme Parameters'!$AB$10)^2)-(4*('Coupling Enzyme Parameters'!$AB$9)*(('Coupling Enzyme Parameters'!$AB$11)-(E821-$F$11)))))/(2*'Coupling Enzyme Parameters'!$AB$9))</f>
        <v>34.312241334096143</v>
      </c>
      <c r="G821" s="37">
        <v>18214.835999999999</v>
      </c>
      <c r="H821" s="99">
        <f>((-'Coupling Enzyme Parameters'!$AB$10+SQRT((('Coupling Enzyme Parameters'!$AB$10)^2)-(4*('Coupling Enzyme Parameters'!$AB$9)*(('Coupling Enzyme Parameters'!$AB$11)-(G821-$F$11)))))/(2*'Coupling Enzyme Parameters'!$AB$9))</f>
        <v>29.122116638213772</v>
      </c>
      <c r="I821" s="102">
        <f t="shared" si="96"/>
        <v>-6.0412036699049132</v>
      </c>
      <c r="J821" s="37">
        <v>17911.973000000002</v>
      </c>
      <c r="K821" s="99">
        <f>((-'Coupling Enzyme Parameters'!$AB$10+SQRT((('Coupling Enzyme Parameters'!$AB$10)^2)-(4*('Coupling Enzyme Parameters'!$AB$9)*(('Coupling Enzyme Parameters'!$AB$11)-(J821-$F$11)))))/(2*'Coupling Enzyme Parameters'!$AB$9))</f>
        <v>27.76930006502322</v>
      </c>
      <c r="L821" s="102">
        <f t="shared" si="97"/>
        <v>-5.4250380271821221</v>
      </c>
      <c r="M821" s="37">
        <v>17898.627</v>
      </c>
      <c r="N821" s="99">
        <f>((-'Coupling Enzyme Parameters'!$AB$10+SQRT((('Coupling Enzyme Parameters'!$AB$10)^2)-(4*('Coupling Enzyme Parameters'!$AB$9)*(('Coupling Enzyme Parameters'!$AB$11)-(M821-$F$11)))))/(2*'Coupling Enzyme Parameters'!$AB$9))</f>
        <v>27.711116183729498</v>
      </c>
      <c r="O821" s="102">
        <f t="shared" si="98"/>
        <v>-7.9672223936177851</v>
      </c>
      <c r="P821" s="37">
        <v>17890.057000000001</v>
      </c>
      <c r="Q821" s="99">
        <f>((-'Coupling Enzyme Parameters'!$AB$10+SQRT((('Coupling Enzyme Parameters'!$AB$10)^2)-(4*('Coupling Enzyme Parameters'!$AB$9)*(('Coupling Enzyme Parameters'!$AB$11)-(P821-$F$11)))))/(2*'Coupling Enzyme Parameters'!$AB$9))</f>
        <v>27.673814519626227</v>
      </c>
      <c r="R821" s="102">
        <f t="shared" si="99"/>
        <v>-9.1099934199606665</v>
      </c>
      <c r="S821" s="37">
        <v>17811.798999999999</v>
      </c>
      <c r="T821" s="99">
        <f>((-'Coupling Enzyme Parameters'!$AB$10+SQRT((('Coupling Enzyme Parameters'!$AB$10)^2)-(4*('Coupling Enzyme Parameters'!$AB$9)*(('Coupling Enzyme Parameters'!$AB$11)-(S821-$F$11)))))/(2*'Coupling Enzyme Parameters'!$AB$9))</f>
        <v>27.335347806802705</v>
      </c>
      <c r="U821" s="102">
        <f t="shared" si="100"/>
        <v>-10.15782491647602</v>
      </c>
      <c r="V821" s="37">
        <v>17489.598000000002</v>
      </c>
      <c r="W821" s="99">
        <f>((-'Coupling Enzyme Parameters'!$AB$10+SQRT((('Coupling Enzyme Parameters'!$AB$10)^2)-(4*('Coupling Enzyme Parameters'!$AB$9)*(('Coupling Enzyme Parameters'!$AB$11)-(V821-$F$11)))))/(2*'Coupling Enzyme Parameters'!$AB$9))</f>
        <v>25.980504096824497</v>
      </c>
      <c r="X821" s="102">
        <f t="shared" si="101"/>
        <v>-11.32423349246811</v>
      </c>
      <c r="Y821" s="37">
        <v>17178.223000000002</v>
      </c>
      <c r="Z821" s="99">
        <f>((-'Coupling Enzyme Parameters'!$AB$10+SQRT((('Coupling Enzyme Parameters'!$AB$10)^2)-(4*('Coupling Enzyme Parameters'!$AB$9)*(('Coupling Enzyme Parameters'!$AB$11)-(Y821-$F$11)))))/(2*'Coupling Enzyme Parameters'!$AB$9))</f>
        <v>24.724909898756199</v>
      </c>
      <c r="AA821" s="102">
        <f t="shared" si="102"/>
        <v>-11.606518266357629</v>
      </c>
    </row>
    <row r="822" spans="3:27" s="39" customFormat="1" ht="15" x14ac:dyDescent="0.25">
      <c r="C822" s="24">
        <f t="shared" si="103"/>
        <v>54.000000000001002</v>
      </c>
      <c r="D822" s="37">
        <v>11415.184999999999</v>
      </c>
      <c r="E822" s="37">
        <v>19181.546999999999</v>
      </c>
      <c r="F822" s="100">
        <f>((-'Coupling Enzyme Parameters'!$AB$10+SQRT((('Coupling Enzyme Parameters'!$AB$10)^2)-(4*('Coupling Enzyme Parameters'!$AB$9)*(('Coupling Enzyme Parameters'!$AB$11)-(E822-$F$11)))))/(2*'Coupling Enzyme Parameters'!$AB$9))</f>
        <v>33.962080133590241</v>
      </c>
      <c r="G822" s="37">
        <v>18297.938999999998</v>
      </c>
      <c r="H822" s="99">
        <f>((-'Coupling Enzyme Parameters'!$AB$10+SQRT((('Coupling Enzyme Parameters'!$AB$10)^2)-(4*('Coupling Enzyme Parameters'!$AB$9)*(('Coupling Enzyme Parameters'!$AB$11)-(G822-$F$11)))))/(2*'Coupling Enzyme Parameters'!$AB$9))</f>
        <v>29.504885352086074</v>
      </c>
      <c r="I822" s="102">
        <f t="shared" si="96"/>
        <v>-5.3082737555267094</v>
      </c>
      <c r="J822" s="37">
        <v>17873.826000000001</v>
      </c>
      <c r="K822" s="99">
        <f>((-'Coupling Enzyme Parameters'!$AB$10+SQRT((('Coupling Enzyme Parameters'!$AB$10)^2)-(4*('Coupling Enzyme Parameters'!$AB$9)*(('Coupling Enzyme Parameters'!$AB$11)-(J822-$F$11)))))/(2*'Coupling Enzyme Parameters'!$AB$9))</f>
        <v>27.603296697643412</v>
      </c>
      <c r="L822" s="102">
        <f t="shared" si="97"/>
        <v>-5.2408801940560288</v>
      </c>
      <c r="M822" s="37">
        <v>17925.884999999998</v>
      </c>
      <c r="N822" s="99">
        <f>((-'Coupling Enzyme Parameters'!$AB$10+SQRT((('Coupling Enzyme Parameters'!$AB$10)^2)-(4*('Coupling Enzyme Parameters'!$AB$9)*(('Coupling Enzyme Parameters'!$AB$11)-(M822-$F$11)))))/(2*'Coupling Enzyme Parameters'!$AB$9))</f>
        <v>27.83007437342394</v>
      </c>
      <c r="O822" s="102">
        <f t="shared" si="98"/>
        <v>-7.498103003417441</v>
      </c>
      <c r="P822" s="37">
        <v>17906.437999999998</v>
      </c>
      <c r="Q822" s="99">
        <f>((-'Coupling Enzyme Parameters'!$AB$10+SQRT((('Coupling Enzyme Parameters'!$AB$10)^2)-(4*('Coupling Enzyme Parameters'!$AB$9)*(('Coupling Enzyme Parameters'!$AB$11)-(P822-$F$11)))))/(2*'Coupling Enzyme Parameters'!$AB$9))</f>
        <v>27.745155438006783</v>
      </c>
      <c r="R822" s="102">
        <f t="shared" si="99"/>
        <v>-8.6884913010742082</v>
      </c>
      <c r="S822" s="37">
        <v>17870.178</v>
      </c>
      <c r="T822" s="99">
        <f>((-'Coupling Enzyme Parameters'!$AB$10+SQRT((('Coupling Enzyme Parameters'!$AB$10)^2)-(4*('Coupling Enzyme Parameters'!$AB$9)*(('Coupling Enzyme Parameters'!$AB$11)-(S822-$F$11)))))/(2*'Coupling Enzyme Parameters'!$AB$9))</f>
        <v>27.587470600828368</v>
      </c>
      <c r="U822" s="102">
        <f t="shared" si="100"/>
        <v>-9.5555409219444556</v>
      </c>
      <c r="V822" s="37">
        <v>17483.844000000001</v>
      </c>
      <c r="W822" s="99">
        <f>((-'Coupling Enzyme Parameters'!$AB$10+SQRT((('Coupling Enzyme Parameters'!$AB$10)^2)-(4*('Coupling Enzyme Parameters'!$AB$9)*(('Coupling Enzyme Parameters'!$AB$11)-(V822-$F$11)))))/(2*'Coupling Enzyme Parameters'!$AB$9))</f>
        <v>25.95684337354518</v>
      </c>
      <c r="X822" s="102">
        <f t="shared" si="101"/>
        <v>-10.997733015241526</v>
      </c>
      <c r="Y822" s="37">
        <v>17271.326000000001</v>
      </c>
      <c r="Z822" s="99">
        <f>((-'Coupling Enzyme Parameters'!$AB$10+SQRT((('Coupling Enzyme Parameters'!$AB$10)^2)-(4*('Coupling Enzyme Parameters'!$AB$9)*(('Coupling Enzyme Parameters'!$AB$11)-(Y822-$F$11)))))/(2*'Coupling Enzyme Parameters'!$AB$9))</f>
        <v>25.095187179777032</v>
      </c>
      <c r="AA822" s="102">
        <f t="shared" si="102"/>
        <v>-10.886079784830894</v>
      </c>
    </row>
    <row r="823" spans="3:27" s="39" customFormat="1" ht="15" x14ac:dyDescent="0.25">
      <c r="C823" s="24">
        <f t="shared" si="103"/>
        <v>54.066666666667672</v>
      </c>
      <c r="D823" s="37">
        <v>11420.458000000001</v>
      </c>
      <c r="E823" s="37">
        <v>19232.525000000001</v>
      </c>
      <c r="F823" s="100">
        <f>((-'Coupling Enzyme Parameters'!$AB$10+SQRT((('Coupling Enzyme Parameters'!$AB$10)^2)-(4*('Coupling Enzyme Parameters'!$AB$9)*(('Coupling Enzyme Parameters'!$AB$11)-(E823-$F$11)))))/(2*'Coupling Enzyme Parameters'!$AB$9))</f>
        <v>34.245665314517971</v>
      </c>
      <c r="G823" s="37">
        <v>18294.668000000001</v>
      </c>
      <c r="H823" s="99">
        <f>((-'Coupling Enzyme Parameters'!$AB$10+SQRT((('Coupling Enzyme Parameters'!$AB$10)^2)-(4*('Coupling Enzyme Parameters'!$AB$9)*(('Coupling Enzyme Parameters'!$AB$11)-(G823-$F$11)))))/(2*'Coupling Enzyme Parameters'!$AB$9))</f>
        <v>29.489719170844662</v>
      </c>
      <c r="I823" s="102">
        <f t="shared" si="96"/>
        <v>-5.6070251176958514</v>
      </c>
      <c r="J823" s="37">
        <v>17878.516</v>
      </c>
      <c r="K823" s="99">
        <f>((-'Coupling Enzyme Parameters'!$AB$10+SQRT((('Coupling Enzyme Parameters'!$AB$10)^2)-(4*('Coupling Enzyme Parameters'!$AB$9)*(('Coupling Enzyme Parameters'!$AB$11)-(J823-$F$11)))))/(2*'Coupling Enzyme Parameters'!$AB$9))</f>
        <v>27.623655755549667</v>
      </c>
      <c r="L823" s="102">
        <f t="shared" si="97"/>
        <v>-5.504106317077504</v>
      </c>
      <c r="M823" s="37">
        <v>17863.984</v>
      </c>
      <c r="N823" s="99">
        <f>((-'Coupling Enzyme Parameters'!$AB$10+SQRT((('Coupling Enzyme Parameters'!$AB$10)^2)-(4*('Coupling Enzyme Parameters'!$AB$9)*(('Coupling Enzyme Parameters'!$AB$11)-(M823-$F$11)))))/(2*'Coupling Enzyme Parameters'!$AB$9))</f>
        <v>27.560618587784738</v>
      </c>
      <c r="O823" s="102">
        <f t="shared" si="98"/>
        <v>-8.0511439699843734</v>
      </c>
      <c r="P823" s="37">
        <v>17910.169999999998</v>
      </c>
      <c r="Q823" s="99">
        <f>((-'Coupling Enzyme Parameters'!$AB$10+SQRT((('Coupling Enzyme Parameters'!$AB$10)^2)-(4*('Coupling Enzyme Parameters'!$AB$9)*(('Coupling Enzyme Parameters'!$AB$11)-(P823-$F$11)))))/(2*'Coupling Enzyme Parameters'!$AB$9))</f>
        <v>27.761432889709088</v>
      </c>
      <c r="R823" s="102">
        <f t="shared" si="99"/>
        <v>-8.9557990302996338</v>
      </c>
      <c r="S823" s="37">
        <v>17802.697</v>
      </c>
      <c r="T823" s="99">
        <f>((-'Coupling Enzyme Parameters'!$AB$10+SQRT((('Coupling Enzyme Parameters'!$AB$10)^2)-(4*('Coupling Enzyme Parameters'!$AB$9)*(('Coupling Enzyme Parameters'!$AB$11)-(S823-$F$11)))))/(2*'Coupling Enzyme Parameters'!$AB$9))</f>
        <v>27.296230575722308</v>
      </c>
      <c r="U823" s="102">
        <f t="shared" si="100"/>
        <v>-10.130366127978245</v>
      </c>
      <c r="V823" s="37">
        <v>17528.405999999999</v>
      </c>
      <c r="W823" s="99">
        <f>((-'Coupling Enzyme Parameters'!$AB$10+SQRT((('Coupling Enzyme Parameters'!$AB$10)^2)-(4*('Coupling Enzyme Parameters'!$AB$9)*(('Coupling Enzyme Parameters'!$AB$11)-(V823-$F$11)))))/(2*'Coupling Enzyme Parameters'!$AB$9))</f>
        <v>26.14055577500211</v>
      </c>
      <c r="X823" s="102">
        <f t="shared" si="101"/>
        <v>-11.097605794712326</v>
      </c>
      <c r="Y823" s="37">
        <v>17189.296999999999</v>
      </c>
      <c r="Z823" s="99">
        <f>((-'Coupling Enzyme Parameters'!$AB$10+SQRT((('Coupling Enzyme Parameters'!$AB$10)^2)-(4*('Coupling Enzyme Parameters'!$AB$9)*(('Coupling Enzyme Parameters'!$AB$11)-(Y823-$F$11)))))/(2*'Coupling Enzyme Parameters'!$AB$9))</f>
        <v>24.768730204421995</v>
      </c>
      <c r="AA823" s="102">
        <f t="shared" si="102"/>
        <v>-11.49612194111366</v>
      </c>
    </row>
    <row r="824" spans="3:27" s="39" customFormat="1" ht="15" x14ac:dyDescent="0.25">
      <c r="C824" s="24">
        <f t="shared" si="103"/>
        <v>54.133333333334342</v>
      </c>
      <c r="D824" s="37">
        <v>11380.896000000001</v>
      </c>
      <c r="E824" s="37">
        <v>19184.388999999999</v>
      </c>
      <c r="F824" s="100">
        <f>((-'Coupling Enzyme Parameters'!$AB$10+SQRT((('Coupling Enzyme Parameters'!$AB$10)^2)-(4*('Coupling Enzyme Parameters'!$AB$9)*(('Coupling Enzyme Parameters'!$AB$11)-(E824-$F$11)))))/(2*'Coupling Enzyme Parameters'!$AB$9))</f>
        <v>33.977798572016354</v>
      </c>
      <c r="G824" s="37">
        <v>18314.370999999999</v>
      </c>
      <c r="H824" s="99">
        <f>((-'Coupling Enzyme Parameters'!$AB$10+SQRT((('Coupling Enzyme Parameters'!$AB$10)^2)-(4*('Coupling Enzyme Parameters'!$AB$9)*(('Coupling Enzyme Parameters'!$AB$11)-(G824-$F$11)))))/(2*'Coupling Enzyme Parameters'!$AB$9))</f>
        <v>29.581199453720739</v>
      </c>
      <c r="I824" s="102">
        <f t="shared" si="96"/>
        <v>-5.2476780923181572</v>
      </c>
      <c r="J824" s="37">
        <v>17840.418000000001</v>
      </c>
      <c r="K824" s="99">
        <f>((-'Coupling Enzyme Parameters'!$AB$10+SQRT((('Coupling Enzyme Parameters'!$AB$10)^2)-(4*('Coupling Enzyme Parameters'!$AB$9)*(('Coupling Enzyme Parameters'!$AB$11)-(J824-$F$11)))))/(2*'Coupling Enzyme Parameters'!$AB$9))</f>
        <v>27.458677960331709</v>
      </c>
      <c r="L824" s="102">
        <f t="shared" si="97"/>
        <v>-5.4012173697938444</v>
      </c>
      <c r="M824" s="37">
        <v>17839.532999999999</v>
      </c>
      <c r="N824" s="99">
        <f>((-'Coupling Enzyme Parameters'!$AB$10+SQRT((('Coupling Enzyme Parameters'!$AB$10)^2)-(4*('Coupling Enzyme Parameters'!$AB$9)*(('Coupling Enzyme Parameters'!$AB$11)-(M824-$F$11)))))/(2*'Coupling Enzyme Parameters'!$AB$9))</f>
        <v>27.454856486794259</v>
      </c>
      <c r="O824" s="102">
        <f t="shared" si="98"/>
        <v>-7.8890393284732347</v>
      </c>
      <c r="P824" s="37">
        <v>17890.234</v>
      </c>
      <c r="Q824" s="99">
        <f>((-'Coupling Enzyme Parameters'!$AB$10+SQRT((('Coupling Enzyme Parameters'!$AB$10)^2)-(4*('Coupling Enzyme Parameters'!$AB$9)*(('Coupling Enzyme Parameters'!$AB$11)-(P824-$F$11)))))/(2*'Coupling Enzyme Parameters'!$AB$9))</f>
        <v>27.674584450155113</v>
      </c>
      <c r="R824" s="102">
        <f t="shared" si="99"/>
        <v>-8.7747807273519918</v>
      </c>
      <c r="S824" s="37">
        <v>17793.958999999999</v>
      </c>
      <c r="T824" s="99">
        <f>((-'Coupling Enzyme Parameters'!$AB$10+SQRT((('Coupling Enzyme Parameters'!$AB$10)^2)-(4*('Coupling Enzyme Parameters'!$AB$9)*(('Coupling Enzyme Parameters'!$AB$11)-(S824-$F$11)))))/(2*'Coupling Enzyme Parameters'!$AB$9))</f>
        <v>27.258725833268407</v>
      </c>
      <c r="U824" s="102">
        <f t="shared" si="100"/>
        <v>-9.9000041279305293</v>
      </c>
      <c r="V824" s="37">
        <v>17448.846000000001</v>
      </c>
      <c r="W824" s="99">
        <f>((-'Coupling Enzyme Parameters'!$AB$10+SQRT((('Coupling Enzyme Parameters'!$AB$10)^2)-(4*('Coupling Enzyme Parameters'!$AB$9)*(('Coupling Enzyme Parameters'!$AB$11)-(V824-$F$11)))))/(2*'Coupling Enzyme Parameters'!$AB$9))</f>
        <v>25.813314577294516</v>
      </c>
      <c r="X824" s="102">
        <f t="shared" si="101"/>
        <v>-11.156980249918302</v>
      </c>
      <c r="Y824" s="37">
        <v>17209.07</v>
      </c>
      <c r="Z824" s="99">
        <f>((-'Coupling Enzyme Parameters'!$AB$10+SQRT((('Coupling Enzyme Parameters'!$AB$10)^2)-(4*('Coupling Enzyme Parameters'!$AB$9)*(('Coupling Enzyme Parameters'!$AB$11)-(Y824-$F$11)))))/(2*'Coupling Enzyme Parameters'!$AB$9))</f>
        <v>24.847120613290876</v>
      </c>
      <c r="AA824" s="102">
        <f t="shared" si="102"/>
        <v>-11.149864789743162</v>
      </c>
    </row>
    <row r="825" spans="3:27" s="39" customFormat="1" ht="15" x14ac:dyDescent="0.25">
      <c r="C825" s="24">
        <f t="shared" si="103"/>
        <v>54.200000000001012</v>
      </c>
      <c r="D825" s="37">
        <v>11408.018</v>
      </c>
      <c r="E825" s="37">
        <v>19198.526999999998</v>
      </c>
      <c r="F825" s="100">
        <f>((-'Coupling Enzyme Parameters'!$AB$10+SQRT((('Coupling Enzyme Parameters'!$AB$10)^2)-(4*('Coupling Enzyme Parameters'!$AB$9)*(('Coupling Enzyme Parameters'!$AB$11)-(E825-$F$11)))))/(2*'Coupling Enzyme Parameters'!$AB$9))</f>
        <v>34.056151462806938</v>
      </c>
      <c r="G825" s="37">
        <v>18256.588</v>
      </c>
      <c r="H825" s="99">
        <f>((-'Coupling Enzyme Parameters'!$AB$10+SQRT((('Coupling Enzyme Parameters'!$AB$10)^2)-(4*('Coupling Enzyme Parameters'!$AB$9)*(('Coupling Enzyme Parameters'!$AB$11)-(G825-$F$11)))))/(2*'Coupling Enzyme Parameters'!$AB$9))</f>
        <v>29.313766837607776</v>
      </c>
      <c r="I825" s="102">
        <f t="shared" si="96"/>
        <v>-5.5934635992217032</v>
      </c>
      <c r="J825" s="37">
        <v>17828.634999999998</v>
      </c>
      <c r="K825" s="99">
        <f>((-'Coupling Enzyme Parameters'!$AB$10+SQRT((('Coupling Enzyme Parameters'!$AB$10)^2)-(4*('Coupling Enzyme Parameters'!$AB$9)*(('Coupling Enzyme Parameters'!$AB$11)-(J825-$F$11)))))/(2*'Coupling Enzyme Parameters'!$AB$9))</f>
        <v>27.407838622639566</v>
      </c>
      <c r="L825" s="102">
        <f t="shared" si="97"/>
        <v>-5.5304095982765702</v>
      </c>
      <c r="M825" s="37">
        <v>17875.241999999998</v>
      </c>
      <c r="N825" s="99">
        <f>((-'Coupling Enzyme Parameters'!$AB$10+SQRT((('Coupling Enzyme Parameters'!$AB$10)^2)-(4*('Coupling Enzyme Parameters'!$AB$9)*(('Coupling Enzyme Parameters'!$AB$11)-(M825-$F$11)))))/(2*'Coupling Enzyme Parameters'!$AB$9))</f>
        <v>27.60944200547857</v>
      </c>
      <c r="O825" s="102">
        <f t="shared" si="98"/>
        <v>-7.8128067005795074</v>
      </c>
      <c r="P825" s="37">
        <v>17885.528999999999</v>
      </c>
      <c r="Q825" s="99">
        <f>((-'Coupling Enzyme Parameters'!$AB$10+SQRT((('Coupling Enzyme Parameters'!$AB$10)^2)-(4*('Coupling Enzyme Parameters'!$AB$9)*(('Coupling Enzyme Parameters'!$AB$11)-(P825-$F$11)))))/(2*'Coupling Enzyme Parameters'!$AB$9))</f>
        <v>27.654125048500106</v>
      </c>
      <c r="R825" s="102">
        <f t="shared" si="99"/>
        <v>-8.8735930197975819</v>
      </c>
      <c r="S825" s="37">
        <v>17768.291000000001</v>
      </c>
      <c r="T825" s="99">
        <f>((-'Coupling Enzyme Parameters'!$AB$10+SQRT((('Coupling Enzyme Parameters'!$AB$10)^2)-(4*('Coupling Enzyme Parameters'!$AB$9)*(('Coupling Enzyme Parameters'!$AB$11)-(S825-$F$11)))))/(2*'Coupling Enzyme Parameters'!$AB$9))</f>
        <v>27.148826163124827</v>
      </c>
      <c r="U825" s="102">
        <f t="shared" si="100"/>
        <v>-10.088256688864693</v>
      </c>
      <c r="V825" s="37">
        <v>17495.312000000002</v>
      </c>
      <c r="W825" s="99">
        <f>((-'Coupling Enzyme Parameters'!$AB$10+SQRT((('Coupling Enzyme Parameters'!$AB$10)^2)-(4*('Coupling Enzyme Parameters'!$AB$9)*(('Coupling Enzyme Parameters'!$AB$11)-(V825-$F$11)))))/(2*'Coupling Enzyme Parameters'!$AB$9))</f>
        <v>26.004018119296237</v>
      </c>
      <c r="X825" s="102">
        <f t="shared" si="101"/>
        <v>-11.044629598707164</v>
      </c>
      <c r="Y825" s="37">
        <v>17228.768</v>
      </c>
      <c r="Z825" s="99">
        <f>((-'Coupling Enzyme Parameters'!$AB$10+SQRT((('Coupling Enzyme Parameters'!$AB$10)^2)-(4*('Coupling Enzyme Parameters'!$AB$9)*(('Coupling Enzyme Parameters'!$AB$11)-(Y825-$F$11)))))/(2*'Coupling Enzyme Parameters'!$AB$9))</f>
        <v>24.925403229074735</v>
      </c>
      <c r="AA825" s="102">
        <f t="shared" si="102"/>
        <v>-11.149935064749886</v>
      </c>
    </row>
    <row r="826" spans="3:27" s="39" customFormat="1" ht="15" x14ac:dyDescent="0.25">
      <c r="C826" s="24">
        <f t="shared" si="103"/>
        <v>54.266666666667682</v>
      </c>
      <c r="D826" s="37">
        <v>11418.781999999999</v>
      </c>
      <c r="E826" s="37">
        <v>19220.903999999999</v>
      </c>
      <c r="F826" s="100">
        <f>((-'Coupling Enzyme Parameters'!$AB$10+SQRT((('Coupling Enzyme Parameters'!$AB$10)^2)-(4*('Coupling Enzyme Parameters'!$AB$9)*(('Coupling Enzyme Parameters'!$AB$11)-(E826-$F$11)))))/(2*'Coupling Enzyme Parameters'!$AB$9))</f>
        <v>34.180710977043347</v>
      </c>
      <c r="G826" s="37">
        <v>18261.41</v>
      </c>
      <c r="H826" s="99">
        <f>((-'Coupling Enzyme Parameters'!$AB$10+SQRT((('Coupling Enzyme Parameters'!$AB$10)^2)-(4*('Coupling Enzyme Parameters'!$AB$9)*(('Coupling Enzyme Parameters'!$AB$11)-(G826-$F$11)))))/(2*'Coupling Enzyme Parameters'!$AB$9))</f>
        <v>29.335985830847026</v>
      </c>
      <c r="I826" s="102">
        <f t="shared" si="96"/>
        <v>-5.6958041202188632</v>
      </c>
      <c r="J826" s="37">
        <v>17882.437000000002</v>
      </c>
      <c r="K826" s="99">
        <f>((-'Coupling Enzyme Parameters'!$AB$10+SQRT((('Coupling Enzyme Parameters'!$AB$10)^2)-(4*('Coupling Enzyme Parameters'!$AB$9)*(('Coupling Enzyme Parameters'!$AB$11)-(J826-$F$11)))))/(2*'Coupling Enzyme Parameters'!$AB$9))</f>
        <v>27.640687398797485</v>
      </c>
      <c r="L826" s="102">
        <f t="shared" si="97"/>
        <v>-5.4221203363550607</v>
      </c>
      <c r="M826" s="37">
        <v>17878.039000000001</v>
      </c>
      <c r="N826" s="99">
        <f>((-'Coupling Enzyme Parameters'!$AB$10+SQRT((('Coupling Enzyme Parameters'!$AB$10)^2)-(4*('Coupling Enzyme Parameters'!$AB$9)*(('Coupling Enzyme Parameters'!$AB$11)-(M826-$F$11)))))/(2*'Coupling Enzyme Parameters'!$AB$9))</f>
        <v>27.621584481170249</v>
      </c>
      <c r="O826" s="102">
        <f t="shared" si="98"/>
        <v>-7.9252237391242382</v>
      </c>
      <c r="P826" s="37">
        <v>17836.268</v>
      </c>
      <c r="Q826" s="99">
        <f>((-'Coupling Enzyme Parameters'!$AB$10+SQRT((('Coupling Enzyme Parameters'!$AB$10)^2)-(4*('Coupling Enzyme Parameters'!$AB$9)*(('Coupling Enzyme Parameters'!$AB$11)-(P826-$F$11)))))/(2*'Coupling Enzyme Parameters'!$AB$9))</f>
        <v>27.440762306518124</v>
      </c>
      <c r="R826" s="102">
        <f t="shared" si="99"/>
        <v>-9.2115152760159731</v>
      </c>
      <c r="S826" s="37">
        <v>17745.498</v>
      </c>
      <c r="T826" s="99">
        <f>((-'Coupling Enzyme Parameters'!$AB$10+SQRT((('Coupling Enzyme Parameters'!$AB$10)^2)-(4*('Coupling Enzyme Parameters'!$AB$9)*(('Coupling Enzyme Parameters'!$AB$11)-(S826-$F$11)))))/(2*'Coupling Enzyme Parameters'!$AB$9))</f>
        <v>27.051572298030997</v>
      </c>
      <c r="U826" s="102">
        <f t="shared" si="100"/>
        <v>-10.310070068194932</v>
      </c>
      <c r="V826" s="37">
        <v>17469.736000000001</v>
      </c>
      <c r="W826" s="99">
        <f>((-'Coupling Enzyme Parameters'!$AB$10+SQRT((('Coupling Enzyme Parameters'!$AB$10)^2)-(4*('Coupling Enzyme Parameters'!$AB$9)*(('Coupling Enzyme Parameters'!$AB$11)-(V826-$F$11)))))/(2*'Coupling Enzyme Parameters'!$AB$9))</f>
        <v>25.898906382878202</v>
      </c>
      <c r="X826" s="102">
        <f t="shared" si="101"/>
        <v>-11.274300849361609</v>
      </c>
      <c r="Y826" s="37">
        <v>17204.221000000001</v>
      </c>
      <c r="Z826" s="99">
        <f>((-'Coupling Enzyme Parameters'!$AB$10+SQRT((('Coupling Enzyme Parameters'!$AB$10)^2)-(4*('Coupling Enzyme Parameters'!$AB$9)*(('Coupling Enzyme Parameters'!$AB$11)-(Y826-$F$11)))))/(2*'Coupling Enzyme Parameters'!$AB$9))</f>
        <v>24.827879077887641</v>
      </c>
      <c r="AA826" s="102">
        <f t="shared" si="102"/>
        <v>-11.372018730173391</v>
      </c>
    </row>
    <row r="827" spans="3:27" s="39" customFormat="1" ht="15" x14ac:dyDescent="0.25">
      <c r="C827" s="24">
        <f t="shared" si="103"/>
        <v>54.333333333334352</v>
      </c>
      <c r="D827" s="37">
        <v>11404.424000000001</v>
      </c>
      <c r="E827" s="37">
        <v>19207.965</v>
      </c>
      <c r="F827" s="100">
        <f>((-'Coupling Enzyme Parameters'!$AB$10+SQRT((('Coupling Enzyme Parameters'!$AB$10)^2)-(4*('Coupling Enzyme Parameters'!$AB$9)*(('Coupling Enzyme Parameters'!$AB$11)-(E827-$F$11)))))/(2*'Coupling Enzyme Parameters'!$AB$9))</f>
        <v>34.108605152320642</v>
      </c>
      <c r="G827" s="37">
        <v>18269.133000000002</v>
      </c>
      <c r="H827" s="99">
        <f>((-'Coupling Enzyme Parameters'!$AB$10+SQRT((('Coupling Enzyme Parameters'!$AB$10)^2)-(4*('Coupling Enzyme Parameters'!$AB$9)*(('Coupling Enzyme Parameters'!$AB$11)-(G827-$F$11)))))/(2*'Coupling Enzyme Parameters'!$AB$9))</f>
        <v>29.371609173096967</v>
      </c>
      <c r="I827" s="102">
        <f t="shared" si="96"/>
        <v>-5.5880749532462168</v>
      </c>
      <c r="J827" s="37">
        <v>17875.18</v>
      </c>
      <c r="K827" s="99">
        <f>((-'Coupling Enzyme Parameters'!$AB$10+SQRT((('Coupling Enzyme Parameters'!$AB$10)^2)-(4*('Coupling Enzyme Parameters'!$AB$9)*(('Coupling Enzyme Parameters'!$AB$11)-(J827-$F$11)))))/(2*'Coupling Enzyme Parameters'!$AB$9))</f>
        <v>27.609172904513422</v>
      </c>
      <c r="L827" s="102">
        <f t="shared" si="97"/>
        <v>-5.3815290059164198</v>
      </c>
      <c r="M827" s="37">
        <v>17872.261999999999</v>
      </c>
      <c r="N827" s="99">
        <f>((-'Coupling Enzyme Parameters'!$AB$10+SQRT((('Coupling Enzyme Parameters'!$AB$10)^2)-(4*('Coupling Enzyme Parameters'!$AB$9)*(('Coupling Enzyme Parameters'!$AB$11)-(M827-$F$11)))))/(2*'Coupling Enzyme Parameters'!$AB$9))</f>
        <v>27.596510568235697</v>
      </c>
      <c r="O827" s="102">
        <f t="shared" si="98"/>
        <v>-7.8781918273360851</v>
      </c>
      <c r="P827" s="37">
        <v>17935.298999999999</v>
      </c>
      <c r="Q827" s="99">
        <f>((-'Coupling Enzyme Parameters'!$AB$10+SQRT((('Coupling Enzyme Parameters'!$AB$10)^2)-(4*('Coupling Enzyme Parameters'!$AB$9)*(('Coupling Enzyme Parameters'!$AB$11)-(P827-$F$11)))))/(2*'Coupling Enzyme Parameters'!$AB$9))</f>
        <v>27.871270790855171</v>
      </c>
      <c r="R827" s="102">
        <f t="shared" si="99"/>
        <v>-8.7089009669562216</v>
      </c>
      <c r="S827" s="37">
        <v>17753.73</v>
      </c>
      <c r="T827" s="99">
        <f>((-'Coupling Enzyme Parameters'!$AB$10+SQRT((('Coupling Enzyme Parameters'!$AB$10)^2)-(4*('Coupling Enzyme Parameters'!$AB$9)*(('Coupling Enzyme Parameters'!$AB$11)-(S827-$F$11)))))/(2*'Coupling Enzyme Parameters'!$AB$9))</f>
        <v>27.086660564616164</v>
      </c>
      <c r="U827" s="102">
        <f t="shared" si="100"/>
        <v>-10.202875976887061</v>
      </c>
      <c r="V827" s="37">
        <v>17508.73</v>
      </c>
      <c r="W827" s="99">
        <f>((-'Coupling Enzyme Parameters'!$AB$10+SQRT((('Coupling Enzyme Parameters'!$AB$10)^2)-(4*('Coupling Enzyme Parameters'!$AB$9)*(('Coupling Enzyme Parameters'!$AB$11)-(V827-$F$11)))))/(2*'Coupling Enzyme Parameters'!$AB$9))</f>
        <v>26.059305220736924</v>
      </c>
      <c r="X827" s="102">
        <f t="shared" si="101"/>
        <v>-11.041796186780182</v>
      </c>
      <c r="Y827" s="37">
        <v>17262.190999999999</v>
      </c>
      <c r="Z827" s="99">
        <f>((-'Coupling Enzyme Parameters'!$AB$10+SQRT((('Coupling Enzyme Parameters'!$AB$10)^2)-(4*('Coupling Enzyme Parameters'!$AB$9)*(('Coupling Enzyme Parameters'!$AB$11)-(Y827-$F$11)))))/(2*'Coupling Enzyme Parameters'!$AB$9))</f>
        <v>25.058667666207338</v>
      </c>
      <c r="AA827" s="102">
        <f t="shared" si="102"/>
        <v>-11.069124317130989</v>
      </c>
    </row>
    <row r="828" spans="3:27" s="39" customFormat="1" ht="15" x14ac:dyDescent="0.25">
      <c r="C828" s="24">
        <f t="shared" si="103"/>
        <v>54.400000000001022</v>
      </c>
      <c r="D828" s="37">
        <v>11433.026</v>
      </c>
      <c r="E828" s="37">
        <v>19172.134999999998</v>
      </c>
      <c r="F828" s="100">
        <f>((-'Coupling Enzyme Parameters'!$AB$10+SQRT((('Coupling Enzyme Parameters'!$AB$10)^2)-(4*('Coupling Enzyme Parameters'!$AB$9)*(('Coupling Enzyme Parameters'!$AB$11)-(E828-$F$11)))))/(2*'Coupling Enzyme Parameters'!$AB$9))</f>
        <v>33.910100427425867</v>
      </c>
      <c r="G828" s="37">
        <v>18200.32</v>
      </c>
      <c r="H828" s="99">
        <f>((-'Coupling Enzyme Parameters'!$AB$10+SQRT((('Coupling Enzyme Parameters'!$AB$10)^2)-(4*('Coupling Enzyme Parameters'!$AB$9)*(('Coupling Enzyme Parameters'!$AB$11)-(G828-$F$11)))))/(2*'Coupling Enzyme Parameters'!$AB$9))</f>
        <v>29.055791399670287</v>
      </c>
      <c r="I828" s="102">
        <f t="shared" si="96"/>
        <v>-5.7053880017781218</v>
      </c>
      <c r="J828" s="37">
        <v>17835.048999999999</v>
      </c>
      <c r="K828" s="99">
        <f>((-'Coupling Enzyme Parameters'!$AB$10+SQRT((('Coupling Enzyme Parameters'!$AB$10)^2)-(4*('Coupling Enzyme Parameters'!$AB$9)*(('Coupling Enzyme Parameters'!$AB$11)-(J828-$F$11)))))/(2*'Coupling Enzyme Parameters'!$AB$9))</f>
        <v>27.435501904692643</v>
      </c>
      <c r="L828" s="102">
        <f t="shared" si="97"/>
        <v>-5.3566952808424233</v>
      </c>
      <c r="M828" s="37">
        <v>17868.123</v>
      </c>
      <c r="N828" s="99">
        <f>((-'Coupling Enzyme Parameters'!$AB$10+SQRT((('Coupling Enzyme Parameters'!$AB$10)^2)-(4*('Coupling Enzyme Parameters'!$AB$9)*(('Coupling Enzyme Parameters'!$AB$11)-(M828-$F$11)))))/(2*'Coupling Enzyme Parameters'!$AB$9))</f>
        <v>27.578559134601662</v>
      </c>
      <c r="O828" s="102">
        <f t="shared" si="98"/>
        <v>-7.6976385360753454</v>
      </c>
      <c r="P828" s="37">
        <v>17830.188999999998</v>
      </c>
      <c r="Q828" s="99">
        <f>((-'Coupling Enzyme Parameters'!$AB$10+SQRT((('Coupling Enzyme Parameters'!$AB$10)^2)-(4*('Coupling Enzyme Parameters'!$AB$9)*(('Coupling Enzyme Parameters'!$AB$11)-(P828-$F$11)))))/(2*'Coupling Enzyme Parameters'!$AB$9))</f>
        <v>27.414538590556944</v>
      </c>
      <c r="R828" s="102">
        <f t="shared" si="99"/>
        <v>-8.9671284423596731</v>
      </c>
      <c r="S828" s="37">
        <v>17793.815999999999</v>
      </c>
      <c r="T828" s="99">
        <f>((-'Coupling Enzyme Parameters'!$AB$10+SQRT((('Coupling Enzyme Parameters'!$AB$10)^2)-(4*('Coupling Enzyme Parameters'!$AB$9)*(('Coupling Enzyme Parameters'!$AB$11)-(S828-$F$11)))))/(2*'Coupling Enzyme Parameters'!$AB$9))</f>
        <v>27.258112448073653</v>
      </c>
      <c r="U828" s="102">
        <f t="shared" si="100"/>
        <v>-9.832919368534796</v>
      </c>
      <c r="V828" s="37">
        <v>17472.419999999998</v>
      </c>
      <c r="W828" s="99">
        <f>((-'Coupling Enzyme Parameters'!$AB$10+SQRT((('Coupling Enzyme Parameters'!$AB$10)^2)-(4*('Coupling Enzyme Parameters'!$AB$9)*(('Coupling Enzyme Parameters'!$AB$11)-(V828-$F$11)))))/(2*'Coupling Enzyme Parameters'!$AB$9))</f>
        <v>25.909920428886927</v>
      </c>
      <c r="X828" s="102">
        <f t="shared" si="101"/>
        <v>-10.992676253735404</v>
      </c>
      <c r="Y828" s="37">
        <v>17187.388999999999</v>
      </c>
      <c r="Z828" s="99">
        <f>((-'Coupling Enzyme Parameters'!$AB$10+SQRT((('Coupling Enzyme Parameters'!$AB$10)^2)-(4*('Coupling Enzyme Parameters'!$AB$9)*(('Coupling Enzyme Parameters'!$AB$11)-(Y828-$F$11)))))/(2*'Coupling Enzyme Parameters'!$AB$9))</f>
        <v>24.761175938419694</v>
      </c>
      <c r="AA828" s="102">
        <f t="shared" si="102"/>
        <v>-11.168111320023858</v>
      </c>
    </row>
    <row r="829" spans="3:27" s="39" customFormat="1" ht="15" x14ac:dyDescent="0.25">
      <c r="C829" s="24">
        <f t="shared" si="103"/>
        <v>54.466666666667692</v>
      </c>
      <c r="D829" s="37">
        <v>11428.312</v>
      </c>
      <c r="E829" s="37">
        <v>19145.115000000002</v>
      </c>
      <c r="F829" s="100">
        <f>((-'Coupling Enzyme Parameters'!$AB$10+SQRT((('Coupling Enzyme Parameters'!$AB$10)^2)-(4*('Coupling Enzyme Parameters'!$AB$9)*(('Coupling Enzyme Parameters'!$AB$11)-(E829-$F$11)))))/(2*'Coupling Enzyme Parameters'!$AB$9))</f>
        <v>33.761518468364784</v>
      </c>
      <c r="G829" s="37">
        <v>18197.476999999999</v>
      </c>
      <c r="H829" s="99">
        <f>((-'Coupling Enzyme Parameters'!$AB$10+SQRT((('Coupling Enzyme Parameters'!$AB$10)^2)-(4*('Coupling Enzyme Parameters'!$AB$9)*(('Coupling Enzyme Parameters'!$AB$11)-(G829-$F$11)))))/(2*'Coupling Enzyme Parameters'!$AB$9))</f>
        <v>29.042819733489765</v>
      </c>
      <c r="I829" s="102">
        <f t="shared" si="96"/>
        <v>-5.5697777088975613</v>
      </c>
      <c r="J829" s="37">
        <v>17812.657999999999</v>
      </c>
      <c r="K829" s="99">
        <f>((-'Coupling Enzyme Parameters'!$AB$10+SQRT((('Coupling Enzyme Parameters'!$AB$10)^2)-(4*('Coupling Enzyme Parameters'!$AB$9)*(('Coupling Enzyme Parameters'!$AB$11)-(J829-$F$11)))))/(2*'Coupling Enzyme Parameters'!$AB$9))</f>
        <v>27.33904213978834</v>
      </c>
      <c r="L829" s="102">
        <f t="shared" si="97"/>
        <v>-5.3045730866856431</v>
      </c>
      <c r="M829" s="37">
        <v>17945.377</v>
      </c>
      <c r="N829" s="99">
        <f>((-'Coupling Enzyme Parameters'!$AB$10+SQRT((('Coupling Enzyme Parameters'!$AB$10)^2)-(4*('Coupling Enzyme Parameters'!$AB$9)*(('Coupling Enzyme Parameters'!$AB$11)-(M829-$F$11)))))/(2*'Coupling Enzyme Parameters'!$AB$9))</f>
        <v>27.915437240217756</v>
      </c>
      <c r="O829" s="102">
        <f t="shared" si="98"/>
        <v>-7.2121784713981683</v>
      </c>
      <c r="P829" s="37">
        <v>17908.105</v>
      </c>
      <c r="Q829" s="99">
        <f>((-'Coupling Enzyme Parameters'!$AB$10+SQRT((('Coupling Enzyme Parameters'!$AB$10)^2)-(4*('Coupling Enzyme Parameters'!$AB$9)*(('Coupling Enzyme Parameters'!$AB$11)-(P829-$F$11)))))/(2*'Coupling Enzyme Parameters'!$AB$9))</f>
        <v>27.752425094189515</v>
      </c>
      <c r="R829" s="102">
        <f t="shared" si="99"/>
        <v>-8.4806599796660187</v>
      </c>
      <c r="S829" s="37">
        <v>17785.495999999999</v>
      </c>
      <c r="T829" s="99">
        <f>((-'Coupling Enzyme Parameters'!$AB$10+SQRT((('Coupling Enzyme Parameters'!$AB$10)^2)-(4*('Coupling Enzyme Parameters'!$AB$9)*(('Coupling Enzyme Parameters'!$AB$11)-(S829-$F$11)))))/(2*'Coupling Enzyme Parameters'!$AB$9))</f>
        <v>27.222446218409864</v>
      </c>
      <c r="U829" s="102">
        <f t="shared" si="100"/>
        <v>-9.7200036391375022</v>
      </c>
      <c r="V829" s="37">
        <v>17429.557000000001</v>
      </c>
      <c r="W829" s="99">
        <f>((-'Coupling Enzyme Parameters'!$AB$10+SQRT((('Coupling Enzyme Parameters'!$AB$10)^2)-(4*('Coupling Enzyme Parameters'!$AB$9)*(('Coupling Enzyme Parameters'!$AB$11)-(V829-$F$11)))))/(2*'Coupling Enzyme Parameters'!$AB$9))</f>
        <v>25.734489487611746</v>
      </c>
      <c r="X829" s="102">
        <f t="shared" si="101"/>
        <v>-11.019525235949502</v>
      </c>
      <c r="Y829" s="37">
        <v>17178.171999999999</v>
      </c>
      <c r="Z829" s="99">
        <f>((-'Coupling Enzyme Parameters'!$AB$10+SQRT((('Coupling Enzyme Parameters'!$AB$10)^2)-(4*('Coupling Enzyme Parameters'!$AB$9)*(('Coupling Enzyme Parameters'!$AB$11)-(Y829-$F$11)))))/(2*'Coupling Enzyme Parameters'!$AB$9))</f>
        <v>24.724708226456759</v>
      </c>
      <c r="AA829" s="102">
        <f t="shared" si="102"/>
        <v>-11.05599707292571</v>
      </c>
    </row>
    <row r="830" spans="3:27" s="39" customFormat="1" ht="15" x14ac:dyDescent="0.25">
      <c r="C830" s="24">
        <f t="shared" si="103"/>
        <v>54.533333333334362</v>
      </c>
      <c r="D830" s="37">
        <v>11413.826999999999</v>
      </c>
      <c r="E830" s="37">
        <v>19136.651999999998</v>
      </c>
      <c r="F830" s="100">
        <f>((-'Coupling Enzyme Parameters'!$AB$10+SQRT((('Coupling Enzyme Parameters'!$AB$10)^2)-(4*('Coupling Enzyme Parameters'!$AB$9)*(('Coupling Enzyme Parameters'!$AB$11)-(E830-$F$11)))))/(2*'Coupling Enzyme Parameters'!$AB$9))</f>
        <v>33.715174397287917</v>
      </c>
      <c r="G830" s="37">
        <v>18185.851999999999</v>
      </c>
      <c r="H830" s="99">
        <f>((-'Coupling Enzyme Parameters'!$AB$10+SQRT((('Coupling Enzyme Parameters'!$AB$10)^2)-(4*('Coupling Enzyme Parameters'!$AB$9)*(('Coupling Enzyme Parameters'!$AB$11)-(G830-$F$11)))))/(2*'Coupling Enzyme Parameters'!$AB$9))</f>
        <v>28.989840858372943</v>
      </c>
      <c r="I830" s="102">
        <f t="shared" si="96"/>
        <v>-5.5764125129375159</v>
      </c>
      <c r="J830" s="37">
        <v>17838.576000000001</v>
      </c>
      <c r="K830" s="99">
        <f>((-'Coupling Enzyme Parameters'!$AB$10+SQRT((('Coupling Enzyme Parameters'!$AB$10)^2)-(4*('Coupling Enzyme Parameters'!$AB$9)*(('Coupling Enzyme Parameters'!$AB$11)-(J830-$F$11)))))/(2*'Coupling Enzyme Parameters'!$AB$9))</f>
        <v>27.450724666861205</v>
      </c>
      <c r="L830" s="102">
        <f t="shared" si="97"/>
        <v>-5.1465464885359111</v>
      </c>
      <c r="M830" s="37">
        <v>17909.938999999998</v>
      </c>
      <c r="N830" s="99">
        <f>((-'Coupling Enzyme Parameters'!$AB$10+SQRT((('Coupling Enzyme Parameters'!$AB$10)^2)-(4*('Coupling Enzyme Parameters'!$AB$9)*(('Coupling Enzyme Parameters'!$AB$11)-(M830-$F$11)))))/(2*'Coupling Enzyme Parameters'!$AB$9))</f>
        <v>27.760425100911633</v>
      </c>
      <c r="O830" s="102">
        <f t="shared" si="98"/>
        <v>-7.3208465396274249</v>
      </c>
      <c r="P830" s="37">
        <v>17888.331999999999</v>
      </c>
      <c r="Q830" s="99">
        <f>((-'Coupling Enzyme Parameters'!$AB$10+SQRT((('Coupling Enzyme Parameters'!$AB$10)^2)-(4*('Coupling Enzyme Parameters'!$AB$9)*(('Coupling Enzyme Parameters'!$AB$11)-(P830-$F$11)))))/(2*'Coupling Enzyme Parameters'!$AB$9))</f>
        <v>27.666312011790826</v>
      </c>
      <c r="R830" s="102">
        <f t="shared" si="99"/>
        <v>-8.5204289909878419</v>
      </c>
      <c r="S830" s="37">
        <v>17770.09</v>
      </c>
      <c r="T830" s="99">
        <f>((-'Coupling Enzyme Parameters'!$AB$10+SQRT((('Coupling Enzyme Parameters'!$AB$10)^2)-(4*('Coupling Enzyme Parameters'!$AB$9)*(('Coupling Enzyme Parameters'!$AB$11)-(S830-$F$11)))))/(2*'Coupling Enzyme Parameters'!$AB$9))</f>
        <v>27.156515613069139</v>
      </c>
      <c r="U830" s="102">
        <f t="shared" si="100"/>
        <v>-9.7395901734013606</v>
      </c>
      <c r="V830" s="37">
        <v>17502.113000000001</v>
      </c>
      <c r="W830" s="99">
        <f>((-'Coupling Enzyme Parameters'!$AB$10+SQRT((('Coupling Enzyme Parameters'!$AB$10)^2)-(4*('Coupling Enzyme Parameters'!$AB$9)*(('Coupling Enzyme Parameters'!$AB$11)-(V830-$F$11)))))/(2*'Coupling Enzyme Parameters'!$AB$9))</f>
        <v>26.032028472010825</v>
      </c>
      <c r="X830" s="102">
        <f t="shared" si="101"/>
        <v>-10.675642180473556</v>
      </c>
      <c r="Y830" s="37">
        <v>17213.826000000001</v>
      </c>
      <c r="Z830" s="99">
        <f>((-'Coupling Enzyme Parameters'!$AB$10+SQRT((('Coupling Enzyme Parameters'!$AB$10)^2)-(4*('Coupling Enzyme Parameters'!$AB$9)*(('Coupling Enzyme Parameters'!$AB$11)-(Y830-$F$11)))))/(2*'Coupling Enzyme Parameters'!$AB$9))</f>
        <v>24.866004247711277</v>
      </c>
      <c r="AA830" s="102">
        <f t="shared" si="102"/>
        <v>-10.868356980594324</v>
      </c>
    </row>
    <row r="831" spans="3:27" s="39" customFormat="1" ht="15" x14ac:dyDescent="0.25">
      <c r="C831" s="24">
        <f t="shared" si="103"/>
        <v>54.600000000001032</v>
      </c>
      <c r="D831" s="37">
        <v>11440.462</v>
      </c>
      <c r="E831" s="37">
        <v>19211.578000000001</v>
      </c>
      <c r="F831" s="100">
        <f>((-'Coupling Enzyme Parameters'!$AB$10+SQRT((('Coupling Enzyme Parameters'!$AB$10)^2)-(4*('Coupling Enzyme Parameters'!$AB$9)*(('Coupling Enzyme Parameters'!$AB$11)-(E831-$F$11)))))/(2*'Coupling Enzyme Parameters'!$AB$9))</f>
        <v>34.128716785341098</v>
      </c>
      <c r="G831" s="37">
        <v>18248.203000000001</v>
      </c>
      <c r="H831" s="99">
        <f>((-'Coupling Enzyme Parameters'!$AB$10+SQRT((('Coupling Enzyme Parameters'!$AB$10)^2)-(4*('Coupling Enzyme Parameters'!$AB$9)*(('Coupling Enzyme Parameters'!$AB$11)-(G831-$F$11)))))/(2*'Coupling Enzyme Parameters'!$AB$9))</f>
        <v>29.275172277508041</v>
      </c>
      <c r="I831" s="102">
        <f t="shared" si="96"/>
        <v>-5.7046234818555988</v>
      </c>
      <c r="J831" s="37">
        <v>17868.141</v>
      </c>
      <c r="K831" s="99">
        <f>((-'Coupling Enzyme Parameters'!$AB$10+SQRT((('Coupling Enzyme Parameters'!$AB$10)^2)-(4*('Coupling Enzyme Parameters'!$AB$9)*(('Coupling Enzyme Parameters'!$AB$11)-(J831-$F$11)))))/(2*'Coupling Enzyme Parameters'!$AB$9))</f>
        <v>27.578637179586135</v>
      </c>
      <c r="L831" s="102">
        <f t="shared" si="97"/>
        <v>-5.432176363864162</v>
      </c>
      <c r="M831" s="37">
        <v>17908.581999999999</v>
      </c>
      <c r="N831" s="99">
        <f>((-'Coupling Enzyme Parameters'!$AB$10+SQRT((('Coupling Enzyme Parameters'!$AB$10)^2)-(4*('Coupling Enzyme Parameters'!$AB$9)*(('Coupling Enzyme Parameters'!$AB$11)-(M831-$F$11)))))/(2*'Coupling Enzyme Parameters'!$AB$9))</f>
        <v>27.754505584451227</v>
      </c>
      <c r="O831" s="102">
        <f t="shared" si="98"/>
        <v>-7.7403084441410108</v>
      </c>
      <c r="P831" s="37">
        <v>17894.732</v>
      </c>
      <c r="Q831" s="99">
        <f>((-'Coupling Enzyme Parameters'!$AB$10+SQRT((('Coupling Enzyme Parameters'!$AB$10)^2)-(4*('Coupling Enzyme Parameters'!$AB$9)*(('Coupling Enzyme Parameters'!$AB$11)-(P831-$F$11)))))/(2*'Coupling Enzyme Parameters'!$AB$9))</f>
        <v>27.6941570067493</v>
      </c>
      <c r="R831" s="102">
        <f t="shared" si="99"/>
        <v>-8.9061263840825475</v>
      </c>
      <c r="S831" s="37">
        <v>17803.127</v>
      </c>
      <c r="T831" s="99">
        <f>((-'Coupling Enzyme Parameters'!$AB$10+SQRT((('Coupling Enzyme Parameters'!$AB$10)^2)-(4*('Coupling Enzyme Parameters'!$AB$9)*(('Coupling Enzyme Parameters'!$AB$11)-(S831-$F$11)))))/(2*'Coupling Enzyme Parameters'!$AB$9))</f>
        <v>27.298077413048151</v>
      </c>
      <c r="U831" s="102">
        <f t="shared" si="100"/>
        <v>-10.011570761475529</v>
      </c>
      <c r="V831" s="37">
        <v>17432.537</v>
      </c>
      <c r="W831" s="99">
        <f>((-'Coupling Enzyme Parameters'!$AB$10+SQRT((('Coupling Enzyme Parameters'!$AB$10)^2)-(4*('Coupling Enzyme Parameters'!$AB$9)*(('Coupling Enzyme Parameters'!$AB$11)-(V831-$F$11)))))/(2*'Coupling Enzyme Parameters'!$AB$9))</f>
        <v>25.746654430946343</v>
      </c>
      <c r="X831" s="102">
        <f t="shared" si="101"/>
        <v>-11.374558609591219</v>
      </c>
      <c r="Y831" s="37">
        <v>17263.076000000001</v>
      </c>
      <c r="Z831" s="99">
        <f>((-'Coupling Enzyme Parameters'!$AB$10+SQRT((('Coupling Enzyme Parameters'!$AB$10)^2)-(4*('Coupling Enzyme Parameters'!$AB$9)*(('Coupling Enzyme Parameters'!$AB$11)-(Y831-$F$11)))))/(2*'Coupling Enzyme Parameters'!$AB$9))</f>
        <v>25.06220386382455</v>
      </c>
      <c r="AA831" s="102">
        <f t="shared" si="102"/>
        <v>-11.085699752534232</v>
      </c>
    </row>
    <row r="832" spans="3:27" s="39" customFormat="1" ht="15" x14ac:dyDescent="0.25">
      <c r="C832" s="24">
        <f t="shared" si="103"/>
        <v>54.666666666667702</v>
      </c>
      <c r="D832" s="37">
        <v>11419.08</v>
      </c>
      <c r="E832" s="37">
        <v>19208.532999999999</v>
      </c>
      <c r="F832" s="100">
        <f>((-'Coupling Enzyme Parameters'!$AB$10+SQRT((('Coupling Enzyme Parameters'!$AB$10)^2)-(4*('Coupling Enzyme Parameters'!$AB$9)*(('Coupling Enzyme Parameters'!$AB$11)-(E832-$F$11)))))/(2*'Coupling Enzyme Parameters'!$AB$9))</f>
        <v>34.111765741110624</v>
      </c>
      <c r="G832" s="37">
        <v>18305.48</v>
      </c>
      <c r="H832" s="99">
        <f>((-'Coupling Enzyme Parameters'!$AB$10+SQRT((('Coupling Enzyme Parameters'!$AB$10)^2)-(4*('Coupling Enzyme Parameters'!$AB$9)*(('Coupling Enzyme Parameters'!$AB$11)-(G832-$F$11)))))/(2*'Coupling Enzyme Parameters'!$AB$9))</f>
        <v>29.539881364910045</v>
      </c>
      <c r="I832" s="102">
        <f t="shared" si="96"/>
        <v>-5.4229633502231209</v>
      </c>
      <c r="J832" s="37">
        <v>17820.455000000002</v>
      </c>
      <c r="K832" s="99">
        <f>((-'Coupling Enzyme Parameters'!$AB$10+SQRT((('Coupling Enzyme Parameters'!$AB$10)^2)-(4*('Coupling Enzyme Parameters'!$AB$9)*(('Coupling Enzyme Parameters'!$AB$11)-(J832-$F$11)))))/(2*'Coupling Enzyme Parameters'!$AB$9))</f>
        <v>27.372595938629846</v>
      </c>
      <c r="L832" s="102">
        <f t="shared" si="97"/>
        <v>-5.6212665605899765</v>
      </c>
      <c r="M832" s="37">
        <v>17843.574000000001</v>
      </c>
      <c r="N832" s="99">
        <f>((-'Coupling Enzyme Parameters'!$AB$10+SQRT((('Coupling Enzyme Parameters'!$AB$10)^2)-(4*('Coupling Enzyme Parameters'!$AB$9)*(('Coupling Enzyme Parameters'!$AB$11)-(M832-$F$11)))))/(2*'Coupling Enzyme Parameters'!$AB$9))</f>
        <v>27.4723097283829</v>
      </c>
      <c r="O832" s="102">
        <f t="shared" si="98"/>
        <v>-8.0055532559788638</v>
      </c>
      <c r="P832" s="37">
        <v>17898.848000000002</v>
      </c>
      <c r="Q832" s="99">
        <f>((-'Coupling Enzyme Parameters'!$AB$10+SQRT((('Coupling Enzyme Parameters'!$AB$10)^2)-(4*('Coupling Enzyme Parameters'!$AB$9)*(('Coupling Enzyme Parameters'!$AB$11)-(P832-$F$11)))))/(2*'Coupling Enzyme Parameters'!$AB$9))</f>
        <v>27.712078730211459</v>
      </c>
      <c r="R832" s="102">
        <f t="shared" si="99"/>
        <v>-8.8712536163899145</v>
      </c>
      <c r="S832" s="37">
        <v>17805.546999999999</v>
      </c>
      <c r="T832" s="99">
        <f>((-'Coupling Enzyme Parameters'!$AB$10+SQRT((('Coupling Enzyme Parameters'!$AB$10)^2)-(4*('Coupling Enzyme Parameters'!$AB$9)*(('Coupling Enzyme Parameters'!$AB$11)-(S832-$F$11)))))/(2*'Coupling Enzyme Parameters'!$AB$9))</f>
        <v>27.308473372650866</v>
      </c>
      <c r="U832" s="102">
        <f t="shared" si="100"/>
        <v>-9.98422375764234</v>
      </c>
      <c r="V832" s="37">
        <v>17482.059000000001</v>
      </c>
      <c r="W832" s="99">
        <f>((-'Coupling Enzyme Parameters'!$AB$10+SQRT((('Coupling Enzyme Parameters'!$AB$10)^2)-(4*('Coupling Enzyme Parameters'!$AB$9)*(('Coupling Enzyme Parameters'!$AB$11)-(V832-$F$11)))))/(2*'Coupling Enzyme Parameters'!$AB$9))</f>
        <v>25.949507013368397</v>
      </c>
      <c r="X832" s="102">
        <f t="shared" si="101"/>
        <v>-11.154754982938691</v>
      </c>
      <c r="Y832" s="37">
        <v>17242.021000000001</v>
      </c>
      <c r="Z832" s="99">
        <f>((-'Coupling Enzyme Parameters'!$AB$10+SQRT((('Coupling Enzyme Parameters'!$AB$10)^2)-(4*('Coupling Enzyme Parameters'!$AB$9)*(('Coupling Enzyme Parameters'!$AB$11)-(Y832-$F$11)))))/(2*'Coupling Enzyme Parameters'!$AB$9))</f>
        <v>24.978179666059191</v>
      </c>
      <c r="AA832" s="102">
        <f t="shared" si="102"/>
        <v>-11.152772906069117</v>
      </c>
    </row>
    <row r="833" spans="3:27" s="39" customFormat="1" ht="15" x14ac:dyDescent="0.25">
      <c r="C833" s="24">
        <f t="shared" si="103"/>
        <v>54.733333333334372</v>
      </c>
      <c r="D833" s="37">
        <v>11471.763999999999</v>
      </c>
      <c r="E833" s="37">
        <v>19154.562999999998</v>
      </c>
      <c r="F833" s="100">
        <f>((-'Coupling Enzyme Parameters'!$AB$10+SQRT((('Coupling Enzyme Parameters'!$AB$10)^2)-(4*('Coupling Enzyme Parameters'!$AB$9)*(('Coupling Enzyme Parameters'!$AB$11)-(E833-$F$11)))))/(2*'Coupling Enzyme Parameters'!$AB$9))</f>
        <v>33.813365152918486</v>
      </c>
      <c r="G833" s="37">
        <v>18236.065999999999</v>
      </c>
      <c r="H833" s="99">
        <f>((-'Coupling Enzyme Parameters'!$AB$10+SQRT((('Coupling Enzyme Parameters'!$AB$10)^2)-(4*('Coupling Enzyme Parameters'!$AB$9)*(('Coupling Enzyme Parameters'!$AB$11)-(G833-$F$11)))))/(2*'Coupling Enzyme Parameters'!$AB$9))</f>
        <v>29.219402401849024</v>
      </c>
      <c r="I833" s="102">
        <f t="shared" si="96"/>
        <v>-5.445041725092004</v>
      </c>
      <c r="J833" s="37">
        <v>17870.925999999999</v>
      </c>
      <c r="K833" s="99">
        <f>((-'Coupling Enzyme Parameters'!$AB$10+SQRT((('Coupling Enzyme Parameters'!$AB$10)^2)-(4*('Coupling Enzyme Parameters'!$AB$9)*(('Coupling Enzyme Parameters'!$AB$11)-(J833-$F$11)))))/(2*'Coupling Enzyme Parameters'!$AB$9))</f>
        <v>27.590714954479871</v>
      </c>
      <c r="L833" s="102">
        <f t="shared" si="97"/>
        <v>-5.1047469565478139</v>
      </c>
      <c r="M833" s="37">
        <v>17898.956999999999</v>
      </c>
      <c r="N833" s="99">
        <f>((-'Coupling Enzyme Parameters'!$AB$10+SQRT((('Coupling Enzyme Parameters'!$AB$10)^2)-(4*('Coupling Enzyme Parameters'!$AB$9)*(('Coupling Enzyme Parameters'!$AB$11)-(M833-$F$11)))))/(2*'Coupling Enzyme Parameters'!$AB$9))</f>
        <v>27.712553481916785</v>
      </c>
      <c r="O833" s="102">
        <f t="shared" si="98"/>
        <v>-7.4669089142528406</v>
      </c>
      <c r="P833" s="37">
        <v>17841.956999999999</v>
      </c>
      <c r="Q833" s="99">
        <f>((-'Coupling Enzyme Parameters'!$AB$10+SQRT((('Coupling Enzyme Parameters'!$AB$10)^2)-(4*('Coupling Enzyme Parameters'!$AB$9)*(('Coupling Enzyme Parameters'!$AB$11)-(P833-$F$11)))))/(2*'Coupling Enzyme Parameters'!$AB$9))</f>
        <v>27.465324609221458</v>
      </c>
      <c r="R833" s="102">
        <f t="shared" si="99"/>
        <v>-8.8196071491877781</v>
      </c>
      <c r="S833" s="37">
        <v>17817.338</v>
      </c>
      <c r="T833" s="99">
        <f>((-'Coupling Enzyme Parameters'!$AB$10+SQRT((('Coupling Enzyme Parameters'!$AB$10)^2)-(4*('Coupling Enzyme Parameters'!$AB$9)*(('Coupling Enzyme Parameters'!$AB$11)-(S833-$F$11)))))/(2*'Coupling Enzyme Parameters'!$AB$9))</f>
        <v>27.359177632752488</v>
      </c>
      <c r="U833" s="102">
        <f t="shared" si="100"/>
        <v>-9.6351189093485807</v>
      </c>
      <c r="V833" s="37">
        <v>17441.004000000001</v>
      </c>
      <c r="W833" s="99">
        <f>((-'Coupling Enzyme Parameters'!$AB$10+SQRT((('Coupling Enzyme Parameters'!$AB$10)^2)-(4*('Coupling Enzyme Parameters'!$AB$9)*(('Coupling Enzyme Parameters'!$AB$11)-(V833-$F$11)))))/(2*'Coupling Enzyme Parameters'!$AB$9))</f>
        <v>25.781244117658176</v>
      </c>
      <c r="X833" s="102">
        <f t="shared" si="101"/>
        <v>-11.024617290456774</v>
      </c>
      <c r="Y833" s="37">
        <v>17195.338</v>
      </c>
      <c r="Z833" s="99">
        <f>((-'Coupling Enzyme Parameters'!$AB$10+SQRT((('Coupling Enzyme Parameters'!$AB$10)^2)-(4*('Coupling Enzyme Parameters'!$AB$9)*(('Coupling Enzyme Parameters'!$AB$11)-(Y833-$F$11)))))/(2*'Coupling Enzyme Parameters'!$AB$9))</f>
        <v>24.792659715333578</v>
      </c>
      <c r="AA833" s="102">
        <f t="shared" si="102"/>
        <v>-11.039892268602593</v>
      </c>
    </row>
    <row r="834" spans="3:27" s="39" customFormat="1" ht="15" x14ac:dyDescent="0.25">
      <c r="C834" s="24">
        <f t="shared" si="103"/>
        <v>54.800000000001042</v>
      </c>
      <c r="D834" s="37">
        <v>11420.766</v>
      </c>
      <c r="E834" s="37">
        <v>19176.315999999999</v>
      </c>
      <c r="F834" s="100">
        <f>((-'Coupling Enzyme Parameters'!$AB$10+SQRT((('Coupling Enzyme Parameters'!$AB$10)^2)-(4*('Coupling Enzyme Parameters'!$AB$9)*(('Coupling Enzyme Parameters'!$AB$11)-(E834-$F$11)))))/(2*'Coupling Enzyme Parameters'!$AB$9))</f>
        <v>33.933176500805239</v>
      </c>
      <c r="G834" s="37">
        <v>18247.868999999999</v>
      </c>
      <c r="H834" s="99">
        <f>((-'Coupling Enzyme Parameters'!$AB$10+SQRT((('Coupling Enzyme Parameters'!$AB$10)^2)-(4*('Coupling Enzyme Parameters'!$AB$9)*(('Coupling Enzyme Parameters'!$AB$11)-(G834-$F$11)))))/(2*'Coupling Enzyme Parameters'!$AB$9))</f>
        <v>29.273636045207482</v>
      </c>
      <c r="I834" s="102">
        <f t="shared" si="96"/>
        <v>-5.5106194296202986</v>
      </c>
      <c r="J834" s="37">
        <v>17863.256000000001</v>
      </c>
      <c r="K834" s="99">
        <f>((-'Coupling Enzyme Parameters'!$AB$10+SQRT((('Coupling Enzyme Parameters'!$AB$10)^2)-(4*('Coupling Enzyme Parameters'!$AB$9)*(('Coupling Enzyme Parameters'!$AB$11)-(J834-$F$11)))))/(2*'Coupling Enzyme Parameters'!$AB$9))</f>
        <v>27.557464187103921</v>
      </c>
      <c r="L834" s="102">
        <f t="shared" si="97"/>
        <v>-5.2578090718105166</v>
      </c>
      <c r="M834" s="37">
        <v>17926.083999999999</v>
      </c>
      <c r="N834" s="99">
        <f>((-'Coupling Enzyme Parameters'!$AB$10+SQRT((('Coupling Enzyme Parameters'!$AB$10)^2)-(4*('Coupling Enzyme Parameters'!$AB$9)*(('Coupling Enzyme Parameters'!$AB$11)-(M834-$F$11)))))/(2*'Coupling Enzyme Parameters'!$AB$9))</f>
        <v>27.830944614696236</v>
      </c>
      <c r="O834" s="102">
        <f t="shared" si="98"/>
        <v>-7.4683291293601428</v>
      </c>
      <c r="P834" s="37">
        <v>17893.432000000001</v>
      </c>
      <c r="Q834" s="99">
        <f>((-'Coupling Enzyme Parameters'!$AB$10+SQRT((('Coupling Enzyme Parameters'!$AB$10)^2)-(4*('Coupling Enzyme Parameters'!$AB$9)*(('Coupling Enzyme Parameters'!$AB$11)-(P834-$F$11)))))/(2*'Coupling Enzyme Parameters'!$AB$9))</f>
        <v>27.688498863024471</v>
      </c>
      <c r="R834" s="102">
        <f t="shared" si="99"/>
        <v>-8.7162442432715181</v>
      </c>
      <c r="S834" s="37">
        <v>17763.671999999999</v>
      </c>
      <c r="T834" s="99">
        <f>((-'Coupling Enzyme Parameters'!$AB$10+SQRT((('Coupling Enzyme Parameters'!$AB$10)^2)-(4*('Coupling Enzyme Parameters'!$AB$9)*(('Coupling Enzyme Parameters'!$AB$11)-(S834-$F$11)))))/(2*'Coupling Enzyme Parameters'!$AB$9))</f>
        <v>27.129092228896432</v>
      </c>
      <c r="U834" s="102">
        <f t="shared" si="100"/>
        <v>-9.9850156610913885</v>
      </c>
      <c r="V834" s="37">
        <v>17454.368999999999</v>
      </c>
      <c r="W834" s="99">
        <f>((-'Coupling Enzyme Parameters'!$AB$10+SQRT((('Coupling Enzyme Parameters'!$AB$10)^2)-(4*('Coupling Enzyme Parameters'!$AB$9)*(('Coupling Enzyme Parameters'!$AB$11)-(V834-$F$11)))))/(2*'Coupling Enzyme Parameters'!$AB$9))</f>
        <v>25.835921013903697</v>
      </c>
      <c r="X834" s="102">
        <f t="shared" si="101"/>
        <v>-11.089751742098006</v>
      </c>
      <c r="Y834" s="37">
        <v>17178.932000000001</v>
      </c>
      <c r="Z834" s="99">
        <f>((-'Coupling Enzyme Parameters'!$AB$10+SQRT((('Coupling Enzyme Parameters'!$AB$10)^2)-(4*('Coupling Enzyme Parameters'!$AB$9)*(('Coupling Enzyme Parameters'!$AB$11)-(Y834-$F$11)))))/(2*'Coupling Enzyme Parameters'!$AB$9))</f>
        <v>24.727713669048743</v>
      </c>
      <c r="AA834" s="102">
        <f t="shared" si="102"/>
        <v>-11.22464966277418</v>
      </c>
    </row>
    <row r="835" spans="3:27" s="39" customFormat="1" ht="15" x14ac:dyDescent="0.25">
      <c r="C835" s="24">
        <f t="shared" si="103"/>
        <v>54.866666666667712</v>
      </c>
      <c r="D835" s="37">
        <v>11410.879000000001</v>
      </c>
      <c r="E835" s="37">
        <v>19221.643</v>
      </c>
      <c r="F835" s="100">
        <f>((-'Coupling Enzyme Parameters'!$AB$10+SQRT((('Coupling Enzyme Parameters'!$AB$10)^2)-(4*('Coupling Enzyme Parameters'!$AB$9)*(('Coupling Enzyme Parameters'!$AB$11)-(E835-$F$11)))))/(2*'Coupling Enzyme Parameters'!$AB$9))</f>
        <v>34.184836071233676</v>
      </c>
      <c r="G835" s="37">
        <v>18264.77</v>
      </c>
      <c r="H835" s="99">
        <f>((-'Coupling Enzyme Parameters'!$AB$10+SQRT((('Coupling Enzyme Parameters'!$AB$10)^2)-(4*('Coupling Enzyme Parameters'!$AB$9)*(('Coupling Enzyme Parameters'!$AB$11)-(G835-$F$11)))))/(2*'Coupling Enzyme Parameters'!$AB$9))</f>
        <v>29.351478660102678</v>
      </c>
      <c r="I835" s="102">
        <f t="shared" si="96"/>
        <v>-5.6844363851535391</v>
      </c>
      <c r="J835" s="37">
        <v>17836.562000000002</v>
      </c>
      <c r="K835" s="99">
        <f>((-'Coupling Enzyme Parameters'!$AB$10+SQRT((('Coupling Enzyme Parameters'!$AB$10)^2)-(4*('Coupling Enzyme Parameters'!$AB$9)*(('Coupling Enzyme Parameters'!$AB$11)-(J835-$F$11)))))/(2*'Coupling Enzyme Parameters'!$AB$9))</f>
        <v>27.442031156413403</v>
      </c>
      <c r="L835" s="102">
        <f t="shared" si="97"/>
        <v>-5.6249016729294716</v>
      </c>
      <c r="M835" s="37">
        <v>17857.035</v>
      </c>
      <c r="N835" s="99">
        <f>((-'Coupling Enzyme Parameters'!$AB$10+SQRT((('Coupling Enzyme Parameters'!$AB$10)^2)-(4*('Coupling Enzyme Parameters'!$AB$9)*(('Coupling Enzyme Parameters'!$AB$11)-(M835-$F$11)))))/(2*'Coupling Enzyme Parameters'!$AB$9))</f>
        <v>27.530522489090632</v>
      </c>
      <c r="O835" s="102">
        <f t="shared" si="98"/>
        <v>-8.0204108253941833</v>
      </c>
      <c r="P835" s="37">
        <v>17860.775000000001</v>
      </c>
      <c r="Q835" s="99">
        <f>((-'Coupling Enzyme Parameters'!$AB$10+SQRT((('Coupling Enzyme Parameters'!$AB$10)^2)-(4*('Coupling Enzyme Parameters'!$AB$9)*(('Coupling Enzyme Parameters'!$AB$11)-(P835-$F$11)))))/(2*'Coupling Enzyme Parameters'!$AB$9))</f>
        <v>27.546716617266242</v>
      </c>
      <c r="R835" s="102">
        <f t="shared" si="99"/>
        <v>-9.1096860594581841</v>
      </c>
      <c r="S835" s="37">
        <v>17773.221000000001</v>
      </c>
      <c r="T835" s="99">
        <f>((-'Coupling Enzyme Parameters'!$AB$10+SQRT((('Coupling Enzyme Parameters'!$AB$10)^2)-(4*('Coupling Enzyme Parameters'!$AB$9)*(('Coupling Enzyme Parameters'!$AB$11)-(S835-$F$11)))))/(2*'Coupling Enzyme Parameters'!$AB$9))</f>
        <v>27.169903120441571</v>
      </c>
      <c r="U835" s="102">
        <f t="shared" si="100"/>
        <v>-10.195864339974687</v>
      </c>
      <c r="V835" s="37">
        <v>17433.688999999998</v>
      </c>
      <c r="W835" s="99">
        <f>((-'Coupling Enzyme Parameters'!$AB$10+SQRT((('Coupling Enzyme Parameters'!$AB$10)^2)-(4*('Coupling Enzyme Parameters'!$AB$9)*(('Coupling Enzyme Parameters'!$AB$11)-(V835-$F$11)))))/(2*'Coupling Enzyme Parameters'!$AB$9))</f>
        <v>25.751358383171446</v>
      </c>
      <c r="X835" s="102">
        <f t="shared" si="101"/>
        <v>-11.425973943258693</v>
      </c>
      <c r="Y835" s="37">
        <v>17177.506000000001</v>
      </c>
      <c r="Z835" s="99">
        <f>((-'Coupling Enzyme Parameters'!$AB$10+SQRT((('Coupling Enzyme Parameters'!$AB$10)^2)-(4*('Coupling Enzyme Parameters'!$AB$9)*(('Coupling Enzyme Parameters'!$AB$11)-(Y835-$F$11)))))/(2*'Coupling Enzyme Parameters'!$AB$9))</f>
        <v>24.722074738580805</v>
      </c>
      <c r="AA835" s="102">
        <f t="shared" si="102"/>
        <v>-11.481948163670555</v>
      </c>
    </row>
    <row r="836" spans="3:27" s="39" customFormat="1" ht="15" x14ac:dyDescent="0.25">
      <c r="C836" s="24">
        <f t="shared" si="103"/>
        <v>54.933333333334382</v>
      </c>
      <c r="D836" s="37">
        <v>11404.477000000001</v>
      </c>
      <c r="E836" s="37">
        <v>19135.245999999999</v>
      </c>
      <c r="F836" s="100">
        <f>((-'Coupling Enzyme Parameters'!$AB$10+SQRT((('Coupling Enzyme Parameters'!$AB$10)^2)-(4*('Coupling Enzyme Parameters'!$AB$9)*(('Coupling Enzyme Parameters'!$AB$11)-(E836-$F$11)))))/(2*'Coupling Enzyme Parameters'!$AB$9))</f>
        <v>33.707483898551352</v>
      </c>
      <c r="G836" s="37">
        <v>18247.736000000001</v>
      </c>
      <c r="H836" s="99">
        <f>((-'Coupling Enzyme Parameters'!$AB$10+SQRT((('Coupling Enzyme Parameters'!$AB$10)^2)-(4*('Coupling Enzyme Parameters'!$AB$9)*(('Coupling Enzyme Parameters'!$AB$11)-(G836-$F$11)))))/(2*'Coupling Enzyme Parameters'!$AB$9))</f>
        <v>29.273024335544239</v>
      </c>
      <c r="I836" s="102">
        <f t="shared" si="96"/>
        <v>-5.2855385370296553</v>
      </c>
      <c r="J836" s="37">
        <v>17826.785</v>
      </c>
      <c r="K836" s="99">
        <f>((-'Coupling Enzyme Parameters'!$AB$10+SQRT((('Coupling Enzyme Parameters'!$AB$10)^2)-(4*('Coupling Enzyme Parameters'!$AB$9)*(('Coupling Enzyme Parameters'!$AB$11)-(J836-$F$11)))))/(2*'Coupling Enzyme Parameters'!$AB$9))</f>
        <v>27.399864436998609</v>
      </c>
      <c r="L836" s="102">
        <f t="shared" si="97"/>
        <v>-5.1897162196619426</v>
      </c>
      <c r="M836" s="37">
        <v>17829.618999999999</v>
      </c>
      <c r="N836" s="99">
        <f>((-'Coupling Enzyme Parameters'!$AB$10+SQRT((('Coupling Enzyme Parameters'!$AB$10)^2)-(4*('Coupling Enzyme Parameters'!$AB$9)*(('Coupling Enzyme Parameters'!$AB$11)-(M836-$F$11)))))/(2*'Coupling Enzyme Parameters'!$AB$9))</f>
        <v>27.412080898135656</v>
      </c>
      <c r="O836" s="102">
        <f t="shared" si="98"/>
        <v>-7.6615002436668362</v>
      </c>
      <c r="P836" s="37">
        <v>17865.562999999998</v>
      </c>
      <c r="Q836" s="99">
        <f>((-'Coupling Enzyme Parameters'!$AB$10+SQRT((('Coupling Enzyme Parameters'!$AB$10)^2)-(4*('Coupling Enzyme Parameters'!$AB$9)*(('Coupling Enzyme Parameters'!$AB$11)-(P836-$F$11)))))/(2*'Coupling Enzyme Parameters'!$AB$9))</f>
        <v>27.567461499716742</v>
      </c>
      <c r="R836" s="102">
        <f t="shared" si="99"/>
        <v>-8.61158900432536</v>
      </c>
      <c r="S836" s="37">
        <v>17742.192999999999</v>
      </c>
      <c r="T836" s="99">
        <f>((-'Coupling Enzyme Parameters'!$AB$10+SQRT((('Coupling Enzyme Parameters'!$AB$10)^2)-(4*('Coupling Enzyme Parameters'!$AB$9)*(('Coupling Enzyme Parameters'!$AB$11)-(S836-$F$11)))))/(2*'Coupling Enzyme Parameters'!$AB$9))</f>
        <v>27.037496488355504</v>
      </c>
      <c r="U836" s="102">
        <f t="shared" si="100"/>
        <v>-9.8509187993784302</v>
      </c>
      <c r="V836" s="37">
        <v>17480.118999999999</v>
      </c>
      <c r="W836" s="99">
        <f>((-'Coupling Enzyme Parameters'!$AB$10+SQRT((('Coupling Enzyme Parameters'!$AB$10)^2)-(4*('Coupling Enzyme Parameters'!$AB$9)*(('Coupling Enzyme Parameters'!$AB$11)-(V836-$F$11)))))/(2*'Coupling Enzyme Parameters'!$AB$9))</f>
        <v>25.941535557355941</v>
      </c>
      <c r="X836" s="102">
        <f t="shared" si="101"/>
        <v>-10.758444596391875</v>
      </c>
      <c r="Y836" s="37">
        <v>17197.201000000001</v>
      </c>
      <c r="Z836" s="99">
        <f>((-'Coupling Enzyme Parameters'!$AB$10+SQRT((('Coupling Enzyme Parameters'!$AB$10)^2)-(4*('Coupling Enzyme Parameters'!$AB$9)*(('Coupling Enzyme Parameters'!$AB$11)-(Y836-$F$11)))))/(2*'Coupling Enzyme Parameters'!$AB$9))</f>
        <v>24.800042970541622</v>
      </c>
      <c r="AA836" s="102">
        <f t="shared" si="102"/>
        <v>-10.926627759027415</v>
      </c>
    </row>
    <row r="837" spans="3:27" s="39" customFormat="1" ht="15" x14ac:dyDescent="0.25">
      <c r="C837" s="24">
        <f t="shared" si="103"/>
        <v>55.000000000001052</v>
      </c>
      <c r="D837" s="37">
        <v>11399.962</v>
      </c>
      <c r="E837" s="37">
        <v>19226.585999999999</v>
      </c>
      <c r="F837" s="100">
        <f>((-'Coupling Enzyme Parameters'!$AB$10+SQRT((('Coupling Enzyme Parameters'!$AB$10)^2)-(4*('Coupling Enzyme Parameters'!$AB$9)*(('Coupling Enzyme Parameters'!$AB$11)-(E837-$F$11)))))/(2*'Coupling Enzyme Parameters'!$AB$9))</f>
        <v>34.212446938878927</v>
      </c>
      <c r="G837" s="37">
        <v>18325.469000000001</v>
      </c>
      <c r="H837" s="99">
        <f>((-'Coupling Enzyme Parameters'!$AB$10+SQRT((('Coupling Enzyme Parameters'!$AB$10)^2)-(4*('Coupling Enzyme Parameters'!$AB$9)*(('Coupling Enzyme Parameters'!$AB$11)-(G837-$F$11)))))/(2*'Coupling Enzyme Parameters'!$AB$9))</f>
        <v>29.632860889313328</v>
      </c>
      <c r="I837" s="102">
        <f t="shared" si="96"/>
        <v>-5.4306650235881406</v>
      </c>
      <c r="J837" s="37">
        <v>17857.953000000001</v>
      </c>
      <c r="K837" s="99">
        <f>((-'Coupling Enzyme Parameters'!$AB$10+SQRT((('Coupling Enzyme Parameters'!$AB$10)^2)-(4*('Coupling Enzyme Parameters'!$AB$9)*(('Coupling Enzyme Parameters'!$AB$11)-(J837-$F$11)))))/(2*'Coupling Enzyme Parameters'!$AB$9))</f>
        <v>27.53449659174904</v>
      </c>
      <c r="L837" s="102">
        <f t="shared" si="97"/>
        <v>-5.5600471052390859</v>
      </c>
      <c r="M837" s="37">
        <v>17870.68</v>
      </c>
      <c r="N837" s="99">
        <f>((-'Coupling Enzyme Parameters'!$AB$10+SQRT((('Coupling Enzyme Parameters'!$AB$10)^2)-(4*('Coupling Enzyme Parameters'!$AB$9)*(('Coupling Enzyme Parameters'!$AB$11)-(M837-$F$11)))))/(2*'Coupling Enzyme Parameters'!$AB$9))</f>
        <v>27.589647921884922</v>
      </c>
      <c r="O837" s="102">
        <f t="shared" si="98"/>
        <v>-7.988896260245145</v>
      </c>
      <c r="P837" s="37">
        <v>17884.379000000001</v>
      </c>
      <c r="Q837" s="99">
        <f>((-'Coupling Enzyme Parameters'!$AB$10+SQRT((('Coupling Enzyme Parameters'!$AB$10)^2)-(4*('Coupling Enzyme Parameters'!$AB$9)*(('Coupling Enzyme Parameters'!$AB$11)-(P837-$F$11)))))/(2*'Coupling Enzyme Parameters'!$AB$9))</f>
        <v>27.649126501660422</v>
      </c>
      <c r="R837" s="102">
        <f t="shared" si="99"/>
        <v>-9.0348870427092542</v>
      </c>
      <c r="S837" s="37">
        <v>17793.379000000001</v>
      </c>
      <c r="T837" s="99">
        <f>((-'Coupling Enzyme Parameters'!$AB$10+SQRT((('Coupling Enzyme Parameters'!$AB$10)^2)-(4*('Coupling Enzyme Parameters'!$AB$9)*(('Coupling Enzyme Parameters'!$AB$11)-(S837-$F$11)))))/(2*'Coupling Enzyme Parameters'!$AB$9))</f>
        <v>27.256238055204854</v>
      </c>
      <c r="U837" s="102">
        <f t="shared" si="100"/>
        <v>-10.137140272856655</v>
      </c>
      <c r="V837" s="37">
        <v>17450.903999999999</v>
      </c>
      <c r="W837" s="99">
        <f>((-'Coupling Enzyme Parameters'!$AB$10+SQRT((('Coupling Enzyme Parameters'!$AB$10)^2)-(4*('Coupling Enzyme Parameters'!$AB$9)*(('Coupling Enzyme Parameters'!$AB$11)-(V837-$F$11)))))/(2*'Coupling Enzyme Parameters'!$AB$9))</f>
        <v>25.821736362409819</v>
      </c>
      <c r="X837" s="102">
        <f t="shared" si="101"/>
        <v>-11.383206831665571</v>
      </c>
      <c r="Y837" s="37">
        <v>17223.528999999999</v>
      </c>
      <c r="Z837" s="99">
        <f>((-'Coupling Enzyme Parameters'!$AB$10+SQRT((('Coupling Enzyme Parameters'!$AB$10)^2)-(4*('Coupling Enzyme Parameters'!$AB$9)*(('Coupling Enzyme Parameters'!$AB$11)-(Y837-$F$11)))))/(2*'Coupling Enzyme Parameters'!$AB$9))</f>
        <v>24.90456416300211</v>
      </c>
      <c r="AA837" s="102">
        <f t="shared" si="102"/>
        <v>-11.327069606894501</v>
      </c>
    </row>
    <row r="838" spans="3:27" s="39" customFormat="1" ht="15" x14ac:dyDescent="0.25">
      <c r="C838" s="24">
        <f t="shared" si="103"/>
        <v>55.066666666667722</v>
      </c>
      <c r="D838" s="37">
        <v>11417.483</v>
      </c>
      <c r="E838" s="37">
        <v>19264.370999999999</v>
      </c>
      <c r="F838" s="100">
        <f>((-'Coupling Enzyme Parameters'!$AB$10+SQRT((('Coupling Enzyme Parameters'!$AB$10)^2)-(4*('Coupling Enzyme Parameters'!$AB$9)*(('Coupling Enzyme Parameters'!$AB$11)-(E838-$F$11)))))/(2*'Coupling Enzyme Parameters'!$AB$9))</f>
        <v>34.424616134312245</v>
      </c>
      <c r="G838" s="37">
        <v>18274.618999999999</v>
      </c>
      <c r="H838" s="99">
        <f>((-'Coupling Enzyme Parameters'!$AB$10+SQRT((('Coupling Enzyme Parameters'!$AB$10)^2)-(4*('Coupling Enzyme Parameters'!$AB$9)*(('Coupling Enzyme Parameters'!$AB$11)-(G838-$F$11)))))/(2*'Coupling Enzyme Parameters'!$AB$9))</f>
        <v>29.396941827597082</v>
      </c>
      <c r="I838" s="102">
        <f t="shared" si="96"/>
        <v>-5.8787532807377048</v>
      </c>
      <c r="J838" s="37">
        <v>17884.951000000001</v>
      </c>
      <c r="K838" s="99">
        <f>((-'Coupling Enzyme Parameters'!$AB$10+SQRT((('Coupling Enzyme Parameters'!$AB$10)^2)-(4*('Coupling Enzyme Parameters'!$AB$9)*(('Coupling Enzyme Parameters'!$AB$11)-(J838-$F$11)))))/(2*'Coupling Enzyme Parameters'!$AB$9))</f>
        <v>27.65161262955877</v>
      </c>
      <c r="L838" s="102">
        <f t="shared" si="97"/>
        <v>-5.6551002628626748</v>
      </c>
      <c r="M838" s="37">
        <v>17882.234</v>
      </c>
      <c r="N838" s="99">
        <f>((-'Coupling Enzyme Parameters'!$AB$10+SQRT((('Coupling Enzyme Parameters'!$AB$10)^2)-(4*('Coupling Enzyme Parameters'!$AB$9)*(('Coupling Enzyme Parameters'!$AB$11)-(M838-$F$11)))))/(2*'Coupling Enzyme Parameters'!$AB$9))</f>
        <v>27.639805386737059</v>
      </c>
      <c r="O838" s="102">
        <f t="shared" si="98"/>
        <v>-8.150907990826326</v>
      </c>
      <c r="P838" s="37">
        <v>17907.026999999998</v>
      </c>
      <c r="Q838" s="99">
        <f>((-'Coupling Enzyme Parameters'!$AB$10+SQRT((('Coupling Enzyme Parameters'!$AB$10)^2)-(4*('Coupling Enzyme Parameters'!$AB$9)*(('Coupling Enzyme Parameters'!$AB$11)-(P838-$F$11)))))/(2*'Coupling Enzyme Parameters'!$AB$9))</f>
        <v>27.747723815519095</v>
      </c>
      <c r="R838" s="102">
        <f t="shared" si="99"/>
        <v>-9.1484589242839007</v>
      </c>
      <c r="S838" s="37">
        <v>17743.958999999999</v>
      </c>
      <c r="T838" s="99">
        <f>((-'Coupling Enzyme Parameters'!$AB$10+SQRT((('Coupling Enzyme Parameters'!$AB$10)^2)-(4*('Coupling Enzyme Parameters'!$AB$9)*(('Coupling Enzyme Parameters'!$AB$11)-(S838-$F$11)))))/(2*'Coupling Enzyme Parameters'!$AB$9))</f>
        <v>27.04501696485244</v>
      </c>
      <c r="U838" s="102">
        <f t="shared" si="100"/>
        <v>-10.560530558642387</v>
      </c>
      <c r="V838" s="37">
        <v>17472.338</v>
      </c>
      <c r="W838" s="99">
        <f>((-'Coupling Enzyme Parameters'!$AB$10+SQRT((('Coupling Enzyme Parameters'!$AB$10)^2)-(4*('Coupling Enzyme Parameters'!$AB$9)*(('Coupling Enzyme Parameters'!$AB$11)-(V838-$F$11)))))/(2*'Coupling Enzyme Parameters'!$AB$9))</f>
        <v>25.90958387670328</v>
      </c>
      <c r="X838" s="102">
        <f t="shared" si="101"/>
        <v>-11.507528512805429</v>
      </c>
      <c r="Y838" s="37">
        <v>17187.486000000001</v>
      </c>
      <c r="Z838" s="99">
        <f>((-'Coupling Enzyme Parameters'!$AB$10+SQRT((('Coupling Enzyme Parameters'!$AB$10)^2)-(4*('Coupling Enzyme Parameters'!$AB$9)*(('Coupling Enzyme Parameters'!$AB$11)-(Y838-$F$11)))))/(2*'Coupling Enzyme Parameters'!$AB$9))</f>
        <v>24.761559944037828</v>
      </c>
      <c r="AA838" s="102">
        <f t="shared" si="102"/>
        <v>-11.682243021292102</v>
      </c>
    </row>
    <row r="839" spans="3:27" s="39" customFormat="1" ht="15" x14ac:dyDescent="0.25">
      <c r="C839" s="24">
        <f t="shared" si="103"/>
        <v>55.133333333334392</v>
      </c>
      <c r="D839" s="37">
        <v>11418.478999999999</v>
      </c>
      <c r="E839" s="37">
        <v>19214.23</v>
      </c>
      <c r="F839" s="100">
        <f>((-'Coupling Enzyme Parameters'!$AB$10+SQRT((('Coupling Enzyme Parameters'!$AB$10)^2)-(4*('Coupling Enzyme Parameters'!$AB$9)*(('Coupling Enzyme Parameters'!$AB$11)-(E839-$F$11)))))/(2*'Coupling Enzyme Parameters'!$AB$9))</f>
        <v>34.143490230003735</v>
      </c>
      <c r="G839" s="37">
        <v>18211.421999999999</v>
      </c>
      <c r="H839" s="99">
        <f>((-'Coupling Enzyme Parameters'!$AB$10+SQRT((('Coupling Enzyme Parameters'!$AB$10)^2)-(4*('Coupling Enzyme Parameters'!$AB$9)*(('Coupling Enzyme Parameters'!$AB$11)-(G839-$F$11)))))/(2*'Coupling Enzyme Parameters'!$AB$9))</f>
        <v>29.106503585286543</v>
      </c>
      <c r="I839" s="102">
        <f t="shared" si="96"/>
        <v>-5.8880656187397342</v>
      </c>
      <c r="J839" s="37">
        <v>17868.75</v>
      </c>
      <c r="K839" s="99">
        <f>((-'Coupling Enzyme Parameters'!$AB$10+SQRT((('Coupling Enzyme Parameters'!$AB$10)^2)-(4*('Coupling Enzyme Parameters'!$AB$9)*(('Coupling Enzyme Parameters'!$AB$11)-(J839-$F$11)))))/(2*'Coupling Enzyme Parameters'!$AB$9))</f>
        <v>27.581277822901267</v>
      </c>
      <c r="L839" s="102">
        <f t="shared" si="97"/>
        <v>-5.4443091652116671</v>
      </c>
      <c r="M839" s="37">
        <v>17854.072</v>
      </c>
      <c r="N839" s="99">
        <f>((-'Coupling Enzyme Parameters'!$AB$10+SQRT((('Coupling Enzyme Parameters'!$AB$10)^2)-(4*('Coupling Enzyme Parameters'!$AB$9)*(('Coupling Enzyme Parameters'!$AB$11)-(M839-$F$11)))))/(2*'Coupling Enzyme Parameters'!$AB$9))</f>
        <v>27.517699036811742</v>
      </c>
      <c r="O839" s="102">
        <f t="shared" si="98"/>
        <v>-7.9918884364431335</v>
      </c>
      <c r="P839" s="37">
        <v>17872.294999999998</v>
      </c>
      <c r="Q839" s="99">
        <f>((-'Coupling Enzyme Parameters'!$AB$10+SQRT((('Coupling Enzyme Parameters'!$AB$10)^2)-(4*('Coupling Enzyme Parameters'!$AB$9)*(('Coupling Enzyme Parameters'!$AB$11)-(P839-$F$11)))))/(2*'Coupling Enzyme Parameters'!$AB$9))</f>
        <v>27.596653737744113</v>
      </c>
      <c r="R839" s="102">
        <f t="shared" si="99"/>
        <v>-9.0184030977503724</v>
      </c>
      <c r="S839" s="37">
        <v>17743.934000000001</v>
      </c>
      <c r="T839" s="99">
        <f>((-'Coupling Enzyme Parameters'!$AB$10+SQRT((('Coupling Enzyme Parameters'!$AB$10)^2)-(4*('Coupling Enzyme Parameters'!$AB$9)*(('Coupling Enzyme Parameters'!$AB$11)-(S839-$F$11)))))/(2*'Coupling Enzyme Parameters'!$AB$9))</f>
        <v>27.044910489736413</v>
      </c>
      <c r="U839" s="102">
        <f t="shared" si="100"/>
        <v>-10.279511129449904</v>
      </c>
      <c r="V839" s="37">
        <v>17425.59</v>
      </c>
      <c r="W839" s="99">
        <f>((-'Coupling Enzyme Parameters'!$AB$10+SQRT((('Coupling Enzyme Parameters'!$AB$10)^2)-(4*('Coupling Enzyme Parameters'!$AB$9)*(('Coupling Enzyme Parameters'!$AB$11)-(V839-$F$11)))))/(2*'Coupling Enzyme Parameters'!$AB$9))</f>
        <v>25.718302720005546</v>
      </c>
      <c r="X839" s="102">
        <f t="shared" si="101"/>
        <v>-11.417683765194653</v>
      </c>
      <c r="Y839" s="37">
        <v>17230.912</v>
      </c>
      <c r="Z839" s="99">
        <f>((-'Coupling Enzyme Parameters'!$AB$10+SQRT((('Coupling Enzyme Parameters'!$AB$10)^2)-(4*('Coupling Enzyme Parameters'!$AB$9)*(('Coupling Enzyme Parameters'!$AB$11)-(Y839-$F$11)))))/(2*'Coupling Enzyme Parameters'!$AB$9))</f>
        <v>24.93393526089719</v>
      </c>
      <c r="AA839" s="102">
        <f t="shared" si="102"/>
        <v>-11.228741800124229</v>
      </c>
    </row>
    <row r="840" spans="3:27" s="39" customFormat="1" ht="15" x14ac:dyDescent="0.25">
      <c r="C840" s="24">
        <f t="shared" si="103"/>
        <v>55.200000000001062</v>
      </c>
      <c r="D840" s="37">
        <v>11438.254000000001</v>
      </c>
      <c r="E840" s="37">
        <v>19187.585999999999</v>
      </c>
      <c r="F840" s="100">
        <f>((-'Coupling Enzyme Parameters'!$AB$10+SQRT((('Coupling Enzyme Parameters'!$AB$10)^2)-(4*('Coupling Enzyme Parameters'!$AB$9)*(('Coupling Enzyme Parameters'!$AB$11)-(E840-$F$11)))))/(2*'Coupling Enzyme Parameters'!$AB$9))</f>
        <v>33.995493179508792</v>
      </c>
      <c r="G840" s="37">
        <v>18292.057000000001</v>
      </c>
      <c r="H840" s="99">
        <f>((-'Coupling Enzyme Parameters'!$AB$10+SQRT((('Coupling Enzyme Parameters'!$AB$10)^2)-(4*('Coupling Enzyme Parameters'!$AB$9)*(('Coupling Enzyme Parameters'!$AB$11)-(G840-$F$11)))))/(2*'Coupling Enzyme Parameters'!$AB$9))</f>
        <v>29.477619081016307</v>
      </c>
      <c r="I840" s="102">
        <f t="shared" si="96"/>
        <v>-5.3689530725150263</v>
      </c>
      <c r="J840" s="37">
        <v>17901.148000000001</v>
      </c>
      <c r="K840" s="99">
        <f>((-'Coupling Enzyme Parameters'!$AB$10+SQRT((('Coupling Enzyme Parameters'!$AB$10)^2)-(4*('Coupling Enzyme Parameters'!$AB$9)*(('Coupling Enzyme Parameters'!$AB$11)-(J840-$F$11)))))/(2*'Coupling Enzyme Parameters'!$AB$9))</f>
        <v>27.722098050419838</v>
      </c>
      <c r="L840" s="102">
        <f t="shared" si="97"/>
        <v>-5.1554918871981528</v>
      </c>
      <c r="M840" s="37">
        <v>17852.351999999999</v>
      </c>
      <c r="N840" s="99">
        <f>((-'Coupling Enzyme Parameters'!$AB$10+SQRT((('Coupling Enzyme Parameters'!$AB$10)^2)-(4*('Coupling Enzyme Parameters'!$AB$9)*(('Coupling Enzyme Parameters'!$AB$11)-(M840-$F$11)))))/(2*'Coupling Enzyme Parameters'!$AB$9))</f>
        <v>27.510257659909911</v>
      </c>
      <c r="O840" s="102">
        <f t="shared" si="98"/>
        <v>-7.8513327628500207</v>
      </c>
      <c r="P840" s="37">
        <v>17842.971000000001</v>
      </c>
      <c r="Q840" s="99">
        <f>((-'Coupling Enzyme Parameters'!$AB$10+SQRT((('Coupling Enzyme Parameters'!$AB$10)^2)-(4*('Coupling Enzyme Parameters'!$AB$9)*(('Coupling Enzyme Parameters'!$AB$11)-(P840-$F$11)))))/(2*'Coupling Enzyme Parameters'!$AB$9))</f>
        <v>27.469704695885063</v>
      </c>
      <c r="R840" s="102">
        <f t="shared" si="99"/>
        <v>-8.9973550891144782</v>
      </c>
      <c r="S840" s="37">
        <v>17735.248</v>
      </c>
      <c r="T840" s="99">
        <f>((-'Coupling Enzyme Parameters'!$AB$10+SQRT((('Coupling Enzyme Parameters'!$AB$10)^2)-(4*('Coupling Enzyme Parameters'!$AB$9)*(('Coupling Enzyme Parameters'!$AB$11)-(S840-$F$11)))))/(2*'Coupling Enzyme Parameters'!$AB$9))</f>
        <v>27.00793953386313</v>
      </c>
      <c r="U840" s="102">
        <f t="shared" si="100"/>
        <v>-10.168485034828244</v>
      </c>
      <c r="V840" s="37">
        <v>17402.717000000001</v>
      </c>
      <c r="W840" s="99">
        <f>((-'Coupling Enzyme Parameters'!$AB$10+SQRT((('Coupling Enzyme Parameters'!$AB$10)^2)-(4*('Coupling Enzyme Parameters'!$AB$9)*(('Coupling Enzyme Parameters'!$AB$11)-(V840-$F$11)))))/(2*'Coupling Enzyme Parameters'!$AB$9))</f>
        <v>25.625134820214445</v>
      </c>
      <c r="X840" s="102">
        <f t="shared" si="101"/>
        <v>-11.362854614490811</v>
      </c>
      <c r="Y840" s="37">
        <v>17237.398000000001</v>
      </c>
      <c r="Z840" s="99">
        <f>((-'Coupling Enzyme Parameters'!$AB$10+SQRT((('Coupling Enzyme Parameters'!$AB$10)^2)-(4*('Coupling Enzyme Parameters'!$AB$9)*(('Coupling Enzyme Parameters'!$AB$11)-(Y840-$F$11)))))/(2*'Coupling Enzyme Parameters'!$AB$9))</f>
        <v>24.959760012823914</v>
      </c>
      <c r="AA840" s="102">
        <f t="shared" si="102"/>
        <v>-11.054919997702562</v>
      </c>
    </row>
    <row r="841" spans="3:27" s="39" customFormat="1" ht="15" x14ac:dyDescent="0.25">
      <c r="C841" s="24">
        <f t="shared" si="103"/>
        <v>55.266666666667732</v>
      </c>
      <c r="D841" s="37">
        <v>11429.534</v>
      </c>
      <c r="E841" s="37">
        <v>19134.643</v>
      </c>
      <c r="F841" s="100">
        <f>((-'Coupling Enzyme Parameters'!$AB$10+SQRT((('Coupling Enzyme Parameters'!$AB$10)^2)-(4*('Coupling Enzyme Parameters'!$AB$9)*(('Coupling Enzyme Parameters'!$AB$11)-(E841-$F$11)))))/(2*'Coupling Enzyme Parameters'!$AB$9))</f>
        <v>33.704186398901477</v>
      </c>
      <c r="G841" s="37">
        <v>18256.324000000001</v>
      </c>
      <c r="H841" s="99">
        <f>((-'Coupling Enzyme Parameters'!$AB$10+SQRT((('Coupling Enzyme Parameters'!$AB$10)^2)-(4*('Coupling Enzyme Parameters'!$AB$9)*(('Coupling Enzyme Parameters'!$AB$11)-(G841-$F$11)))))/(2*'Coupling Enzyme Parameters'!$AB$9))</f>
        <v>29.312550880314316</v>
      </c>
      <c r="I841" s="102">
        <f t="shared" si="96"/>
        <v>-5.2427144926097036</v>
      </c>
      <c r="J841" s="37">
        <v>17847.646000000001</v>
      </c>
      <c r="K841" s="99">
        <f>((-'Coupling Enzyme Parameters'!$AB$10+SQRT((('Coupling Enzyme Parameters'!$AB$10)^2)-(4*('Coupling Enzyme Parameters'!$AB$9)*(('Coupling Enzyme Parameters'!$AB$11)-(J841-$F$11)))))/(2*'Coupling Enzyme Parameters'!$AB$9))</f>
        <v>27.489907245067428</v>
      </c>
      <c r="L841" s="102">
        <f t="shared" si="97"/>
        <v>-5.0963759119432481</v>
      </c>
      <c r="M841" s="37">
        <v>17769.43</v>
      </c>
      <c r="N841" s="99">
        <f>((-'Coupling Enzyme Parameters'!$AB$10+SQRT((('Coupling Enzyme Parameters'!$AB$10)^2)-(4*('Coupling Enzyme Parameters'!$AB$9)*(('Coupling Enzyme Parameters'!$AB$11)-(M841-$F$11)))))/(2*'Coupling Enzyme Parameters'!$AB$9))</f>
        <v>27.153694352005758</v>
      </c>
      <c r="O841" s="102">
        <f t="shared" si="98"/>
        <v>-7.9165892901468595</v>
      </c>
      <c r="P841" s="37">
        <v>17818.875</v>
      </c>
      <c r="Q841" s="99">
        <f>((-'Coupling Enzyme Parameters'!$AB$10+SQRT((('Coupling Enzyme Parameters'!$AB$10)^2)-(4*('Coupling Enzyme Parameters'!$AB$9)*(('Coupling Enzyme Parameters'!$AB$11)-(P841-$F$11)))))/(2*'Coupling Enzyme Parameters'!$AB$9))</f>
        <v>27.365793475581192</v>
      </c>
      <c r="R841" s="102">
        <f t="shared" si="99"/>
        <v>-8.8099595288110351</v>
      </c>
      <c r="S841" s="37">
        <v>17730.598000000002</v>
      </c>
      <c r="T841" s="99">
        <f>((-'Coupling Enzyme Parameters'!$AB$10+SQRT((('Coupling Enzyme Parameters'!$AB$10)^2)-(4*('Coupling Enzyme Parameters'!$AB$9)*(('Coupling Enzyme Parameters'!$AB$11)-(S841-$F$11)))))/(2*'Coupling Enzyme Parameters'!$AB$9))</f>
        <v>26.988165963067868</v>
      </c>
      <c r="U841" s="102">
        <f t="shared" si="100"/>
        <v>-9.8969518250161919</v>
      </c>
      <c r="V841" s="37">
        <v>17422.668000000001</v>
      </c>
      <c r="W841" s="99">
        <f>((-'Coupling Enzyme Parameters'!$AB$10+SQRT((('Coupling Enzyme Parameters'!$AB$10)^2)-(4*('Coupling Enzyme Parameters'!$AB$9)*(('Coupling Enzyme Parameters'!$AB$11)-(V841-$F$11)))))/(2*'Coupling Enzyme Parameters'!$AB$9))</f>
        <v>25.706385250627257</v>
      </c>
      <c r="X841" s="102">
        <f t="shared" si="101"/>
        <v>-10.990297403470684</v>
      </c>
      <c r="Y841" s="37">
        <v>17181.530999999999</v>
      </c>
      <c r="Z841" s="99">
        <f>((-'Coupling Enzyme Parameters'!$AB$10+SQRT((('Coupling Enzyme Parameters'!$AB$10)^2)-(4*('Coupling Enzyme Parameters'!$AB$9)*(('Coupling Enzyme Parameters'!$AB$11)-(Y841-$F$11)))))/(2*'Coupling Enzyme Parameters'!$AB$9))</f>
        <v>24.737993597149629</v>
      </c>
      <c r="AA841" s="102">
        <f t="shared" si="102"/>
        <v>-10.985379632769533</v>
      </c>
    </row>
    <row r="842" spans="3:27" s="39" customFormat="1" ht="15" x14ac:dyDescent="0.25">
      <c r="C842" s="24">
        <f t="shared" si="103"/>
        <v>55.333333333334402</v>
      </c>
      <c r="D842" s="37">
        <v>11426.991</v>
      </c>
      <c r="E842" s="37">
        <v>19186.190999999999</v>
      </c>
      <c r="F842" s="100">
        <f>((-'Coupling Enzyme Parameters'!$AB$10+SQRT((('Coupling Enzyme Parameters'!$AB$10)^2)-(4*('Coupling Enzyme Parameters'!$AB$9)*(('Coupling Enzyme Parameters'!$AB$11)-(E842-$F$11)))))/(2*'Coupling Enzyme Parameters'!$AB$9))</f>
        <v>33.987770536601531</v>
      </c>
      <c r="G842" s="37">
        <v>18283.562000000002</v>
      </c>
      <c r="H842" s="99">
        <f>((-'Coupling Enzyme Parameters'!$AB$10+SQRT((('Coupling Enzyme Parameters'!$AB$10)^2)-(4*('Coupling Enzyme Parameters'!$AB$9)*(('Coupling Enzyme Parameters'!$AB$11)-(G842-$F$11)))))/(2*'Coupling Enzyme Parameters'!$AB$9))</f>
        <v>29.438287466244589</v>
      </c>
      <c r="I842" s="102">
        <f t="shared" si="96"/>
        <v>-5.400562044379484</v>
      </c>
      <c r="J842" s="37">
        <v>17859.807000000001</v>
      </c>
      <c r="K842" s="99">
        <f>((-'Coupling Enzyme Parameters'!$AB$10+SQRT((('Coupling Enzyme Parameters'!$AB$10)^2)-(4*('Coupling Enzyme Parameters'!$AB$9)*(('Coupling Enzyme Parameters'!$AB$11)-(J842-$F$11)))))/(2*'Coupling Enzyme Parameters'!$AB$9))</f>
        <v>27.542524346582002</v>
      </c>
      <c r="L842" s="102">
        <f t="shared" si="97"/>
        <v>-5.3273429481287273</v>
      </c>
      <c r="M842" s="37">
        <v>17874.32</v>
      </c>
      <c r="N842" s="99">
        <f>((-'Coupling Enzyme Parameters'!$AB$10+SQRT((('Coupling Enzyme Parameters'!$AB$10)^2)-(4*('Coupling Enzyme Parameters'!$AB$9)*(('Coupling Enzyme Parameters'!$AB$11)-(M842-$F$11)))))/(2*'Coupling Enzyme Parameters'!$AB$9))</f>
        <v>27.605440466407622</v>
      </c>
      <c r="O842" s="102">
        <f t="shared" si="98"/>
        <v>-7.748427313445049</v>
      </c>
      <c r="P842" s="37">
        <v>17827.344000000001</v>
      </c>
      <c r="Q842" s="99">
        <f>((-'Coupling Enzyme Parameters'!$AB$10+SQRT((('Coupling Enzyme Parameters'!$AB$10)^2)-(4*('Coupling Enzyme Parameters'!$AB$9)*(('Coupling Enzyme Parameters'!$AB$11)-(P842-$F$11)))))/(2*'Coupling Enzyme Parameters'!$AB$9))</f>
        <v>27.402273708893183</v>
      </c>
      <c r="R842" s="102">
        <f t="shared" si="99"/>
        <v>-9.0570634331990973</v>
      </c>
      <c r="S842" s="37">
        <v>17727.532999999999</v>
      </c>
      <c r="T842" s="99">
        <f>((-'Coupling Enzyme Parameters'!$AB$10+SQRT((('Coupling Enzyme Parameters'!$AB$10)^2)-(4*('Coupling Enzyme Parameters'!$AB$9)*(('Coupling Enzyme Parameters'!$AB$11)-(S842-$F$11)))))/(2*'Coupling Enzyme Parameters'!$AB$9))</f>
        <v>26.975139498538415</v>
      </c>
      <c r="U842" s="102">
        <f t="shared" si="100"/>
        <v>-10.193562427245698</v>
      </c>
      <c r="V842" s="37">
        <v>17463.73</v>
      </c>
      <c r="W842" s="99">
        <f>((-'Coupling Enzyme Parameters'!$AB$10+SQRT((('Coupling Enzyme Parameters'!$AB$10)^2)-(4*('Coupling Enzyme Parameters'!$AB$9)*(('Coupling Enzyme Parameters'!$AB$11)-(V842-$F$11)))))/(2*'Coupling Enzyme Parameters'!$AB$9))</f>
        <v>25.874274243666498</v>
      </c>
      <c r="X842" s="102">
        <f t="shared" si="101"/>
        <v>-11.105992548131496</v>
      </c>
      <c r="Y842" s="37">
        <v>17152.516</v>
      </c>
      <c r="Z842" s="99">
        <f>((-'Coupling Enzyme Parameters'!$AB$10+SQRT((('Coupling Enzyme Parameters'!$AB$10)^2)-(4*('Coupling Enzyme Parameters'!$AB$9)*(('Coupling Enzyme Parameters'!$AB$11)-(Y842-$F$11)))))/(2*'Coupling Enzyme Parameters'!$AB$9))</f>
        <v>24.623413677379549</v>
      </c>
      <c r="AA842" s="102">
        <f t="shared" si="102"/>
        <v>-11.383543690239666</v>
      </c>
    </row>
    <row r="843" spans="3:27" s="39" customFormat="1" ht="15" x14ac:dyDescent="0.25">
      <c r="C843" s="24">
        <f t="shared" si="103"/>
        <v>55.400000000001071</v>
      </c>
      <c r="D843" s="37">
        <v>11396.643</v>
      </c>
      <c r="E843" s="37">
        <v>19146.811000000002</v>
      </c>
      <c r="F843" s="100">
        <f>((-'Coupling Enzyme Parameters'!$AB$10+SQRT((('Coupling Enzyme Parameters'!$AB$10)^2)-(4*('Coupling Enzyme Parameters'!$AB$9)*(('Coupling Enzyme Parameters'!$AB$11)-(E843-$F$11)))))/(2*'Coupling Enzyme Parameters'!$AB$9))</f>
        <v>33.770816945926484</v>
      </c>
      <c r="G843" s="37">
        <v>18255.039000000001</v>
      </c>
      <c r="H843" s="99">
        <f>((-'Coupling Enzyme Parameters'!$AB$10+SQRT((('Coupling Enzyme Parameters'!$AB$10)^2)-(4*('Coupling Enzyme Parameters'!$AB$9)*(('Coupling Enzyme Parameters'!$AB$11)-(G843-$F$11)))))/(2*'Coupling Enzyme Parameters'!$AB$9))</f>
        <v>29.306633058290419</v>
      </c>
      <c r="I843" s="102">
        <f t="shared" si="96"/>
        <v>-5.3152628616586064</v>
      </c>
      <c r="J843" s="37">
        <v>17845.125</v>
      </c>
      <c r="K843" s="99">
        <f>((-'Coupling Enzyme Parameters'!$AB$10+SQRT((('Coupling Enzyme Parameters'!$AB$10)^2)-(4*('Coupling Enzyme Parameters'!$AB$9)*(('Coupling Enzyme Parameters'!$AB$11)-(J843-$F$11)))))/(2*'Coupling Enzyme Parameters'!$AB$9))</f>
        <v>27.479011285188474</v>
      </c>
      <c r="L843" s="102">
        <f t="shared" si="97"/>
        <v>-5.1739024188472094</v>
      </c>
      <c r="M843" s="37">
        <v>17841.526999999998</v>
      </c>
      <c r="N843" s="99">
        <f>((-'Coupling Enzyme Parameters'!$AB$10+SQRT((('Coupling Enzyme Parameters'!$AB$10)^2)-(4*('Coupling Enzyme Parameters'!$AB$9)*(('Coupling Enzyme Parameters'!$AB$11)-(M843-$F$11)))))/(2*'Coupling Enzyme Parameters'!$AB$9))</f>
        <v>27.463467371083883</v>
      </c>
      <c r="O843" s="102">
        <f t="shared" si="98"/>
        <v>-7.6734468180937405</v>
      </c>
      <c r="P843" s="37">
        <v>17920.351999999999</v>
      </c>
      <c r="Q843" s="99">
        <f>((-'Coupling Enzyme Parameters'!$AB$10+SQRT((('Coupling Enzyme Parameters'!$AB$10)^2)-(4*('Coupling Enzyme Parameters'!$AB$9)*(('Coupling Enzyme Parameters'!$AB$11)-(P843-$F$11)))))/(2*'Coupling Enzyme Parameters'!$AB$9))</f>
        <v>27.805888498214244</v>
      </c>
      <c r="R843" s="102">
        <f t="shared" si="99"/>
        <v>-8.4364950532029894</v>
      </c>
      <c r="S843" s="37">
        <v>17765.631000000001</v>
      </c>
      <c r="T843" s="99">
        <f>((-'Coupling Enzyme Parameters'!$AB$10+SQRT((('Coupling Enzyme Parameters'!$AB$10)^2)-(4*('Coupling Enzyme Parameters'!$AB$9)*(('Coupling Enzyme Parameters'!$AB$11)-(S843-$F$11)))))/(2*'Coupling Enzyme Parameters'!$AB$9))</f>
        <v>27.137460157159978</v>
      </c>
      <c r="U843" s="102">
        <f t="shared" si="100"/>
        <v>-9.8142881779490878</v>
      </c>
      <c r="V843" s="37">
        <v>17399.743999999999</v>
      </c>
      <c r="W843" s="99">
        <f>((-'Coupling Enzyme Parameters'!$AB$10+SQRT((('Coupling Enzyme Parameters'!$AB$10)^2)-(4*('Coupling Enzyme Parameters'!$AB$9)*(('Coupling Enzyme Parameters'!$AB$11)-(V843-$F$11)))))/(2*'Coupling Enzyme Parameters'!$AB$9))</f>
        <v>25.613045194815466</v>
      </c>
      <c r="X843" s="102">
        <f t="shared" si="101"/>
        <v>-11.150268006307481</v>
      </c>
      <c r="Y843" s="37">
        <v>17177.532999999999</v>
      </c>
      <c r="Z843" s="99">
        <f>((-'Coupling Enzyme Parameters'!$AB$10+SQRT((('Coupling Enzyme Parameters'!$AB$10)^2)-(4*('Coupling Enzyme Parameters'!$AB$9)*(('Coupling Enzyme Parameters'!$AB$11)-(Y843-$F$11)))))/(2*'Coupling Enzyme Parameters'!$AB$9))</f>
        <v>24.722181497444794</v>
      </c>
      <c r="AA843" s="102">
        <f t="shared" si="102"/>
        <v>-11.067822279499374</v>
      </c>
    </row>
    <row r="844" spans="3:27" s="39" customFormat="1" ht="15" x14ac:dyDescent="0.25">
      <c r="C844" s="24">
        <f t="shared" si="103"/>
        <v>55.466666666667741</v>
      </c>
      <c r="D844" s="37">
        <v>11380.61</v>
      </c>
      <c r="E844" s="37">
        <v>19168.768</v>
      </c>
      <c r="F844" s="100">
        <f>((-'Coupling Enzyme Parameters'!$AB$10+SQRT((('Coupling Enzyme Parameters'!$AB$10)^2)-(4*('Coupling Enzyme Parameters'!$AB$9)*(('Coupling Enzyme Parameters'!$AB$11)-(E844-$F$11)))))/(2*'Coupling Enzyme Parameters'!$AB$9))</f>
        <v>33.891533675867137</v>
      </c>
      <c r="G844" s="37">
        <v>18233.072</v>
      </c>
      <c r="H844" s="99">
        <f>((-'Coupling Enzyme Parameters'!$AB$10+SQRT((('Coupling Enzyme Parameters'!$AB$10)^2)-(4*('Coupling Enzyme Parameters'!$AB$9)*(('Coupling Enzyme Parameters'!$AB$11)-(G844-$F$11)))))/(2*'Coupling Enzyme Parameters'!$AB$9))</f>
        <v>29.205661990959069</v>
      </c>
      <c r="I844" s="102">
        <f t="shared" si="96"/>
        <v>-5.5369506589306106</v>
      </c>
      <c r="J844" s="37">
        <v>17801.48</v>
      </c>
      <c r="K844" s="99">
        <f>((-'Coupling Enzyme Parameters'!$AB$10+SQRT((('Coupling Enzyme Parameters'!$AB$10)^2)-(4*('Coupling Enzyme Parameters'!$AB$9)*(('Coupling Enzyme Parameters'!$AB$11)-(J844-$F$11)))))/(2*'Coupling Enzyme Parameters'!$AB$9))</f>
        <v>27.291004215520125</v>
      </c>
      <c r="L844" s="102">
        <f t="shared" si="97"/>
        <v>-5.4826262184562111</v>
      </c>
      <c r="M844" s="37">
        <v>17843.967000000001</v>
      </c>
      <c r="N844" s="99">
        <f>((-'Coupling Enzyme Parameters'!$AB$10+SQRT((('Coupling Enzyme Parameters'!$AB$10)^2)-(4*('Coupling Enzyme Parameters'!$AB$9)*(('Coupling Enzyme Parameters'!$AB$11)-(M844-$F$11)))))/(2*'Coupling Enzyme Parameters'!$AB$9))</f>
        <v>27.474007658673038</v>
      </c>
      <c r="O844" s="102">
        <f t="shared" si="98"/>
        <v>-7.7836232604452391</v>
      </c>
      <c r="P844" s="37">
        <v>17886.203000000001</v>
      </c>
      <c r="Q844" s="99">
        <f>((-'Coupling Enzyme Parameters'!$AB$10+SQRT((('Coupling Enzyme Parameters'!$AB$10)^2)-(4*('Coupling Enzyme Parameters'!$AB$9)*(('Coupling Enzyme Parameters'!$AB$11)-(P844-$F$11)))))/(2*'Coupling Enzyme Parameters'!$AB$9))</f>
        <v>27.657055025214792</v>
      </c>
      <c r="R844" s="102">
        <f t="shared" si="99"/>
        <v>-8.7060452561430957</v>
      </c>
      <c r="S844" s="37">
        <v>17737.083999999999</v>
      </c>
      <c r="T844" s="99">
        <f>((-'Coupling Enzyme Parameters'!$AB$10+SQRT((('Coupling Enzyme Parameters'!$AB$10)^2)-(4*('Coupling Enzyme Parameters'!$AB$9)*(('Coupling Enzyme Parameters'!$AB$11)-(S844-$F$11)))))/(2*'Coupling Enzyme Parameters'!$AB$9))</f>
        <v>27.01575047666007</v>
      </c>
      <c r="U844" s="102">
        <f t="shared" si="100"/>
        <v>-10.056714588389649</v>
      </c>
      <c r="V844" s="37">
        <v>17432.226999999999</v>
      </c>
      <c r="W844" s="99">
        <f>((-'Coupling Enzyme Parameters'!$AB$10+SQRT((('Coupling Enzyme Parameters'!$AB$10)^2)-(4*('Coupling Enzyme Parameters'!$AB$9)*(('Coupling Enzyme Parameters'!$AB$11)-(V844-$F$11)))))/(2*'Coupling Enzyme Parameters'!$AB$9))</f>
        <v>25.745388730738295</v>
      </c>
      <c r="X844" s="102">
        <f t="shared" si="101"/>
        <v>-11.138641200325306</v>
      </c>
      <c r="Y844" s="37">
        <v>17164.778999999999</v>
      </c>
      <c r="Z844" s="99">
        <f>((-'Coupling Enzyme Parameters'!$AB$10+SQRT((('Coupling Enzyme Parameters'!$AB$10)^2)-(4*('Coupling Enzyme Parameters'!$AB$9)*(('Coupling Enzyme Parameters'!$AB$11)-(Y844-$F$11)))))/(2*'Coupling Enzyme Parameters'!$AB$9))</f>
        <v>24.671790828926987</v>
      </c>
      <c r="AA844" s="102">
        <f t="shared" si="102"/>
        <v>-11.238929677957834</v>
      </c>
    </row>
    <row r="845" spans="3:27" s="39" customFormat="1" ht="15" x14ac:dyDescent="0.25">
      <c r="C845" s="24">
        <f t="shared" si="103"/>
        <v>55.533333333334411</v>
      </c>
      <c r="D845" s="37">
        <v>11407.37</v>
      </c>
      <c r="E845" s="37">
        <v>19146.708999999999</v>
      </c>
      <c r="F845" s="100">
        <f>((-'Coupling Enzyme Parameters'!$AB$10+SQRT((('Coupling Enzyme Parameters'!$AB$10)^2)-(4*('Coupling Enzyme Parameters'!$AB$9)*(('Coupling Enzyme Parameters'!$AB$11)-(E845-$F$11)))))/(2*'Coupling Enzyme Parameters'!$AB$9))</f>
        <v>33.770257616981681</v>
      </c>
      <c r="G845" s="37">
        <v>18234.763999999999</v>
      </c>
      <c r="H845" s="99">
        <f>((-'Coupling Enzyme Parameters'!$AB$10+SQRT((('Coupling Enzyme Parameters'!$AB$10)^2)-(4*('Coupling Enzyme Parameters'!$AB$9)*(('Coupling Enzyme Parameters'!$AB$11)-(G845-$F$11)))))/(2*'Coupling Enzyme Parameters'!$AB$9))</f>
        <v>29.213426282839784</v>
      </c>
      <c r="I845" s="102">
        <f t="shared" ref="I845:I908" si="104">(H845-F845)-$I$11</f>
        <v>-5.4079103081644391</v>
      </c>
      <c r="J845" s="37">
        <v>17814.978999999999</v>
      </c>
      <c r="K845" s="99">
        <f>((-'Coupling Enzyme Parameters'!$AB$10+SQRT((('Coupling Enzyme Parameters'!$AB$10)^2)-(4*('Coupling Enzyme Parameters'!$AB$9)*(('Coupling Enzyme Parameters'!$AB$11)-(J845-$F$11)))))/(2*'Coupling Enzyme Parameters'!$AB$9))</f>
        <v>27.349026439742794</v>
      </c>
      <c r="L845" s="102">
        <f t="shared" ref="L845:L908" si="105">(K845-F845)-$L$11</f>
        <v>-5.3033279353480864</v>
      </c>
      <c r="M845" s="37">
        <v>17856.567999999999</v>
      </c>
      <c r="N845" s="99">
        <f>((-'Coupling Enzyme Parameters'!$AB$10+SQRT((('Coupling Enzyme Parameters'!$AB$10)^2)-(4*('Coupling Enzyme Parameters'!$AB$9)*(('Coupling Enzyme Parameters'!$AB$11)-(M845-$F$11)))))/(2*'Coupling Enzyme Parameters'!$AB$9))</f>
        <v>27.52850100959051</v>
      </c>
      <c r="O845" s="102">
        <f t="shared" ref="O845:O908" si="106">(N845-F845)-$O$11</f>
        <v>-7.6078538506423108</v>
      </c>
      <c r="P845" s="37">
        <v>17865.148000000001</v>
      </c>
      <c r="Q845" s="99">
        <f>((-'Coupling Enzyme Parameters'!$AB$10+SQRT((('Coupling Enzyme Parameters'!$AB$10)^2)-(4*('Coupling Enzyme Parameters'!$AB$9)*(('Coupling Enzyme Parameters'!$AB$11)-(P845-$F$11)))))/(2*'Coupling Enzyme Parameters'!$AB$9))</f>
        <v>27.565662861040533</v>
      </c>
      <c r="R845" s="102">
        <f t="shared" ref="R845:R908" si="107">(Q845-F845)-$R$11</f>
        <v>-8.6761613614318982</v>
      </c>
      <c r="S845" s="37">
        <v>17735</v>
      </c>
      <c r="T845" s="99">
        <f>((-'Coupling Enzyme Parameters'!$AB$10+SQRT((('Coupling Enzyme Parameters'!$AB$10)^2)-(4*('Coupling Enzyme Parameters'!$AB$9)*(('Coupling Enzyme Parameters'!$AB$11)-(S845-$F$11)))))/(2*'Coupling Enzyme Parameters'!$AB$9))</f>
        <v>27.006884616087955</v>
      </c>
      <c r="U845" s="102">
        <f t="shared" ref="U845:U908" si="108">(T845-F845)-$U$11</f>
        <v>-9.944304390076308</v>
      </c>
      <c r="V845" s="37">
        <v>17407</v>
      </c>
      <c r="W845" s="99">
        <f>((-'Coupling Enzyme Parameters'!$AB$10+SQRT((('Coupling Enzyme Parameters'!$AB$10)^2)-(4*('Coupling Enzyme Parameters'!$AB$9)*(('Coupling Enzyme Parameters'!$AB$11)-(V845-$F$11)))))/(2*'Coupling Enzyme Parameters'!$AB$9))</f>
        <v>25.642559678177793</v>
      </c>
      <c r="X845" s="102">
        <f t="shared" ref="X845:X908" si="109">(W845-F845)-$X$11</f>
        <v>-11.120194194000351</v>
      </c>
      <c r="Y845" s="37">
        <v>17134.476999999999</v>
      </c>
      <c r="Z845" s="99">
        <f>((-'Coupling Enzyme Parameters'!$AB$10+SQRT((('Coupling Enzyme Parameters'!$AB$10)^2)-(4*('Coupling Enzyme Parameters'!$AB$9)*(('Coupling Enzyme Parameters'!$AB$11)-(Y845-$F$11)))))/(2*'Coupling Enzyme Parameters'!$AB$9))</f>
        <v>24.552380825497476</v>
      </c>
      <c r="AA845" s="102">
        <f t="shared" ref="AA845:AA908" si="110">(Z845-F845)-$AA$11</f>
        <v>-11.237063622501889</v>
      </c>
    </row>
    <row r="846" spans="3:27" s="39" customFormat="1" ht="15" x14ac:dyDescent="0.25">
      <c r="C846" s="24">
        <f t="shared" ref="C846:C909" si="111">C845+($A$12/60)</f>
        <v>55.600000000001081</v>
      </c>
      <c r="D846" s="37">
        <v>11386.165999999999</v>
      </c>
      <c r="E846" s="37">
        <v>19175.173999999999</v>
      </c>
      <c r="F846" s="100">
        <f>((-'Coupling Enzyme Parameters'!$AB$10+SQRT((('Coupling Enzyme Parameters'!$AB$10)^2)-(4*('Coupling Enzyme Parameters'!$AB$9)*(('Coupling Enzyme Parameters'!$AB$11)-(E846-$F$11)))))/(2*'Coupling Enzyme Parameters'!$AB$9))</f>
        <v>33.926871217842155</v>
      </c>
      <c r="G846" s="37">
        <v>18180.596000000001</v>
      </c>
      <c r="H846" s="99">
        <f>((-'Coupling Enzyme Parameters'!$AB$10+SQRT((('Coupling Enzyme Parameters'!$AB$10)^2)-(4*('Coupling Enzyme Parameters'!$AB$9)*(('Coupling Enzyme Parameters'!$AB$11)-(G846-$F$11)))))/(2*'Coupling Enzyme Parameters'!$AB$9))</f>
        <v>28.965920249894669</v>
      </c>
      <c r="I846" s="102">
        <f t="shared" si="104"/>
        <v>-5.8120299419700281</v>
      </c>
      <c r="J846" s="37">
        <v>17836.598000000002</v>
      </c>
      <c r="K846" s="99">
        <f>((-'Coupling Enzyme Parameters'!$AB$10+SQRT((('Coupling Enzyme Parameters'!$AB$10)^2)-(4*('Coupling Enzyme Parameters'!$AB$9)*(('Coupling Enzyme Parameters'!$AB$11)-(J846-$F$11)))))/(2*'Coupling Enzyme Parameters'!$AB$9))</f>
        <v>27.442186529511236</v>
      </c>
      <c r="L846" s="102">
        <f t="shared" si="105"/>
        <v>-5.3667814464401182</v>
      </c>
      <c r="M846" s="37">
        <v>17798.988000000001</v>
      </c>
      <c r="N846" s="99">
        <f>((-'Coupling Enzyme Parameters'!$AB$10+SQRT((('Coupling Enzyme Parameters'!$AB$10)^2)-(4*('Coupling Enzyme Parameters'!$AB$9)*(('Coupling Enzyme Parameters'!$AB$11)-(M846-$F$11)))))/(2*'Coupling Enzyme Parameters'!$AB$9))</f>
        <v>27.280305268665067</v>
      </c>
      <c r="O846" s="102">
        <f t="shared" si="106"/>
        <v>-8.0126631924282279</v>
      </c>
      <c r="P846" s="37">
        <v>17848.853999999999</v>
      </c>
      <c r="Q846" s="99">
        <f>((-'Coupling Enzyme Parameters'!$AB$10+SQRT((('Coupling Enzyme Parameters'!$AB$10)^2)-(4*('Coupling Enzyme Parameters'!$AB$9)*(('Coupling Enzyme Parameters'!$AB$11)-(P846-$F$11)))))/(2*'Coupling Enzyme Parameters'!$AB$9))</f>
        <v>27.495129734151618</v>
      </c>
      <c r="R846" s="102">
        <f t="shared" si="107"/>
        <v>-8.9033080891812872</v>
      </c>
      <c r="S846" s="37">
        <v>17722.113000000001</v>
      </c>
      <c r="T846" s="99">
        <f>((-'Coupling Enzyme Parameters'!$AB$10+SQRT((('Coupling Enzyme Parameters'!$AB$10)^2)-(4*('Coupling Enzyme Parameters'!$AB$9)*(('Coupling Enzyme Parameters'!$AB$11)-(S846-$F$11)))))/(2*'Coupling Enzyme Parameters'!$AB$9))</f>
        <v>26.952117868411392</v>
      </c>
      <c r="U846" s="102">
        <f t="shared" si="108"/>
        <v>-10.155684738613346</v>
      </c>
      <c r="V846" s="37">
        <v>17422.263999999999</v>
      </c>
      <c r="W846" s="99">
        <f>((-'Coupling Enzyme Parameters'!$AB$10+SQRT((('Coupling Enzyme Parameters'!$AB$10)^2)-(4*('Coupling Enzyme Parameters'!$AB$9)*(('Coupling Enzyme Parameters'!$AB$11)-(V846-$F$11)))))/(2*'Coupling Enzyme Parameters'!$AB$9))</f>
        <v>25.704737879137713</v>
      </c>
      <c r="X846" s="102">
        <f t="shared" si="109"/>
        <v>-11.214629593900906</v>
      </c>
      <c r="Y846" s="37">
        <v>17159.447</v>
      </c>
      <c r="Z846" s="99">
        <f>((-'Coupling Enzyme Parameters'!$AB$10+SQRT((('Coupling Enzyme Parameters'!$AB$10)^2)-(4*('Coupling Enzyme Parameters'!$AB$9)*(('Coupling Enzyme Parameters'!$AB$11)-(Y846-$F$11)))))/(2*'Coupling Enzyme Parameters'!$AB$9))</f>
        <v>24.650747410142703</v>
      </c>
      <c r="AA846" s="102">
        <f t="shared" si="110"/>
        <v>-11.295310638717137</v>
      </c>
    </row>
    <row r="847" spans="3:27" s="39" customFormat="1" ht="15" x14ac:dyDescent="0.25">
      <c r="C847" s="24">
        <f t="shared" si="111"/>
        <v>55.666666666667751</v>
      </c>
      <c r="D847" s="37">
        <v>11384.287</v>
      </c>
      <c r="E847" s="37">
        <v>19165.455000000002</v>
      </c>
      <c r="F847" s="100">
        <f>((-'Coupling Enzyme Parameters'!$AB$10+SQRT((('Coupling Enzyme Parameters'!$AB$10)^2)-(4*('Coupling Enzyme Parameters'!$AB$9)*(('Coupling Enzyme Parameters'!$AB$11)-(E847-$F$11)))))/(2*'Coupling Enzyme Parameters'!$AB$9))</f>
        <v>33.873279146790374</v>
      </c>
      <c r="G847" s="37">
        <v>18227</v>
      </c>
      <c r="H847" s="99">
        <f>((-'Coupling Enzyme Parameters'!$AB$10+SQRT((('Coupling Enzyme Parameters'!$AB$10)^2)-(4*('Coupling Enzyme Parameters'!$AB$9)*(('Coupling Enzyme Parameters'!$AB$11)-(G847-$F$11)))))/(2*'Coupling Enzyme Parameters'!$AB$9))</f>
        <v>29.177816383155044</v>
      </c>
      <c r="I847" s="102">
        <f t="shared" si="104"/>
        <v>-5.5465417376578721</v>
      </c>
      <c r="J847" s="37">
        <v>17817.666000000001</v>
      </c>
      <c r="K847" s="99">
        <f>((-'Coupling Enzyme Parameters'!$AB$10+SQRT((('Coupling Enzyme Parameters'!$AB$10)^2)-(4*('Coupling Enzyme Parameters'!$AB$9)*(('Coupling Enzyme Parameters'!$AB$11)-(J847-$F$11)))))/(2*'Coupling Enzyme Parameters'!$AB$9))</f>
        <v>27.360589348416831</v>
      </c>
      <c r="L847" s="102">
        <f t="shared" si="105"/>
        <v>-5.3947865564827424</v>
      </c>
      <c r="M847" s="37">
        <v>17833.381000000001</v>
      </c>
      <c r="N847" s="99">
        <f>((-'Coupling Enzyme Parameters'!$AB$10+SQRT((('Coupling Enzyme Parameters'!$AB$10)^2)-(4*('Coupling Enzyme Parameters'!$AB$9)*(('Coupling Enzyme Parameters'!$AB$11)-(M847-$F$11)))))/(2*'Coupling Enzyme Parameters'!$AB$9))</f>
        <v>27.428305422362552</v>
      </c>
      <c r="O847" s="102">
        <f t="shared" si="106"/>
        <v>-7.8110709676789618</v>
      </c>
      <c r="P847" s="37">
        <v>17879.074000000001</v>
      </c>
      <c r="Q847" s="99">
        <f>((-'Coupling Enzyme Parameters'!$AB$10+SQRT((('Coupling Enzyme Parameters'!$AB$10)^2)-(4*('Coupling Enzyme Parameters'!$AB$9)*(('Coupling Enzyme Parameters'!$AB$11)-(P847-$F$11)))))/(2*'Coupling Enzyme Parameters'!$AB$9))</f>
        <v>27.626078940118866</v>
      </c>
      <c r="R847" s="102">
        <f t="shared" si="107"/>
        <v>-8.7187668121622579</v>
      </c>
      <c r="S847" s="37">
        <v>17724.766</v>
      </c>
      <c r="T847" s="99">
        <f>((-'Coupling Enzyme Parameters'!$AB$10+SQRT((('Coupling Enzyme Parameters'!$AB$10)^2)-(4*('Coupling Enzyme Parameters'!$AB$9)*(('Coupling Enzyme Parameters'!$AB$11)-(S847-$F$11)))))/(2*'Coupling Enzyme Parameters'!$AB$9))</f>
        <v>26.963384381187854</v>
      </c>
      <c r="U847" s="102">
        <f t="shared" si="108"/>
        <v>-10.090826154785102</v>
      </c>
      <c r="V847" s="37">
        <v>17416.348000000002</v>
      </c>
      <c r="W847" s="99">
        <f>((-'Coupling Enzyme Parameters'!$AB$10+SQRT((('Coupling Enzyme Parameters'!$AB$10)^2)-(4*('Coupling Enzyme Parameters'!$AB$9)*(('Coupling Enzyme Parameters'!$AB$11)-(V847-$F$11)))))/(2*'Coupling Enzyme Parameters'!$AB$9))</f>
        <v>25.680624362769542</v>
      </c>
      <c r="X847" s="102">
        <f t="shared" si="109"/>
        <v>-11.185151039217295</v>
      </c>
      <c r="Y847" s="37">
        <v>17149.447</v>
      </c>
      <c r="Z847" s="99">
        <f>((-'Coupling Enzyme Parameters'!$AB$10+SQRT((('Coupling Enzyme Parameters'!$AB$10)^2)-(4*('Coupling Enzyme Parameters'!$AB$9)*(('Coupling Enzyme Parameters'!$AB$11)-(Y847-$F$11)))))/(2*'Coupling Enzyme Parameters'!$AB$9))</f>
        <v>24.611317817140332</v>
      </c>
      <c r="AA847" s="102">
        <f t="shared" si="110"/>
        <v>-11.281148160667726</v>
      </c>
    </row>
    <row r="848" spans="3:27" s="39" customFormat="1" ht="15" x14ac:dyDescent="0.25">
      <c r="C848" s="24">
        <f t="shared" si="111"/>
        <v>55.733333333334421</v>
      </c>
      <c r="D848" s="37">
        <v>11393.187</v>
      </c>
      <c r="E848" s="37">
        <v>19200.388999999999</v>
      </c>
      <c r="F848" s="100">
        <f>((-'Coupling Enzyme Parameters'!$AB$10+SQRT((('Coupling Enzyme Parameters'!$AB$10)^2)-(4*('Coupling Enzyme Parameters'!$AB$9)*(('Coupling Enzyme Parameters'!$AB$11)-(E848-$F$11)))))/(2*'Coupling Enzyme Parameters'!$AB$9))</f>
        <v>34.066490489765506</v>
      </c>
      <c r="G848" s="37">
        <v>18273.224999999999</v>
      </c>
      <c r="H848" s="99">
        <f>((-'Coupling Enzyme Parameters'!$AB$10+SQRT((('Coupling Enzyme Parameters'!$AB$10)^2)-(4*('Coupling Enzyme Parameters'!$AB$9)*(('Coupling Enzyme Parameters'!$AB$11)-(G848-$F$11)))))/(2*'Coupling Enzyme Parameters'!$AB$9))</f>
        <v>29.390502575965684</v>
      </c>
      <c r="I848" s="102">
        <f t="shared" si="104"/>
        <v>-5.5270668878223645</v>
      </c>
      <c r="J848" s="37">
        <v>17771.384999999998</v>
      </c>
      <c r="K848" s="99">
        <f>((-'Coupling Enzyme Parameters'!$AB$10+SQRT((('Coupling Enzyme Parameters'!$AB$10)^2)-(4*('Coupling Enzyme Parameters'!$AB$9)*(('Coupling Enzyme Parameters'!$AB$11)-(J848-$F$11)))))/(2*'Coupling Enzyme Parameters'!$AB$9))</f>
        <v>27.162052040290639</v>
      </c>
      <c r="L848" s="102">
        <f t="shared" si="105"/>
        <v>-5.7865352075840661</v>
      </c>
      <c r="M848" s="37">
        <v>17863.576000000001</v>
      </c>
      <c r="N848" s="99">
        <f>((-'Coupling Enzyme Parameters'!$AB$10+SQRT((('Coupling Enzyme Parameters'!$AB$10)^2)-(4*('Coupling Enzyme Parameters'!$AB$9)*(('Coupling Enzyme Parameters'!$AB$11)-(M848-$F$11)))))/(2*'Coupling Enzyme Parameters'!$AB$9))</f>
        <v>27.558850695451103</v>
      </c>
      <c r="O848" s="102">
        <f t="shared" si="106"/>
        <v>-7.8737370375655438</v>
      </c>
      <c r="P848" s="37">
        <v>17799.486000000001</v>
      </c>
      <c r="Q848" s="99">
        <f>((-'Coupling Enzyme Parameters'!$AB$10+SQRT((('Coupling Enzyme Parameters'!$AB$10)^2)-(4*('Coupling Enzyme Parameters'!$AB$9)*(('Coupling Enzyme Parameters'!$AB$11)-(P848-$F$11)))))/(2*'Coupling Enzyme Parameters'!$AB$9))</f>
        <v>27.282443034406374</v>
      </c>
      <c r="R848" s="102">
        <f t="shared" si="107"/>
        <v>-9.2556140608498829</v>
      </c>
      <c r="S848" s="37">
        <v>17742.050999999999</v>
      </c>
      <c r="T848" s="99">
        <f>((-'Coupling Enzyme Parameters'!$AB$10+SQRT((('Coupling Enzyme Parameters'!$AB$10)^2)-(4*('Coupling Enzyme Parameters'!$AB$9)*(('Coupling Enzyme Parameters'!$AB$11)-(S848-$F$11)))))/(2*'Coupling Enzyme Parameters'!$AB$9))</f>
        <v>27.036891865681298</v>
      </c>
      <c r="U848" s="102">
        <f t="shared" si="108"/>
        <v>-10.210530013266791</v>
      </c>
      <c r="V848" s="37">
        <v>17426.474999999999</v>
      </c>
      <c r="W848" s="99">
        <f>((-'Coupling Enzyme Parameters'!$AB$10+SQRT((('Coupling Enzyme Parameters'!$AB$10)^2)-(4*('Coupling Enzyme Parameters'!$AB$9)*(('Coupling Enzyme Parameters'!$AB$11)-(V848-$F$11)))))/(2*'Coupling Enzyme Parameters'!$AB$9))</f>
        <v>25.721913111805151</v>
      </c>
      <c r="X848" s="102">
        <f t="shared" si="109"/>
        <v>-11.33707363315682</v>
      </c>
      <c r="Y848" s="37">
        <v>17119.84</v>
      </c>
      <c r="Z848" s="99">
        <f>((-'Coupling Enzyme Parameters'!$AB$10+SQRT((('Coupling Enzyme Parameters'!$AB$10)^2)-(4*('Coupling Enzyme Parameters'!$AB$9)*(('Coupling Enzyme Parameters'!$AB$11)-(Y848-$F$11)))))/(2*'Coupling Enzyme Parameters'!$AB$9))</f>
        <v>24.494857670654934</v>
      </c>
      <c r="AA848" s="102">
        <f t="shared" si="110"/>
        <v>-11.590819650128257</v>
      </c>
    </row>
    <row r="849" spans="3:27" s="39" customFormat="1" ht="15" x14ac:dyDescent="0.25">
      <c r="C849" s="24">
        <f t="shared" si="111"/>
        <v>55.800000000001091</v>
      </c>
      <c r="D849" s="37">
        <v>11417.727999999999</v>
      </c>
      <c r="E849" s="37">
        <v>19147.471000000001</v>
      </c>
      <c r="F849" s="100">
        <f>((-'Coupling Enzyme Parameters'!$AB$10+SQRT((('Coupling Enzyme Parameters'!$AB$10)^2)-(4*('Coupling Enzyme Parameters'!$AB$9)*(('Coupling Enzyme Parameters'!$AB$11)-(E849-$F$11)))))/(2*'Coupling Enzyme Parameters'!$AB$9))</f>
        <v>33.774436456539391</v>
      </c>
      <c r="G849" s="37">
        <v>18264.613000000001</v>
      </c>
      <c r="H849" s="99">
        <f>((-'Coupling Enzyme Parameters'!$AB$10+SQRT((('Coupling Enzyme Parameters'!$AB$10)^2)-(4*('Coupling Enzyme Parameters'!$AB$9)*(('Coupling Enzyme Parameters'!$AB$11)-(G849-$F$11)))))/(2*'Coupling Enzyme Parameters'!$AB$9))</f>
        <v>29.350754546989137</v>
      </c>
      <c r="I849" s="102">
        <f t="shared" si="104"/>
        <v>-5.2747608835727959</v>
      </c>
      <c r="J849" s="37">
        <v>17782.129000000001</v>
      </c>
      <c r="K849" s="99">
        <f>((-'Coupling Enzyme Parameters'!$AB$10+SQRT((('Coupling Enzyme Parameters'!$AB$10)^2)-(4*('Coupling Enzyme Parameters'!$AB$9)*(('Coupling Enzyme Parameters'!$AB$11)-(J849-$F$11)))))/(2*'Coupling Enzyme Parameters'!$AB$9))</f>
        <v>27.208024612110773</v>
      </c>
      <c r="L849" s="102">
        <f t="shared" si="105"/>
        <v>-5.4485086025378173</v>
      </c>
      <c r="M849" s="37">
        <v>17849.741999999998</v>
      </c>
      <c r="N849" s="99">
        <f>((-'Coupling Enzyme Parameters'!$AB$10+SQRT((('Coupling Enzyme Parameters'!$AB$10)^2)-(4*('Coupling Enzyme Parameters'!$AB$9)*(('Coupling Enzyme Parameters'!$AB$11)-(M849-$F$11)))))/(2*'Coupling Enzyme Parameters'!$AB$9))</f>
        <v>27.498969368819679</v>
      </c>
      <c r="O849" s="102">
        <f t="shared" si="106"/>
        <v>-7.6415643309708514</v>
      </c>
      <c r="P849" s="37">
        <v>17843.669999999998</v>
      </c>
      <c r="Q849" s="99">
        <f>((-'Coupling Enzyme Parameters'!$AB$10+SQRT((('Coupling Enzyme Parameters'!$AB$10)^2)-(4*('Coupling Enzyme Parameters'!$AB$9)*(('Coupling Enzyme Parameters'!$AB$11)-(P849-$F$11)))))/(2*'Coupling Enzyme Parameters'!$AB$9))</f>
        <v>27.472724481017188</v>
      </c>
      <c r="R849" s="102">
        <f t="shared" si="107"/>
        <v>-8.7732785810129528</v>
      </c>
      <c r="S849" s="37">
        <v>17698.312999999998</v>
      </c>
      <c r="T849" s="99">
        <f>((-'Coupling Enzyme Parameters'!$AB$10+SQRT((('Coupling Enzyme Parameters'!$AB$10)^2)-(4*('Coupling Enzyme Parameters'!$AB$9)*(('Coupling Enzyme Parameters'!$AB$11)-(S849-$F$11)))))/(2*'Coupling Enzyme Parameters'!$AB$9))</f>
        <v>26.851233551884196</v>
      </c>
      <c r="U849" s="102">
        <f t="shared" si="108"/>
        <v>-10.104134293837777</v>
      </c>
      <c r="V849" s="37">
        <v>17456.848000000002</v>
      </c>
      <c r="W849" s="99">
        <f>((-'Coupling Enzyme Parameters'!$AB$10+SQRT((('Coupling Enzyme Parameters'!$AB$10)^2)-(4*('Coupling Enzyme Parameters'!$AB$9)*(('Coupling Enzyme Parameters'!$AB$11)-(V849-$F$11)))))/(2*'Coupling Enzyme Parameters'!$AB$9))</f>
        <v>25.846073225406457</v>
      </c>
      <c r="X849" s="102">
        <f t="shared" si="109"/>
        <v>-10.920859486329398</v>
      </c>
      <c r="Y849" s="37">
        <v>17206.437000000002</v>
      </c>
      <c r="Z849" s="99">
        <f>((-'Coupling Enzyme Parameters'!$AB$10+SQRT((('Coupling Enzyme Parameters'!$AB$10)^2)-(4*('Coupling Enzyme Parameters'!$AB$9)*(('Coupling Enzyme Parameters'!$AB$11)-(Y849-$F$11)))))/(2*'Coupling Enzyme Parameters'!$AB$9))</f>
        <v>24.836671066206026</v>
      </c>
      <c r="AA849" s="102">
        <f t="shared" si="110"/>
        <v>-10.956952221351049</v>
      </c>
    </row>
    <row r="850" spans="3:27" s="39" customFormat="1" ht="15" x14ac:dyDescent="0.25">
      <c r="C850" s="24">
        <f t="shared" si="111"/>
        <v>55.866666666667761</v>
      </c>
      <c r="D850" s="37">
        <v>11427.004999999999</v>
      </c>
      <c r="E850" s="37">
        <v>19174.072</v>
      </c>
      <c r="F850" s="100">
        <f>((-'Coupling Enzyme Parameters'!$AB$10+SQRT((('Coupling Enzyme Parameters'!$AB$10)^2)-(4*('Coupling Enzyme Parameters'!$AB$9)*(('Coupling Enzyme Parameters'!$AB$11)-(E850-$F$11)))))/(2*'Coupling Enzyme Parameters'!$AB$9))</f>
        <v>33.920788407273221</v>
      </c>
      <c r="G850" s="37">
        <v>18301.726999999999</v>
      </c>
      <c r="H850" s="99">
        <f>((-'Coupling Enzyme Parameters'!$AB$10+SQRT((('Coupling Enzyme Parameters'!$AB$10)^2)-(4*('Coupling Enzyme Parameters'!$AB$9)*(('Coupling Enzyme Parameters'!$AB$11)-(G850-$F$11)))))/(2*'Coupling Enzyme Parameters'!$AB$9))</f>
        <v>29.522459033004459</v>
      </c>
      <c r="I850" s="102">
        <f t="shared" si="104"/>
        <v>-5.2494083482913041</v>
      </c>
      <c r="J850" s="37">
        <v>17769.728999999999</v>
      </c>
      <c r="K850" s="99">
        <f>((-'Coupling Enzyme Parameters'!$AB$10+SQRT((('Coupling Enzyme Parameters'!$AB$10)^2)-(4*('Coupling Enzyme Parameters'!$AB$9)*(('Coupling Enzyme Parameters'!$AB$11)-(J850-$F$11)))))/(2*'Coupling Enzyme Parameters'!$AB$9))</f>
        <v>27.154972435894845</v>
      </c>
      <c r="L850" s="102">
        <f t="shared" si="105"/>
        <v>-5.6479127294875759</v>
      </c>
      <c r="M850" s="37">
        <v>17875.615000000002</v>
      </c>
      <c r="N850" s="99">
        <f>((-'Coupling Enzyme Parameters'!$AB$10+SQRT((('Coupling Enzyme Parameters'!$AB$10)^2)-(4*('Coupling Enzyme Parameters'!$AB$9)*(('Coupling Enzyme Parameters'!$AB$11)-(M850-$F$11)))))/(2*'Coupling Enzyme Parameters'!$AB$9))</f>
        <v>27.611061003327695</v>
      </c>
      <c r="O850" s="102">
        <f t="shared" si="106"/>
        <v>-7.6758246471966665</v>
      </c>
      <c r="P850" s="37">
        <v>17864.004000000001</v>
      </c>
      <c r="Q850" s="99">
        <f>((-'Coupling Enzyme Parameters'!$AB$10+SQRT((('Coupling Enzyme Parameters'!$AB$10)^2)-(4*('Coupling Enzyme Parameters'!$AB$9)*(('Coupling Enzyme Parameters'!$AB$11)-(P850-$F$11)))))/(2*'Coupling Enzyme Parameters'!$AB$9))</f>
        <v>27.560705251888447</v>
      </c>
      <c r="R850" s="102">
        <f t="shared" si="107"/>
        <v>-8.8316497608755249</v>
      </c>
      <c r="S850" s="37">
        <v>17726.469000000001</v>
      </c>
      <c r="T850" s="99">
        <f>((-'Coupling Enzyme Parameters'!$AB$10+SQRT((('Coupling Enzyme Parameters'!$AB$10)^2)-(4*('Coupling Enzyme Parameters'!$AB$9)*(('Coupling Enzyme Parameters'!$AB$11)-(S850-$F$11)))))/(2*'Coupling Enzyme Parameters'!$AB$9))</f>
        <v>26.970618738321981</v>
      </c>
      <c r="U850" s="102">
        <f t="shared" si="108"/>
        <v>-10.131101058133822</v>
      </c>
      <c r="V850" s="37">
        <v>17403.800999999999</v>
      </c>
      <c r="W850" s="99">
        <f>((-'Coupling Enzyme Parameters'!$AB$10+SQRT((('Coupling Enzyme Parameters'!$AB$10)^2)-(4*('Coupling Enzyme Parameters'!$AB$9)*(('Coupling Enzyme Parameters'!$AB$11)-(V850-$F$11)))))/(2*'Coupling Enzyme Parameters'!$AB$9))</f>
        <v>25.629544030550548</v>
      </c>
      <c r="X850" s="102">
        <f t="shared" si="109"/>
        <v>-11.283740631919137</v>
      </c>
      <c r="Y850" s="37">
        <v>17111.951000000001</v>
      </c>
      <c r="Z850" s="99">
        <f>((-'Coupling Enzyme Parameters'!$AB$10+SQRT((('Coupling Enzyme Parameters'!$AB$10)^2)-(4*('Coupling Enzyme Parameters'!$AB$9)*(('Coupling Enzyme Parameters'!$AB$11)-(Y850-$F$11)))))/(2*'Coupling Enzyme Parameters'!$AB$9))</f>
        <v>24.463896009027938</v>
      </c>
      <c r="AA850" s="102">
        <f t="shared" si="110"/>
        <v>-11.476079229262968</v>
      </c>
    </row>
    <row r="851" spans="3:27" s="39" customFormat="1" ht="15" x14ac:dyDescent="0.25">
      <c r="C851" s="24">
        <f t="shared" si="111"/>
        <v>55.933333333334431</v>
      </c>
      <c r="D851" s="37">
        <v>11392.698</v>
      </c>
      <c r="E851" s="37">
        <v>19175.041000000001</v>
      </c>
      <c r="F851" s="100">
        <f>((-'Coupling Enzyme Parameters'!$AB$10+SQRT((('Coupling Enzyme Parameters'!$AB$10)^2)-(4*('Coupling Enzyme Parameters'!$AB$9)*(('Coupling Enzyme Parameters'!$AB$11)-(E851-$F$11)))))/(2*'Coupling Enzyme Parameters'!$AB$9))</f>
        <v>33.926137001033283</v>
      </c>
      <c r="G851" s="37">
        <v>18299.557000000001</v>
      </c>
      <c r="H851" s="99">
        <f>((-'Coupling Enzyme Parameters'!$AB$10+SQRT((('Coupling Enzyme Parameters'!$AB$10)^2)-(4*('Coupling Enzyme Parameters'!$AB$9)*(('Coupling Enzyme Parameters'!$AB$11)-(G851-$F$11)))))/(2*'Coupling Enzyme Parameters'!$AB$9))</f>
        <v>29.512390378235917</v>
      </c>
      <c r="I851" s="102">
        <f t="shared" si="104"/>
        <v>-5.2648255968199074</v>
      </c>
      <c r="J851" s="37">
        <v>17819.530999999999</v>
      </c>
      <c r="K851" s="99">
        <f>((-'Coupling Enzyme Parameters'!$AB$10+SQRT((('Coupling Enzyme Parameters'!$AB$10)^2)-(4*('Coupling Enzyme Parameters'!$AB$9)*(('Coupling Enzyme Parameters'!$AB$11)-(J851-$F$11)))))/(2*'Coupling Enzyme Parameters'!$AB$9))</f>
        <v>27.368617600789264</v>
      </c>
      <c r="L851" s="102">
        <f t="shared" si="105"/>
        <v>-5.4396161583532177</v>
      </c>
      <c r="M851" s="37">
        <v>17822.076000000001</v>
      </c>
      <c r="N851" s="99">
        <f>((-'Coupling Enzyme Parameters'!$AB$10+SQRT((('Coupling Enzyme Parameters'!$AB$10)^2)-(4*('Coupling Enzyme Parameters'!$AB$9)*(('Coupling Enzyme Parameters'!$AB$11)-(M851-$F$11)))))/(2*'Coupling Enzyme Parameters'!$AB$9))</f>
        <v>27.379576536062235</v>
      </c>
      <c r="O851" s="102">
        <f t="shared" si="106"/>
        <v>-7.9126577082221878</v>
      </c>
      <c r="P851" s="37">
        <v>17810.91</v>
      </c>
      <c r="Q851" s="99">
        <f>((-'Coupling Enzyme Parameters'!$AB$10+SQRT((('Coupling Enzyme Parameters'!$AB$10)^2)-(4*('Coupling Enzyme Parameters'!$AB$9)*(('Coupling Enzyme Parameters'!$AB$11)-(P851-$F$11)))))/(2*'Coupling Enzyme Parameters'!$AB$9))</f>
        <v>27.331524933495576</v>
      </c>
      <c r="R851" s="102">
        <f t="shared" si="107"/>
        <v>-9.0661786730284568</v>
      </c>
      <c r="S851" s="37">
        <v>17729.974999999999</v>
      </c>
      <c r="T851" s="99">
        <f>((-'Coupling Enzyme Parameters'!$AB$10+SQRT((('Coupling Enzyme Parameters'!$AB$10)^2)-(4*('Coupling Enzyme Parameters'!$AB$9)*(('Coupling Enzyme Parameters'!$AB$11)-(S851-$F$11)))))/(2*'Coupling Enzyme Parameters'!$AB$9))</f>
        <v>26.985517714115854</v>
      </c>
      <c r="U851" s="102">
        <f t="shared" si="108"/>
        <v>-10.121550676100011</v>
      </c>
      <c r="V851" s="37">
        <v>17392.146000000001</v>
      </c>
      <c r="W851" s="99">
        <f>((-'Coupling Enzyme Parameters'!$AB$10+SQRT((('Coupling Enzyme Parameters'!$AB$10)^2)-(4*('Coupling Enzyme Parameters'!$AB$9)*(('Coupling Enzyme Parameters'!$AB$11)-(V851-$F$11)))))/(2*'Coupling Enzyme Parameters'!$AB$9))</f>
        <v>25.58216915928422</v>
      </c>
      <c r="X851" s="102">
        <f t="shared" si="109"/>
        <v>-11.336464096945527</v>
      </c>
      <c r="Y851" s="37">
        <v>17159.013999999999</v>
      </c>
      <c r="Z851" s="99">
        <f>((-'Coupling Enzyme Parameters'!$AB$10+SQRT((('Coupling Enzyme Parameters'!$AB$10)^2)-(4*('Coupling Enzyme Parameters'!$AB$9)*(('Coupling Enzyme Parameters'!$AB$11)-(Y851-$F$11)))))/(2*'Coupling Enzyme Parameters'!$AB$9))</f>
        <v>24.649039118309801</v>
      </c>
      <c r="AA851" s="102">
        <f t="shared" si="110"/>
        <v>-11.296284713741166</v>
      </c>
    </row>
    <row r="852" spans="3:27" s="39" customFormat="1" ht="15" x14ac:dyDescent="0.25">
      <c r="C852" s="24">
        <f t="shared" si="111"/>
        <v>56.000000000001101</v>
      </c>
      <c r="D852" s="37">
        <v>11376.182000000001</v>
      </c>
      <c r="E852" s="37">
        <v>19141.078000000001</v>
      </c>
      <c r="F852" s="100">
        <f>((-'Coupling Enzyme Parameters'!$AB$10+SQRT((('Coupling Enzyme Parameters'!$AB$10)^2)-(4*('Coupling Enzyme Parameters'!$AB$9)*(('Coupling Enzyme Parameters'!$AB$11)-(E852-$F$11)))))/(2*'Coupling Enzyme Parameters'!$AB$9))</f>
        <v>33.739400092173526</v>
      </c>
      <c r="G852" s="37">
        <v>18239.809000000001</v>
      </c>
      <c r="H852" s="99">
        <f>((-'Coupling Enzyme Parameters'!$AB$10+SQRT((('Coupling Enzyme Parameters'!$AB$10)^2)-(4*('Coupling Enzyme Parameters'!$AB$9)*(('Coupling Enzyme Parameters'!$AB$11)-(G852-$F$11)))))/(2*'Coupling Enzyme Parameters'!$AB$9))</f>
        <v>29.236589719849217</v>
      </c>
      <c r="I852" s="102">
        <f t="shared" si="104"/>
        <v>-5.3538893463468504</v>
      </c>
      <c r="J852" s="37">
        <v>17845.974999999999</v>
      </c>
      <c r="K852" s="99">
        <f>((-'Coupling Enzyme Parameters'!$AB$10+SQRT((('Coupling Enzyme Parameters'!$AB$10)^2)-(4*('Coupling Enzyme Parameters'!$AB$9)*(('Coupling Enzyme Parameters'!$AB$11)-(J852-$F$11)))))/(2*'Coupling Enzyme Parameters'!$AB$9))</f>
        <v>27.482684604902811</v>
      </c>
      <c r="L852" s="102">
        <f t="shared" si="105"/>
        <v>-5.1388122453799134</v>
      </c>
      <c r="M852" s="37">
        <v>17895.186000000002</v>
      </c>
      <c r="N852" s="99">
        <f>((-'Coupling Enzyme Parameters'!$AB$10+SQRT((('Coupling Enzyme Parameters'!$AB$10)^2)-(4*('Coupling Enzyme Parameters'!$AB$9)*(('Coupling Enzyme Parameters'!$AB$11)-(M852-$F$11)))))/(2*'Coupling Enzyme Parameters'!$AB$9))</f>
        <v>27.696133260618407</v>
      </c>
      <c r="O852" s="102">
        <f t="shared" si="106"/>
        <v>-7.409364074806259</v>
      </c>
      <c r="P852" s="37">
        <v>17841.978999999999</v>
      </c>
      <c r="Q852" s="99">
        <f>((-'Coupling Enzyme Parameters'!$AB$10+SQRT((('Coupling Enzyme Parameters'!$AB$10)^2)-(4*('Coupling Enzyme Parameters'!$AB$9)*(('Coupling Enzyme Parameters'!$AB$11)-(P852-$F$11)))))/(2*'Coupling Enzyme Parameters'!$AB$9))</f>
        <v>27.465419633831043</v>
      </c>
      <c r="R852" s="102">
        <f t="shared" si="107"/>
        <v>-8.7455470638332322</v>
      </c>
      <c r="S852" s="37">
        <v>17677.419999999998</v>
      </c>
      <c r="T852" s="99">
        <f>((-'Coupling Enzyme Parameters'!$AB$10+SQRT((('Coupling Enzyme Parameters'!$AB$10)^2)-(4*('Coupling Enzyme Parameters'!$AB$9)*(('Coupling Enzyme Parameters'!$AB$11)-(S852-$F$11)))))/(2*'Coupling Enzyme Parameters'!$AB$9))</f>
        <v>26.762947500298587</v>
      </c>
      <c r="U852" s="102">
        <f t="shared" si="108"/>
        <v>-10.157383981057521</v>
      </c>
      <c r="V852" s="37">
        <v>17374.686000000002</v>
      </c>
      <c r="W852" s="99">
        <f>((-'Coupling Enzyme Parameters'!$AB$10+SQRT((('Coupling Enzyme Parameters'!$AB$10)^2)-(4*('Coupling Enzyme Parameters'!$AB$9)*(('Coupling Enzyme Parameters'!$AB$11)-(V852-$F$11)))))/(2*'Coupling Enzyme Parameters'!$AB$9))</f>
        <v>25.511330997931939</v>
      </c>
      <c r="X852" s="102">
        <f t="shared" si="109"/>
        <v>-11.220565349438051</v>
      </c>
      <c r="Y852" s="37">
        <v>17133.956999999999</v>
      </c>
      <c r="Z852" s="99">
        <f>((-'Coupling Enzyme Parameters'!$AB$10+SQRT((('Coupling Enzyme Parameters'!$AB$10)^2)-(4*('Coupling Enzyme Parameters'!$AB$9)*(('Coupling Enzyme Parameters'!$AB$11)-(Y852-$F$11)))))/(2*'Coupling Enzyme Parameters'!$AB$9))</f>
        <v>24.550335496211556</v>
      </c>
      <c r="AA852" s="102">
        <f t="shared" si="110"/>
        <v>-11.208251426979654</v>
      </c>
    </row>
    <row r="853" spans="3:27" s="39" customFormat="1" ht="15" x14ac:dyDescent="0.25">
      <c r="C853" s="24">
        <f t="shared" si="111"/>
        <v>56.066666666667771</v>
      </c>
      <c r="D853" s="37">
        <v>11428.558000000001</v>
      </c>
      <c r="E853" s="37">
        <v>19173.555</v>
      </c>
      <c r="F853" s="100">
        <f>((-'Coupling Enzyme Parameters'!$AB$10+SQRT((('Coupling Enzyme Parameters'!$AB$10)^2)-(4*('Coupling Enzyme Parameters'!$AB$9)*(('Coupling Enzyme Parameters'!$AB$11)-(E853-$F$11)))))/(2*'Coupling Enzyme Parameters'!$AB$9))</f>
        <v>33.917935223514718</v>
      </c>
      <c r="G853" s="37">
        <v>18177.601999999999</v>
      </c>
      <c r="H853" s="99">
        <f>((-'Coupling Enzyme Parameters'!$AB$10+SQRT((('Coupling Enzyme Parameters'!$AB$10)^2)-(4*('Coupling Enzyme Parameters'!$AB$9)*(('Coupling Enzyme Parameters'!$AB$11)-(G853-$F$11)))))/(2*'Coupling Enzyme Parameters'!$AB$9))</f>
        <v>28.952303309495374</v>
      </c>
      <c r="I853" s="102">
        <f t="shared" si="104"/>
        <v>-5.8167108880418859</v>
      </c>
      <c r="J853" s="37">
        <v>17764.532999999999</v>
      </c>
      <c r="K853" s="99">
        <f>((-'Coupling Enzyme Parameters'!$AB$10+SQRT((('Coupling Enzyme Parameters'!$AB$10)^2)-(4*('Coupling Enzyme Parameters'!$AB$9)*(('Coupling Enzyme Parameters'!$AB$11)-(J853-$F$11)))))/(2*'Coupling Enzyme Parameters'!$AB$9))</f>
        <v>27.13276972944433</v>
      </c>
      <c r="L853" s="102">
        <f t="shared" si="105"/>
        <v>-5.6672622521795866</v>
      </c>
      <c r="M853" s="37">
        <v>17836.705000000002</v>
      </c>
      <c r="N853" s="99">
        <f>((-'Coupling Enzyme Parameters'!$AB$10+SQRT((('Coupling Enzyme Parameters'!$AB$10)^2)-(4*('Coupling Enzyme Parameters'!$AB$9)*(('Coupling Enzyme Parameters'!$AB$11)-(M853-$F$11)))))/(2*'Coupling Enzyme Parameters'!$AB$9))</f>
        <v>27.442648337680584</v>
      </c>
      <c r="O853" s="102">
        <f t="shared" si="106"/>
        <v>-7.8413841290852737</v>
      </c>
      <c r="P853" s="37">
        <v>17872.719000000001</v>
      </c>
      <c r="Q853" s="99">
        <f>((-'Coupling Enzyme Parameters'!$AB$10+SQRT((('Coupling Enzyme Parameters'!$AB$10)^2)-(4*('Coupling Enzyme Parameters'!$AB$9)*(('Coupling Enzyme Parameters'!$AB$11)-(P853-$F$11)))))/(2*'Coupling Enzyme Parameters'!$AB$9))</f>
        <v>27.598493310689399</v>
      </c>
      <c r="R853" s="102">
        <f t="shared" si="107"/>
        <v>-8.7910085183160689</v>
      </c>
      <c r="S853" s="37">
        <v>17689.256000000001</v>
      </c>
      <c r="T853" s="99">
        <f>((-'Coupling Enzyme Parameters'!$AB$10+SQRT((('Coupling Enzyme Parameters'!$AB$10)^2)-(4*('Coupling Enzyme Parameters'!$AB$9)*(('Coupling Enzyme Parameters'!$AB$11)-(S853-$F$11)))))/(2*'Coupling Enzyme Parameters'!$AB$9))</f>
        <v>26.812930500255515</v>
      </c>
      <c r="U853" s="102">
        <f t="shared" si="108"/>
        <v>-10.285936112441785</v>
      </c>
      <c r="V853" s="37">
        <v>17336.493999999999</v>
      </c>
      <c r="W853" s="99">
        <f>((-'Coupling Enzyme Parameters'!$AB$10+SQRT((('Coupling Enzyme Parameters'!$AB$10)^2)-(4*('Coupling Enzyme Parameters'!$AB$9)*(('Coupling Enzyme Parameters'!$AB$11)-(V853-$F$11)))))/(2*'Coupling Enzyme Parameters'!$AB$9))</f>
        <v>25.356929645537171</v>
      </c>
      <c r="X853" s="102">
        <f t="shared" si="109"/>
        <v>-11.55350183317401</v>
      </c>
      <c r="Y853" s="37">
        <v>17116.025000000001</v>
      </c>
      <c r="Z853" s="99">
        <f>((-'Coupling Enzyme Parameters'!$AB$10+SQRT((('Coupling Enzyme Parameters'!$AB$10)^2)-(4*('Coupling Enzyme Parameters'!$AB$9)*(('Coupling Enzyme Parameters'!$AB$11)-(Y853-$F$11)))))/(2*'Coupling Enzyme Parameters'!$AB$9))</f>
        <v>24.479881420989138</v>
      </c>
      <c r="AA853" s="102">
        <f t="shared" si="110"/>
        <v>-11.457240633543265</v>
      </c>
    </row>
    <row r="854" spans="3:27" s="39" customFormat="1" ht="15" x14ac:dyDescent="0.25">
      <c r="C854" s="24">
        <f t="shared" si="111"/>
        <v>56.133333333334441</v>
      </c>
      <c r="D854" s="37">
        <v>11412.271000000001</v>
      </c>
      <c r="E854" s="37">
        <v>19227.083999999999</v>
      </c>
      <c r="F854" s="100">
        <f>((-'Coupling Enzyme Parameters'!$AB$10+SQRT((('Coupling Enzyme Parameters'!$AB$10)^2)-(4*('Coupling Enzyme Parameters'!$AB$9)*(('Coupling Enzyme Parameters'!$AB$11)-(E854-$F$11)))))/(2*'Coupling Enzyme Parameters'!$AB$9))</f>
        <v>34.215230535571379</v>
      </c>
      <c r="G854" s="37">
        <v>18176.377</v>
      </c>
      <c r="H854" s="99">
        <f>((-'Coupling Enzyme Parameters'!$AB$10+SQRT((('Coupling Enzyme Parameters'!$AB$10)^2)-(4*('Coupling Enzyme Parameters'!$AB$9)*(('Coupling Enzyme Parameters'!$AB$11)-(G854-$F$11)))))/(2*'Coupling Enzyme Parameters'!$AB$9))</f>
        <v>28.946733810579271</v>
      </c>
      <c r="I854" s="102">
        <f t="shared" si="104"/>
        <v>-6.1195756990146499</v>
      </c>
      <c r="J854" s="37">
        <v>17751.539000000001</v>
      </c>
      <c r="K854" s="99">
        <f>((-'Coupling Enzyme Parameters'!$AB$10+SQRT((('Coupling Enzyme Parameters'!$AB$10)^2)-(4*('Coupling Enzyme Parameters'!$AB$9)*(('Coupling Enzyme Parameters'!$AB$11)-(J854-$F$11)))))/(2*'Coupling Enzyme Parameters'!$AB$9))</f>
        <v>27.077317598986657</v>
      </c>
      <c r="L854" s="102">
        <f t="shared" si="105"/>
        <v>-6.0200096946939219</v>
      </c>
      <c r="M854" s="37">
        <v>17804.785</v>
      </c>
      <c r="N854" s="99">
        <f>((-'Coupling Enzyme Parameters'!$AB$10+SQRT((('Coupling Enzyme Parameters'!$AB$10)^2)-(4*('Coupling Enzyme Parameters'!$AB$9)*(('Coupling Enzyme Parameters'!$AB$11)-(M854-$F$11)))))/(2*'Coupling Enzyme Parameters'!$AB$9))</f>
        <v>27.305199543668902</v>
      </c>
      <c r="O854" s="102">
        <f t="shared" si="106"/>
        <v>-8.2761282351536174</v>
      </c>
      <c r="P854" s="37">
        <v>17846.192999999999</v>
      </c>
      <c r="Q854" s="99">
        <f>((-'Coupling Enzyme Parameters'!$AB$10+SQRT((('Coupling Enzyme Parameters'!$AB$10)^2)-(4*('Coupling Enzyme Parameters'!$AB$9)*(('Coupling Enzyme Parameters'!$AB$11)-(P854-$F$11)))))/(2*'Coupling Enzyme Parameters'!$AB$9))</f>
        <v>27.483626776628203</v>
      </c>
      <c r="R854" s="102">
        <f t="shared" si="107"/>
        <v>-9.2031703644339267</v>
      </c>
      <c r="S854" s="37">
        <v>17725.440999999999</v>
      </c>
      <c r="T854" s="99">
        <f>((-'Coupling Enzyme Parameters'!$AB$10+SQRT((('Coupling Enzyme Parameters'!$AB$10)^2)-(4*('Coupling Enzyme Parameters'!$AB$9)*(('Coupling Enzyme Parameters'!$AB$11)-(S854-$F$11)))))/(2*'Coupling Enzyme Parameters'!$AB$9))</f>
        <v>26.966251579042691</v>
      </c>
      <c r="U854" s="102">
        <f t="shared" si="108"/>
        <v>-10.429910345711271</v>
      </c>
      <c r="V854" s="37">
        <v>17414.437999999998</v>
      </c>
      <c r="W854" s="99">
        <f>((-'Coupling Enzyme Parameters'!$AB$10+SQRT((('Coupling Enzyme Parameters'!$AB$10)^2)-(4*('Coupling Enzyme Parameters'!$AB$9)*(('Coupling Enzyme Parameters'!$AB$11)-(V854-$F$11)))))/(2*'Coupling Enzyme Parameters'!$AB$9))</f>
        <v>25.672843178244417</v>
      </c>
      <c r="X854" s="102">
        <f t="shared" si="109"/>
        <v>-11.534883612523426</v>
      </c>
      <c r="Y854" s="37">
        <v>17148.043000000001</v>
      </c>
      <c r="Z854" s="99">
        <f>((-'Coupling Enzyme Parameters'!$AB$10+SQRT((('Coupling Enzyme Parameters'!$AB$10)^2)-(4*('Coupling Enzyme Parameters'!$AB$9)*(('Coupling Enzyme Parameters'!$AB$11)-(Y854-$F$11)))))/(2*'Coupling Enzyme Parameters'!$AB$9))</f>
        <v>24.605785725406591</v>
      </c>
      <c r="AA854" s="102">
        <f t="shared" si="110"/>
        <v>-11.628631641182473</v>
      </c>
    </row>
    <row r="855" spans="3:27" s="39" customFormat="1" ht="15" x14ac:dyDescent="0.25">
      <c r="C855" s="24">
        <f t="shared" si="111"/>
        <v>56.200000000001111</v>
      </c>
      <c r="D855" s="37">
        <v>11439.683999999999</v>
      </c>
      <c r="E855" s="37">
        <v>19148.761999999999</v>
      </c>
      <c r="F855" s="100">
        <f>((-'Coupling Enzyme Parameters'!$AB$10+SQRT((('Coupling Enzyme Parameters'!$AB$10)^2)-(4*('Coupling Enzyme Parameters'!$AB$9)*(('Coupling Enzyme Parameters'!$AB$11)-(E855-$F$11)))))/(2*'Coupling Enzyme Parameters'!$AB$9))</f>
        <v>33.78151805872028</v>
      </c>
      <c r="G855" s="37">
        <v>18256.623</v>
      </c>
      <c r="H855" s="99">
        <f>((-'Coupling Enzyme Parameters'!$AB$10+SQRT((('Coupling Enzyme Parameters'!$AB$10)^2)-(4*('Coupling Enzyme Parameters'!$AB$9)*(('Coupling Enzyme Parameters'!$AB$11)-(G855-$F$11)))))/(2*'Coupling Enzyme Parameters'!$AB$9))</f>
        <v>29.313928048053334</v>
      </c>
      <c r="I855" s="102">
        <f t="shared" si="104"/>
        <v>-5.3186689846894879</v>
      </c>
      <c r="J855" s="37">
        <v>17822.986000000001</v>
      </c>
      <c r="K855" s="99">
        <f>((-'Coupling Enzyme Parameters'!$AB$10+SQRT((('Coupling Enzyme Parameters'!$AB$10)^2)-(4*('Coupling Enzyme Parameters'!$AB$9)*(('Coupling Enzyme Parameters'!$AB$11)-(J855-$F$11)))))/(2*'Coupling Enzyme Parameters'!$AB$9))</f>
        <v>27.38349603404437</v>
      </c>
      <c r="L855" s="102">
        <f t="shared" si="105"/>
        <v>-5.2801187827851095</v>
      </c>
      <c r="M855" s="37">
        <v>17824.548999999999</v>
      </c>
      <c r="N855" s="99">
        <f>((-'Coupling Enzyme Parameters'!$AB$10+SQRT((('Coupling Enzyme Parameters'!$AB$10)^2)-(4*('Coupling Enzyme Parameters'!$AB$9)*(('Coupling Enzyme Parameters'!$AB$11)-(M855-$F$11)))))/(2*'Coupling Enzyme Parameters'!$AB$9))</f>
        <v>27.39022929918217</v>
      </c>
      <c r="O855" s="102">
        <f t="shared" si="106"/>
        <v>-7.7573860027892501</v>
      </c>
      <c r="P855" s="37">
        <v>17808.171999999999</v>
      </c>
      <c r="Q855" s="99">
        <f>((-'Coupling Enzyme Parameters'!$AB$10+SQRT((('Coupling Enzyme Parameters'!$AB$10)^2)-(4*('Coupling Enzyme Parameters'!$AB$9)*(('Coupling Enzyme Parameters'!$AB$11)-(P855-$F$11)))))/(2*'Coupling Enzyme Parameters'!$AB$9))</f>
        <v>27.31975407661157</v>
      </c>
      <c r="R855" s="102">
        <f t="shared" si="107"/>
        <v>-8.9333305875994604</v>
      </c>
      <c r="S855" s="37">
        <v>17633.055</v>
      </c>
      <c r="T855" s="99">
        <f>((-'Coupling Enzyme Parameters'!$AB$10+SQRT((('Coupling Enzyme Parameters'!$AB$10)^2)-(4*('Coupling Enzyme Parameters'!$AB$9)*(('Coupling Enzyme Parameters'!$AB$11)-(S855-$F$11)))))/(2*'Coupling Enzyme Parameters'!$AB$9))</f>
        <v>26.576322619045392</v>
      </c>
      <c r="U855" s="102">
        <f t="shared" si="108"/>
        <v>-10.386126828857471</v>
      </c>
      <c r="V855" s="37">
        <v>17383.383000000002</v>
      </c>
      <c r="W855" s="99">
        <f>((-'Coupling Enzyme Parameters'!$AB$10+SQRT((('Coupling Enzyme Parameters'!$AB$10)^2)-(4*('Coupling Enzyme Parameters'!$AB$9)*(('Coupling Enzyme Parameters'!$AB$11)-(V855-$F$11)))))/(2*'Coupling Enzyme Parameters'!$AB$9))</f>
        <v>25.546596351506174</v>
      </c>
      <c r="X855" s="102">
        <f t="shared" si="109"/>
        <v>-11.22741796241057</v>
      </c>
      <c r="Y855" s="37">
        <v>17087.361000000001</v>
      </c>
      <c r="Z855" s="99">
        <f>((-'Coupling Enzyme Parameters'!$AB$10+SQRT((('Coupling Enzyme Parameters'!$AB$10)^2)-(4*('Coupling Enzyme Parameters'!$AB$9)*(('Coupling Enzyme Parameters'!$AB$11)-(Y855-$F$11)))))/(2*'Coupling Enzyme Parameters'!$AB$9))</f>
        <v>24.367576124037836</v>
      </c>
      <c r="AA855" s="102">
        <f t="shared" si="110"/>
        <v>-11.433128765700129</v>
      </c>
    </row>
    <row r="856" spans="3:27" s="39" customFormat="1" ht="15" x14ac:dyDescent="0.25">
      <c r="C856" s="24">
        <f t="shared" si="111"/>
        <v>56.266666666667781</v>
      </c>
      <c r="D856" s="37">
        <v>11417.438</v>
      </c>
      <c r="E856" s="37">
        <v>19191.088</v>
      </c>
      <c r="F856" s="100">
        <f>((-'Coupling Enzyme Parameters'!$AB$10+SQRT((('Coupling Enzyme Parameters'!$AB$10)^2)-(4*('Coupling Enzyme Parameters'!$AB$9)*(('Coupling Enzyme Parameters'!$AB$11)-(E856-$F$11)))))/(2*'Coupling Enzyme Parameters'!$AB$9))</f>
        <v>34.014891411264749</v>
      </c>
      <c r="G856" s="37">
        <v>18238.083999999999</v>
      </c>
      <c r="H856" s="99">
        <f>((-'Coupling Enzyme Parameters'!$AB$10+SQRT((('Coupling Enzyme Parameters'!$AB$10)^2)-(4*('Coupling Enzyme Parameters'!$AB$9)*(('Coupling Enzyme Parameters'!$AB$11)-(G856-$F$11)))))/(2*'Coupling Enzyme Parameters'!$AB$9))</f>
        <v>29.228667453930157</v>
      </c>
      <c r="I856" s="102">
        <f t="shared" si="104"/>
        <v>-5.6373029313571337</v>
      </c>
      <c r="J856" s="37">
        <v>17827.613000000001</v>
      </c>
      <c r="K856" s="99">
        <f>((-'Coupling Enzyme Parameters'!$AB$10+SQRT((('Coupling Enzyme Parameters'!$AB$10)^2)-(4*('Coupling Enzyme Parameters'!$AB$9)*(('Coupling Enzyme Parameters'!$AB$11)-(J856-$F$11)))))/(2*'Coupling Enzyme Parameters'!$AB$9))</f>
        <v>27.403433159699521</v>
      </c>
      <c r="L856" s="102">
        <f t="shared" si="105"/>
        <v>-5.4935550096744272</v>
      </c>
      <c r="M856" s="37">
        <v>17811.266</v>
      </c>
      <c r="N856" s="99">
        <f>((-'Coupling Enzyme Parameters'!$AB$10+SQRT((('Coupling Enzyme Parameters'!$AB$10)^2)-(4*('Coupling Enzyme Parameters'!$AB$9)*(('Coupling Enzyme Parameters'!$AB$11)-(M856-$F$11)))))/(2*'Coupling Enzyme Parameters'!$AB$9))</f>
        <v>27.333055744079768</v>
      </c>
      <c r="O856" s="102">
        <f t="shared" si="106"/>
        <v>-8.0479329104361206</v>
      </c>
      <c r="P856" s="37">
        <v>17785.828000000001</v>
      </c>
      <c r="Q856" s="99">
        <f>((-'Coupling Enzyme Parameters'!$AB$10+SQRT((('Coupling Enzyme Parameters'!$AB$10)^2)-(4*('Coupling Enzyme Parameters'!$AB$9)*(('Coupling Enzyme Parameters'!$AB$11)-(P856-$F$11)))))/(2*'Coupling Enzyme Parameters'!$AB$9))</f>
        <v>27.223868624189965</v>
      </c>
      <c r="R856" s="102">
        <f t="shared" si="107"/>
        <v>-9.262589392565534</v>
      </c>
      <c r="S856" s="37">
        <v>17681.148000000001</v>
      </c>
      <c r="T856" s="99">
        <f>((-'Coupling Enzyme Parameters'!$AB$10+SQRT((('Coupling Enzyme Parameters'!$AB$10)^2)-(4*('Coupling Enzyme Parameters'!$AB$9)*(('Coupling Enzyme Parameters'!$AB$11)-(S856-$F$11)))))/(2*'Coupling Enzyme Parameters'!$AB$9))</f>
        <v>26.778681838457171</v>
      </c>
      <c r="U856" s="102">
        <f t="shared" si="108"/>
        <v>-10.41714096199016</v>
      </c>
      <c r="V856" s="37">
        <v>17341.370999999999</v>
      </c>
      <c r="W856" s="99">
        <f>((-'Coupling Enzyme Parameters'!$AB$10+SQRT((('Coupling Enzyme Parameters'!$AB$10)^2)-(4*('Coupling Enzyme Parameters'!$AB$9)*(('Coupling Enzyme Parameters'!$AB$11)-(V856-$F$11)))))/(2*'Coupling Enzyme Parameters'!$AB$9))</f>
        <v>25.376604445547827</v>
      </c>
      <c r="X856" s="102">
        <f t="shared" si="109"/>
        <v>-11.630783220913386</v>
      </c>
      <c r="Y856" s="37">
        <v>17122.307000000001</v>
      </c>
      <c r="Z856" s="99">
        <f>((-'Coupling Enzyme Parameters'!$AB$10+SQRT((('Coupling Enzyme Parameters'!$AB$10)^2)-(4*('Coupling Enzyme Parameters'!$AB$9)*(('Coupling Enzyme Parameters'!$AB$11)-(Y856-$F$11)))))/(2*'Coupling Enzyme Parameters'!$AB$9))</f>
        <v>24.504545837916009</v>
      </c>
      <c r="AA856" s="102">
        <f t="shared" si="110"/>
        <v>-11.529532404366424</v>
      </c>
    </row>
    <row r="857" spans="3:27" s="39" customFormat="1" ht="15" x14ac:dyDescent="0.25">
      <c r="C857" s="24">
        <f t="shared" si="111"/>
        <v>56.333333333334451</v>
      </c>
      <c r="D857" s="37">
        <v>11369.537</v>
      </c>
      <c r="E857" s="37">
        <v>19138.84</v>
      </c>
      <c r="F857" s="100">
        <f>((-'Coupling Enzyme Parameters'!$AB$10+SQRT((('Coupling Enzyme Parameters'!$AB$10)^2)-(4*('Coupling Enzyme Parameters'!$AB$9)*(('Coupling Enzyme Parameters'!$AB$11)-(E857-$F$11)))))/(2*'Coupling Enzyme Parameters'!$AB$9))</f>
        <v>33.727147277183981</v>
      </c>
      <c r="G857" s="37">
        <v>18190.206999999999</v>
      </c>
      <c r="H857" s="99">
        <f>((-'Coupling Enzyme Parameters'!$AB$10+SQRT((('Coupling Enzyme Parameters'!$AB$10)^2)-(4*('Coupling Enzyme Parameters'!$AB$9)*(('Coupling Enzyme Parameters'!$AB$11)-(G857-$F$11)))))/(2*'Coupling Enzyme Parameters'!$AB$9))</f>
        <v>29.009676319046498</v>
      </c>
      <c r="I857" s="102">
        <f t="shared" si="104"/>
        <v>-5.5685499321600247</v>
      </c>
      <c r="J857" s="37">
        <v>17805.201000000001</v>
      </c>
      <c r="K857" s="99">
        <f>((-'Coupling Enzyme Parameters'!$AB$10+SQRT((('Coupling Enzyme Parameters'!$AB$10)^2)-(4*('Coupling Enzyme Parameters'!$AB$9)*(('Coupling Enzyme Parameters'!$AB$11)-(J857-$F$11)))))/(2*'Coupling Enzyme Parameters'!$AB$9))</f>
        <v>27.306986786384339</v>
      </c>
      <c r="L857" s="102">
        <f t="shared" si="105"/>
        <v>-5.3022572489088411</v>
      </c>
      <c r="M857" s="37">
        <v>17768.009999999998</v>
      </c>
      <c r="N857" s="99">
        <f>((-'Coupling Enzyme Parameters'!$AB$10+SQRT((('Coupling Enzyme Parameters'!$AB$10)^2)-(4*('Coupling Enzyme Parameters'!$AB$9)*(('Coupling Enzyme Parameters'!$AB$11)-(M857-$F$11)))))/(2*'Coupling Enzyme Parameters'!$AB$9))</f>
        <v>27.147625265176451</v>
      </c>
      <c r="O857" s="102">
        <f t="shared" si="106"/>
        <v>-7.94561925525867</v>
      </c>
      <c r="P857" s="37">
        <v>17821.037</v>
      </c>
      <c r="Q857" s="99">
        <f>((-'Coupling Enzyme Parameters'!$AB$10+SQRT((('Coupling Enzyme Parameters'!$AB$10)^2)-(4*('Coupling Enzyme Parameters'!$AB$9)*(('Coupling Enzyme Parameters'!$AB$11)-(P857-$F$11)))))/(2*'Coupling Enzyme Parameters'!$AB$9))</f>
        <v>27.375102047553352</v>
      </c>
      <c r="R857" s="102">
        <f t="shared" si="107"/>
        <v>-8.8236118351213797</v>
      </c>
      <c r="S857" s="37">
        <v>17692.037</v>
      </c>
      <c r="T857" s="99">
        <f>((-'Coupling Enzyme Parameters'!$AB$10+SQRT((('Coupling Enzyme Parameters'!$AB$10)^2)-(4*('Coupling Enzyme Parameters'!$AB$9)*(('Coupling Enzyme Parameters'!$AB$11)-(S857-$F$11)))))/(2*'Coupling Enzyme Parameters'!$AB$9))</f>
        <v>26.824686510844312</v>
      </c>
      <c r="U857" s="102">
        <f t="shared" si="108"/>
        <v>-10.083392155522251</v>
      </c>
      <c r="V857" s="37">
        <v>17384.708999999999</v>
      </c>
      <c r="W857" s="99">
        <f>((-'Coupling Enzyme Parameters'!$AB$10+SQRT((('Coupling Enzyme Parameters'!$AB$10)^2)-(4*('Coupling Enzyme Parameters'!$AB$9)*(('Coupling Enzyme Parameters'!$AB$11)-(V857-$F$11)))))/(2*'Coupling Enzyme Parameters'!$AB$9))</f>
        <v>25.551976588540285</v>
      </c>
      <c r="X857" s="102">
        <f t="shared" si="109"/>
        <v>-11.16766694384016</v>
      </c>
      <c r="Y857" s="37">
        <v>17117.348000000002</v>
      </c>
      <c r="Z857" s="99">
        <f>((-'Coupling Enzyme Parameters'!$AB$10+SQRT((('Coupling Enzyme Parameters'!$AB$10)^2)-(4*('Coupling Enzyme Parameters'!$AB$9)*(('Coupling Enzyme Parameters'!$AB$11)-(Y857-$F$11)))))/(2*'Coupling Enzyme Parameters'!$AB$9))</f>
        <v>24.485074242056733</v>
      </c>
      <c r="AA857" s="102">
        <f t="shared" si="110"/>
        <v>-11.261259866144933</v>
      </c>
    </row>
    <row r="858" spans="3:27" s="39" customFormat="1" ht="15" x14ac:dyDescent="0.25">
      <c r="C858" s="24">
        <f t="shared" si="111"/>
        <v>56.400000000001121</v>
      </c>
      <c r="D858" s="37">
        <v>11398.022000000001</v>
      </c>
      <c r="E858" s="37">
        <v>19176.690999999999</v>
      </c>
      <c r="F858" s="100">
        <f>((-'Coupling Enzyme Parameters'!$AB$10+SQRT((('Coupling Enzyme Parameters'!$AB$10)^2)-(4*('Coupling Enzyme Parameters'!$AB$9)*(('Coupling Enzyme Parameters'!$AB$11)-(E858-$F$11)))))/(2*'Coupling Enzyme Parameters'!$AB$9))</f>
        <v>33.935247347963866</v>
      </c>
      <c r="G858" s="37">
        <v>18228.504000000001</v>
      </c>
      <c r="H858" s="99">
        <f>((-'Coupling Enzyme Parameters'!$AB$10+SQRT((('Coupling Enzyme Parameters'!$AB$10)^2)-(4*('Coupling Enzyme Parameters'!$AB$9)*(('Coupling Enzyme Parameters'!$AB$11)-(G858-$F$11)))))/(2*'Coupling Enzyme Parameters'!$AB$9))</f>
        <v>29.184711000170417</v>
      </c>
      <c r="I858" s="102">
        <f t="shared" si="104"/>
        <v>-5.6016153218159914</v>
      </c>
      <c r="J858" s="37">
        <v>17767.037</v>
      </c>
      <c r="K858" s="99">
        <f>((-'Coupling Enzyme Parameters'!$AB$10+SQRT((('Coupling Enzyme Parameters'!$AB$10)^2)-(4*('Coupling Enzyme Parameters'!$AB$9)*(('Coupling Enzyme Parameters'!$AB$11)-(J858-$F$11)))))/(2*'Coupling Enzyme Parameters'!$AB$9))</f>
        <v>27.143467366965538</v>
      </c>
      <c r="L858" s="102">
        <f t="shared" si="105"/>
        <v>-5.6738767391075271</v>
      </c>
      <c r="M858" s="37">
        <v>17840.353999999999</v>
      </c>
      <c r="N858" s="99">
        <f>((-'Coupling Enzyme Parameters'!$AB$10+SQRT((('Coupling Enzyme Parameters'!$AB$10)^2)-(4*('Coupling Enzyme Parameters'!$AB$9)*(('Coupling Enzyme Parameters'!$AB$11)-(M858-$F$11)))))/(2*'Coupling Enzyme Parameters'!$AB$9))</f>
        <v>27.458401588691213</v>
      </c>
      <c r="O858" s="102">
        <f t="shared" si="106"/>
        <v>-7.8429430025237927</v>
      </c>
      <c r="P858" s="37">
        <v>17787.544999999998</v>
      </c>
      <c r="Q858" s="99">
        <f>((-'Coupling Enzyme Parameters'!$AB$10+SQRT((('Coupling Enzyme Parameters'!$AB$10)^2)-(4*('Coupling Enzyme Parameters'!$AB$9)*(('Coupling Enzyme Parameters'!$AB$11)-(P858-$F$11)))))/(2*'Coupling Enzyme Parameters'!$AB$9))</f>
        <v>27.231225940133459</v>
      </c>
      <c r="R858" s="102">
        <f t="shared" si="107"/>
        <v>-9.1755880133211569</v>
      </c>
      <c r="S858" s="37">
        <v>17715.550999999999</v>
      </c>
      <c r="T858" s="99">
        <f>((-'Coupling Enzyme Parameters'!$AB$10+SQRT((('Coupling Enzyme Parameters'!$AB$10)^2)-(4*('Coupling Enzyme Parameters'!$AB$9)*(('Coupling Enzyme Parameters'!$AB$11)-(S858-$F$11)))))/(2*'Coupling Enzyme Parameters'!$AB$9))</f>
        <v>26.92426901242224</v>
      </c>
      <c r="U858" s="102">
        <f t="shared" si="108"/>
        <v>-10.191909724724209</v>
      </c>
      <c r="V858" s="37">
        <v>17366.947</v>
      </c>
      <c r="W858" s="99">
        <f>((-'Coupling Enzyme Parameters'!$AB$10+SQRT((('Coupling Enzyme Parameters'!$AB$10)^2)-(4*('Coupling Enzyme Parameters'!$AB$9)*(('Coupling Enzyme Parameters'!$AB$11)-(V858-$F$11)))))/(2*'Coupling Enzyme Parameters'!$AB$9))</f>
        <v>25.479983233491968</v>
      </c>
      <c r="X858" s="102">
        <f t="shared" si="109"/>
        <v>-11.447760369668362</v>
      </c>
      <c r="Y858" s="37">
        <v>17110.756000000001</v>
      </c>
      <c r="Z858" s="99">
        <f>((-'Coupling Enzyme Parameters'!$AB$10+SQRT((('Coupling Enzyme Parameters'!$AB$10)^2)-(4*('Coupling Enzyme Parameters'!$AB$9)*(('Coupling Enzyme Parameters'!$AB$11)-(Y858-$F$11)))))/(2*'Coupling Enzyme Parameters'!$AB$9))</f>
        <v>24.459208593980655</v>
      </c>
      <c r="AA858" s="102">
        <f t="shared" si="110"/>
        <v>-11.495225585000895</v>
      </c>
    </row>
    <row r="859" spans="3:27" s="39" customFormat="1" ht="15" x14ac:dyDescent="0.25">
      <c r="C859" s="24">
        <f t="shared" si="111"/>
        <v>56.466666666667791</v>
      </c>
      <c r="D859" s="37">
        <v>11404.744000000001</v>
      </c>
      <c r="E859" s="37">
        <v>19157.830000000002</v>
      </c>
      <c r="F859" s="100">
        <f>((-'Coupling Enzyme Parameters'!$AB$10+SQRT((('Coupling Enzyme Parameters'!$AB$10)^2)-(4*('Coupling Enzyme Parameters'!$AB$9)*(('Coupling Enzyme Parameters'!$AB$11)-(E859-$F$11)))))/(2*'Coupling Enzyme Parameters'!$AB$9))</f>
        <v>33.831319896208257</v>
      </c>
      <c r="G859" s="37">
        <v>18180.991999999998</v>
      </c>
      <c r="H859" s="99">
        <f>((-'Coupling Enzyme Parameters'!$AB$10+SQRT((('Coupling Enzyme Parameters'!$AB$10)^2)-(4*('Coupling Enzyme Parameters'!$AB$9)*(('Coupling Enzyme Parameters'!$AB$11)-(G859-$F$11)))))/(2*'Coupling Enzyme Parameters'!$AB$9))</f>
        <v>28.967721780568162</v>
      </c>
      <c r="I859" s="102">
        <f t="shared" si="104"/>
        <v>-5.7146770896626364</v>
      </c>
      <c r="J859" s="37">
        <v>17860.780999999999</v>
      </c>
      <c r="K859" s="99">
        <f>((-'Coupling Enzyme Parameters'!$AB$10+SQRT((('Coupling Enzyme Parameters'!$AB$10)^2)-(4*('Coupling Enzyme Parameters'!$AB$9)*(('Coupling Enzyme Parameters'!$AB$11)-(J859-$F$11)))))/(2*'Coupling Enzyme Parameters'!$AB$9))</f>
        <v>27.546742604265763</v>
      </c>
      <c r="L859" s="102">
        <f t="shared" si="105"/>
        <v>-5.166674050051693</v>
      </c>
      <c r="M859" s="37">
        <v>17810.976999999999</v>
      </c>
      <c r="N859" s="99">
        <f>((-'Coupling Enzyme Parameters'!$AB$10+SQRT((('Coupling Enzyme Parameters'!$AB$10)^2)-(4*('Coupling Enzyme Parameters'!$AB$9)*(('Coupling Enzyme Parameters'!$AB$11)-(M859-$F$11)))))/(2*'Coupling Enzyme Parameters'!$AB$9))</f>
        <v>27.331813029486259</v>
      </c>
      <c r="O859" s="102">
        <f t="shared" si="106"/>
        <v>-7.8656041099731375</v>
      </c>
      <c r="P859" s="37">
        <v>17822.603999999999</v>
      </c>
      <c r="Q859" s="99">
        <f>((-'Coupling Enzyme Parameters'!$AB$10+SQRT((('Coupling Enzyme Parameters'!$AB$10)^2)-(4*('Coupling Enzyme Parameters'!$AB$9)*(('Coupling Enzyme Parameters'!$AB$11)-(P859-$F$11)))))/(2*'Coupling Enzyme Parameters'!$AB$9))</f>
        <v>27.3818506434949</v>
      </c>
      <c r="R859" s="102">
        <f t="shared" si="107"/>
        <v>-8.9210358582041067</v>
      </c>
      <c r="S859" s="37">
        <v>17735.355</v>
      </c>
      <c r="T859" s="99">
        <f>((-'Coupling Enzyme Parameters'!$AB$10+SQRT((('Coupling Enzyme Parameters'!$AB$10)^2)-(4*('Coupling Enzyme Parameters'!$AB$9)*(('Coupling Enzyme Parameters'!$AB$11)-(S859-$F$11)))))/(2*'Coupling Enzyme Parameters'!$AB$9))</f>
        <v>27.008394691235729</v>
      </c>
      <c r="U859" s="102">
        <f t="shared" si="108"/>
        <v>-10.00385659415511</v>
      </c>
      <c r="V859" s="37">
        <v>17382.062000000002</v>
      </c>
      <c r="W859" s="99">
        <f>((-'Coupling Enzyme Parameters'!$AB$10+SQRT((('Coupling Enzyme Parameters'!$AB$10)^2)-(4*('Coupling Enzyme Parameters'!$AB$9)*(('Coupling Enzyme Parameters'!$AB$11)-(V859-$F$11)))))/(2*'Coupling Enzyme Parameters'!$AB$9))</f>
        <v>25.541237312240789</v>
      </c>
      <c r="X859" s="102">
        <f t="shared" si="109"/>
        <v>-11.282578839163932</v>
      </c>
      <c r="Y859" s="37">
        <v>17110.355</v>
      </c>
      <c r="Z859" s="99">
        <f>((-'Coupling Enzyme Parameters'!$AB$10+SQRT((('Coupling Enzyme Parameters'!$AB$10)^2)-(4*('Coupling Enzyme Parameters'!$AB$9)*(('Coupling Enzyme Parameters'!$AB$11)-(Y859-$F$11)))))/(2*'Coupling Enzyme Parameters'!$AB$9))</f>
        <v>24.457635812788524</v>
      </c>
      <c r="AA859" s="102">
        <f t="shared" si="110"/>
        <v>-11.392870914437417</v>
      </c>
    </row>
    <row r="860" spans="3:27" s="39" customFormat="1" ht="15" x14ac:dyDescent="0.25">
      <c r="C860" s="24">
        <f t="shared" si="111"/>
        <v>56.533333333334461</v>
      </c>
      <c r="D860" s="37">
        <v>11403.2</v>
      </c>
      <c r="E860" s="37">
        <v>19151.276999999998</v>
      </c>
      <c r="F860" s="100">
        <f>((-'Coupling Enzyme Parameters'!$AB$10+SQRT((('Coupling Enzyme Parameters'!$AB$10)^2)-(4*('Coupling Enzyme Parameters'!$AB$9)*(('Coupling Enzyme Parameters'!$AB$11)-(E860-$F$11)))))/(2*'Coupling Enzyme Parameters'!$AB$9))</f>
        <v>33.795319907074038</v>
      </c>
      <c r="G860" s="37">
        <v>18153.895</v>
      </c>
      <c r="H860" s="99">
        <f>((-'Coupling Enzyme Parameters'!$AB$10+SQRT((('Coupling Enzyme Parameters'!$AB$10)^2)-(4*('Coupling Enzyme Parameters'!$AB$9)*(('Coupling Enzyme Parameters'!$AB$11)-(G860-$F$11)))))/(2*'Coupling Enzyme Parameters'!$AB$9))</f>
        <v>28.844713266986339</v>
      </c>
      <c r="I860" s="102">
        <f t="shared" si="104"/>
        <v>-5.8016856141102409</v>
      </c>
      <c r="J860" s="37">
        <v>17761.697</v>
      </c>
      <c r="K860" s="99">
        <f>((-'Coupling Enzyme Parameters'!$AB$10+SQRT((('Coupling Enzyme Parameters'!$AB$10)^2)-(4*('Coupling Enzyme Parameters'!$AB$9)*(('Coupling Enzyme Parameters'!$AB$11)-(J860-$F$11)))))/(2*'Coupling Enzyme Parameters'!$AB$9))</f>
        <v>27.120658315718988</v>
      </c>
      <c r="L860" s="102">
        <f t="shared" si="105"/>
        <v>-5.5567583494642498</v>
      </c>
      <c r="M860" s="37">
        <v>17796.793000000001</v>
      </c>
      <c r="N860" s="99">
        <f>((-'Coupling Enzyme Parameters'!$AB$10+SQRT((('Coupling Enzyme Parameters'!$AB$10)^2)-(4*('Coupling Enzyme Parameters'!$AB$9)*(('Coupling Enzyme Parameters'!$AB$11)-(M860-$F$11)))))/(2*'Coupling Enzyme Parameters'!$AB$9))</f>
        <v>27.270884609245691</v>
      </c>
      <c r="O860" s="102">
        <f t="shared" si="106"/>
        <v>-7.8905325410794873</v>
      </c>
      <c r="P860" s="37">
        <v>17823.805</v>
      </c>
      <c r="Q860" s="99">
        <f>((-'Coupling Enzyme Parameters'!$AB$10+SQRT((('Coupling Enzyme Parameters'!$AB$10)^2)-(4*('Coupling Enzyme Parameters'!$AB$9)*(('Coupling Enzyme Parameters'!$AB$11)-(P860-$F$11)))))/(2*'Coupling Enzyme Parameters'!$AB$9))</f>
        <v>27.387024023382274</v>
      </c>
      <c r="R860" s="102">
        <f t="shared" si="107"/>
        <v>-8.8798624891825142</v>
      </c>
      <c r="S860" s="37">
        <v>17683.965</v>
      </c>
      <c r="T860" s="99">
        <f>((-'Coupling Enzyme Parameters'!$AB$10+SQRT((('Coupling Enzyme Parameters'!$AB$10)^2)-(4*('Coupling Enzyme Parameters'!$AB$9)*(('Coupling Enzyme Parameters'!$AB$11)-(S860-$F$11)))))/(2*'Coupling Enzyme Parameters'!$AB$9))</f>
        <v>26.790576631401002</v>
      </c>
      <c r="U860" s="102">
        <f t="shared" si="108"/>
        <v>-10.185674664855618</v>
      </c>
      <c r="V860" s="37">
        <v>17402.866999999998</v>
      </c>
      <c r="W860" s="99">
        <f>((-'Coupling Enzyme Parameters'!$AB$10+SQRT((('Coupling Enzyme Parameters'!$AB$10)^2)-(4*('Coupling Enzyme Parameters'!$AB$9)*(('Coupling Enzyme Parameters'!$AB$11)-(V860-$F$11)))))/(2*'Coupling Enzyme Parameters'!$AB$9))</f>
        <v>25.625744914044514</v>
      </c>
      <c r="X860" s="102">
        <f t="shared" si="109"/>
        <v>-11.162071248225988</v>
      </c>
      <c r="Y860" s="37">
        <v>17076.157999999999</v>
      </c>
      <c r="Z860" s="99">
        <f>((-'Coupling Enzyme Parameters'!$AB$10+SQRT((('Coupling Enzyme Parameters'!$AB$10)^2)-(4*('Coupling Enzyme Parameters'!$AB$9)*(('Coupling Enzyme Parameters'!$AB$11)-(Y860-$F$11)))))/(2*'Coupling Enzyme Parameters'!$AB$9))</f>
        <v>24.323787264275136</v>
      </c>
      <c r="AA860" s="102">
        <f t="shared" si="110"/>
        <v>-11.490719473816586</v>
      </c>
    </row>
    <row r="861" spans="3:27" s="39" customFormat="1" ht="15" x14ac:dyDescent="0.25">
      <c r="C861" s="24">
        <f t="shared" si="111"/>
        <v>56.600000000001131</v>
      </c>
      <c r="D861" s="37">
        <v>11406.84</v>
      </c>
      <c r="E861" s="37">
        <v>19082.803</v>
      </c>
      <c r="F861" s="100">
        <f>((-'Coupling Enzyme Parameters'!$AB$10+SQRT((('Coupling Enzyme Parameters'!$AB$10)^2)-(4*('Coupling Enzyme Parameters'!$AB$9)*(('Coupling Enzyme Parameters'!$AB$11)-(E861-$F$11)))))/(2*'Coupling Enzyme Parameters'!$AB$9))</f>
        <v>33.422412189693922</v>
      </c>
      <c r="G861" s="37">
        <v>18152.421999999999</v>
      </c>
      <c r="H861" s="99">
        <f>((-'Coupling Enzyme Parameters'!$AB$10+SQRT((('Coupling Enzyme Parameters'!$AB$10)^2)-(4*('Coupling Enzyme Parameters'!$AB$9)*(('Coupling Enzyme Parameters'!$AB$11)-(G861-$F$11)))))/(2*'Coupling Enzyme Parameters'!$AB$9))</f>
        <v>28.838041801943241</v>
      </c>
      <c r="I861" s="102">
        <f t="shared" si="104"/>
        <v>-5.4354493617732231</v>
      </c>
      <c r="J861" s="37">
        <v>17781.620999999999</v>
      </c>
      <c r="K861" s="99">
        <f>((-'Coupling Enzyme Parameters'!$AB$10+SQRT((('Coupling Enzyme Parameters'!$AB$10)^2)-(4*('Coupling Enzyme Parameters'!$AB$9)*(('Coupling Enzyme Parameters'!$AB$11)-(J861-$F$11)))))/(2*'Coupling Enzyme Parameters'!$AB$9))</f>
        <v>27.205849338465331</v>
      </c>
      <c r="L861" s="102">
        <f t="shared" si="105"/>
        <v>-5.0986596093377905</v>
      </c>
      <c r="M861" s="37">
        <v>17842.476999999999</v>
      </c>
      <c r="N861" s="99">
        <f>((-'Coupling Enzyme Parameters'!$AB$10+SQRT((('Coupling Enzyme Parameters'!$AB$10)^2)-(4*('Coupling Enzyme Parameters'!$AB$9)*(('Coupling Enzyme Parameters'!$AB$11)-(M861-$F$11)))))/(2*'Coupling Enzyme Parameters'!$AB$9))</f>
        <v>27.467570726800091</v>
      </c>
      <c r="O861" s="102">
        <f t="shared" si="106"/>
        <v>-7.3209387061449718</v>
      </c>
      <c r="P861" s="37">
        <v>17810.377</v>
      </c>
      <c r="Q861" s="99">
        <f>((-'Coupling Enzyme Parameters'!$AB$10+SQRT((('Coupling Enzyme Parameters'!$AB$10)^2)-(4*('Coupling Enzyme Parameters'!$AB$9)*(('Coupling Enzyme Parameters'!$AB$11)-(P861-$F$11)))))/(2*'Coupling Enzyme Parameters'!$AB$9))</f>
        <v>27.329233164495307</v>
      </c>
      <c r="R861" s="102">
        <f t="shared" si="107"/>
        <v>-8.5647456306893659</v>
      </c>
      <c r="S861" s="37">
        <v>17669.563999999998</v>
      </c>
      <c r="T861" s="99">
        <f>((-'Coupling Enzyme Parameters'!$AB$10+SQRT((('Coupling Enzyme Parameters'!$AB$10)^2)-(4*('Coupling Enzyme Parameters'!$AB$9)*(('Coupling Enzyme Parameters'!$AB$11)-(S861-$F$11)))))/(2*'Coupling Enzyme Parameters'!$AB$9))</f>
        <v>26.729817225487714</v>
      </c>
      <c r="U861" s="102">
        <f t="shared" si="108"/>
        <v>-9.8735263533887903</v>
      </c>
      <c r="V861" s="37">
        <v>17372.594000000001</v>
      </c>
      <c r="W861" s="99">
        <f>((-'Coupling Enzyme Parameters'!$AB$10+SQRT((('Coupling Enzyme Parameters'!$AB$10)^2)-(4*('Coupling Enzyme Parameters'!$AB$9)*(('Coupling Enzyme Parameters'!$AB$11)-(V861-$F$11)))))/(2*'Coupling Enzyme Parameters'!$AB$9))</f>
        <v>25.502854035185159</v>
      </c>
      <c r="X861" s="102">
        <f t="shared" si="109"/>
        <v>-10.912054409705227</v>
      </c>
      <c r="Y861" s="37">
        <v>17103.778999999999</v>
      </c>
      <c r="Z861" s="99">
        <f>((-'Coupling Enzyme Parameters'!$AB$10+SQRT((('Coupling Enzyme Parameters'!$AB$10)^2)-(4*('Coupling Enzyme Parameters'!$AB$9)*(('Coupling Enzyme Parameters'!$AB$11)-(Y861-$F$11)))))/(2*'Coupling Enzyme Parameters'!$AB$9))</f>
        <v>24.431854552453448</v>
      </c>
      <c r="AA861" s="102">
        <f t="shared" si="110"/>
        <v>-11.009744468258159</v>
      </c>
    </row>
    <row r="862" spans="3:27" s="39" customFormat="1" ht="15" x14ac:dyDescent="0.25">
      <c r="C862" s="24">
        <f t="shared" si="111"/>
        <v>56.666666666667801</v>
      </c>
      <c r="D862" s="37">
        <v>11416.493</v>
      </c>
      <c r="E862" s="37">
        <v>19162.109</v>
      </c>
      <c r="F862" s="100">
        <f>((-'Coupling Enzyme Parameters'!$AB$10+SQRT((('Coupling Enzyme Parameters'!$AB$10)^2)-(4*('Coupling Enzyme Parameters'!$AB$9)*(('Coupling Enzyme Parameters'!$AB$11)-(E862-$F$11)))))/(2*'Coupling Enzyme Parameters'!$AB$9))</f>
        <v>33.854857300905785</v>
      </c>
      <c r="G862" s="37">
        <v>18199.357</v>
      </c>
      <c r="H862" s="99">
        <f>((-'Coupling Enzyme Parameters'!$AB$10+SQRT((('Coupling Enzyme Parameters'!$AB$10)^2)-(4*('Coupling Enzyme Parameters'!$AB$9)*(('Coupling Enzyme Parameters'!$AB$11)-(G862-$F$11)))))/(2*'Coupling Enzyme Parameters'!$AB$9))</f>
        <v>29.051396879623361</v>
      </c>
      <c r="I862" s="102">
        <f t="shared" si="104"/>
        <v>-5.6545393953049654</v>
      </c>
      <c r="J862" s="37">
        <v>17796.895</v>
      </c>
      <c r="K862" s="99">
        <f>((-'Coupling Enzyme Parameters'!$AB$10+SQRT((('Coupling Enzyme Parameters'!$AB$10)^2)-(4*('Coupling Enzyme Parameters'!$AB$9)*(('Coupling Enzyme Parameters'!$AB$11)-(J862-$F$11)))))/(2*'Coupling Enzyme Parameters'!$AB$9))</f>
        <v>27.271322314424605</v>
      </c>
      <c r="L862" s="102">
        <f t="shared" si="105"/>
        <v>-5.4656317445903788</v>
      </c>
      <c r="M862" s="37">
        <v>17871.938999999998</v>
      </c>
      <c r="N862" s="99">
        <f>((-'Coupling Enzyme Parameters'!$AB$10+SQRT((('Coupling Enzyme Parameters'!$AB$10)^2)-(4*('Coupling Enzyme Parameters'!$AB$9)*(('Coupling Enzyme Parameters'!$AB$11)-(M862-$F$11)))))/(2*'Coupling Enzyme Parameters'!$AB$9))</f>
        <v>27.595109279043204</v>
      </c>
      <c r="O862" s="102">
        <f t="shared" si="106"/>
        <v>-7.6258452651137212</v>
      </c>
      <c r="P862" s="37">
        <v>17827.636999999999</v>
      </c>
      <c r="Q862" s="99">
        <f>((-'Coupling Enzyme Parameters'!$AB$10+SQRT((('Coupling Enzyme Parameters'!$AB$10)^2)-(4*('Coupling Enzyme Parameters'!$AB$9)*(('Coupling Enzyme Parameters'!$AB$11)-(P862-$F$11)))))/(2*'Coupling Enzyme Parameters'!$AB$9))</f>
        <v>27.403536607319708</v>
      </c>
      <c r="R862" s="102">
        <f t="shared" si="107"/>
        <v>-8.9228872990768267</v>
      </c>
      <c r="S862" s="37">
        <v>17661.815999999999</v>
      </c>
      <c r="T862" s="99">
        <f>((-'Coupling Enzyme Parameters'!$AB$10+SQRT((('Coupling Enzyme Parameters'!$AB$10)^2)-(4*('Coupling Enzyme Parameters'!$AB$9)*(('Coupling Enzyme Parameters'!$AB$11)-(S862-$F$11)))))/(2*'Coupling Enzyme Parameters'!$AB$9))</f>
        <v>26.697177698133206</v>
      </c>
      <c r="U862" s="102">
        <f t="shared" si="108"/>
        <v>-10.338610991955161</v>
      </c>
      <c r="V862" s="37">
        <v>17343.451000000001</v>
      </c>
      <c r="W862" s="99">
        <f>((-'Coupling Enzyme Parameters'!$AB$10+SQRT((('Coupling Enzyme Parameters'!$AB$10)^2)-(4*('Coupling Enzyme Parameters'!$AB$9)*(('Coupling Enzyme Parameters'!$AB$11)-(V862-$F$11)))))/(2*'Coupling Enzyme Parameters'!$AB$9))</f>
        <v>25.384999290075765</v>
      </c>
      <c r="X862" s="102">
        <f t="shared" si="109"/>
        <v>-11.462354266026484</v>
      </c>
      <c r="Y862" s="37">
        <v>17056.912</v>
      </c>
      <c r="Z862" s="99">
        <f>((-'Coupling Enzyme Parameters'!$AB$10+SQRT((('Coupling Enzyme Parameters'!$AB$10)^2)-(4*('Coupling Enzyme Parameters'!$AB$9)*(('Coupling Enzyme Parameters'!$AB$11)-(Y862-$F$11)))))/(2*'Coupling Enzyme Parameters'!$AB$9))</f>
        <v>24.248696964145452</v>
      </c>
      <c r="AA862" s="102">
        <f t="shared" si="110"/>
        <v>-11.625347167778017</v>
      </c>
    </row>
    <row r="863" spans="3:27" s="39" customFormat="1" ht="15" x14ac:dyDescent="0.25">
      <c r="C863" s="24">
        <f t="shared" si="111"/>
        <v>56.733333333334471</v>
      </c>
      <c r="D863" s="37">
        <v>11365.48</v>
      </c>
      <c r="E863" s="37">
        <v>19166.811000000002</v>
      </c>
      <c r="F863" s="100">
        <f>((-'Coupling Enzyme Parameters'!$AB$10+SQRT((('Coupling Enzyme Parameters'!$AB$10)^2)-(4*('Coupling Enzyme Parameters'!$AB$9)*(('Coupling Enzyme Parameters'!$AB$11)-(E863-$F$11)))))/(2*'Coupling Enzyme Parameters'!$AB$9))</f>
        <v>33.88074893514333</v>
      </c>
      <c r="G863" s="37">
        <v>18176.400000000001</v>
      </c>
      <c r="H863" s="99">
        <f>((-'Coupling Enzyme Parameters'!$AB$10+SQRT((('Coupling Enzyme Parameters'!$AB$10)^2)-(4*('Coupling Enzyme Parameters'!$AB$9)*(('Coupling Enzyme Parameters'!$AB$11)-(G863-$F$11)))))/(2*'Coupling Enzyme Parameters'!$AB$9))</f>
        <v>28.946838370635675</v>
      </c>
      <c r="I863" s="102">
        <f t="shared" si="104"/>
        <v>-5.7849895385301977</v>
      </c>
      <c r="J863" s="37">
        <v>17793.713</v>
      </c>
      <c r="K863" s="99">
        <f>((-'Coupling Enzyme Parameters'!$AB$10+SQRT((('Coupling Enzyme Parameters'!$AB$10)^2)-(4*('Coupling Enzyme Parameters'!$AB$9)*(('Coupling Enzyme Parameters'!$AB$11)-(J863-$F$11)))))/(2*'Coupling Enzyme Parameters'!$AB$9))</f>
        <v>27.257670646952185</v>
      </c>
      <c r="L863" s="102">
        <f t="shared" si="105"/>
        <v>-5.5051750463003444</v>
      </c>
      <c r="M863" s="37">
        <v>17785.976999999999</v>
      </c>
      <c r="N863" s="99">
        <f>((-'Coupling Enzyme Parameters'!$AB$10+SQRT((('Coupling Enzyme Parameters'!$AB$10)^2)-(4*('Coupling Enzyme Parameters'!$AB$9)*(('Coupling Enzyme Parameters'!$AB$11)-(M863-$F$11)))))/(2*'Coupling Enzyme Parameters'!$AB$9))</f>
        <v>27.224507015021182</v>
      </c>
      <c r="O863" s="102">
        <f t="shared" si="106"/>
        <v>-8.0223391633732888</v>
      </c>
      <c r="P863" s="37">
        <v>17806.113000000001</v>
      </c>
      <c r="Q863" s="99">
        <f>((-'Coupling Enzyme Parameters'!$AB$10+SQRT((('Coupling Enzyme Parameters'!$AB$10)^2)-(4*('Coupling Enzyme Parameters'!$AB$9)*(('Coupling Enzyme Parameters'!$AB$11)-(P863-$F$11)))))/(2*'Coupling Enzyme Parameters'!$AB$9))</f>
        <v>27.310905346790683</v>
      </c>
      <c r="R863" s="102">
        <f t="shared" si="107"/>
        <v>-9.0414101938433973</v>
      </c>
      <c r="S863" s="37">
        <v>17744.296999999999</v>
      </c>
      <c r="T863" s="99">
        <f>((-'Coupling Enzyme Parameters'!$AB$10+SQRT((('Coupling Enzyme Parameters'!$AB$10)^2)-(4*('Coupling Enzyme Parameters'!$AB$9)*(('Coupling Enzyme Parameters'!$AB$11)-(S863-$F$11)))))/(2*'Coupling Enzyme Parameters'!$AB$9))</f>
        <v>27.046456545372877</v>
      </c>
      <c r="U863" s="102">
        <f t="shared" si="108"/>
        <v>-10.015223778953036</v>
      </c>
      <c r="V863" s="37">
        <v>17437.66</v>
      </c>
      <c r="W863" s="99">
        <f>((-'Coupling Enzyme Parameters'!$AB$10+SQRT((('Coupling Enzyme Parameters'!$AB$10)^2)-(4*('Coupling Enzyme Parameters'!$AB$9)*(('Coupling Enzyme Parameters'!$AB$11)-(V863-$F$11)))))/(2*'Coupling Enzyme Parameters'!$AB$9))</f>
        <v>25.767578537427692</v>
      </c>
      <c r="X863" s="102">
        <f t="shared" si="109"/>
        <v>-11.105666652912102</v>
      </c>
      <c r="Y863" s="37">
        <v>17107.266</v>
      </c>
      <c r="Z863" s="99">
        <f>((-'Coupling Enzyme Parameters'!$AB$10+SQRT((('Coupling Enzyme Parameters'!$AB$10)^2)-(4*('Coupling Enzyme Parameters'!$AB$9)*(('Coupling Enzyme Parameters'!$AB$11)-(Y863-$F$11)))))/(2*'Coupling Enzyme Parameters'!$AB$9))</f>
        <v>24.445522833408706</v>
      </c>
      <c r="AA863" s="102">
        <f t="shared" si="110"/>
        <v>-11.454412932752309</v>
      </c>
    </row>
    <row r="864" spans="3:27" s="39" customFormat="1" ht="15" x14ac:dyDescent="0.25">
      <c r="C864" s="24">
        <f t="shared" si="111"/>
        <v>56.800000000001141</v>
      </c>
      <c r="D864" s="37">
        <v>11416.554</v>
      </c>
      <c r="E864" s="37">
        <v>19218.557000000001</v>
      </c>
      <c r="F864" s="100">
        <f>((-'Coupling Enzyme Parameters'!$AB$10+SQRT((('Coupling Enzyme Parameters'!$AB$10)^2)-(4*('Coupling Enzyme Parameters'!$AB$9)*(('Coupling Enzyme Parameters'!$AB$11)-(E864-$F$11)))))/(2*'Coupling Enzyme Parameters'!$AB$9))</f>
        <v>34.167614942582254</v>
      </c>
      <c r="G864" s="37">
        <v>18190.055</v>
      </c>
      <c r="H864" s="99">
        <f>((-'Coupling Enzyme Parameters'!$AB$10+SQRT((('Coupling Enzyme Parameters'!$AB$10)^2)-(4*('Coupling Enzyme Parameters'!$AB$9)*(('Coupling Enzyme Parameters'!$AB$11)-(G864-$F$11)))))/(2*'Coupling Enzyme Parameters'!$AB$9))</f>
        <v>29.008983778264064</v>
      </c>
      <c r="I864" s="102">
        <f t="shared" si="104"/>
        <v>-6.0097101383407328</v>
      </c>
      <c r="J864" s="37">
        <v>17785.550999999999</v>
      </c>
      <c r="K864" s="99">
        <f>((-'Coupling Enzyme Parameters'!$AB$10+SQRT((('Coupling Enzyme Parameters'!$AB$10)^2)-(4*('Coupling Enzyme Parameters'!$AB$9)*(('Coupling Enzyme Parameters'!$AB$11)-(J864-$F$11)))))/(2*'Coupling Enzyme Parameters'!$AB$9))</f>
        <v>27.222681853251203</v>
      </c>
      <c r="L864" s="102">
        <f t="shared" si="105"/>
        <v>-5.8270298474402509</v>
      </c>
      <c r="M864" s="37">
        <v>17846.261999999999</v>
      </c>
      <c r="N864" s="99">
        <f>((-'Coupling Enzyme Parameters'!$AB$10+SQRT((('Coupling Enzyme Parameters'!$AB$10)^2)-(4*('Coupling Enzyme Parameters'!$AB$9)*(('Coupling Enzyme Parameters'!$AB$11)-(M864-$F$11)))))/(2*'Coupling Enzyme Parameters'!$AB$9))</f>
        <v>27.483924993176945</v>
      </c>
      <c r="O864" s="102">
        <f t="shared" si="106"/>
        <v>-8.0497871926564493</v>
      </c>
      <c r="P864" s="37">
        <v>17814.567999999999</v>
      </c>
      <c r="Q864" s="99">
        <f>((-'Coupling Enzyme Parameters'!$AB$10+SQRT((('Coupling Enzyme Parameters'!$AB$10)^2)-(4*('Coupling Enzyme Parameters'!$AB$9)*(('Coupling Enzyme Parameters'!$AB$11)-(P864-$F$11)))))/(2*'Coupling Enzyme Parameters'!$AB$9))</f>
        <v>27.347258187815044</v>
      </c>
      <c r="R864" s="102">
        <f t="shared" si="107"/>
        <v>-9.291923360257961</v>
      </c>
      <c r="S864" s="37">
        <v>17703.357</v>
      </c>
      <c r="T864" s="99">
        <f>((-'Coupling Enzyme Parameters'!$AB$10+SQRT((('Coupling Enzyme Parameters'!$AB$10)^2)-(4*('Coupling Enzyme Parameters'!$AB$9)*(('Coupling Enzyme Parameters'!$AB$11)-(S864-$F$11)))))/(2*'Coupling Enzyme Parameters'!$AB$9))</f>
        <v>26.87258618389626</v>
      </c>
      <c r="U864" s="102">
        <f t="shared" si="108"/>
        <v>-10.475960147868577</v>
      </c>
      <c r="V864" s="37">
        <v>17359.061000000002</v>
      </c>
      <c r="W864" s="99">
        <f>((-'Coupling Enzyme Parameters'!$AB$10+SQRT((('Coupling Enzyme Parameters'!$AB$10)^2)-(4*('Coupling Enzyme Parameters'!$AB$9)*(('Coupling Enzyme Parameters'!$AB$11)-(V864-$F$11)))))/(2*'Coupling Enzyme Parameters'!$AB$9))</f>
        <v>25.448071902862999</v>
      </c>
      <c r="X864" s="102">
        <f t="shared" si="109"/>
        <v>-11.712039294915719</v>
      </c>
      <c r="Y864" s="37">
        <v>17062.817999999999</v>
      </c>
      <c r="Z864" s="99">
        <f>((-'Coupling Enzyme Parameters'!$AB$10+SQRT((('Coupling Enzyme Parameters'!$AB$10)^2)-(4*('Coupling Enzyme Parameters'!$AB$9)*(('Coupling Enzyme Parameters'!$AB$11)-(Y864-$F$11)))))/(2*'Coupling Enzyme Parameters'!$AB$9))</f>
        <v>24.271721613701764</v>
      </c>
      <c r="AA864" s="102">
        <f t="shared" si="110"/>
        <v>-11.915080159898174</v>
      </c>
    </row>
    <row r="865" spans="3:27" s="39" customFormat="1" ht="15" x14ac:dyDescent="0.25">
      <c r="C865" s="24">
        <f t="shared" si="111"/>
        <v>56.866666666667811</v>
      </c>
      <c r="D865" s="37">
        <v>11364.418</v>
      </c>
      <c r="E865" s="37">
        <v>19172.217000000001</v>
      </c>
      <c r="F865" s="100">
        <f>((-'Coupling Enzyme Parameters'!$AB$10+SQRT((('Coupling Enzyme Parameters'!$AB$10)^2)-(4*('Coupling Enzyme Parameters'!$AB$9)*(('Coupling Enzyme Parameters'!$AB$11)-(E865-$F$11)))))/(2*'Coupling Enzyme Parameters'!$AB$9))</f>
        <v>33.910552787485749</v>
      </c>
      <c r="G865" s="37">
        <v>18192.682000000001</v>
      </c>
      <c r="H865" s="99">
        <f>((-'Coupling Enzyme Parameters'!$AB$10+SQRT((('Coupling Enzyme Parameters'!$AB$10)^2)-(4*('Coupling Enzyme Parameters'!$AB$9)*(('Coupling Enzyme Parameters'!$AB$11)-(G865-$F$11)))))/(2*'Coupling Enzyme Parameters'!$AB$9))</f>
        <v>29.020955285900534</v>
      </c>
      <c r="I865" s="102">
        <f t="shared" si="104"/>
        <v>-5.7406764756077564</v>
      </c>
      <c r="J865" s="37">
        <v>17745.164000000001</v>
      </c>
      <c r="K865" s="99">
        <f>((-'Coupling Enzyme Parameters'!$AB$10+SQRT((('Coupling Enzyme Parameters'!$AB$10)^2)-(4*('Coupling Enzyme Parameters'!$AB$9)*(('Coupling Enzyme Parameters'!$AB$11)-(J865-$F$11)))))/(2*'Coupling Enzyme Parameters'!$AB$9))</f>
        <v>27.050149511877557</v>
      </c>
      <c r="L865" s="102">
        <f t="shared" si="105"/>
        <v>-5.7425000337173913</v>
      </c>
      <c r="M865" s="37">
        <v>17783.988000000001</v>
      </c>
      <c r="N865" s="99">
        <f>((-'Coupling Enzyme Parameters'!$AB$10+SQRT((('Coupling Enzyme Parameters'!$AB$10)^2)-(4*('Coupling Enzyme Parameters'!$AB$9)*(('Coupling Enzyme Parameters'!$AB$11)-(M865-$F$11)))))/(2*'Coupling Enzyme Parameters'!$AB$9))</f>
        <v>27.21598626185687</v>
      </c>
      <c r="O865" s="102">
        <f t="shared" si="106"/>
        <v>-8.0606637688800191</v>
      </c>
      <c r="P865" s="37">
        <v>17796.59</v>
      </c>
      <c r="Q865" s="99">
        <f>((-'Coupling Enzyme Parameters'!$AB$10+SQRT((('Coupling Enzyme Parameters'!$AB$10)^2)-(4*('Coupling Enzyme Parameters'!$AB$9)*(('Coupling Enzyme Parameters'!$AB$11)-(P865-$F$11)))))/(2*'Coupling Enzyme Parameters'!$AB$9))</f>
        <v>27.270013509186761</v>
      </c>
      <c r="R865" s="102">
        <f t="shared" si="107"/>
        <v>-9.112105883789738</v>
      </c>
      <c r="S865" s="37">
        <v>17710.469000000001</v>
      </c>
      <c r="T865" s="99">
        <f>((-'Coupling Enzyme Parameters'!$AB$10+SQRT((('Coupling Enzyme Parameters'!$AB$10)^2)-(4*('Coupling Enzyme Parameters'!$AB$9)*(('Coupling Enzyme Parameters'!$AB$11)-(S865-$F$11)))))/(2*'Coupling Enzyme Parameters'!$AB$9))</f>
        <v>26.902718826925696</v>
      </c>
      <c r="U865" s="102">
        <f t="shared" si="108"/>
        <v>-10.188765349742635</v>
      </c>
      <c r="V865" s="37">
        <v>17348.541000000001</v>
      </c>
      <c r="W865" s="99">
        <f>((-'Coupling Enzyme Parameters'!$AB$10+SQRT((('Coupling Enzyme Parameters'!$AB$10)^2)-(4*('Coupling Enzyme Parameters'!$AB$9)*(('Coupling Enzyme Parameters'!$AB$11)-(V865-$F$11)))))/(2*'Coupling Enzyme Parameters'!$AB$9))</f>
        <v>25.405551803518588</v>
      </c>
      <c r="X865" s="102">
        <f t="shared" si="109"/>
        <v>-11.497497239163625</v>
      </c>
      <c r="Y865" s="37">
        <v>17068.240000000002</v>
      </c>
      <c r="Z865" s="99">
        <f>((-'Coupling Enzyme Parameters'!$AB$10+SQRT((('Coupling Enzyme Parameters'!$AB$10)^2)-(4*('Coupling Enzyme Parameters'!$AB$9)*(('Coupling Enzyme Parameters'!$AB$11)-(Y865-$F$11)))))/(2*'Coupling Enzyme Parameters'!$AB$9))</f>
        <v>24.292873580969296</v>
      </c>
      <c r="AA865" s="102">
        <f t="shared" si="110"/>
        <v>-11.636866037534137</v>
      </c>
    </row>
    <row r="866" spans="3:27" s="39" customFormat="1" ht="15" x14ac:dyDescent="0.25">
      <c r="C866" s="24">
        <f t="shared" si="111"/>
        <v>56.933333333334481</v>
      </c>
      <c r="D866" s="37">
        <v>11421.021000000001</v>
      </c>
      <c r="E866" s="37">
        <v>19164.199000000001</v>
      </c>
      <c r="F866" s="100">
        <f>((-'Coupling Enzyme Parameters'!$AB$10+SQRT((('Coupling Enzyme Parameters'!$AB$10)^2)-(4*('Coupling Enzyme Parameters'!$AB$9)*(('Coupling Enzyme Parameters'!$AB$11)-(E866-$F$11)))))/(2*'Coupling Enzyme Parameters'!$AB$9))</f>
        <v>33.866362364635286</v>
      </c>
      <c r="G866" s="37">
        <v>18154.504000000001</v>
      </c>
      <c r="H866" s="99">
        <f>((-'Coupling Enzyme Parameters'!$AB$10+SQRT((('Coupling Enzyme Parameters'!$AB$10)^2)-(4*('Coupling Enzyme Parameters'!$AB$9)*(('Coupling Enzyme Parameters'!$AB$11)-(G866-$F$11)))))/(2*'Coupling Enzyme Parameters'!$AB$9))</f>
        <v>28.847471989853151</v>
      </c>
      <c r="I866" s="102">
        <f t="shared" si="104"/>
        <v>-5.8699693488046769</v>
      </c>
      <c r="J866" s="37">
        <v>17761.063999999998</v>
      </c>
      <c r="K866" s="99">
        <f>((-'Coupling Enzyme Parameters'!$AB$10+SQRT((('Coupling Enzyme Parameters'!$AB$10)^2)-(4*('Coupling Enzyme Parameters'!$AB$9)*(('Coupling Enzyme Parameters'!$AB$11)-(J866-$F$11)))))/(2*'Coupling Enzyme Parameters'!$AB$9))</f>
        <v>27.117955694193771</v>
      </c>
      <c r="L866" s="102">
        <f t="shared" si="105"/>
        <v>-5.6305034285507141</v>
      </c>
      <c r="M866" s="37">
        <v>17798.616999999998</v>
      </c>
      <c r="N866" s="99">
        <f>((-'Coupling Enzyme Parameters'!$AB$10+SQRT((('Coupling Enzyme Parameters'!$AB$10)^2)-(4*('Coupling Enzyme Parameters'!$AB$9)*(('Coupling Enzyme Parameters'!$AB$11)-(M866-$F$11)))))/(2*'Coupling Enzyme Parameters'!$AB$9))</f>
        <v>27.278712775520532</v>
      </c>
      <c r="O866" s="102">
        <f t="shared" si="106"/>
        <v>-7.9537468323658942</v>
      </c>
      <c r="P866" s="37">
        <v>17742.743999999999</v>
      </c>
      <c r="Q866" s="99">
        <f>((-'Coupling Enzyme Parameters'!$AB$10+SQRT((('Coupling Enzyme Parameters'!$AB$10)^2)-(4*('Coupling Enzyme Parameters'!$AB$9)*(('Coupling Enzyme Parameters'!$AB$11)-(P866-$F$11)))))/(2*'Coupling Enzyme Parameters'!$AB$9))</f>
        <v>27.039842709562297</v>
      </c>
      <c r="R866" s="102">
        <f t="shared" si="107"/>
        <v>-9.2980862605637391</v>
      </c>
      <c r="S866" s="37">
        <v>17719.328000000001</v>
      </c>
      <c r="T866" s="99">
        <f>((-'Coupling Enzyme Parameters'!$AB$10+SQRT((('Coupling Enzyme Parameters'!$AB$10)^2)-(4*('Coupling Enzyme Parameters'!$AB$9)*(('Coupling Enzyme Parameters'!$AB$11)-(S866-$F$11)))))/(2*'Coupling Enzyme Parameters'!$AB$9))</f>
        <v>26.940295309272294</v>
      </c>
      <c r="U866" s="102">
        <f t="shared" si="108"/>
        <v>-10.106998444545575</v>
      </c>
      <c r="V866" s="37">
        <v>17410.346000000001</v>
      </c>
      <c r="W866" s="99">
        <f>((-'Coupling Enzyme Parameters'!$AB$10+SQRT((('Coupling Enzyme Parameters'!$AB$10)^2)-(4*('Coupling Enzyme Parameters'!$AB$9)*(('Coupling Enzyme Parameters'!$AB$11)-(V866-$F$11)))))/(2*'Coupling Enzyme Parameters'!$AB$9))</f>
        <v>25.656179172515969</v>
      </c>
      <c r="X866" s="102">
        <f t="shared" si="109"/>
        <v>-11.202679447315781</v>
      </c>
      <c r="Y866" s="37">
        <v>17070.745999999999</v>
      </c>
      <c r="Z866" s="99">
        <f>((-'Coupling Enzyme Parameters'!$AB$10+SQRT((('Coupling Enzyme Parameters'!$AB$10)^2)-(4*('Coupling Enzyme Parameters'!$AB$9)*(('Coupling Enzyme Parameters'!$AB$11)-(Y866-$F$11)))))/(2*'Coupling Enzyme Parameters'!$AB$9))</f>
        <v>24.302654432417814</v>
      </c>
      <c r="AA866" s="102">
        <f t="shared" si="110"/>
        <v>-11.582894763235156</v>
      </c>
    </row>
    <row r="867" spans="3:27" s="39" customFormat="1" ht="15" x14ac:dyDescent="0.25">
      <c r="C867" s="24">
        <f t="shared" si="111"/>
        <v>57.000000000001151</v>
      </c>
      <c r="D867" s="37">
        <v>11427.109</v>
      </c>
      <c r="E867" s="37">
        <v>19161.812000000002</v>
      </c>
      <c r="F867" s="100">
        <f>((-'Coupling Enzyme Parameters'!$AB$10+SQRT((('Coupling Enzyme Parameters'!$AB$10)^2)-(4*('Coupling Enzyme Parameters'!$AB$9)*(('Coupling Enzyme Parameters'!$AB$11)-(E867-$F$11)))))/(2*'Coupling Enzyme Parameters'!$AB$9))</f>
        <v>33.853222831651067</v>
      </c>
      <c r="G867" s="37">
        <v>18208.256000000001</v>
      </c>
      <c r="H867" s="99">
        <f>((-'Coupling Enzyme Parameters'!$AB$10+SQRT((('Coupling Enzyme Parameters'!$AB$10)^2)-(4*('Coupling Enzyme Parameters'!$AB$9)*(('Coupling Enzyme Parameters'!$AB$11)-(G867-$F$11)))))/(2*'Coupling Enzyme Parameters'!$AB$9))</f>
        <v>29.092032457921484</v>
      </c>
      <c r="I867" s="102">
        <f t="shared" si="104"/>
        <v>-5.6122693477521253</v>
      </c>
      <c r="J867" s="37">
        <v>17765.134999999998</v>
      </c>
      <c r="K867" s="99">
        <f>((-'Coupling Enzyme Parameters'!$AB$10+SQRT((('Coupling Enzyme Parameters'!$AB$10)^2)-(4*('Coupling Enzyme Parameters'!$AB$9)*(('Coupling Enzyme Parameters'!$AB$11)-(J867-$F$11)))))/(2*'Coupling Enzyme Parameters'!$AB$9))</f>
        <v>27.13534125754774</v>
      </c>
      <c r="L867" s="102">
        <f t="shared" si="105"/>
        <v>-5.5999783322125261</v>
      </c>
      <c r="M867" s="37">
        <v>17811.324000000001</v>
      </c>
      <c r="N867" s="99">
        <f>((-'Coupling Enzyme Parameters'!$AB$10+SQRT((('Coupling Enzyme Parameters'!$AB$10)^2)-(4*('Coupling Enzyme Parameters'!$AB$9)*(('Coupling Enzyme Parameters'!$AB$11)-(M867-$F$11)))))/(2*'Coupling Enzyme Parameters'!$AB$9))</f>
        <v>27.333305153246709</v>
      </c>
      <c r="O867" s="102">
        <f t="shared" si="106"/>
        <v>-7.886014921655498</v>
      </c>
      <c r="P867" s="37">
        <v>17836.115000000002</v>
      </c>
      <c r="Q867" s="99">
        <f>((-'Coupling Enzyme Parameters'!$AB$10+SQRT((('Coupling Enzyme Parameters'!$AB$10)^2)-(4*('Coupling Enzyme Parameters'!$AB$9)*(('Coupling Enzyme Parameters'!$AB$11)-(P867-$F$11)))))/(2*'Coupling Enzyme Parameters'!$AB$9))</f>
        <v>27.440102008105203</v>
      </c>
      <c r="R867" s="102">
        <f t="shared" si="107"/>
        <v>-8.8846874290366138</v>
      </c>
      <c r="S867" s="37">
        <v>17722.101999999999</v>
      </c>
      <c r="T867" s="99">
        <f>((-'Coupling Enzyme Parameters'!$AB$10+SQRT((('Coupling Enzyme Parameters'!$AB$10)^2)-(4*('Coupling Enzyme Parameters'!$AB$9)*(('Coupling Enzyme Parameters'!$AB$11)-(S867-$F$11)))))/(2*'Coupling Enzyme Parameters'!$AB$9))</f>
        <v>26.952071163385234</v>
      </c>
      <c r="U867" s="102">
        <f t="shared" si="108"/>
        <v>-10.082083057448415</v>
      </c>
      <c r="V867" s="37">
        <v>17358.754000000001</v>
      </c>
      <c r="W867" s="99">
        <f>((-'Coupling Enzyme Parameters'!$AB$10+SQRT((('Coupling Enzyme Parameters'!$AB$10)^2)-(4*('Coupling Enzyme Parameters'!$AB$9)*(('Coupling Enzyme Parameters'!$AB$11)-(V867-$F$11)))))/(2*'Coupling Enzyme Parameters'!$AB$9))</f>
        <v>25.446830252117046</v>
      </c>
      <c r="X867" s="102">
        <f t="shared" si="109"/>
        <v>-11.398888834730485</v>
      </c>
      <c r="Y867" s="37">
        <v>17093.187000000002</v>
      </c>
      <c r="Z867" s="99">
        <f>((-'Coupling Enzyme Parameters'!$AB$10+SQRT((('Coupling Enzyme Parameters'!$AB$10)^2)-(4*('Coupling Enzyme Parameters'!$AB$9)*(('Coupling Enzyme Parameters'!$AB$11)-(Y867-$F$11)))))/(2*'Coupling Enzyme Parameters'!$AB$9))</f>
        <v>24.390371177080386</v>
      </c>
      <c r="AA867" s="102">
        <f t="shared" si="110"/>
        <v>-11.482038485588365</v>
      </c>
    </row>
    <row r="868" spans="3:27" s="39" customFormat="1" ht="15" x14ac:dyDescent="0.25">
      <c r="C868" s="24">
        <f t="shared" si="111"/>
        <v>57.066666666667821</v>
      </c>
      <c r="D868" s="37">
        <v>11356.058000000001</v>
      </c>
      <c r="E868" s="37">
        <v>19189.550999999999</v>
      </c>
      <c r="F868" s="100">
        <f>((-'Coupling Enzyme Parameters'!$AB$10+SQRT((('Coupling Enzyme Parameters'!$AB$10)^2)-(4*('Coupling Enzyme Parameters'!$AB$9)*(('Coupling Enzyme Parameters'!$AB$11)-(E868-$F$11)))))/(2*'Coupling Enzyme Parameters'!$AB$9))</f>
        <v>34.00637568027345</v>
      </c>
      <c r="G868" s="37">
        <v>18196.278999999999</v>
      </c>
      <c r="H868" s="99">
        <f>((-'Coupling Enzyme Parameters'!$AB$10+SQRT((('Coupling Enzyme Parameters'!$AB$10)^2)-(4*('Coupling Enzyme Parameters'!$AB$9)*(('Coupling Enzyme Parameters'!$AB$11)-(G868-$F$11)))))/(2*'Coupling Enzyme Parameters'!$AB$9))</f>
        <v>29.037355448549114</v>
      </c>
      <c r="I868" s="102">
        <f t="shared" si="104"/>
        <v>-5.8200992057468781</v>
      </c>
      <c r="J868" s="37">
        <v>17789.923999999999</v>
      </c>
      <c r="K868" s="99">
        <f>((-'Coupling Enzyme Parameters'!$AB$10+SQRT((('Coupling Enzyme Parameters'!$AB$10)^2)-(4*('Coupling Enzyme Parameters'!$AB$9)*(('Coupling Enzyme Parameters'!$AB$11)-(J868-$F$11)))))/(2*'Coupling Enzyme Parameters'!$AB$9))</f>
        <v>27.241422904846491</v>
      </c>
      <c r="L868" s="102">
        <f t="shared" si="105"/>
        <v>-5.6470495335361583</v>
      </c>
      <c r="M868" s="37">
        <v>17791.078000000001</v>
      </c>
      <c r="N868" s="99">
        <f>((-'Coupling Enzyme Parameters'!$AB$10+SQRT((('Coupling Enzyme Parameters'!$AB$10)^2)-(4*('Coupling Enzyme Parameters'!$AB$9)*(('Coupling Enzyme Parameters'!$AB$11)-(M868-$F$11)))))/(2*'Coupling Enzyme Parameters'!$AB$9))</f>
        <v>27.246370477641928</v>
      </c>
      <c r="O868" s="102">
        <f t="shared" si="106"/>
        <v>-8.1261024458826618</v>
      </c>
      <c r="P868" s="37">
        <v>17830.143</v>
      </c>
      <c r="Q868" s="99">
        <f>((-'Coupling Enzyme Parameters'!$AB$10+SQRT((('Coupling Enzyme Parameters'!$AB$10)^2)-(4*('Coupling Enzyme Parameters'!$AB$9)*(('Coupling Enzyme Parameters'!$AB$11)-(P868-$F$11)))))/(2*'Coupling Enzyme Parameters'!$AB$9))</f>
        <v>27.414340242934536</v>
      </c>
      <c r="R868" s="102">
        <f t="shared" si="107"/>
        <v>-9.0636020428296646</v>
      </c>
      <c r="S868" s="37">
        <v>17686.311000000002</v>
      </c>
      <c r="T868" s="99">
        <f>((-'Coupling Enzyme Parameters'!$AB$10+SQRT((('Coupling Enzyme Parameters'!$AB$10)^2)-(4*('Coupling Enzyme Parameters'!$AB$9)*(('Coupling Enzyme Parameters'!$AB$11)-(S868-$F$11)))))/(2*'Coupling Enzyme Parameters'!$AB$9))</f>
        <v>26.800486181666606</v>
      </c>
      <c r="U868" s="102">
        <f t="shared" si="108"/>
        <v>-10.386820887789426</v>
      </c>
      <c r="V868" s="37">
        <v>17312.513999999999</v>
      </c>
      <c r="W868" s="99">
        <f>((-'Coupling Enzyme Parameters'!$AB$10+SQRT((('Coupling Enzyme Parameters'!$AB$10)^2)-(4*('Coupling Enzyme Parameters'!$AB$9)*(('Coupling Enzyme Parameters'!$AB$11)-(V868-$F$11)))))/(2*'Coupling Enzyme Parameters'!$AB$9))</f>
        <v>25.260366013417727</v>
      </c>
      <c r="X868" s="102">
        <f t="shared" si="109"/>
        <v>-11.738505922052187</v>
      </c>
      <c r="Y868" s="37">
        <v>17088.395</v>
      </c>
      <c r="Z868" s="99">
        <f>((-'Coupling Enzyme Parameters'!$AB$10+SQRT((('Coupling Enzyme Parameters'!$AB$10)^2)-(4*('Coupling Enzyme Parameters'!$AB$9)*(('Coupling Enzyme Parameters'!$AB$11)-(Y868-$F$11)))))/(2*'Coupling Enzyme Parameters'!$AB$9))</f>
        <v>24.371620639315779</v>
      </c>
      <c r="AA868" s="102">
        <f t="shared" si="110"/>
        <v>-11.653941871975356</v>
      </c>
    </row>
    <row r="869" spans="3:27" s="39" customFormat="1" ht="15" x14ac:dyDescent="0.25">
      <c r="C869" s="24">
        <f t="shared" si="111"/>
        <v>57.133333333334491</v>
      </c>
      <c r="D869" s="37">
        <v>11391.822</v>
      </c>
      <c r="E869" s="37">
        <v>19233.02</v>
      </c>
      <c r="F869" s="100">
        <f>((-'Coupling Enzyme Parameters'!$AB$10+SQRT((('Coupling Enzyme Parameters'!$AB$10)^2)-(4*('Coupling Enzyme Parameters'!$AB$9)*(('Coupling Enzyme Parameters'!$AB$11)-(E869-$F$11)))))/(2*'Coupling Enzyme Parameters'!$AB$9))</f>
        <v>34.248436152859234</v>
      </c>
      <c r="G869" s="37">
        <v>18175.067999999999</v>
      </c>
      <c r="H869" s="99">
        <f>((-'Coupling Enzyme Parameters'!$AB$10+SQRT((('Coupling Enzyme Parameters'!$AB$10)^2)-(4*('Coupling Enzyme Parameters'!$AB$9)*(('Coupling Enzyme Parameters'!$AB$11)-(G869-$F$11)))))/(2*'Coupling Enzyme Parameters'!$AB$9))</f>
        <v>28.940783617997496</v>
      </c>
      <c r="I869" s="102">
        <f t="shared" si="104"/>
        <v>-6.15873150888428</v>
      </c>
      <c r="J869" s="37">
        <v>17795.342000000001</v>
      </c>
      <c r="K869" s="99">
        <f>((-'Coupling Enzyme Parameters'!$AB$10+SQRT((('Coupling Enzyme Parameters'!$AB$10)^2)-(4*('Coupling Enzyme Parameters'!$AB$9)*(('Coupling Enzyme Parameters'!$AB$11)-(J869-$F$11)))))/(2*'Coupling Enzyme Parameters'!$AB$9))</f>
        <v>27.2646587325053</v>
      </c>
      <c r="L869" s="102">
        <f t="shared" si="105"/>
        <v>-5.8658741784631339</v>
      </c>
      <c r="M869" s="37">
        <v>17824</v>
      </c>
      <c r="N869" s="99">
        <f>((-'Coupling Enzyme Parameters'!$AB$10+SQRT((('Coupling Enzyme Parameters'!$AB$10)^2)-(4*('Coupling Enzyme Parameters'!$AB$9)*(('Coupling Enzyme Parameters'!$AB$11)-(M869-$F$11)))))/(2*'Coupling Enzyme Parameters'!$AB$9))</f>
        <v>27.387864082461274</v>
      </c>
      <c r="O869" s="102">
        <f t="shared" si="106"/>
        <v>-8.2266693136491007</v>
      </c>
      <c r="P869" s="37">
        <v>17784.436000000002</v>
      </c>
      <c r="Q869" s="99">
        <f>((-'Coupling Enzyme Parameters'!$AB$10+SQRT((('Coupling Enzyme Parameters'!$AB$10)^2)-(4*('Coupling Enzyme Parameters'!$AB$9)*(('Coupling Enzyme Parameters'!$AB$11)-(P869-$F$11)))))/(2*'Coupling Enzyme Parameters'!$AB$9))</f>
        <v>27.217905254626167</v>
      </c>
      <c r="R869" s="102">
        <f t="shared" si="107"/>
        <v>-9.5020975037238173</v>
      </c>
      <c r="S869" s="37">
        <v>17669.653999999999</v>
      </c>
      <c r="T869" s="99">
        <f>((-'Coupling Enzyme Parameters'!$AB$10+SQRT((('Coupling Enzyme Parameters'!$AB$10)^2)-(4*('Coupling Enzyme Parameters'!$AB$9)*(('Coupling Enzyme Parameters'!$AB$11)-(S869-$F$11)))))/(2*'Coupling Enzyme Parameters'!$AB$9))</f>
        <v>26.730196568692019</v>
      </c>
      <c r="U869" s="102">
        <f t="shared" si="108"/>
        <v>-10.699170973349798</v>
      </c>
      <c r="V869" s="37">
        <v>17320.342000000001</v>
      </c>
      <c r="W869" s="99">
        <f>((-'Coupling Enzyme Parameters'!$AB$10+SQRT((('Coupling Enzyme Parameters'!$AB$10)^2)-(4*('Coupling Enzyme Parameters'!$AB$9)*(('Coupling Enzyme Parameters'!$AB$11)-(V869-$F$11)))))/(2*'Coupling Enzyme Parameters'!$AB$9))</f>
        <v>25.291855953201054</v>
      </c>
      <c r="X869" s="102">
        <f t="shared" si="109"/>
        <v>-11.949076454854644</v>
      </c>
      <c r="Y869" s="37">
        <v>17086.886999999999</v>
      </c>
      <c r="Z869" s="99">
        <f>((-'Coupling Enzyme Parameters'!$AB$10+SQRT((('Coupling Enzyme Parameters'!$AB$10)^2)-(4*('Coupling Enzyme Parameters'!$AB$9)*(('Coupling Enzyme Parameters'!$AB$11)-(Y869-$F$11)))))/(2*'Coupling Enzyme Parameters'!$AB$9))</f>
        <v>24.365722228644838</v>
      </c>
      <c r="AA869" s="102">
        <f t="shared" si="110"/>
        <v>-11.901900755232081</v>
      </c>
    </row>
    <row r="870" spans="3:27" s="39" customFormat="1" ht="15" x14ac:dyDescent="0.25">
      <c r="C870" s="24">
        <f t="shared" si="111"/>
        <v>57.200000000001161</v>
      </c>
      <c r="D870" s="37">
        <v>11366.849</v>
      </c>
      <c r="E870" s="37">
        <v>19155.782999999999</v>
      </c>
      <c r="F870" s="100">
        <f>((-'Coupling Enzyme Parameters'!$AB$10+SQRT((('Coupling Enzyme Parameters'!$AB$10)^2)-(4*('Coupling Enzyme Parameters'!$AB$9)*(('Coupling Enzyme Parameters'!$AB$11)-(E870-$F$11)))))/(2*'Coupling Enzyme Parameters'!$AB$9))</f>
        <v>33.8200683999248</v>
      </c>
      <c r="G870" s="37">
        <v>18226.103999999999</v>
      </c>
      <c r="H870" s="99">
        <f>((-'Coupling Enzyme Parameters'!$AB$10+SQRT((('Coupling Enzyme Parameters'!$AB$10)^2)-(4*('Coupling Enzyme Parameters'!$AB$9)*(('Coupling Enzyme Parameters'!$AB$11)-(G870-$F$11)))))/(2*'Coupling Enzyme Parameters'!$AB$9))</f>
        <v>29.17370975907529</v>
      </c>
      <c r="I870" s="102">
        <f t="shared" si="104"/>
        <v>-5.4974376148720516</v>
      </c>
      <c r="J870" s="37">
        <v>17774.940999999999</v>
      </c>
      <c r="K870" s="99">
        <f>((-'Coupling Enzyme Parameters'!$AB$10+SQRT((('Coupling Enzyme Parameters'!$AB$10)^2)-(4*('Coupling Enzyme Parameters'!$AB$9)*(('Coupling Enzyme Parameters'!$AB$11)-(J870-$F$11)))))/(2*'Coupling Enzyme Parameters'!$AB$9))</f>
        <v>27.177260027887638</v>
      </c>
      <c r="L870" s="102">
        <f t="shared" si="105"/>
        <v>-5.5249051301463616</v>
      </c>
      <c r="M870" s="37">
        <v>17824.400000000001</v>
      </c>
      <c r="N870" s="99">
        <f>((-'Coupling Enzyme Parameters'!$AB$10+SQRT((('Coupling Enzyme Parameters'!$AB$10)^2)-(4*('Coupling Enzyme Parameters'!$AB$9)*(('Coupling Enzyme Parameters'!$AB$11)-(M870-$F$11)))))/(2*'Coupling Enzyme Parameters'!$AB$9))</f>
        <v>27.389587354753964</v>
      </c>
      <c r="O870" s="102">
        <f t="shared" si="106"/>
        <v>-7.7965782884219763</v>
      </c>
      <c r="P870" s="37">
        <v>17850.309000000001</v>
      </c>
      <c r="Q870" s="99">
        <f>((-'Coupling Enzyme Parameters'!$AB$10+SQRT((('Coupling Enzyme Parameters'!$AB$10)^2)-(4*('Coupling Enzyme Parameters'!$AB$9)*(('Coupling Enzyme Parameters'!$AB$11)-(P870-$F$11)))))/(2*'Coupling Enzyme Parameters'!$AB$9))</f>
        <v>27.501421287461156</v>
      </c>
      <c r="R870" s="102">
        <f t="shared" si="107"/>
        <v>-8.7902137179543942</v>
      </c>
      <c r="S870" s="37">
        <v>17599.895</v>
      </c>
      <c r="T870" s="99">
        <f>((-'Coupling Enzyme Parameters'!$AB$10+SQRT((('Coupling Enzyme Parameters'!$AB$10)^2)-(4*('Coupling Enzyme Parameters'!$AB$9)*(('Coupling Enzyme Parameters'!$AB$11)-(S870-$F$11)))))/(2*'Coupling Enzyme Parameters'!$AB$9))</f>
        <v>26.437572759567779</v>
      </c>
      <c r="U870" s="102">
        <f t="shared" si="108"/>
        <v>-10.563427029539604</v>
      </c>
      <c r="V870" s="37">
        <v>17384.164000000001</v>
      </c>
      <c r="W870" s="99">
        <f>((-'Coupling Enzyme Parameters'!$AB$10+SQRT((('Coupling Enzyme Parameters'!$AB$10)^2)-(4*('Coupling Enzyme Parameters'!$AB$9)*(('Coupling Enzyme Parameters'!$AB$11)-(V870-$F$11)))))/(2*'Coupling Enzyme Parameters'!$AB$9))</f>
        <v>25.549765143475536</v>
      </c>
      <c r="X870" s="102">
        <f t="shared" si="109"/>
        <v>-11.262799511645728</v>
      </c>
      <c r="Y870" s="37">
        <v>17017.525000000001</v>
      </c>
      <c r="Z870" s="99">
        <f>((-'Coupling Enzyme Parameters'!$AB$10+SQRT((('Coupling Enzyme Parameters'!$AB$10)^2)-(4*('Coupling Enzyme Parameters'!$AB$9)*(('Coupling Enzyme Parameters'!$AB$11)-(Y870-$F$11)))))/(2*'Coupling Enzyme Parameters'!$AB$9))</f>
        <v>24.095556013410214</v>
      </c>
      <c r="AA870" s="102">
        <f t="shared" si="110"/>
        <v>-11.743699217532271</v>
      </c>
    </row>
    <row r="871" spans="3:27" s="39" customFormat="1" ht="15" x14ac:dyDescent="0.25">
      <c r="C871" s="24">
        <f t="shared" si="111"/>
        <v>57.266666666667831</v>
      </c>
      <c r="D871" s="37">
        <v>11387.447</v>
      </c>
      <c r="E871" s="37">
        <v>19193.993999999999</v>
      </c>
      <c r="F871" s="100">
        <f>((-'Coupling Enzyme Parameters'!$AB$10+SQRT((('Coupling Enzyme Parameters'!$AB$10)^2)-(4*('Coupling Enzyme Parameters'!$AB$9)*(('Coupling Enzyme Parameters'!$AB$11)-(E871-$F$11)))))/(2*'Coupling Enzyme Parameters'!$AB$9))</f>
        <v>34.031000638824707</v>
      </c>
      <c r="G871" s="37">
        <v>18199.028999999999</v>
      </c>
      <c r="H871" s="99">
        <f>((-'Coupling Enzyme Parameters'!$AB$10+SQRT((('Coupling Enzyme Parameters'!$AB$10)^2)-(4*('Coupling Enzyme Parameters'!$AB$9)*(('Coupling Enzyme Parameters'!$AB$11)-(G871-$F$11)))))/(2*'Coupling Enzyme Parameters'!$AB$9))</f>
        <v>29.049900252898059</v>
      </c>
      <c r="I871" s="102">
        <f t="shared" si="104"/>
        <v>-5.8321793599491905</v>
      </c>
      <c r="J871" s="37">
        <v>17742.776999999998</v>
      </c>
      <c r="K871" s="99">
        <f>((-'Coupling Enzyme Parameters'!$AB$10+SQRT((('Coupling Enzyme Parameters'!$AB$10)^2)-(4*('Coupling Enzyme Parameters'!$AB$9)*(('Coupling Enzyme Parameters'!$AB$11)-(J871-$F$11)))))/(2*'Coupling Enzyme Parameters'!$AB$9))</f>
        <v>27.039983233148277</v>
      </c>
      <c r="L871" s="102">
        <f t="shared" si="105"/>
        <v>-5.8731141637856297</v>
      </c>
      <c r="M871" s="37">
        <v>17818.238000000001</v>
      </c>
      <c r="N871" s="99">
        <f>((-'Coupling Enzyme Parameters'!$AB$10+SQRT((('Coupling Enzyme Parameters'!$AB$10)^2)-(4*('Coupling Enzyme Parameters'!$AB$9)*(('Coupling Enzyme Parameters'!$AB$11)-(M871-$F$11)))))/(2*'Coupling Enzyme Parameters'!$AB$9))</f>
        <v>27.363051402825128</v>
      </c>
      <c r="O871" s="102">
        <f t="shared" si="106"/>
        <v>-8.0340464792507191</v>
      </c>
      <c r="P871" s="37">
        <v>17775.043000000001</v>
      </c>
      <c r="Q871" s="99">
        <f>((-'Coupling Enzyme Parameters'!$AB$10+SQRT((('Coupling Enzyme Parameters'!$AB$10)^2)-(4*('Coupling Enzyme Parameters'!$AB$9)*(('Coupling Enzyme Parameters'!$AB$11)-(P871-$F$11)))))/(2*'Coupling Enzyme Parameters'!$AB$9))</f>
        <v>27.177696366306943</v>
      </c>
      <c r="R871" s="102">
        <f t="shared" si="107"/>
        <v>-9.3248708780085146</v>
      </c>
      <c r="S871" s="37">
        <v>17702.891</v>
      </c>
      <c r="T871" s="99">
        <f>((-'Coupling Enzyme Parameters'!$AB$10+SQRT((('Coupling Enzyme Parameters'!$AB$10)^2)-(4*('Coupling Enzyme Parameters'!$AB$9)*(('Coupling Enzyme Parameters'!$AB$11)-(S871-$F$11)))))/(2*'Coupling Enzyme Parameters'!$AB$9))</f>
        <v>26.87061284732809</v>
      </c>
      <c r="U871" s="102">
        <f t="shared" si="108"/>
        <v>-10.3413191806792</v>
      </c>
      <c r="V871" s="37">
        <v>17346.625</v>
      </c>
      <c r="W871" s="99">
        <f>((-'Coupling Enzyme Parameters'!$AB$10+SQRT((('Coupling Enzyme Parameters'!$AB$10)^2)-(4*('Coupling Enzyme Parameters'!$AB$9)*(('Coupling Enzyme Parameters'!$AB$11)-(V871-$F$11)))))/(2*'Coupling Enzyme Parameters'!$AB$9))</f>
        <v>25.397813775985043</v>
      </c>
      <c r="X871" s="102">
        <f t="shared" si="109"/>
        <v>-11.625683118036129</v>
      </c>
      <c r="Y871" s="37">
        <v>17023.708999999999</v>
      </c>
      <c r="Z871" s="99">
        <f>((-'Coupling Enzyme Parameters'!$AB$10+SQRT((('Coupling Enzyme Parameters'!$AB$10)^2)-(4*('Coupling Enzyme Parameters'!$AB$9)*(('Coupling Enzyme Parameters'!$AB$11)-(Y871-$F$11)))))/(2*'Coupling Enzyme Parameters'!$AB$9))</f>
        <v>24.119553108151571</v>
      </c>
      <c r="AA871" s="102">
        <f t="shared" si="110"/>
        <v>-11.930634361690821</v>
      </c>
    </row>
    <row r="872" spans="3:27" s="39" customFormat="1" ht="15" x14ac:dyDescent="0.25">
      <c r="C872" s="24">
        <f t="shared" si="111"/>
        <v>57.333333333334501</v>
      </c>
      <c r="D872" s="37">
        <v>11385.382</v>
      </c>
      <c r="E872" s="37">
        <v>19113.596000000001</v>
      </c>
      <c r="F872" s="100">
        <f>((-'Coupling Enzyme Parameters'!$AB$10+SQRT((('Coupling Enzyme Parameters'!$AB$10)^2)-(4*('Coupling Enzyme Parameters'!$AB$9)*(('Coupling Enzyme Parameters'!$AB$11)-(E872-$F$11)))))/(2*'Coupling Enzyme Parameters'!$AB$9))</f>
        <v>33.589380125593898</v>
      </c>
      <c r="G872" s="37">
        <v>18193.991999999998</v>
      </c>
      <c r="H872" s="99">
        <f>((-'Coupling Enzyme Parameters'!$AB$10+SQRT((('Coupling Enzyme Parameters'!$AB$10)^2)-(4*('Coupling Enzyme Parameters'!$AB$9)*(('Coupling Enzyme Parameters'!$AB$11)-(G872-$F$11)))))/(2*'Coupling Enzyme Parameters'!$AB$9))</f>
        <v>29.026926993355573</v>
      </c>
      <c r="I872" s="102">
        <f t="shared" si="104"/>
        <v>-5.4135321062608668</v>
      </c>
      <c r="J872" s="37">
        <v>17751.723000000002</v>
      </c>
      <c r="K872" s="99">
        <f>((-'Coupling Enzyme Parameters'!$AB$10+SQRT((('Coupling Enzyme Parameters'!$AB$10)^2)-(4*('Coupling Enzyme Parameters'!$AB$9)*(('Coupling Enzyme Parameters'!$AB$11)-(J872-$F$11)))))/(2*'Coupling Enzyme Parameters'!$AB$9))</f>
        <v>27.07810210886338</v>
      </c>
      <c r="L872" s="102">
        <f t="shared" si="105"/>
        <v>-5.3933747748397174</v>
      </c>
      <c r="M872" s="37">
        <v>17767.759999999998</v>
      </c>
      <c r="N872" s="99">
        <f>((-'Coupling Enzyme Parameters'!$AB$10+SQRT((('Coupling Enzyme Parameters'!$AB$10)^2)-(4*('Coupling Enzyme Parameters'!$AB$9)*(('Coupling Enzyme Parameters'!$AB$11)-(M872-$F$11)))))/(2*'Coupling Enzyme Parameters'!$AB$9))</f>
        <v>27.14655689102165</v>
      </c>
      <c r="O872" s="102">
        <f t="shared" si="106"/>
        <v>-7.8089204778233885</v>
      </c>
      <c r="P872" s="37">
        <v>17780.421999999999</v>
      </c>
      <c r="Q872" s="99">
        <f>((-'Coupling Enzyme Parameters'!$AB$10+SQRT((('Coupling Enzyme Parameters'!$AB$10)^2)-(4*('Coupling Enzyme Parameters'!$AB$9)*(('Coupling Enzyme Parameters'!$AB$11)-(P872-$F$11)))))/(2*'Coupling Enzyme Parameters'!$AB$9))</f>
        <v>27.200715805110381</v>
      </c>
      <c r="R872" s="102">
        <f t="shared" si="107"/>
        <v>-8.8602309259742675</v>
      </c>
      <c r="S872" s="37">
        <v>17631.838</v>
      </c>
      <c r="T872" s="99">
        <f>((-'Coupling Enzyme Parameters'!$AB$10+SQRT((('Coupling Enzyme Parameters'!$AB$10)^2)-(4*('Coupling Enzyme Parameters'!$AB$9)*(('Coupling Enzyme Parameters'!$AB$11)-(S872-$F$11)))))/(2*'Coupling Enzyme Parameters'!$AB$9))</f>
        <v>26.571219257143952</v>
      </c>
      <c r="U872" s="102">
        <f t="shared" si="108"/>
        <v>-10.199092257632529</v>
      </c>
      <c r="V872" s="37">
        <v>17364.651999999998</v>
      </c>
      <c r="W872" s="99">
        <f>((-'Coupling Enzyme Parameters'!$AB$10+SQRT((('Coupling Enzyme Parameters'!$AB$10)^2)-(4*('Coupling Enzyme Parameters'!$AB$9)*(('Coupling Enzyme Parameters'!$AB$11)-(V872-$F$11)))))/(2*'Coupling Enzyme Parameters'!$AB$9))</f>
        <v>25.470693017108744</v>
      </c>
      <c r="X872" s="102">
        <f t="shared" si="109"/>
        <v>-11.111183363681619</v>
      </c>
      <c r="Y872" s="37">
        <v>17021.668000000001</v>
      </c>
      <c r="Z872" s="99">
        <f>((-'Coupling Enzyme Parameters'!$AB$10+SQRT((('Coupling Enzyme Parameters'!$AB$10)^2)-(4*('Coupling Enzyme Parameters'!$AB$9)*(('Coupling Enzyme Parameters'!$AB$11)-(Y872-$F$11)))))/(2*'Coupling Enzyme Parameters'!$AB$9))</f>
        <v>24.111631053957741</v>
      </c>
      <c r="AA872" s="102">
        <f t="shared" si="110"/>
        <v>-11.496935902653842</v>
      </c>
    </row>
    <row r="873" spans="3:27" s="39" customFormat="1" ht="15" x14ac:dyDescent="0.25">
      <c r="C873" s="24">
        <f t="shared" si="111"/>
        <v>57.400000000001171</v>
      </c>
      <c r="D873" s="37">
        <v>11407.103999999999</v>
      </c>
      <c r="E873" s="37">
        <v>19089.748</v>
      </c>
      <c r="F873" s="100">
        <f>((-'Coupling Enzyme Parameters'!$AB$10+SQRT((('Coupling Enzyme Parameters'!$AB$10)^2)-(4*('Coupling Enzyme Parameters'!$AB$9)*(('Coupling Enzyme Parameters'!$AB$11)-(E873-$F$11)))))/(2*'Coupling Enzyme Parameters'!$AB$9))</f>
        <v>33.459967121087118</v>
      </c>
      <c r="G873" s="37">
        <v>18202.567999999999</v>
      </c>
      <c r="H873" s="99">
        <f>((-'Coupling Enzyme Parameters'!$AB$10+SQRT((('Coupling Enzyme Parameters'!$AB$10)^2)-(4*('Coupling Enzyme Parameters'!$AB$9)*(('Coupling Enzyme Parameters'!$AB$11)-(G873-$F$11)))))/(2*'Coupling Enzyme Parameters'!$AB$9))</f>
        <v>29.066052518298001</v>
      </c>
      <c r="I873" s="102">
        <f t="shared" si="104"/>
        <v>-5.2449935768116589</v>
      </c>
      <c r="J873" s="37">
        <v>17776.886999999999</v>
      </c>
      <c r="K873" s="99">
        <f>((-'Coupling Enzyme Parameters'!$AB$10+SQRT((('Coupling Enzyme Parameters'!$AB$10)^2)-(4*('Coupling Enzyme Parameters'!$AB$9)*(('Coupling Enzyme Parameters'!$AB$11)-(J873-$F$11)))))/(2*'Coupling Enzyme Parameters'!$AB$9))</f>
        <v>27.185585775831111</v>
      </c>
      <c r="L873" s="102">
        <f t="shared" si="105"/>
        <v>-5.1564781033652061</v>
      </c>
      <c r="M873" s="37">
        <v>17855.361000000001</v>
      </c>
      <c r="N873" s="99">
        <f>((-'Coupling Enzyme Parameters'!$AB$10+SQRT((('Coupling Enzyme Parameters'!$AB$10)^2)-(4*('Coupling Enzyme Parameters'!$AB$9)*(('Coupling Enzyme Parameters'!$AB$11)-(M873-$F$11)))))/(2*'Coupling Enzyme Parameters'!$AB$9))</f>
        <v>27.523276967863438</v>
      </c>
      <c r="O873" s="102">
        <f t="shared" si="106"/>
        <v>-7.3027873964748196</v>
      </c>
      <c r="P873" s="37">
        <v>17832.131000000001</v>
      </c>
      <c r="Q873" s="99">
        <f>((-'Coupling Enzyme Parameters'!$AB$10+SQRT((('Coupling Enzyme Parameters'!$AB$10)^2)-(4*('Coupling Enzyme Parameters'!$AB$9)*(('Coupling Enzyme Parameters'!$AB$11)-(P873-$F$11)))))/(2*'Coupling Enzyme Parameters'!$AB$9))</f>
        <v>27.422913516618092</v>
      </c>
      <c r="R873" s="102">
        <f t="shared" si="107"/>
        <v>-8.5086202099597763</v>
      </c>
      <c r="S873" s="37">
        <v>17685.859</v>
      </c>
      <c r="T873" s="99">
        <f>((-'Coupling Enzyme Parameters'!$AB$10+SQRT((('Coupling Enzyme Parameters'!$AB$10)^2)-(4*('Coupling Enzyme Parameters'!$AB$9)*(('Coupling Enzyme Parameters'!$AB$11)-(S873-$F$11)))))/(2*'Coupling Enzyme Parameters'!$AB$9))</f>
        <v>26.798576673214519</v>
      </c>
      <c r="U873" s="102">
        <f t="shared" si="108"/>
        <v>-9.8423218370551808</v>
      </c>
      <c r="V873" s="37">
        <v>17304.41</v>
      </c>
      <c r="W873" s="99">
        <f>((-'Coupling Enzyme Parameters'!$AB$10+SQRT((('Coupling Enzyme Parameters'!$AB$10)^2)-(4*('Coupling Enzyme Parameters'!$AB$9)*(('Coupling Enzyme Parameters'!$AB$11)-(V873-$F$11)))))/(2*'Coupling Enzyme Parameters'!$AB$9))</f>
        <v>25.227798514236518</v>
      </c>
      <c r="X873" s="102">
        <f t="shared" si="109"/>
        <v>-11.224664862047064</v>
      </c>
      <c r="Y873" s="37">
        <v>17025.190999999999</v>
      </c>
      <c r="Z873" s="99">
        <f>((-'Coupling Enzyme Parameters'!$AB$10+SQRT((('Coupling Enzyme Parameters'!$AB$10)^2)-(4*('Coupling Enzyme Parameters'!$AB$9)*(('Coupling Enzyme Parameters'!$AB$11)-(Y873-$F$11)))))/(2*'Coupling Enzyme Parameters'!$AB$9))</f>
        <v>24.125306618278294</v>
      </c>
      <c r="AA873" s="102">
        <f t="shared" si="110"/>
        <v>-11.353847333826508</v>
      </c>
    </row>
    <row r="874" spans="3:27" s="39" customFormat="1" ht="15" x14ac:dyDescent="0.25">
      <c r="C874" s="24">
        <f t="shared" si="111"/>
        <v>57.466666666667841</v>
      </c>
      <c r="D874" s="37">
        <v>11335.498</v>
      </c>
      <c r="E874" s="37">
        <v>19170.655999999999</v>
      </c>
      <c r="F874" s="100">
        <f>((-'Coupling Enzyme Parameters'!$AB$10+SQRT((('Coupling Enzyme Parameters'!$AB$10)^2)-(4*('Coupling Enzyme Parameters'!$AB$9)*(('Coupling Enzyme Parameters'!$AB$11)-(E874-$F$11)))))/(2*'Coupling Enzyme Parameters'!$AB$9))</f>
        <v>33.901942906982349</v>
      </c>
      <c r="G874" s="37">
        <v>18233.044999999998</v>
      </c>
      <c r="H874" s="99">
        <f>((-'Coupling Enzyme Parameters'!$AB$10+SQRT((('Coupling Enzyme Parameters'!$AB$10)^2)-(4*('Coupling Enzyme Parameters'!$AB$9)*(('Coupling Enzyme Parameters'!$AB$11)-(G874-$F$11)))))/(2*'Coupling Enzyme Parameters'!$AB$9))</f>
        <v>29.205538110164561</v>
      </c>
      <c r="I874" s="102">
        <f t="shared" si="104"/>
        <v>-5.54748377084033</v>
      </c>
      <c r="J874" s="37">
        <v>17772.085999999999</v>
      </c>
      <c r="K874" s="99">
        <f>((-'Coupling Enzyme Parameters'!$AB$10+SQRT((('Coupling Enzyme Parameters'!$AB$10)^2)-(4*('Coupling Enzyme Parameters'!$AB$9)*(('Coupling Enzyme Parameters'!$AB$11)-(J874-$F$11)))))/(2*'Coupling Enzyme Parameters'!$AB$9))</f>
        <v>27.165049405177459</v>
      </c>
      <c r="L874" s="102">
        <f t="shared" si="105"/>
        <v>-5.6189902599140886</v>
      </c>
      <c r="M874" s="37">
        <v>17739.811000000002</v>
      </c>
      <c r="N874" s="99">
        <f>((-'Coupling Enzyme Parameters'!$AB$10+SQRT((('Coupling Enzyme Parameters'!$AB$10)^2)-(4*('Coupling Enzyme Parameters'!$AB$9)*(('Coupling Enzyme Parameters'!$AB$11)-(M874-$F$11)))))/(2*'Coupling Enzyme Parameters'!$AB$9))</f>
        <v>27.027355760984516</v>
      </c>
      <c r="O874" s="102">
        <f t="shared" si="106"/>
        <v>-8.2406843892489725</v>
      </c>
      <c r="P874" s="37">
        <v>17793.776999999998</v>
      </c>
      <c r="Q874" s="99">
        <f>((-'Coupling Enzyme Parameters'!$AB$10+SQRT((('Coupling Enzyme Parameters'!$AB$10)^2)-(4*('Coupling Enzyme Parameters'!$AB$9)*(('Coupling Enzyme Parameters'!$AB$11)-(P874-$F$11)))))/(2*'Coupling Enzyme Parameters'!$AB$9))</f>
        <v>27.257945163386015</v>
      </c>
      <c r="R874" s="102">
        <f t="shared" si="107"/>
        <v>-9.1155643490870837</v>
      </c>
      <c r="S874" s="37">
        <v>17702.381000000001</v>
      </c>
      <c r="T874" s="99">
        <f>((-'Coupling Enzyme Parameters'!$AB$10+SQRT((('Coupling Enzyme Parameters'!$AB$10)^2)-(4*('Coupling Enzyme Parameters'!$AB$9)*(('Coupling Enzyme Parameters'!$AB$11)-(S874-$F$11)))))/(2*'Coupling Enzyme Parameters'!$AB$9))</f>
        <v>26.868453334463275</v>
      </c>
      <c r="U874" s="102">
        <f t="shared" si="108"/>
        <v>-10.214420961701656</v>
      </c>
      <c r="V874" s="37">
        <v>17312.629000000001</v>
      </c>
      <c r="W874" s="99">
        <f>((-'Coupling Enzyme Parameters'!$AB$10+SQRT((('Coupling Enzyme Parameters'!$AB$10)^2)-(4*('Coupling Enzyme Parameters'!$AB$9)*(('Coupling Enzyme Parameters'!$AB$11)-(V874-$F$11)))))/(2*'Coupling Enzyme Parameters'!$AB$9))</f>
        <v>25.260828402526908</v>
      </c>
      <c r="X874" s="102">
        <f t="shared" si="109"/>
        <v>-11.633610759651905</v>
      </c>
      <c r="Y874" s="37">
        <v>17086.083999999999</v>
      </c>
      <c r="Z874" s="99">
        <f>((-'Coupling Enzyme Parameters'!$AB$10+SQRT((('Coupling Enzyme Parameters'!$AB$10)^2)-(4*('Coupling Enzyme Parameters'!$AB$9)*(('Coupling Enzyme Parameters'!$AB$11)-(Y874-$F$11)))))/(2*'Coupling Enzyme Parameters'!$AB$9))</f>
        <v>24.362581796889351</v>
      </c>
      <c r="AA874" s="102">
        <f t="shared" si="110"/>
        <v>-11.558547941110682</v>
      </c>
    </row>
    <row r="875" spans="3:27" s="39" customFormat="1" ht="15" x14ac:dyDescent="0.25">
      <c r="C875" s="24">
        <f t="shared" si="111"/>
        <v>57.533333333334511</v>
      </c>
      <c r="D875" s="37">
        <v>11391.968999999999</v>
      </c>
      <c r="E875" s="37">
        <v>19129.726999999999</v>
      </c>
      <c r="F875" s="100">
        <f>((-'Coupling Enzyme Parameters'!$AB$10+SQRT((('Coupling Enzyme Parameters'!$AB$10)^2)-(4*('Coupling Enzyme Parameters'!$AB$9)*(('Coupling Enzyme Parameters'!$AB$11)-(E875-$F$11)))))/(2*'Coupling Enzyme Parameters'!$AB$9))</f>
        <v>33.677320575310809</v>
      </c>
      <c r="G875" s="37">
        <v>18130.271000000001</v>
      </c>
      <c r="H875" s="99">
        <f>((-'Coupling Enzyme Parameters'!$AB$10+SQRT((('Coupling Enzyme Parameters'!$AB$10)^2)-(4*('Coupling Enzyme Parameters'!$AB$9)*(('Coupling Enzyme Parameters'!$AB$11)-(G875-$F$11)))))/(2*'Coupling Enzyme Parameters'!$AB$9))</f>
        <v>28.737905027192923</v>
      </c>
      <c r="I875" s="102">
        <f t="shared" si="104"/>
        <v>-5.7904945221404276</v>
      </c>
      <c r="J875" s="37">
        <v>17760.971000000001</v>
      </c>
      <c r="K875" s="99">
        <f>((-'Coupling Enzyme Parameters'!$AB$10+SQRT((('Coupling Enzyme Parameters'!$AB$10)^2)-(4*('Coupling Enzyme Parameters'!$AB$9)*(('Coupling Enzyme Parameters'!$AB$11)-(J875-$F$11)))))/(2*'Coupling Enzyme Parameters'!$AB$9))</f>
        <v>27.117558647059781</v>
      </c>
      <c r="L875" s="102">
        <f t="shared" si="105"/>
        <v>-5.4418586863602272</v>
      </c>
      <c r="M875" s="37">
        <v>17805.493999999999</v>
      </c>
      <c r="N875" s="99">
        <f>((-'Coupling Enzyme Parameters'!$AB$10+SQRT((('Coupling Enzyme Parameters'!$AB$10)^2)-(4*('Coupling Enzyme Parameters'!$AB$9)*(('Coupling Enzyme Parameters'!$AB$11)-(M875-$F$11)))))/(2*'Coupling Enzyme Parameters'!$AB$9))</f>
        <v>27.308245653768299</v>
      </c>
      <c r="O875" s="102">
        <f t="shared" si="106"/>
        <v>-7.7351721647936493</v>
      </c>
      <c r="P875" s="37">
        <v>17777.011999999999</v>
      </c>
      <c r="Q875" s="99">
        <f>((-'Coupling Enzyme Parameters'!$AB$10+SQRT((('Coupling Enzyme Parameters'!$AB$10)^2)-(4*('Coupling Enzyme Parameters'!$AB$9)*(('Coupling Enzyme Parameters'!$AB$11)-(P875-$F$11)))))/(2*'Coupling Enzyme Parameters'!$AB$9))</f>
        <v>27.18612065368859</v>
      </c>
      <c r="R875" s="102">
        <f t="shared" si="107"/>
        <v>-8.9627665271129686</v>
      </c>
      <c r="S875" s="37">
        <v>17664.473000000002</v>
      </c>
      <c r="T875" s="99">
        <f>((-'Coupling Enzyme Parameters'!$AB$10+SQRT((('Coupling Enzyme Parameters'!$AB$10)^2)-(4*('Coupling Enzyme Parameters'!$AB$9)*(('Coupling Enzyme Parameters'!$AB$11)-(S875-$F$11)))))/(2*'Coupling Enzyme Parameters'!$AB$9))</f>
        <v>26.708366738706861</v>
      </c>
      <c r="U875" s="102">
        <f t="shared" si="108"/>
        <v>-10.14988522578653</v>
      </c>
      <c r="V875" s="37">
        <v>17263.081999999999</v>
      </c>
      <c r="W875" s="99">
        <f>((-'Coupling Enzyme Parameters'!$AB$10+SQRT((('Coupling Enzyme Parameters'!$AB$10)^2)-(4*('Coupling Enzyme Parameters'!$AB$9)*(('Coupling Enzyme Parameters'!$AB$11)-(V875-$F$11)))))/(2*'Coupling Enzyme Parameters'!$AB$9))</f>
        <v>25.0622278393752</v>
      </c>
      <c r="X875" s="102">
        <f t="shared" si="109"/>
        <v>-11.607588991132072</v>
      </c>
      <c r="Y875" s="37">
        <v>17074.065999999999</v>
      </c>
      <c r="Z875" s="99">
        <f>((-'Coupling Enzyme Parameters'!$AB$10+SQRT((('Coupling Enzyme Parameters'!$AB$10)^2)-(4*('Coupling Enzyme Parameters'!$AB$9)*(('Coupling Enzyme Parameters'!$AB$11)-(Y875-$F$11)))))/(2*'Coupling Enzyme Parameters'!$AB$9))</f>
        <v>24.315616789589729</v>
      </c>
      <c r="AA875" s="102">
        <f t="shared" si="110"/>
        <v>-11.380890616738764</v>
      </c>
    </row>
    <row r="876" spans="3:27" s="39" customFormat="1" ht="15" x14ac:dyDescent="0.25">
      <c r="C876" s="24">
        <f t="shared" si="111"/>
        <v>57.600000000001181</v>
      </c>
      <c r="D876" s="37">
        <v>11395.148999999999</v>
      </c>
      <c r="E876" s="37">
        <v>19134.631000000001</v>
      </c>
      <c r="F876" s="100">
        <f>((-'Coupling Enzyme Parameters'!$AB$10+SQRT((('Coupling Enzyme Parameters'!$AB$10)^2)-(4*('Coupling Enzyme Parameters'!$AB$9)*(('Coupling Enzyme Parameters'!$AB$11)-(E876-$F$11)))))/(2*'Coupling Enzyme Parameters'!$AB$9))</f>
        <v>33.704120781722175</v>
      </c>
      <c r="G876" s="37">
        <v>18150.210999999999</v>
      </c>
      <c r="H876" s="99">
        <f>((-'Coupling Enzyme Parameters'!$AB$10+SQRT((('Coupling Enzyme Parameters'!$AB$10)^2)-(4*('Coupling Enzyme Parameters'!$AB$9)*(('Coupling Enzyme Parameters'!$AB$11)-(G876-$F$11)))))/(2*'Coupling Enzyme Parameters'!$AB$9))</f>
        <v>28.828030759276075</v>
      </c>
      <c r="I876" s="102">
        <f t="shared" si="104"/>
        <v>-5.7271689964686416</v>
      </c>
      <c r="J876" s="37">
        <v>17719.956999999999</v>
      </c>
      <c r="K876" s="99">
        <f>((-'Coupling Enzyme Parameters'!$AB$10+SQRT((('Coupling Enzyme Parameters'!$AB$10)^2)-(4*('Coupling Enzyme Parameters'!$AB$9)*(('Coupling Enzyme Parameters'!$AB$11)-(J876-$F$11)))))/(2*'Coupling Enzyme Parameters'!$AB$9))</f>
        <v>26.942965062786147</v>
      </c>
      <c r="L876" s="102">
        <f t="shared" si="105"/>
        <v>-5.6432524770452268</v>
      </c>
      <c r="M876" s="37">
        <v>17753.101999999999</v>
      </c>
      <c r="N876" s="99">
        <f>((-'Coupling Enzyme Parameters'!$AB$10+SQRT((('Coupling Enzyme Parameters'!$AB$10)^2)-(4*('Coupling Enzyme Parameters'!$AB$9)*(('Coupling Enzyme Parameters'!$AB$11)-(M876-$F$11)))))/(2*'Coupling Enzyme Parameters'!$AB$9))</f>
        <v>27.083982320656045</v>
      </c>
      <c r="O876" s="102">
        <f t="shared" si="106"/>
        <v>-7.98623570431727</v>
      </c>
      <c r="P876" s="37">
        <v>17746.072</v>
      </c>
      <c r="Q876" s="99">
        <f>((-'Coupling Enzyme Parameters'!$AB$10+SQRT((('Coupling Enzyme Parameters'!$AB$10)^2)-(4*('Coupling Enzyme Parameters'!$AB$9)*(('Coupling Enzyme Parameters'!$AB$11)-(P876-$F$11)))))/(2*'Coupling Enzyme Parameters'!$AB$9))</f>
        <v>27.054017602560005</v>
      </c>
      <c r="R876" s="102">
        <f t="shared" si="107"/>
        <v>-9.1216697846529193</v>
      </c>
      <c r="S876" s="37">
        <v>17700.145</v>
      </c>
      <c r="T876" s="99">
        <f>((-'Coupling Enzyme Parameters'!$AB$10+SQRT((('Coupling Enzyme Parameters'!$AB$10)^2)-(4*('Coupling Enzyme Parameters'!$AB$9)*(('Coupling Enzyme Parameters'!$AB$11)-(S876-$F$11)))))/(2*'Coupling Enzyme Parameters'!$AB$9))</f>
        <v>26.85898716909778</v>
      </c>
      <c r="U876" s="102">
        <f t="shared" si="108"/>
        <v>-10.026065001806977</v>
      </c>
      <c r="V876" s="37">
        <v>17306.66</v>
      </c>
      <c r="W876" s="99">
        <f>((-'Coupling Enzyme Parameters'!$AB$10+SQRT((('Coupling Enzyme Parameters'!$AB$10)^2)-(4*('Coupling Enzyme Parameters'!$AB$9)*(('Coupling Enzyme Parameters'!$AB$11)-(V876-$F$11)))))/(2*'Coupling Enzyme Parameters'!$AB$9))</f>
        <v>25.236837244948745</v>
      </c>
      <c r="X876" s="102">
        <f t="shared" si="109"/>
        <v>-11.459779791969893</v>
      </c>
      <c r="Y876" s="37">
        <v>17038.103999999999</v>
      </c>
      <c r="Z876" s="99">
        <f>((-'Coupling Enzyme Parameters'!$AB$10+SQRT((('Coupling Enzyme Parameters'!$AB$10)^2)-(4*('Coupling Enzyme Parameters'!$AB$9)*(('Coupling Enzyme Parameters'!$AB$11)-(Y876-$F$11)))))/(2*'Coupling Enzyme Parameters'!$AB$9))</f>
        <v>24.175480715983532</v>
      </c>
      <c r="AA876" s="102">
        <f t="shared" si="110"/>
        <v>-11.547826896756327</v>
      </c>
    </row>
    <row r="877" spans="3:27" s="39" customFormat="1" ht="15" x14ac:dyDescent="0.25">
      <c r="C877" s="24">
        <f t="shared" si="111"/>
        <v>57.666666666667851</v>
      </c>
      <c r="D877" s="37">
        <v>11384.569</v>
      </c>
      <c r="E877" s="37">
        <v>19152.824000000001</v>
      </c>
      <c r="F877" s="100">
        <f>((-'Coupling Enzyme Parameters'!$AB$10+SQRT((('Coupling Enzyme Parameters'!$AB$10)^2)-(4*('Coupling Enzyme Parameters'!$AB$9)*(('Coupling Enzyme Parameters'!$AB$11)-(E877-$F$11)))))/(2*'Coupling Enzyme Parameters'!$AB$9))</f>
        <v>33.803813604109301</v>
      </c>
      <c r="G877" s="37">
        <v>18167.502</v>
      </c>
      <c r="H877" s="99">
        <f>((-'Coupling Enzyme Parameters'!$AB$10+SQRT((('Coupling Enzyme Parameters'!$AB$10)^2)-(4*('Coupling Enzyme Parameters'!$AB$9)*(('Coupling Enzyme Parameters'!$AB$11)-(G877-$F$11)))))/(2*'Coupling Enzyme Parameters'!$AB$9))</f>
        <v>28.906416148437888</v>
      </c>
      <c r="I877" s="102">
        <f t="shared" si="104"/>
        <v>-5.7484764296939552</v>
      </c>
      <c r="J877" s="37">
        <v>17761.169999999998</v>
      </c>
      <c r="K877" s="99">
        <f>((-'Coupling Enzyme Parameters'!$AB$10+SQRT((('Coupling Enzyme Parameters'!$AB$10)^2)-(4*('Coupling Enzyme Parameters'!$AB$9)*(('Coupling Enzyme Parameters'!$AB$11)-(J877-$F$11)))))/(2*'Coupling Enzyme Parameters'!$AB$9))</f>
        <v>27.118408248939019</v>
      </c>
      <c r="L877" s="102">
        <f t="shared" si="105"/>
        <v>-5.5675021132794811</v>
      </c>
      <c r="M877" s="37">
        <v>17776.583999999999</v>
      </c>
      <c r="N877" s="99">
        <f>((-'Coupling Enzyme Parameters'!$AB$10+SQRT((('Coupling Enzyme Parameters'!$AB$10)^2)-(4*('Coupling Enzyme Parameters'!$AB$9)*(('Coupling Enzyme Parameters'!$AB$11)-(M877-$F$11)))))/(2*'Coupling Enzyme Parameters'!$AB$9))</f>
        <v>27.184289271510632</v>
      </c>
      <c r="O877" s="102">
        <f t="shared" si="106"/>
        <v>-7.9856215758498088</v>
      </c>
      <c r="P877" s="37">
        <v>17752.080000000002</v>
      </c>
      <c r="Q877" s="99">
        <f>((-'Coupling Enzyme Parameters'!$AB$10+SQRT((('Coupling Enzyme Parameters'!$AB$10)^2)-(4*('Coupling Enzyme Parameters'!$AB$9)*(('Coupling Enzyme Parameters'!$AB$11)-(P877-$F$11)))))/(2*'Coupling Enzyme Parameters'!$AB$9))</f>
        <v>27.07962428692765</v>
      </c>
      <c r="R877" s="102">
        <f t="shared" si="107"/>
        <v>-9.1957559226724008</v>
      </c>
      <c r="S877" s="37">
        <v>17655.539000000001</v>
      </c>
      <c r="T877" s="99">
        <f>((-'Coupling Enzyme Parameters'!$AB$10+SQRT((('Coupling Enzyme Parameters'!$AB$10)^2)-(4*('Coupling Enzyme Parameters'!$AB$9)*(('Coupling Enzyme Parameters'!$AB$11)-(S877-$F$11)))))/(2*'Coupling Enzyme Parameters'!$AB$9))</f>
        <v>26.670760582430756</v>
      </c>
      <c r="U877" s="102">
        <f t="shared" si="108"/>
        <v>-10.313984410861128</v>
      </c>
      <c r="V877" s="37">
        <v>17369.734</v>
      </c>
      <c r="W877" s="99">
        <f>((-'Coupling Enzyme Parameters'!$AB$10+SQRT((('Coupling Enzyme Parameters'!$AB$10)^2)-(4*('Coupling Enzyme Parameters'!$AB$9)*(('Coupling Enzyme Parameters'!$AB$11)-(V877-$F$11)))))/(2*'Coupling Enzyme Parameters'!$AB$9))</f>
        <v>25.491268742199487</v>
      </c>
      <c r="X877" s="102">
        <f t="shared" si="109"/>
        <v>-11.305041117106278</v>
      </c>
      <c r="Y877" s="37">
        <v>17007.537</v>
      </c>
      <c r="Z877" s="99">
        <f>((-'Coupling Enzyme Parameters'!$AB$10+SQRT((('Coupling Enzyme Parameters'!$AB$10)^2)-(4*('Coupling Enzyme Parameters'!$AB$9)*(('Coupling Enzyme Parameters'!$AB$11)-(Y877-$F$11)))))/(2*'Coupling Enzyme Parameters'!$AB$9))</f>
        <v>24.056834183118262</v>
      </c>
      <c r="AA877" s="102">
        <f t="shared" si="110"/>
        <v>-11.766166252008723</v>
      </c>
    </row>
    <row r="878" spans="3:27" s="39" customFormat="1" ht="15" x14ac:dyDescent="0.25">
      <c r="C878" s="24">
        <f t="shared" si="111"/>
        <v>57.733333333334521</v>
      </c>
      <c r="D878" s="37">
        <v>11389.425999999999</v>
      </c>
      <c r="E878" s="37">
        <v>19225.623</v>
      </c>
      <c r="F878" s="100">
        <f>((-'Coupling Enzyme Parameters'!$AB$10+SQRT((('Coupling Enzyme Parameters'!$AB$10)^2)-(4*('Coupling Enzyme Parameters'!$AB$9)*(('Coupling Enzyme Parameters'!$AB$11)-(E878-$F$11)))))/(2*'Coupling Enzyme Parameters'!$AB$9))</f>
        <v>34.207065158206618</v>
      </c>
      <c r="G878" s="37">
        <v>18144.186000000002</v>
      </c>
      <c r="H878" s="99">
        <f>((-'Coupling Enzyme Parameters'!$AB$10+SQRT((('Coupling Enzyme Parameters'!$AB$10)^2)-(4*('Coupling Enzyme Parameters'!$AB$9)*(('Coupling Enzyme Parameters'!$AB$11)-(G878-$F$11)))))/(2*'Coupling Enzyme Parameters'!$AB$9))</f>
        <v>28.800768490360724</v>
      </c>
      <c r="I878" s="102">
        <f t="shared" si="104"/>
        <v>-6.2573756418684354</v>
      </c>
      <c r="J878" s="37">
        <v>17745.365000000002</v>
      </c>
      <c r="K878" s="99">
        <f>((-'Coupling Enzyme Parameters'!$AB$10+SQRT((('Coupling Enzyme Parameters'!$AB$10)^2)-(4*('Coupling Enzyme Parameters'!$AB$9)*(('Coupling Enzyme Parameters'!$AB$11)-(J878-$F$11)))))/(2*'Coupling Enzyme Parameters'!$AB$9))</f>
        <v>27.051005731417384</v>
      </c>
      <c r="L878" s="102">
        <f t="shared" si="105"/>
        <v>-6.0381561848984333</v>
      </c>
      <c r="M878" s="37">
        <v>17752.914000000001</v>
      </c>
      <c r="N878" s="99">
        <f>((-'Coupling Enzyme Parameters'!$AB$10+SQRT((('Coupling Enzyme Parameters'!$AB$10)^2)-(4*('Coupling Enzyme Parameters'!$AB$9)*(('Coupling Enzyme Parameters'!$AB$11)-(M878-$F$11)))))/(2*'Coupling Enzyme Parameters'!$AB$9))</f>
        <v>27.083180599738235</v>
      </c>
      <c r="O878" s="102">
        <f t="shared" si="106"/>
        <v>-8.489981801719523</v>
      </c>
      <c r="P878" s="37">
        <v>17777.076000000001</v>
      </c>
      <c r="Q878" s="99">
        <f>((-'Coupling Enzyme Parameters'!$AB$10+SQRT((('Coupling Enzyme Parameters'!$AB$10)^2)-(4*('Coupling Enzyme Parameters'!$AB$9)*(('Coupling Enzyme Parameters'!$AB$11)-(P878-$F$11)))))/(2*'Coupling Enzyme Parameters'!$AB$9))</f>
        <v>27.186394514846061</v>
      </c>
      <c r="R878" s="102">
        <f t="shared" si="107"/>
        <v>-9.4922372488513069</v>
      </c>
      <c r="S878" s="37">
        <v>17648.219000000001</v>
      </c>
      <c r="T878" s="99">
        <f>((-'Coupling Enzyme Parameters'!$AB$10+SQRT((('Coupling Enzyme Parameters'!$AB$10)^2)-(4*('Coupling Enzyme Parameters'!$AB$9)*(('Coupling Enzyme Parameters'!$AB$11)-(S878-$F$11)))))/(2*'Coupling Enzyme Parameters'!$AB$9))</f>
        <v>26.639982820835186</v>
      </c>
      <c r="U878" s="102">
        <f t="shared" si="108"/>
        <v>-10.748013726554014</v>
      </c>
      <c r="V878" s="37">
        <v>17315.278999999999</v>
      </c>
      <c r="W878" s="99">
        <f>((-'Coupling Enzyme Parameters'!$AB$10+SQRT((('Coupling Enzyme Parameters'!$AB$10)^2)-(4*('Coupling Enzyme Parameters'!$AB$9)*(('Coupling Enzyme Parameters'!$AB$11)-(V878-$F$11)))))/(2*'Coupling Enzyme Parameters'!$AB$9))</f>
        <v>25.271485313214697</v>
      </c>
      <c r="X878" s="102">
        <f t="shared" si="109"/>
        <v>-11.928076100188385</v>
      </c>
      <c r="Y878" s="37">
        <v>17087.490000000002</v>
      </c>
      <c r="Z878" s="99">
        <f>((-'Coupling Enzyme Parameters'!$AB$10+SQRT((('Coupling Enzyme Parameters'!$AB$10)^2)-(4*('Coupling Enzyme Parameters'!$AB$9)*(('Coupling Enzyme Parameters'!$AB$11)-(Y878-$F$11)))))/(2*'Coupling Enzyme Parameters'!$AB$9))</f>
        <v>24.368080683332163</v>
      </c>
      <c r="AA878" s="102">
        <f t="shared" si="110"/>
        <v>-11.858171305892139</v>
      </c>
    </row>
    <row r="879" spans="3:27" s="39" customFormat="1" ht="15" x14ac:dyDescent="0.25">
      <c r="C879" s="24">
        <f t="shared" si="111"/>
        <v>57.800000000001191</v>
      </c>
      <c r="D879" s="37">
        <v>11333.303</v>
      </c>
      <c r="E879" s="37">
        <v>19157.129000000001</v>
      </c>
      <c r="F879" s="100">
        <f>((-'Coupling Enzyme Parameters'!$AB$10+SQRT((('Coupling Enzyme Parameters'!$AB$10)^2)-(4*('Coupling Enzyme Parameters'!$AB$9)*(('Coupling Enzyme Parameters'!$AB$11)-(E879-$F$11)))))/(2*'Coupling Enzyme Parameters'!$AB$9))</f>
        <v>33.827466183793469</v>
      </c>
      <c r="G879" s="37">
        <v>18193.793000000001</v>
      </c>
      <c r="H879" s="99">
        <f>((-'Coupling Enzyme Parameters'!$AB$10+SQRT((('Coupling Enzyme Parameters'!$AB$10)^2)-(4*('Coupling Enzyme Parameters'!$AB$9)*(('Coupling Enzyme Parameters'!$AB$11)-(G879-$F$11)))))/(2*'Coupling Enzyme Parameters'!$AB$9))</f>
        <v>29.026019759201155</v>
      </c>
      <c r="I879" s="102">
        <f t="shared" si="104"/>
        <v>-5.6525253986148556</v>
      </c>
      <c r="J879" s="37">
        <v>17758.643</v>
      </c>
      <c r="K879" s="99">
        <f>((-'Coupling Enzyme Parameters'!$AB$10+SQRT((('Coupling Enzyme Parameters'!$AB$10)^2)-(4*('Coupling Enzyme Parameters'!$AB$9)*(('Coupling Enzyme Parameters'!$AB$11)-(J879-$F$11)))))/(2*'Coupling Enzyme Parameters'!$AB$9))</f>
        <v>27.107621369858297</v>
      </c>
      <c r="L879" s="102">
        <f t="shared" si="105"/>
        <v>-5.601941572044371</v>
      </c>
      <c r="M879" s="37">
        <v>17842.934000000001</v>
      </c>
      <c r="N879" s="99">
        <f>((-'Coupling Enzyme Parameters'!$AB$10+SQRT((('Coupling Enzyme Parameters'!$AB$10)^2)-(4*('Coupling Enzyme Parameters'!$AB$9)*(('Coupling Enzyme Parameters'!$AB$11)-(M879-$F$11)))))/(2*'Coupling Enzyme Parameters'!$AB$9))</f>
        <v>27.469544858878987</v>
      </c>
      <c r="O879" s="102">
        <f t="shared" si="106"/>
        <v>-7.7240185681656222</v>
      </c>
      <c r="P879" s="37">
        <v>17759.567999999999</v>
      </c>
      <c r="Q879" s="99">
        <f>((-'Coupling Enzyme Parameters'!$AB$10+SQRT((('Coupling Enzyme Parameters'!$AB$10)^2)-(4*('Coupling Enzyme Parameters'!$AB$9)*(('Coupling Enzyme Parameters'!$AB$11)-(P879-$F$11)))))/(2*'Coupling Enzyme Parameters'!$AB$9))</f>
        <v>27.111569422020398</v>
      </c>
      <c r="R879" s="102">
        <f t="shared" si="107"/>
        <v>-9.1874633672638204</v>
      </c>
      <c r="S879" s="37">
        <v>17567.407999999999</v>
      </c>
      <c r="T879" s="99">
        <f>((-'Coupling Enzyme Parameters'!$AB$10+SQRT((('Coupling Enzyme Parameters'!$AB$10)^2)-(4*('Coupling Enzyme Parameters'!$AB$9)*(('Coupling Enzyme Parameters'!$AB$11)-(S879-$F$11)))))/(2*'Coupling Enzyme Parameters'!$AB$9))</f>
        <v>26.302243892584137</v>
      </c>
      <c r="U879" s="102">
        <f t="shared" si="108"/>
        <v>-10.706153680391914</v>
      </c>
      <c r="V879" s="37">
        <v>17329.812000000002</v>
      </c>
      <c r="W879" s="99">
        <f>((-'Coupling Enzyme Parameters'!$AB$10+SQRT((('Coupling Enzyme Parameters'!$AB$10)^2)-(4*('Coupling Enzyme Parameters'!$AB$9)*(('Coupling Enzyme Parameters'!$AB$11)-(V879-$F$11)))))/(2*'Coupling Enzyme Parameters'!$AB$9))</f>
        <v>25.329992857273755</v>
      </c>
      <c r="X879" s="102">
        <f t="shared" si="109"/>
        <v>-11.489969581716178</v>
      </c>
      <c r="Y879" s="37">
        <v>16981.182000000001</v>
      </c>
      <c r="Z879" s="99">
        <f>((-'Coupling Enzyme Parameters'!$AB$10+SQRT((('Coupling Enzyme Parameters'!$AB$10)^2)-(4*('Coupling Enzyme Parameters'!$AB$9)*(('Coupling Enzyme Parameters'!$AB$11)-(Y879-$F$11)))))/(2*'Coupling Enzyme Parameters'!$AB$9))</f>
        <v>23.954876955477943</v>
      </c>
      <c r="AA879" s="102">
        <f t="shared" si="110"/>
        <v>-11.89177605933321</v>
      </c>
    </row>
    <row r="880" spans="3:27" s="39" customFormat="1" ht="15" x14ac:dyDescent="0.25">
      <c r="C880" s="24">
        <f t="shared" si="111"/>
        <v>57.866666666667861</v>
      </c>
      <c r="D880" s="37">
        <v>11369.198</v>
      </c>
      <c r="E880" s="37">
        <v>19106.848000000002</v>
      </c>
      <c r="F880" s="100">
        <f>((-'Coupling Enzyme Parameters'!$AB$10+SQRT((('Coupling Enzyme Parameters'!$AB$10)^2)-(4*('Coupling Enzyme Parameters'!$AB$9)*(('Coupling Enzyme Parameters'!$AB$11)-(E880-$F$11)))))/(2*'Coupling Enzyme Parameters'!$AB$9))</f>
        <v>33.552689618814561</v>
      </c>
      <c r="G880" s="37">
        <v>18144.109</v>
      </c>
      <c r="H880" s="99">
        <f>((-'Coupling Enzyme Parameters'!$AB$10+SQRT((('Coupling Enzyme Parameters'!$AB$10)^2)-(4*('Coupling Enzyme Parameters'!$AB$9)*(('Coupling Enzyme Parameters'!$AB$11)-(G880-$F$11)))))/(2*'Coupling Enzyme Parameters'!$AB$9))</f>
        <v>28.800420245902302</v>
      </c>
      <c r="I880" s="102">
        <f t="shared" si="104"/>
        <v>-5.6033483469348013</v>
      </c>
      <c r="J880" s="37">
        <v>17721.157999999999</v>
      </c>
      <c r="K880" s="99">
        <f>((-'Coupling Enzyme Parameters'!$AB$10+SQRT((('Coupling Enzyme Parameters'!$AB$10)^2)-(4*('Coupling Enzyme Parameters'!$AB$9)*(('Coupling Enzyme Parameters'!$AB$11)-(J880-$F$11)))))/(2*'Coupling Enzyme Parameters'!$AB$9))</f>
        <v>26.948063291923411</v>
      </c>
      <c r="L880" s="102">
        <f t="shared" si="105"/>
        <v>-5.4867230850003494</v>
      </c>
      <c r="M880" s="37">
        <v>17745.287</v>
      </c>
      <c r="N880" s="99">
        <f>((-'Coupling Enzyme Parameters'!$AB$10+SQRT((('Coupling Enzyme Parameters'!$AB$10)^2)-(4*('Coupling Enzyme Parameters'!$AB$9)*(('Coupling Enzyme Parameters'!$AB$11)-(M880-$F$11)))))/(2*'Coupling Enzyme Parameters'!$AB$9))</f>
        <v>27.050673464227444</v>
      </c>
      <c r="O880" s="102">
        <f t="shared" si="106"/>
        <v>-7.8681133978382576</v>
      </c>
      <c r="P880" s="37">
        <v>17764.562999999998</v>
      </c>
      <c r="Q880" s="99">
        <f>((-'Coupling Enzyme Parameters'!$AB$10+SQRT((('Coupling Enzyme Parameters'!$AB$10)^2)-(4*('Coupling Enzyme Parameters'!$AB$9)*(('Coupling Enzyme Parameters'!$AB$11)-(P880-$F$11)))))/(2*'Coupling Enzyme Parameters'!$AB$9))</f>
        <v>27.132897873471624</v>
      </c>
      <c r="R880" s="102">
        <f t="shared" si="107"/>
        <v>-8.8913583508336878</v>
      </c>
      <c r="S880" s="37">
        <v>17701.018</v>
      </c>
      <c r="T880" s="99">
        <f>((-'Coupling Enzyme Parameters'!$AB$10+SQRT((('Coupling Enzyme Parameters'!$AB$10)^2)-(4*('Coupling Enzyme Parameters'!$AB$9)*(('Coupling Enzyme Parameters'!$AB$11)-(S880-$F$11)))))/(2*'Coupling Enzyme Parameters'!$AB$9))</f>
        <v>26.862682685837768</v>
      </c>
      <c r="U880" s="102">
        <f t="shared" si="108"/>
        <v>-9.8709383221593754</v>
      </c>
      <c r="V880" s="37">
        <v>17291.458999999999</v>
      </c>
      <c r="W880" s="99">
        <f>((-'Coupling Enzyme Parameters'!$AB$10+SQRT((('Coupling Enzyme Parameters'!$AB$10)^2)-(4*('Coupling Enzyme Parameters'!$AB$9)*(('Coupling Enzyme Parameters'!$AB$11)-(V880-$F$11)))))/(2*'Coupling Enzyme Parameters'!$AB$9))</f>
        <v>25.175821244776909</v>
      </c>
      <c r="X880" s="102">
        <f t="shared" si="109"/>
        <v>-11.369364629234116</v>
      </c>
      <c r="Y880" s="37">
        <v>16959.16</v>
      </c>
      <c r="Z880" s="99">
        <f>((-'Coupling Enzyme Parameters'!$AB$10+SQRT((('Coupling Enzyme Parameters'!$AB$10)^2)-(4*('Coupling Enzyme Parameters'!$AB$9)*(('Coupling Enzyme Parameters'!$AB$11)-(Y880-$F$11)))))/(2*'Coupling Enzyme Parameters'!$AB$9))</f>
        <v>23.869921884137888</v>
      </c>
      <c r="AA880" s="102">
        <f t="shared" si="110"/>
        <v>-11.701954565694358</v>
      </c>
    </row>
    <row r="881" spans="3:27" s="39" customFormat="1" ht="15" x14ac:dyDescent="0.25">
      <c r="C881" s="24">
        <f t="shared" si="111"/>
        <v>57.933333333334531</v>
      </c>
      <c r="D881" s="37">
        <v>11330.73</v>
      </c>
      <c r="E881" s="37">
        <v>19140.081999999999</v>
      </c>
      <c r="F881" s="100">
        <f>((-'Coupling Enzyme Parameters'!$AB$10+SQRT((('Coupling Enzyme Parameters'!$AB$10)^2)-(4*('Coupling Enzyme Parameters'!$AB$9)*(('Coupling Enzyme Parameters'!$AB$11)-(E881-$F$11)))))/(2*'Coupling Enzyme Parameters'!$AB$9))</f>
        <v>33.733946305382915</v>
      </c>
      <c r="G881" s="37">
        <v>18074.998</v>
      </c>
      <c r="H881" s="99">
        <f>((-'Coupling Enzyme Parameters'!$AB$10+SQRT((('Coupling Enzyme Parameters'!$AB$10)^2)-(4*('Coupling Enzyme Parameters'!$AB$9)*(('Coupling Enzyme Parameters'!$AB$11)-(G881-$F$11)))))/(2*'Coupling Enzyme Parameters'!$AB$9))</f>
        <v>28.489560597011501</v>
      </c>
      <c r="I881" s="102">
        <f t="shared" si="104"/>
        <v>-6.0954646823939562</v>
      </c>
      <c r="J881" s="37">
        <v>17759.732</v>
      </c>
      <c r="K881" s="99">
        <f>((-'Coupling Enzyme Parameters'!$AB$10+SQRT((('Coupling Enzyme Parameters'!$AB$10)^2)-(4*('Coupling Enzyme Parameters'!$AB$9)*(('Coupling Enzyme Parameters'!$AB$11)-(J881-$F$11)))))/(2*'Coupling Enzyme Parameters'!$AB$9))</f>
        <v>27.112269455135799</v>
      </c>
      <c r="L881" s="102">
        <f t="shared" si="105"/>
        <v>-5.5037736083563153</v>
      </c>
      <c r="M881" s="37">
        <v>17776.016</v>
      </c>
      <c r="N881" s="99">
        <f>((-'Coupling Enzyme Parameters'!$AB$10+SQRT((('Coupling Enzyme Parameters'!$AB$10)^2)-(4*('Coupling Enzyme Parameters'!$AB$9)*(('Coupling Enzyme Parameters'!$AB$11)-(M881-$F$11)))))/(2*'Coupling Enzyme Parameters'!$AB$9))</f>
        <v>27.181859011841883</v>
      </c>
      <c r="O881" s="102">
        <f t="shared" si="106"/>
        <v>-7.9181845367921717</v>
      </c>
      <c r="P881" s="37">
        <v>17732.613000000001</v>
      </c>
      <c r="Q881" s="99">
        <f>((-'Coupling Enzyme Parameters'!$AB$10+SQRT((('Coupling Enzyme Parameters'!$AB$10)^2)-(4*('Coupling Enzyme Parameters'!$AB$9)*(('Coupling Enzyme Parameters'!$AB$11)-(P881-$F$11)))))/(2*'Coupling Enzyme Parameters'!$AB$9))</f>
        <v>26.996732918946911</v>
      </c>
      <c r="R881" s="102">
        <f t="shared" si="107"/>
        <v>-9.2087799919267539</v>
      </c>
      <c r="S881" s="37">
        <v>17622.035</v>
      </c>
      <c r="T881" s="99">
        <f>((-'Coupling Enzyme Parameters'!$AB$10+SQRT((('Coupling Enzyme Parameters'!$AB$10)^2)-(4*('Coupling Enzyme Parameters'!$AB$9)*(('Coupling Enzyme Parameters'!$AB$11)-(S881-$F$11)))))/(2*'Coupling Enzyme Parameters'!$AB$9))</f>
        <v>26.530142413105885</v>
      </c>
      <c r="U881" s="102">
        <f t="shared" si="108"/>
        <v>-10.384735281459612</v>
      </c>
      <c r="V881" s="37">
        <v>17346.155999999999</v>
      </c>
      <c r="W881" s="99">
        <f>((-'Coupling Enzyme Parameters'!$AB$10+SQRT((('Coupling Enzyme Parameters'!$AB$10)^2)-(4*('Coupling Enzyme Parameters'!$AB$9)*(('Coupling Enzyme Parameters'!$AB$11)-(V881-$F$11)))))/(2*'Coupling Enzyme Parameters'!$AB$9))</f>
        <v>25.395919942644444</v>
      </c>
      <c r="X881" s="102">
        <f t="shared" si="109"/>
        <v>-11.330522617934935</v>
      </c>
      <c r="Y881" s="37">
        <v>17046.131000000001</v>
      </c>
      <c r="Z881" s="99">
        <f>((-'Coupling Enzyme Parameters'!$AB$10+SQRT((('Coupling Enzyme Parameters'!$AB$10)^2)-(4*('Coupling Enzyme Parameters'!$AB$9)*(('Coupling Enzyme Parameters'!$AB$11)-(Y881-$F$11)))))/(2*'Coupling Enzyme Parameters'!$AB$9))</f>
        <v>24.206708522786741</v>
      </c>
      <c r="AA881" s="102">
        <f t="shared" si="110"/>
        <v>-11.546424613613858</v>
      </c>
    </row>
    <row r="882" spans="3:27" s="39" customFormat="1" ht="15" x14ac:dyDescent="0.25">
      <c r="C882" s="24">
        <f t="shared" si="111"/>
        <v>58.000000000001201</v>
      </c>
      <c r="D882" s="37">
        <v>11345.611999999999</v>
      </c>
      <c r="E882" s="37">
        <v>19169.136999999999</v>
      </c>
      <c r="F882" s="100">
        <f>((-'Coupling Enzyme Parameters'!$AB$10+SQRT((('Coupling Enzyme Parameters'!$AB$10)^2)-(4*('Coupling Enzyme Parameters'!$AB$9)*(('Coupling Enzyme Parameters'!$AB$11)-(E882-$F$11)))))/(2*'Coupling Enzyme Parameters'!$AB$9))</f>
        <v>33.893567741027155</v>
      </c>
      <c r="G882" s="37">
        <v>18153.359</v>
      </c>
      <c r="H882" s="99">
        <f>((-'Coupling Enzyme Parameters'!$AB$10+SQRT((('Coupling Enzyme Parameters'!$AB$10)^2)-(4*('Coupling Enzyme Parameters'!$AB$9)*(('Coupling Enzyme Parameters'!$AB$11)-(G882-$F$11)))))/(2*'Coupling Enzyme Parameters'!$AB$9))</f>
        <v>28.842285450825472</v>
      </c>
      <c r="I882" s="102">
        <f t="shared" si="104"/>
        <v>-5.9023612642242256</v>
      </c>
      <c r="J882" s="37">
        <v>17740.865000000002</v>
      </c>
      <c r="K882" s="99">
        <f>((-'Coupling Enzyme Parameters'!$AB$10+SQRT((('Coupling Enzyme Parameters'!$AB$10)^2)-(4*('Coupling Enzyme Parameters'!$AB$9)*(('Coupling Enzyme Parameters'!$AB$11)-(J882-$F$11)))))/(2*'Coupling Enzyme Parameters'!$AB$9))</f>
        <v>27.031842462848527</v>
      </c>
      <c r="L882" s="102">
        <f t="shared" si="105"/>
        <v>-5.7438220362878276</v>
      </c>
      <c r="M882" s="37">
        <v>17764.440999999999</v>
      </c>
      <c r="N882" s="99">
        <f>((-'Coupling Enzyme Parameters'!$AB$10+SQRT((('Coupling Enzyme Parameters'!$AB$10)^2)-(4*('Coupling Enzyme Parameters'!$AB$9)*(('Coupling Enzyme Parameters'!$AB$11)-(M882-$F$11)))))/(2*'Coupling Enzyme Parameters'!$AB$9))</f>
        <v>27.132376757837143</v>
      </c>
      <c r="O882" s="102">
        <f t="shared" si="106"/>
        <v>-8.1272882264411521</v>
      </c>
      <c r="P882" s="37">
        <v>17812.445</v>
      </c>
      <c r="Q882" s="99">
        <f>((-'Coupling Enzyme Parameters'!$AB$10+SQRT((('Coupling Enzyme Parameters'!$AB$10)^2)-(4*('Coupling Enzyme Parameters'!$AB$9)*(('Coupling Enzyme Parameters'!$AB$11)-(P882-$F$11)))))/(2*'Coupling Enzyme Parameters'!$AB$9))</f>
        <v>27.338126040161896</v>
      </c>
      <c r="R882" s="102">
        <f t="shared" si="107"/>
        <v>-9.0270083063560094</v>
      </c>
      <c r="S882" s="37">
        <v>17667.226999999999</v>
      </c>
      <c r="T882" s="99">
        <f>((-'Coupling Enzyme Parameters'!$AB$10+SQRT((('Coupling Enzyme Parameters'!$AB$10)^2)-(4*('Coupling Enzyme Parameters'!$AB$9)*(('Coupling Enzyme Parameters'!$AB$11)-(S882-$F$11)))))/(2*'Coupling Enzyme Parameters'!$AB$9))</f>
        <v>26.719968602028334</v>
      </c>
      <c r="U882" s="102">
        <f t="shared" si="108"/>
        <v>-10.354530528181403</v>
      </c>
      <c r="V882" s="37">
        <v>17383.5</v>
      </c>
      <c r="W882" s="99">
        <f>((-'Coupling Enzyme Parameters'!$AB$10+SQRT((('Coupling Enzyme Parameters'!$AB$10)^2)-(4*('Coupling Enzyme Parameters'!$AB$9)*(('Coupling Enzyme Parameters'!$AB$11)-(V882-$F$11)))))/(2*'Coupling Enzyme Parameters'!$AB$9))</f>
        <v>25.547071041471789</v>
      </c>
      <c r="X882" s="102">
        <f t="shared" si="109"/>
        <v>-11.338992954751831</v>
      </c>
      <c r="Y882" s="37">
        <v>16996.857</v>
      </c>
      <c r="Z882" s="99">
        <f>((-'Coupling Enzyme Parameters'!$AB$10+SQRT((('Coupling Enzyme Parameters'!$AB$10)^2)-(4*('Coupling Enzyme Parameters'!$AB$9)*(('Coupling Enzyme Parameters'!$AB$11)-(Y882-$F$11)))))/(2*'Coupling Enzyme Parameters'!$AB$9))</f>
        <v>24.015479628833475</v>
      </c>
      <c r="AA882" s="102">
        <f t="shared" si="110"/>
        <v>-11.897274943211364</v>
      </c>
    </row>
    <row r="883" spans="3:27" s="39" customFormat="1" ht="15" x14ac:dyDescent="0.25">
      <c r="C883" s="24">
        <f t="shared" si="111"/>
        <v>58.066666666667871</v>
      </c>
      <c r="D883" s="37">
        <v>11366.603999999999</v>
      </c>
      <c r="E883" s="37">
        <v>19146.028999999999</v>
      </c>
      <c r="F883" s="100">
        <f>((-'Coupling Enzyme Parameters'!$AB$10+SQRT((('Coupling Enzyme Parameters'!$AB$10)^2)-(4*('Coupling Enzyme Parameters'!$AB$9)*(('Coupling Enzyme Parameters'!$AB$11)-(E883-$F$11)))))/(2*'Coupling Enzyme Parameters'!$AB$9))</f>
        <v>33.766529099098399</v>
      </c>
      <c r="G883" s="37">
        <v>18186.312000000002</v>
      </c>
      <c r="H883" s="99">
        <f>((-'Coupling Enzyme Parameters'!$AB$10+SQRT((('Coupling Enzyme Parameters'!$AB$10)^2)-(4*('Coupling Enzyme Parameters'!$AB$9)*(('Coupling Enzyme Parameters'!$AB$11)-(G883-$F$11)))))/(2*'Coupling Enzyme Parameters'!$AB$9))</f>
        <v>28.991935333402338</v>
      </c>
      <c r="I883" s="102">
        <f t="shared" si="104"/>
        <v>-5.6256727397186026</v>
      </c>
      <c r="J883" s="37">
        <v>17674.491999999998</v>
      </c>
      <c r="K883" s="99">
        <f>((-'Coupling Enzyme Parameters'!$AB$10+SQRT((('Coupling Enzyme Parameters'!$AB$10)^2)-(4*('Coupling Enzyme Parameters'!$AB$9)*(('Coupling Enzyme Parameters'!$AB$11)-(J883-$F$11)))))/(2*'Coupling Enzyme Parameters'!$AB$9))</f>
        <v>26.750595337468948</v>
      </c>
      <c r="L883" s="102">
        <f t="shared" si="105"/>
        <v>-5.8980305197386507</v>
      </c>
      <c r="M883" s="37">
        <v>17781</v>
      </c>
      <c r="N883" s="99">
        <f>((-'Coupling Enzyme Parameters'!$AB$10+SQRT((('Coupling Enzyme Parameters'!$AB$10)^2)-(4*('Coupling Enzyme Parameters'!$AB$9)*(('Coupling Enzyme Parameters'!$AB$11)-(M883-$F$11)))))/(2*'Coupling Enzyme Parameters'!$AB$9))</f>
        <v>27.203190409453413</v>
      </c>
      <c r="O883" s="102">
        <f t="shared" si="106"/>
        <v>-7.9294359328961264</v>
      </c>
      <c r="P883" s="37">
        <v>17700.009999999998</v>
      </c>
      <c r="Q883" s="99">
        <f>((-'Coupling Enzyme Parameters'!$AB$10+SQRT((('Coupling Enzyme Parameters'!$AB$10)^2)-(4*('Coupling Enzyme Parameters'!$AB$9)*(('Coupling Enzyme Parameters'!$AB$11)-(P883-$F$11)))))/(2*'Coupling Enzyme Parameters'!$AB$9))</f>
        <v>26.858415737672175</v>
      </c>
      <c r="R883" s="102">
        <f t="shared" si="107"/>
        <v>-9.3796799669169744</v>
      </c>
      <c r="S883" s="37">
        <v>17686.437999999998</v>
      </c>
      <c r="T883" s="99">
        <f>((-'Coupling Enzyme Parameters'!$AB$10+SQRT((('Coupling Enzyme Parameters'!$AB$10)^2)-(4*('Coupling Enzyme Parameters'!$AB$9)*(('Coupling Enzyme Parameters'!$AB$11)-(S883-$F$11)))))/(2*'Coupling Enzyme Parameters'!$AB$9))</f>
        <v>26.801022724459816</v>
      </c>
      <c r="U883" s="102">
        <f t="shared" si="108"/>
        <v>-10.146437763821165</v>
      </c>
      <c r="V883" s="37">
        <v>17324.636999999999</v>
      </c>
      <c r="W883" s="99">
        <f>((-'Coupling Enzyme Parameters'!$AB$10+SQRT((('Coupling Enzyme Parameters'!$AB$10)^2)-(4*('Coupling Enzyme Parameters'!$AB$9)*(('Coupling Enzyme Parameters'!$AB$11)-(V883-$F$11)))))/(2*'Coupling Enzyme Parameters'!$AB$9))</f>
        <v>25.309146810348256</v>
      </c>
      <c r="X883" s="102">
        <f t="shared" si="109"/>
        <v>-11.449878543946607</v>
      </c>
      <c r="Y883" s="37">
        <v>17078.240000000002</v>
      </c>
      <c r="Z883" s="99">
        <f>((-'Coupling Enzyme Parameters'!$AB$10+SQRT((('Coupling Enzyme Parameters'!$AB$10)^2)-(4*('Coupling Enzyme Parameters'!$AB$9)*(('Coupling Enzyme Parameters'!$AB$11)-(Y883-$F$11)))))/(2*'Coupling Enzyme Parameters'!$AB$9))</f>
        <v>24.331920702058412</v>
      </c>
      <c r="AA883" s="102">
        <f t="shared" si="110"/>
        <v>-11.453795228057672</v>
      </c>
    </row>
    <row r="884" spans="3:27" s="39" customFormat="1" ht="15" x14ac:dyDescent="0.25">
      <c r="C884" s="24">
        <f t="shared" si="111"/>
        <v>58.133333333334541</v>
      </c>
      <c r="D884" s="37">
        <v>11410.085999999999</v>
      </c>
      <c r="E884" s="37">
        <v>19159.830000000002</v>
      </c>
      <c r="F884" s="100">
        <f>((-'Coupling Enzyme Parameters'!$AB$10+SQRT((('Coupling Enzyme Parameters'!$AB$10)^2)-(4*('Coupling Enzyme Parameters'!$AB$9)*(('Coupling Enzyme Parameters'!$AB$11)-(E884-$F$11)))))/(2*'Coupling Enzyme Parameters'!$AB$9))</f>
        <v>33.842318296713287</v>
      </c>
      <c r="G884" s="37">
        <v>18119.634999999998</v>
      </c>
      <c r="H884" s="99">
        <f>((-'Coupling Enzyme Parameters'!$AB$10+SQRT((('Coupling Enzyme Parameters'!$AB$10)^2)-(4*('Coupling Enzyme Parameters'!$AB$9)*(('Coupling Enzyme Parameters'!$AB$11)-(G884-$F$11)))))/(2*'Coupling Enzyme Parameters'!$AB$9))</f>
        <v>28.689948617046355</v>
      </c>
      <c r="I884" s="102">
        <f t="shared" si="104"/>
        <v>-6.0034486536894747</v>
      </c>
      <c r="J884" s="37">
        <v>17725.57</v>
      </c>
      <c r="K884" s="99">
        <f>((-'Coupling Enzyme Parameters'!$AB$10+SQRT((('Coupling Enzyme Parameters'!$AB$10)^2)-(4*('Coupling Enzyme Parameters'!$AB$9)*(('Coupling Enzyme Parameters'!$AB$11)-(J884-$F$11)))))/(2*'Coupling Enzyme Parameters'!$AB$9))</f>
        <v>26.966799563398983</v>
      </c>
      <c r="L884" s="102">
        <f t="shared" si="105"/>
        <v>-5.757615491423504</v>
      </c>
      <c r="M884" s="37">
        <v>17780.021000000001</v>
      </c>
      <c r="N884" s="99">
        <f>((-'Coupling Enzyme Parameters'!$AB$10+SQRT((('Coupling Enzyme Parameters'!$AB$10)^2)-(4*('Coupling Enzyme Parameters'!$AB$9)*(('Coupling Enzyme Parameters'!$AB$11)-(M884-$F$11)))))/(2*'Coupling Enzyme Parameters'!$AB$9))</f>
        <v>27.198999114914063</v>
      </c>
      <c r="O884" s="102">
        <f t="shared" si="106"/>
        <v>-8.0094164250503646</v>
      </c>
      <c r="P884" s="37">
        <v>17735.289000000001</v>
      </c>
      <c r="Q884" s="99">
        <f>((-'Coupling Enzyme Parameters'!$AB$10+SQRT((('Coupling Enzyme Parameters'!$AB$10)^2)-(4*('Coupling Enzyme Parameters'!$AB$9)*(('Coupling Enzyme Parameters'!$AB$11)-(P884-$F$11)))))/(2*'Coupling Enzyme Parameters'!$AB$9))</f>
        <v>27.008113939147233</v>
      </c>
      <c r="R884" s="102">
        <f t="shared" si="107"/>
        <v>-9.3057709630568048</v>
      </c>
      <c r="S884" s="37">
        <v>17620.631000000001</v>
      </c>
      <c r="T884" s="99">
        <f>((-'Coupling Enzyme Parameters'!$AB$10+SQRT((('Coupling Enzyme Parameters'!$AB$10)^2)-(4*('Coupling Enzyme Parameters'!$AB$9)*(('Coupling Enzyme Parameters'!$AB$11)-(S884-$F$11)))))/(2*'Coupling Enzyme Parameters'!$AB$9))</f>
        <v>26.524263836206043</v>
      </c>
      <c r="U884" s="102">
        <f t="shared" si="108"/>
        <v>-10.498985849689827</v>
      </c>
      <c r="V884" s="37">
        <v>17360.127</v>
      </c>
      <c r="W884" s="99">
        <f>((-'Coupling Enzyme Parameters'!$AB$10+SQRT((('Coupling Enzyme Parameters'!$AB$10)^2)-(4*('Coupling Enzyme Parameters'!$AB$9)*(('Coupling Enzyme Parameters'!$AB$11)-(V884-$F$11)))))/(2*'Coupling Enzyme Parameters'!$AB$9))</f>
        <v>25.452383680043905</v>
      </c>
      <c r="X884" s="102">
        <f t="shared" si="109"/>
        <v>-11.382430871865846</v>
      </c>
      <c r="Y884" s="37">
        <v>17114.338</v>
      </c>
      <c r="Z884" s="99">
        <f>((-'Coupling Enzyme Parameters'!$AB$10+SQRT((('Coupling Enzyme Parameters'!$AB$10)^2)-(4*('Coupling Enzyme Parameters'!$AB$9)*(('Coupling Enzyme Parameters'!$AB$11)-(Y884-$F$11)))))/(2*'Coupling Enzyme Parameters'!$AB$9))</f>
        <v>24.473261083859963</v>
      </c>
      <c r="AA884" s="102">
        <f t="shared" si="110"/>
        <v>-11.388244043871008</v>
      </c>
    </row>
    <row r="885" spans="3:27" s="39" customFormat="1" ht="15" x14ac:dyDescent="0.25">
      <c r="C885" s="24">
        <f t="shared" si="111"/>
        <v>58.200000000001211</v>
      </c>
      <c r="D885" s="37">
        <v>11388.614</v>
      </c>
      <c r="E885" s="37">
        <v>19113.831999999999</v>
      </c>
      <c r="F885" s="100">
        <f>((-'Coupling Enzyme Parameters'!$AB$10+SQRT((('Coupling Enzyme Parameters'!$AB$10)^2)-(4*('Coupling Enzyme Parameters'!$AB$9)*(('Coupling Enzyme Parameters'!$AB$11)-(E885-$F$11)))))/(2*'Coupling Enzyme Parameters'!$AB$9))</f>
        <v>33.590664348287831</v>
      </c>
      <c r="G885" s="37">
        <v>18234.478999999999</v>
      </c>
      <c r="H885" s="99">
        <f>((-'Coupling Enzyme Parameters'!$AB$10+SQRT((('Coupling Enzyme Parameters'!$AB$10)^2)-(4*('Coupling Enzyme Parameters'!$AB$9)*(('Coupling Enzyme Parameters'!$AB$11)-(G885-$F$11)))))/(2*'Coupling Enzyme Parameters'!$AB$9))</f>
        <v>29.2121183166587</v>
      </c>
      <c r="I885" s="102">
        <f t="shared" si="104"/>
        <v>-5.2296250056516733</v>
      </c>
      <c r="J885" s="37">
        <v>17747.491999999998</v>
      </c>
      <c r="K885" s="99">
        <f>((-'Coupling Enzyme Parameters'!$AB$10+SQRT((('Coupling Enzyme Parameters'!$AB$10)^2)-(4*('Coupling Enzyme Parameters'!$AB$9)*(('Coupling Enzyme Parameters'!$AB$11)-(J885-$F$11)))))/(2*'Coupling Enzyme Parameters'!$AB$9))</f>
        <v>27.060067815779124</v>
      </c>
      <c r="L885" s="102">
        <f t="shared" si="105"/>
        <v>-5.4126932906179057</v>
      </c>
      <c r="M885" s="37">
        <v>17761.721000000001</v>
      </c>
      <c r="N885" s="99">
        <f>((-'Coupling Enzyme Parameters'!$AB$10+SQRT((('Coupling Enzyme Parameters'!$AB$10)^2)-(4*('Coupling Enzyme Parameters'!$AB$9)*(('Coupling Enzyme Parameters'!$AB$11)-(M885-$F$11)))))/(2*'Coupling Enzyme Parameters'!$AB$9))</f>
        <v>27.120760789565718</v>
      </c>
      <c r="O885" s="102">
        <f t="shared" si="106"/>
        <v>-7.8360008019732525</v>
      </c>
      <c r="P885" s="37">
        <v>17725.565999999999</v>
      </c>
      <c r="Q885" s="99">
        <f>((-'Coupling Enzyme Parameters'!$AB$10+SQRT((('Coupling Enzyme Parameters'!$AB$10)^2)-(4*('Coupling Enzyme Parameters'!$AB$9)*(('Coupling Enzyme Parameters'!$AB$11)-(P885-$F$11)))))/(2*'Coupling Enzyme Parameters'!$AB$9))</f>
        <v>26.966782571486576</v>
      </c>
      <c r="R885" s="102">
        <f t="shared" si="107"/>
        <v>-9.0954483822920054</v>
      </c>
      <c r="S885" s="37">
        <v>17647.453000000001</v>
      </c>
      <c r="T885" s="99">
        <f>((-'Coupling Enzyme Parameters'!$AB$10+SQRT((('Coupling Enzyme Parameters'!$AB$10)^2)-(4*('Coupling Enzyme Parameters'!$AB$9)*(('Coupling Enzyme Parameters'!$AB$11)-(S885-$F$11)))))/(2*'Coupling Enzyme Parameters'!$AB$9))</f>
        <v>26.636763881517449</v>
      </c>
      <c r="U885" s="102">
        <f t="shared" si="108"/>
        <v>-10.134831855952964</v>
      </c>
      <c r="V885" s="37">
        <v>17313.561000000002</v>
      </c>
      <c r="W885" s="99">
        <f>((-'Coupling Enzyme Parameters'!$AB$10+SQRT((('Coupling Enzyme Parameters'!$AB$10)^2)-(4*('Coupling Enzyme Parameters'!$AB$9)*(('Coupling Enzyme Parameters'!$AB$11)-(V885-$F$11)))))/(2*'Coupling Enzyme Parameters'!$AB$9))</f>
        <v>25.264576011990698</v>
      </c>
      <c r="X885" s="102">
        <f t="shared" si="109"/>
        <v>-11.318584591493597</v>
      </c>
      <c r="Y885" s="37">
        <v>17097.425999999999</v>
      </c>
      <c r="Z885" s="99">
        <f>((-'Coupling Enzyme Parameters'!$AB$10+SQRT((('Coupling Enzyme Parameters'!$AB$10)^2)-(4*('Coupling Enzyme Parameters'!$AB$9)*(('Coupling Enzyme Parameters'!$AB$11)-(Y885-$F$11)))))/(2*'Coupling Enzyme Parameters'!$AB$9))</f>
        <v>24.406966837695339</v>
      </c>
      <c r="AA885" s="102">
        <f t="shared" si="110"/>
        <v>-11.202884341610176</v>
      </c>
    </row>
    <row r="886" spans="3:27" s="39" customFormat="1" ht="15" x14ac:dyDescent="0.25">
      <c r="C886" s="24">
        <f t="shared" si="111"/>
        <v>58.266666666667881</v>
      </c>
      <c r="D886" s="37">
        <v>11375.637000000001</v>
      </c>
      <c r="E886" s="37">
        <v>19179.368999999999</v>
      </c>
      <c r="F886" s="100">
        <f>((-'Coupling Enzyme Parameters'!$AB$10+SQRT((('Coupling Enzyme Parameters'!$AB$10)^2)-(4*('Coupling Enzyme Parameters'!$AB$9)*(('Coupling Enzyme Parameters'!$AB$11)-(E886-$F$11)))))/(2*'Coupling Enzyme Parameters'!$AB$9))</f>
        <v>33.950041328715855</v>
      </c>
      <c r="G886" s="37">
        <v>18153.657999999999</v>
      </c>
      <c r="H886" s="99">
        <f>((-'Coupling Enzyme Parameters'!$AB$10+SQRT((('Coupling Enzyme Parameters'!$AB$10)^2)-(4*('Coupling Enzyme Parameters'!$AB$9)*(('Coupling Enzyme Parameters'!$AB$11)-(G886-$F$11)))))/(2*'Coupling Enzyme Parameters'!$AB$9))</f>
        <v>28.843639747975775</v>
      </c>
      <c r="I886" s="102">
        <f t="shared" si="104"/>
        <v>-5.9574805547626219</v>
      </c>
      <c r="J886" s="37">
        <v>17725.053</v>
      </c>
      <c r="K886" s="99">
        <f>((-'Coupling Enzyme Parameters'!$AB$10+SQRT((('Coupling Enzyme Parameters'!$AB$10)^2)-(4*('Coupling Enzyme Parameters'!$AB$9)*(('Coupling Enzyme Parameters'!$AB$11)-(J886-$F$11)))))/(2*'Coupling Enzyme Parameters'!$AB$9))</f>
        <v>26.964603437969991</v>
      </c>
      <c r="L886" s="102">
        <f t="shared" si="105"/>
        <v>-5.867534648855063</v>
      </c>
      <c r="M886" s="37">
        <v>17742.018</v>
      </c>
      <c r="N886" s="99">
        <f>((-'Coupling Enzyme Parameters'!$AB$10+SQRT((('Coupling Enzyme Parameters'!$AB$10)^2)-(4*('Coupling Enzyme Parameters'!$AB$9)*(('Coupling Enzyme Parameters'!$AB$11)-(M886-$F$11)))))/(2*'Coupling Enzyme Parameters'!$AB$9))</f>
        <v>27.036751356515939</v>
      </c>
      <c r="O886" s="102">
        <f t="shared" si="106"/>
        <v>-8.2793872154510559</v>
      </c>
      <c r="P886" s="37">
        <v>17724.445</v>
      </c>
      <c r="Q886" s="99">
        <f>((-'Coupling Enzyme Parameters'!$AB$10+SQRT((('Coupling Enzyme Parameters'!$AB$10)^2)-(4*('Coupling Enzyme Parameters'!$AB$9)*(('Coupling Enzyme Parameters'!$AB$11)-(P886-$F$11)))))/(2*'Coupling Enzyme Parameters'!$AB$9))</f>
        <v>26.962020964829346</v>
      </c>
      <c r="R886" s="102">
        <f t="shared" si="107"/>
        <v>-9.4595869693772592</v>
      </c>
      <c r="S886" s="37">
        <v>17646.173999999999</v>
      </c>
      <c r="T886" s="99">
        <f>((-'Coupling Enzyme Parameters'!$AB$10+SQRT((('Coupling Enzyme Parameters'!$AB$10)^2)-(4*('Coupling Enzyme Parameters'!$AB$9)*(('Coupling Enzyme Parameters'!$AB$11)-(S886-$F$11)))))/(2*'Coupling Enzyme Parameters'!$AB$9))</f>
        <v>26.631389933807135</v>
      </c>
      <c r="U886" s="102">
        <f t="shared" si="108"/>
        <v>-10.499582784091302</v>
      </c>
      <c r="V886" s="37">
        <v>17288.721000000001</v>
      </c>
      <c r="W886" s="99">
        <f>((-'Coupling Enzyme Parameters'!$AB$10+SQRT((('Coupling Enzyme Parameters'!$AB$10)^2)-(4*('Coupling Enzyme Parameters'!$AB$9)*(('Coupling Enzyme Parameters'!$AB$11)-(V886-$F$11)))))/(2*'Coupling Enzyme Parameters'!$AB$9))</f>
        <v>25.164843425868145</v>
      </c>
      <c r="X886" s="102">
        <f t="shared" si="109"/>
        <v>-11.777694158044174</v>
      </c>
      <c r="Y886" s="37">
        <v>16994.175999999999</v>
      </c>
      <c r="Z886" s="99">
        <f>((-'Coupling Enzyme Parameters'!$AB$10+SQRT((('Coupling Enzyme Parameters'!$AB$10)^2)-(4*('Coupling Enzyme Parameters'!$AB$9)*(('Coupling Enzyme Parameters'!$AB$11)-(Y886-$F$11)))))/(2*'Coupling Enzyme Parameters'!$AB$9))</f>
        <v>24.005106495952404</v>
      </c>
      <c r="AA886" s="102">
        <f t="shared" si="110"/>
        <v>-11.964121663781135</v>
      </c>
    </row>
    <row r="887" spans="3:27" s="39" customFormat="1" ht="15" x14ac:dyDescent="0.25">
      <c r="C887" s="24">
        <f t="shared" si="111"/>
        <v>58.333333333334551</v>
      </c>
      <c r="D887" s="37">
        <v>11371.986000000001</v>
      </c>
      <c r="E887" s="37">
        <v>19127.548999999999</v>
      </c>
      <c r="F887" s="100">
        <f>((-'Coupling Enzyme Parameters'!$AB$10+SQRT((('Coupling Enzyme Parameters'!$AB$10)^2)-(4*('Coupling Enzyme Parameters'!$AB$9)*(('Coupling Enzyme Parameters'!$AB$11)-(E887-$F$11)))))/(2*'Coupling Enzyme Parameters'!$AB$9))</f>
        <v>33.66542767684161</v>
      </c>
      <c r="G887" s="37">
        <v>18109.923999999999</v>
      </c>
      <c r="H887" s="99">
        <f>((-'Coupling Enzyme Parameters'!$AB$10+SQRT((('Coupling Enzyme Parameters'!$AB$10)^2)-(4*('Coupling Enzyme Parameters'!$AB$9)*(('Coupling Enzyme Parameters'!$AB$11)-(G887-$F$11)))))/(2*'Coupling Enzyme Parameters'!$AB$9))</f>
        <v>28.646233354611077</v>
      </c>
      <c r="I887" s="102">
        <f t="shared" si="104"/>
        <v>-5.8702732962530746</v>
      </c>
      <c r="J887" s="37">
        <v>17798.463</v>
      </c>
      <c r="K887" s="99">
        <f>((-'Coupling Enzyme Parameters'!$AB$10+SQRT((('Coupling Enzyme Parameters'!$AB$10)^2)-(4*('Coupling Enzyme Parameters'!$AB$9)*(('Coupling Enzyme Parameters'!$AB$11)-(J887-$F$11)))))/(2*'Coupling Enzyme Parameters'!$AB$9))</f>
        <v>27.278051765555286</v>
      </c>
      <c r="L887" s="102">
        <f t="shared" si="105"/>
        <v>-5.2694726693955225</v>
      </c>
      <c r="M887" s="37">
        <v>17743.115000000002</v>
      </c>
      <c r="N887" s="99">
        <f>((-'Coupling Enzyme Parameters'!$AB$10+SQRT((('Coupling Enzyme Parameters'!$AB$10)^2)-(4*('Coupling Enzyme Parameters'!$AB$9)*(('Coupling Enzyme Parameters'!$AB$11)-(M887-$F$11)))))/(2*'Coupling Enzyme Parameters'!$AB$9))</f>
        <v>27.041422573078936</v>
      </c>
      <c r="O887" s="102">
        <f t="shared" si="106"/>
        <v>-7.9901023470138135</v>
      </c>
      <c r="P887" s="37">
        <v>17776.287</v>
      </c>
      <c r="Q887" s="99">
        <f>((-'Coupling Enzyme Parameters'!$AB$10+SQRT((('Coupling Enzyme Parameters'!$AB$10)^2)-(4*('Coupling Enzyme Parameters'!$AB$9)*(('Coupling Enzyme Parameters'!$AB$11)-(P887-$F$11)))))/(2*'Coupling Enzyme Parameters'!$AB$9))</f>
        <v>27.183018494960479</v>
      </c>
      <c r="R887" s="102">
        <f t="shared" si="107"/>
        <v>-8.9539757873718813</v>
      </c>
      <c r="S887" s="37">
        <v>17594.789000000001</v>
      </c>
      <c r="T887" s="99">
        <f>((-'Coupling Enzyme Parameters'!$AB$10+SQRT((('Coupling Enzyme Parameters'!$AB$10)^2)-(4*('Coupling Enzyme Parameters'!$AB$9)*(('Coupling Enzyme Parameters'!$AB$11)-(S887-$F$11)))))/(2*'Coupling Enzyme Parameters'!$AB$9))</f>
        <v>26.416263591660904</v>
      </c>
      <c r="U887" s="102">
        <f t="shared" si="108"/>
        <v>-10.430095474363288</v>
      </c>
      <c r="V887" s="37">
        <v>17304.473000000002</v>
      </c>
      <c r="W887" s="99">
        <f>((-'Coupling Enzyme Parameters'!$AB$10+SQRT((('Coupling Enzyme Parameters'!$AB$10)^2)-(4*('Coupling Enzyme Parameters'!$AB$9)*(('Coupling Enzyme Parameters'!$AB$11)-(V887-$F$11)))))/(2*'Coupling Enzyme Parameters'!$AB$9))</f>
        <v>25.228051563881163</v>
      </c>
      <c r="X887" s="102">
        <f t="shared" si="109"/>
        <v>-11.429872368156911</v>
      </c>
      <c r="Y887" s="37">
        <v>17006.615000000002</v>
      </c>
      <c r="Z887" s="99">
        <f>((-'Coupling Enzyme Parameters'!$AB$10+SQRT((('Coupling Enzyme Parameters'!$AB$10)^2)-(4*('Coupling Enzyme Parameters'!$AB$9)*(('Coupling Enzyme Parameters'!$AB$11)-(Y887-$F$11)))))/(2*'Coupling Enzyme Parameters'!$AB$9))</f>
        <v>24.053262024271213</v>
      </c>
      <c r="AA887" s="102">
        <f t="shared" si="110"/>
        <v>-11.631352483588081</v>
      </c>
    </row>
    <row r="888" spans="3:27" s="39" customFormat="1" ht="15" x14ac:dyDescent="0.25">
      <c r="C888" s="24">
        <f t="shared" si="111"/>
        <v>58.400000000001221</v>
      </c>
      <c r="D888" s="37">
        <v>11388.813</v>
      </c>
      <c r="E888" s="37">
        <v>19172.508000000002</v>
      </c>
      <c r="F888" s="100">
        <f>((-'Coupling Enzyme Parameters'!$AB$10+SQRT((('Coupling Enzyme Parameters'!$AB$10)^2)-(4*('Coupling Enzyme Parameters'!$AB$9)*(('Coupling Enzyme Parameters'!$AB$11)-(E888-$F$11)))))/(2*'Coupling Enzyme Parameters'!$AB$9))</f>
        <v>33.912158185081068</v>
      </c>
      <c r="G888" s="37">
        <v>18118.059000000001</v>
      </c>
      <c r="H888" s="99">
        <f>((-'Coupling Enzyme Parameters'!$AB$10+SQRT((('Coupling Enzyme Parameters'!$AB$10)^2)-(4*('Coupling Enzyme Parameters'!$AB$9)*(('Coupling Enzyme Parameters'!$AB$11)-(G888-$F$11)))))/(2*'Coupling Enzyme Parameters'!$AB$9))</f>
        <v>28.682849497429864</v>
      </c>
      <c r="I888" s="102">
        <f t="shared" si="104"/>
        <v>-6.0803876616737469</v>
      </c>
      <c r="J888" s="37">
        <v>17703.396000000001</v>
      </c>
      <c r="K888" s="99">
        <f>((-'Coupling Enzyme Parameters'!$AB$10+SQRT((('Coupling Enzyme Parameters'!$AB$10)^2)-(4*('Coupling Enzyme Parameters'!$AB$9)*(('Coupling Enzyme Parameters'!$AB$11)-(J888-$F$11)))))/(2*'Coupling Enzyme Parameters'!$AB$9))</f>
        <v>26.872751340211774</v>
      </c>
      <c r="L888" s="102">
        <f t="shared" si="105"/>
        <v>-5.9215036029784933</v>
      </c>
      <c r="M888" s="37">
        <v>17713.824000000001</v>
      </c>
      <c r="N888" s="99">
        <f>((-'Coupling Enzyme Parameters'!$AB$10+SQRT((('Coupling Enzyme Parameters'!$AB$10)^2)-(4*('Coupling Enzyme Parameters'!$AB$9)*(('Coupling Enzyme Parameters'!$AB$11)-(M888-$F$11)))))/(2*'Coupling Enzyme Parameters'!$AB$9))</f>
        <v>26.916943958533448</v>
      </c>
      <c r="O888" s="102">
        <f t="shared" si="106"/>
        <v>-8.3613114697987605</v>
      </c>
      <c r="P888" s="37">
        <v>17749.963</v>
      </c>
      <c r="Q888" s="99">
        <f>((-'Coupling Enzyme Parameters'!$AB$10+SQRT((('Coupling Enzyme Parameters'!$AB$10)^2)-(4*('Coupling Enzyme Parameters'!$AB$9)*(('Coupling Enzyme Parameters'!$AB$11)-(P888-$F$11)))))/(2*'Coupling Enzyme Parameters'!$AB$9))</f>
        <v>27.070598939208221</v>
      </c>
      <c r="R888" s="102">
        <f t="shared" si="107"/>
        <v>-9.3131258513635977</v>
      </c>
      <c r="S888" s="37">
        <v>17611.195</v>
      </c>
      <c r="T888" s="99">
        <f>((-'Coupling Enzyme Parameters'!$AB$10+SQRT((('Coupling Enzyme Parameters'!$AB$10)^2)-(4*('Coupling Enzyme Parameters'!$AB$9)*(('Coupling Enzyme Parameters'!$AB$11)-(S888-$F$11)))))/(2*'Coupling Enzyme Parameters'!$AB$9))</f>
        <v>26.484784337731075</v>
      </c>
      <c r="U888" s="102">
        <f t="shared" si="108"/>
        <v>-10.608305236532576</v>
      </c>
      <c r="V888" s="37">
        <v>17312.355</v>
      </c>
      <c r="W888" s="99">
        <f>((-'Coupling Enzyme Parameters'!$AB$10+SQRT((('Coupling Enzyme Parameters'!$AB$10)^2)-(4*('Coupling Enzyme Parameters'!$AB$9)*(('Coupling Enzyme Parameters'!$AB$11)-(V888-$F$11)))))/(2*'Coupling Enzyme Parameters'!$AB$9))</f>
        <v>25.2597267212536</v>
      </c>
      <c r="X888" s="102">
        <f t="shared" si="109"/>
        <v>-11.644927719023933</v>
      </c>
      <c r="Y888" s="37">
        <v>17023.657999999999</v>
      </c>
      <c r="Z888" s="99">
        <f>((-'Coupling Enzyme Parameters'!$AB$10+SQRT((('Coupling Enzyme Parameters'!$AB$10)^2)-(4*('Coupling Enzyme Parameters'!$AB$9)*(('Coupling Enzyme Parameters'!$AB$11)-(Y888-$F$11)))))/(2*'Coupling Enzyme Parameters'!$AB$9))</f>
        <v>24.1193551306954</v>
      </c>
      <c r="AA888" s="102">
        <f t="shared" si="110"/>
        <v>-11.811989885403353</v>
      </c>
    </row>
    <row r="889" spans="3:27" s="39" customFormat="1" ht="15" x14ac:dyDescent="0.25">
      <c r="C889" s="24">
        <f t="shared" si="111"/>
        <v>58.466666666667891</v>
      </c>
      <c r="D889" s="37">
        <v>11381.339</v>
      </c>
      <c r="E889" s="37">
        <v>19121.780999999999</v>
      </c>
      <c r="F889" s="100">
        <f>((-'Coupling Enzyme Parameters'!$AB$10+SQRT((('Coupling Enzyme Parameters'!$AB$10)^2)-(4*('Coupling Enzyme Parameters'!$AB$9)*(('Coupling Enzyme Parameters'!$AB$11)-(E889-$F$11)))))/(2*'Coupling Enzyme Parameters'!$AB$9))</f>
        <v>33.633960742261749</v>
      </c>
      <c r="G889" s="37">
        <v>18147.629000000001</v>
      </c>
      <c r="H889" s="99">
        <f>((-'Coupling Enzyme Parameters'!$AB$10+SQRT((('Coupling Enzyme Parameters'!$AB$10)^2)-(4*('Coupling Enzyme Parameters'!$AB$9)*(('Coupling Enzyme Parameters'!$AB$11)-(G889-$F$11)))))/(2*'Coupling Enzyme Parameters'!$AB$9))</f>
        <v>28.816344365432126</v>
      </c>
      <c r="I889" s="102">
        <f t="shared" si="104"/>
        <v>-5.6686953508521647</v>
      </c>
      <c r="J889" s="37">
        <v>17693.982</v>
      </c>
      <c r="K889" s="99">
        <f>((-'Coupling Enzyme Parameters'!$AB$10+SQRT((('Coupling Enzyme Parameters'!$AB$10)^2)-(4*('Coupling Enzyme Parameters'!$AB$9)*(('Coupling Enzyme Parameters'!$AB$11)-(J889-$F$11)))))/(2*'Coupling Enzyme Parameters'!$AB$9))</f>
        <v>26.832911239961557</v>
      </c>
      <c r="L889" s="102">
        <f t="shared" si="105"/>
        <v>-5.6831462604093907</v>
      </c>
      <c r="M889" s="37">
        <v>17725.93</v>
      </c>
      <c r="N889" s="99">
        <f>((-'Coupling Enzyme Parameters'!$AB$10+SQRT((('Coupling Enzyme Parameters'!$AB$10)^2)-(4*('Coupling Enzyme Parameters'!$AB$9)*(('Coupling Enzyme Parameters'!$AB$11)-(M889-$F$11)))))/(2*'Coupling Enzyme Parameters'!$AB$9))</f>
        <v>26.968328874673848</v>
      </c>
      <c r="O889" s="102">
        <f t="shared" si="106"/>
        <v>-8.0317291108390414</v>
      </c>
      <c r="P889" s="37">
        <v>17723.004000000001</v>
      </c>
      <c r="Q889" s="99">
        <f>((-'Coupling Enzyme Parameters'!$AB$10+SQRT((('Coupling Enzyme Parameters'!$AB$10)^2)-(4*('Coupling Enzyme Parameters'!$AB$9)*(('Coupling Enzyme Parameters'!$AB$11)-(P889-$F$11)))))/(2*'Coupling Enzyme Parameters'!$AB$9))</f>
        <v>26.95590121536635</v>
      </c>
      <c r="R889" s="102">
        <f t="shared" si="107"/>
        <v>-9.1496261323861496</v>
      </c>
      <c r="S889" s="37">
        <v>17692.032999999999</v>
      </c>
      <c r="T889" s="99">
        <f>((-'Coupling Enzyme Parameters'!$AB$10+SQRT((('Coupling Enzyme Parameters'!$AB$10)^2)-(4*('Coupling Enzyme Parameters'!$AB$9)*(('Coupling Enzyme Parameters'!$AB$11)-(S889-$F$11)))))/(2*'Coupling Enzyme Parameters'!$AB$9))</f>
        <v>26.824669598531944</v>
      </c>
      <c r="U889" s="102">
        <f t="shared" si="108"/>
        <v>-9.9902225329123873</v>
      </c>
      <c r="V889" s="37">
        <v>17312.592000000001</v>
      </c>
      <c r="W889" s="99">
        <f>((-'Coupling Enzyme Parameters'!$AB$10+SQRT((('Coupling Enzyme Parameters'!$AB$10)^2)-(4*('Coupling Enzyme Parameters'!$AB$9)*(('Coupling Enzyme Parameters'!$AB$11)-(V889-$F$11)))))/(2*'Coupling Enzyme Parameters'!$AB$9))</f>
        <v>25.260679633125708</v>
      </c>
      <c r="X889" s="102">
        <f t="shared" si="109"/>
        <v>-11.365777364332505</v>
      </c>
      <c r="Y889" s="37">
        <v>17050.188999999998</v>
      </c>
      <c r="Z889" s="99">
        <f>((-'Coupling Enzyme Parameters'!$AB$10+SQRT((('Coupling Enzyme Parameters'!$AB$10)^2)-(4*('Coupling Enzyme Parameters'!$AB$9)*(('Coupling Enzyme Parameters'!$AB$11)-(Y889-$F$11)))))/(2*'Coupling Enzyme Parameters'!$AB$9))</f>
        <v>24.222506813402859</v>
      </c>
      <c r="AA889" s="102">
        <f t="shared" si="110"/>
        <v>-11.430640759876574</v>
      </c>
    </row>
    <row r="890" spans="3:27" s="39" customFormat="1" ht="15" x14ac:dyDescent="0.25">
      <c r="C890" s="24">
        <f t="shared" si="111"/>
        <v>58.533333333334561</v>
      </c>
      <c r="D890" s="37">
        <v>11380.663</v>
      </c>
      <c r="E890" s="37">
        <v>19150.572</v>
      </c>
      <c r="F890" s="100">
        <f>((-'Coupling Enzyme Parameters'!$AB$10+SQRT((('Coupling Enzyme Parameters'!$AB$10)^2)-(4*('Coupling Enzyme Parameters'!$AB$9)*(('Coupling Enzyme Parameters'!$AB$11)-(E890-$F$11)))))/(2*'Coupling Enzyme Parameters'!$AB$9))</f>
        <v>33.791450177069009</v>
      </c>
      <c r="G890" s="37">
        <v>18159.418000000001</v>
      </c>
      <c r="H890" s="99">
        <f>((-'Coupling Enzyme Parameters'!$AB$10+SQRT((('Coupling Enzyme Parameters'!$AB$10)^2)-(4*('Coupling Enzyme Parameters'!$AB$9)*(('Coupling Enzyme Parameters'!$AB$11)-(G890-$F$11)))))/(2*'Coupling Enzyme Parameters'!$AB$9))</f>
        <v>28.869741872128774</v>
      </c>
      <c r="I890" s="102">
        <f t="shared" si="104"/>
        <v>-5.7727872789627774</v>
      </c>
      <c r="J890" s="37">
        <v>17676.766</v>
      </c>
      <c r="K890" s="99">
        <f>((-'Coupling Enzyme Parameters'!$AB$10+SQRT((('Coupling Enzyme Parameters'!$AB$10)^2)-(4*('Coupling Enzyme Parameters'!$AB$9)*(('Coupling Enzyme Parameters'!$AB$11)-(J890-$F$11)))))/(2*'Coupling Enzyme Parameters'!$AB$9))</f>
        <v>26.760188077800894</v>
      </c>
      <c r="L890" s="102">
        <f t="shared" si="105"/>
        <v>-5.9133588573773146</v>
      </c>
      <c r="M890" s="37">
        <v>17812.166000000001</v>
      </c>
      <c r="N890" s="99">
        <f>((-'Coupling Enzyme Parameters'!$AB$10+SQRT((('Coupling Enzyme Parameters'!$AB$10)^2)-(4*('Coupling Enzyme Parameters'!$AB$9)*(('Coupling Enzyme Parameters'!$AB$11)-(M890-$F$11)))))/(2*'Coupling Enzyme Parameters'!$AB$9))</f>
        <v>27.33692612124889</v>
      </c>
      <c r="O890" s="102">
        <f t="shared" si="106"/>
        <v>-7.8206212990712594</v>
      </c>
      <c r="P890" s="37">
        <v>17721.73</v>
      </c>
      <c r="Q890" s="99">
        <f>((-'Coupling Enzyme Parameters'!$AB$10+SQRT((('Coupling Enzyme Parameters'!$AB$10)^2)-(4*('Coupling Enzyme Parameters'!$AB$9)*(('Coupling Enzyme Parameters'!$AB$11)-(P890-$F$11)))))/(2*'Coupling Enzyme Parameters'!$AB$9))</f>
        <v>26.950491726829519</v>
      </c>
      <c r="R890" s="102">
        <f t="shared" si="107"/>
        <v>-9.3125250557302408</v>
      </c>
      <c r="S890" s="37">
        <v>17664.197</v>
      </c>
      <c r="T890" s="99">
        <f>((-'Coupling Enzyme Parameters'!$AB$10+SQRT((('Coupling Enzyme Parameters'!$AB$10)^2)-(4*('Coupling Enzyme Parameters'!$AB$9)*(('Coupling Enzyme Parameters'!$AB$11)-(S890-$F$11)))))/(2*'Coupling Enzyme Parameters'!$AB$9))</f>
        <v>26.707204268408933</v>
      </c>
      <c r="U890" s="102">
        <f t="shared" si="108"/>
        <v>-10.265177297842659</v>
      </c>
      <c r="V890" s="37">
        <v>17238.59</v>
      </c>
      <c r="W890" s="99">
        <f>((-'Coupling Enzyme Parameters'!$AB$10+SQRT((('Coupling Enzyme Parameters'!$AB$10)^2)-(4*('Coupling Enzyme Parameters'!$AB$9)*(('Coupling Enzyme Parameters'!$AB$11)-(V890-$F$11)))))/(2*'Coupling Enzyme Parameters'!$AB$9))</f>
        <v>24.964508350582779</v>
      </c>
      <c r="X890" s="102">
        <f t="shared" si="109"/>
        <v>-11.819438081682694</v>
      </c>
      <c r="Y890" s="37">
        <v>17022.076000000001</v>
      </c>
      <c r="Z890" s="99">
        <f>((-'Coupling Enzyme Parameters'!$AB$10+SQRT((('Coupling Enzyme Parameters'!$AB$10)^2)-(4*('Coupling Enzyme Parameters'!$AB$9)*(('Coupling Enzyme Parameters'!$AB$11)-(Y890-$F$11)))))/(2*'Coupling Enzyme Parameters'!$AB$9))</f>
        <v>24.113214536637983</v>
      </c>
      <c r="AA890" s="102">
        <f t="shared" si="110"/>
        <v>-11.697422471448711</v>
      </c>
    </row>
    <row r="891" spans="3:27" s="39" customFormat="1" ht="15" x14ac:dyDescent="0.25">
      <c r="C891" s="24">
        <f t="shared" si="111"/>
        <v>58.600000000001231</v>
      </c>
      <c r="D891" s="37">
        <v>11375.781999999999</v>
      </c>
      <c r="E891" s="37">
        <v>19133.455000000002</v>
      </c>
      <c r="F891" s="100">
        <f>((-'Coupling Enzyme Parameters'!$AB$10+SQRT((('Coupling Enzyme Parameters'!$AB$10)^2)-(4*('Coupling Enzyme Parameters'!$AB$9)*(('Coupling Enzyme Parameters'!$AB$11)-(E891-$F$11)))))/(2*'Coupling Enzyme Parameters'!$AB$9))</f>
        <v>33.697691188327241</v>
      </c>
      <c r="G891" s="37">
        <v>18120.851999999999</v>
      </c>
      <c r="H891" s="99">
        <f>((-'Coupling Enzyme Parameters'!$AB$10+SQRT((('Coupling Enzyme Parameters'!$AB$10)^2)-(4*('Coupling Enzyme Parameters'!$AB$9)*(('Coupling Enzyme Parameters'!$AB$11)-(G891-$F$11)))))/(2*'Coupling Enzyme Parameters'!$AB$9))</f>
        <v>28.695431826329749</v>
      </c>
      <c r="I891" s="102">
        <f t="shared" si="104"/>
        <v>-5.8533383360200339</v>
      </c>
      <c r="J891" s="37">
        <v>17725.252</v>
      </c>
      <c r="K891" s="99">
        <f>((-'Coupling Enzyme Parameters'!$AB$10+SQRT((('Coupling Enzyme Parameters'!$AB$10)^2)-(4*('Coupling Enzyme Parameters'!$AB$9)*(('Coupling Enzyme Parameters'!$AB$11)-(J891-$F$11)))))/(2*'Coupling Enzyme Parameters'!$AB$9))</f>
        <v>26.965448736200262</v>
      </c>
      <c r="L891" s="102">
        <f t="shared" si="105"/>
        <v>-5.614339210236178</v>
      </c>
      <c r="M891" s="37">
        <v>17773.313999999998</v>
      </c>
      <c r="N891" s="99">
        <f>((-'Coupling Enzyme Parameters'!$AB$10+SQRT((('Coupling Enzyme Parameters'!$AB$10)^2)-(4*('Coupling Enzyme Parameters'!$AB$9)*(('Coupling Enzyme Parameters'!$AB$11)-(M891-$F$11)))))/(2*'Coupling Enzyme Parameters'!$AB$9))</f>
        <v>27.170300860564566</v>
      </c>
      <c r="O891" s="102">
        <f t="shared" si="106"/>
        <v>-7.8934875710138144</v>
      </c>
      <c r="P891" s="37">
        <v>17729.07</v>
      </c>
      <c r="Q891" s="99">
        <f>((-'Coupling Enzyme Parameters'!$AB$10+SQRT((('Coupling Enzyme Parameters'!$AB$10)^2)-(4*('Coupling Enzyme Parameters'!$AB$9)*(('Coupling Enzyme Parameters'!$AB$11)-(P891-$F$11)))))/(2*'Coupling Enzyme Parameters'!$AB$9))</f>
        <v>26.981671153288804</v>
      </c>
      <c r="R891" s="102">
        <f t="shared" si="107"/>
        <v>-9.1875866405291866</v>
      </c>
      <c r="S891" s="37">
        <v>17576.673999999999</v>
      </c>
      <c r="T891" s="99">
        <f>((-'Coupling Enzyme Parameters'!$AB$10+SQRT((('Coupling Enzyme Parameters'!$AB$10)^2)-(4*('Coupling Enzyme Parameters'!$AB$9)*(('Coupling Enzyme Parameters'!$AB$11)-(S891-$F$11)))))/(2*'Coupling Enzyme Parameters'!$AB$9))</f>
        <v>26.340782061364131</v>
      </c>
      <c r="U891" s="102">
        <f t="shared" si="108"/>
        <v>-10.537840516145693</v>
      </c>
      <c r="V891" s="37">
        <v>17296.266</v>
      </c>
      <c r="W891" s="99">
        <f>((-'Coupling Enzyme Parameters'!$AB$10+SQRT((('Coupling Enzyme Parameters'!$AB$10)^2)-(4*('Coupling Enzyme Parameters'!$AB$9)*(('Coupling Enzyme Parameters'!$AB$11)-(V891-$F$11)))))/(2*'Coupling Enzyme Parameters'!$AB$9))</f>
        <v>25.195103693753826</v>
      </c>
      <c r="X891" s="102">
        <f t="shared" si="109"/>
        <v>-11.495083749769879</v>
      </c>
      <c r="Y891" s="37">
        <v>17002.206999999999</v>
      </c>
      <c r="Z891" s="99">
        <f>((-'Coupling Enzyme Parameters'!$AB$10+SQRT((('Coupling Enzyme Parameters'!$AB$10)^2)-(4*('Coupling Enzyme Parameters'!$AB$9)*(('Coupling Enzyme Parameters'!$AB$11)-(Y891-$F$11)))))/(2*'Coupling Enzyme Parameters'!$AB$9))</f>
        <v>24.036189173871541</v>
      </c>
      <c r="AA891" s="102">
        <f t="shared" si="110"/>
        <v>-11.680688845473384</v>
      </c>
    </row>
    <row r="892" spans="3:27" s="39" customFormat="1" ht="15" x14ac:dyDescent="0.25">
      <c r="C892" s="24">
        <f t="shared" si="111"/>
        <v>58.666666666667901</v>
      </c>
      <c r="D892" s="37">
        <v>11339.162</v>
      </c>
      <c r="E892" s="37">
        <v>19152.793000000001</v>
      </c>
      <c r="F892" s="100">
        <f>((-'Coupling Enzyme Parameters'!$AB$10+SQRT((('Coupling Enzyme Parameters'!$AB$10)^2)-(4*('Coupling Enzyme Parameters'!$AB$9)*(('Coupling Enzyme Parameters'!$AB$11)-(E892-$F$11)))))/(2*'Coupling Enzyme Parameters'!$AB$9))</f>
        <v>33.803643370416395</v>
      </c>
      <c r="G892" s="37">
        <v>18184.66</v>
      </c>
      <c r="H892" s="99">
        <f>((-'Coupling Enzyme Parameters'!$AB$10+SQRT((('Coupling Enzyme Parameters'!$AB$10)^2)-(4*('Coupling Enzyme Parameters'!$AB$9)*(('Coupling Enzyme Parameters'!$AB$11)-(G892-$F$11)))))/(2*'Coupling Enzyme Parameters'!$AB$9))</f>
        <v>28.984414160563322</v>
      </c>
      <c r="I892" s="102">
        <f t="shared" si="104"/>
        <v>-5.6703081838756155</v>
      </c>
      <c r="J892" s="37">
        <v>17782.697</v>
      </c>
      <c r="K892" s="99">
        <f>((-'Coupling Enzyme Parameters'!$AB$10+SQRT((('Coupling Enzyme Parameters'!$AB$10)^2)-(4*('Coupling Enzyme Parameters'!$AB$9)*(('Coupling Enzyme Parameters'!$AB$11)-(J892-$F$11)))))/(2*'Coupling Enzyme Parameters'!$AB$9))</f>
        <v>27.210456994919866</v>
      </c>
      <c r="L892" s="102">
        <f t="shared" si="105"/>
        <v>-5.4752831336057284</v>
      </c>
      <c r="M892" s="37">
        <v>17704.506000000001</v>
      </c>
      <c r="N892" s="99">
        <f>((-'Coupling Enzyme Parameters'!$AB$10+SQRT((('Coupling Enzyme Parameters'!$AB$10)^2)-(4*('Coupling Enzyme Parameters'!$AB$9)*(('Coupling Enzyme Parameters'!$AB$11)-(M892-$F$11)))))/(2*'Coupling Enzyme Parameters'!$AB$9))</f>
        <v>26.87745232066851</v>
      </c>
      <c r="O892" s="102">
        <f t="shared" si="106"/>
        <v>-8.2922882929990251</v>
      </c>
      <c r="P892" s="37">
        <v>17764.778999999999</v>
      </c>
      <c r="Q892" s="99">
        <f>((-'Coupling Enzyme Parameters'!$AB$10+SQRT((('Coupling Enzyme Parameters'!$AB$10)^2)-(4*('Coupling Enzyme Parameters'!$AB$9)*(('Coupling Enzyme Parameters'!$AB$11)-(P892-$F$11)))))/(2*'Coupling Enzyme Parameters'!$AB$9))</f>
        <v>27.133820526611707</v>
      </c>
      <c r="R892" s="102">
        <f t="shared" si="107"/>
        <v>-9.1413894492954384</v>
      </c>
      <c r="S892" s="37">
        <v>17673.370999999999</v>
      </c>
      <c r="T892" s="99">
        <f>((-'Coupling Enzyme Parameters'!$AB$10+SQRT((('Coupling Enzyme Parameters'!$AB$10)^2)-(4*('Coupling Enzyme Parameters'!$AB$9)*(('Coupling Enzyme Parameters'!$AB$11)-(S892-$F$11)))))/(2*'Coupling Enzyme Parameters'!$AB$9))</f>
        <v>26.745867575743702</v>
      </c>
      <c r="U892" s="102">
        <f t="shared" si="108"/>
        <v>-10.238707183855276</v>
      </c>
      <c r="V892" s="37">
        <v>17298.830000000002</v>
      </c>
      <c r="W892" s="99">
        <f>((-'Coupling Enzyme Parameters'!$AB$10+SQRT((('Coupling Enzyme Parameters'!$AB$10)^2)-(4*('Coupling Enzyme Parameters'!$AB$9)*(('Coupling Enzyme Parameters'!$AB$11)-(V892-$F$11)))))/(2*'Coupling Enzyme Parameters'!$AB$9))</f>
        <v>25.205393494437711</v>
      </c>
      <c r="X892" s="102">
        <f t="shared" si="109"/>
        <v>-11.590746131175148</v>
      </c>
      <c r="Y892" s="37">
        <v>16989.616999999998</v>
      </c>
      <c r="Z892" s="99">
        <f>((-'Coupling Enzyme Parameters'!$AB$10+SQRT((('Coupling Enzyme Parameters'!$AB$10)^2)-(4*('Coupling Enzyme Parameters'!$AB$9)*(('Coupling Enzyme Parameters'!$AB$11)-(Y892-$F$11)))))/(2*'Coupling Enzyme Parameters'!$AB$9))</f>
        <v>23.987474587726656</v>
      </c>
      <c r="AA892" s="102">
        <f t="shared" si="110"/>
        <v>-11.835355613707424</v>
      </c>
    </row>
    <row r="893" spans="3:27" s="39" customFormat="1" ht="15" x14ac:dyDescent="0.25">
      <c r="C893" s="24">
        <f t="shared" si="111"/>
        <v>58.733333333334571</v>
      </c>
      <c r="D893" s="37">
        <v>11329.546</v>
      </c>
      <c r="E893" s="37">
        <v>19184.296999999999</v>
      </c>
      <c r="F893" s="100">
        <f>((-'Coupling Enzyme Parameters'!$AB$10+SQRT((('Coupling Enzyme Parameters'!$AB$10)^2)-(4*('Coupling Enzyme Parameters'!$AB$9)*(('Coupling Enzyme Parameters'!$AB$11)-(E893-$F$11)))))/(2*'Coupling Enzyme Parameters'!$AB$9))</f>
        <v>33.977289574588838</v>
      </c>
      <c r="G893" s="37">
        <v>18156.491999999998</v>
      </c>
      <c r="H893" s="99">
        <f>((-'Coupling Enzyme Parameters'!$AB$10+SQRT((('Coupling Enzyme Parameters'!$AB$10)^2)-(4*('Coupling Enzyme Parameters'!$AB$9)*(('Coupling Enzyme Parameters'!$AB$11)-(G893-$F$11)))))/(2*'Coupling Enzyme Parameters'!$AB$9))</f>
        <v>28.856479347468483</v>
      </c>
      <c r="I893" s="102">
        <f t="shared" si="104"/>
        <v>-5.971889201142897</v>
      </c>
      <c r="J893" s="37">
        <v>17750.633000000002</v>
      </c>
      <c r="K893" s="99">
        <f>((-'Coupling Enzyme Parameters'!$AB$10+SQRT((('Coupling Enzyme Parameters'!$AB$10)^2)-(4*('Coupling Enzyme Parameters'!$AB$9)*(('Coupling Enzyme Parameters'!$AB$11)-(J893-$F$11)))))/(2*'Coupling Enzyme Parameters'!$AB$9))</f>
        <v>27.073455038903482</v>
      </c>
      <c r="L893" s="102">
        <f t="shared" si="105"/>
        <v>-5.7859312937945546</v>
      </c>
      <c r="M893" s="37">
        <v>17742.653999999999</v>
      </c>
      <c r="N893" s="99">
        <f>((-'Coupling Enzyme Parameters'!$AB$10+SQRT((('Coupling Enzyme Parameters'!$AB$10)^2)-(4*('Coupling Enzyme Parameters'!$AB$9)*(('Coupling Enzyme Parameters'!$AB$11)-(M893-$F$11)))))/(2*'Coupling Enzyme Parameters'!$AB$9))</f>
        <v>27.039459466750767</v>
      </c>
      <c r="O893" s="102">
        <f t="shared" si="106"/>
        <v>-8.3039273510892109</v>
      </c>
      <c r="P893" s="37">
        <v>17758.761999999999</v>
      </c>
      <c r="Q893" s="99">
        <f>((-'Coupling Enzyme Parameters'!$AB$10+SQRT((('Coupling Enzyme Parameters'!$AB$10)^2)-(4*('Coupling Enzyme Parameters'!$AB$9)*(('Coupling Enzyme Parameters'!$AB$11)-(P893-$F$11)))))/(2*'Coupling Enzyme Parameters'!$AB$9))</f>
        <v>27.108129252363518</v>
      </c>
      <c r="R893" s="102">
        <f t="shared" si="107"/>
        <v>-9.3407269277160694</v>
      </c>
      <c r="S893" s="37">
        <v>17657.293000000001</v>
      </c>
      <c r="T893" s="99">
        <f>((-'Coupling Enzyme Parameters'!$AB$10+SQRT((('Coupling Enzyme Parameters'!$AB$10)^2)-(4*('Coupling Enzyme Parameters'!$AB$9)*(('Coupling Enzyme Parameters'!$AB$11)-(S893-$F$11)))))/(2*'Coupling Enzyme Parameters'!$AB$9))</f>
        <v>26.678140087542328</v>
      </c>
      <c r="U893" s="102">
        <f t="shared" si="108"/>
        <v>-10.480080876229092</v>
      </c>
      <c r="V893" s="37">
        <v>17228.669999999998</v>
      </c>
      <c r="W893" s="99">
        <f>((-'Coupling Enzyme Parameters'!$AB$10+SQRT((('Coupling Enzyme Parameters'!$AB$10)^2)-(4*('Coupling Enzyme Parameters'!$AB$9)*(('Coupling Enzyme Parameters'!$AB$11)-(V893-$F$11)))))/(2*'Coupling Enzyme Parameters'!$AB$9))</f>
        <v>24.925013292783408</v>
      </c>
      <c r="X893" s="102">
        <f t="shared" si="109"/>
        <v>-12.044772537001894</v>
      </c>
      <c r="Y893" s="37">
        <v>17015.728999999999</v>
      </c>
      <c r="Z893" s="99">
        <f>((-'Coupling Enzyme Parameters'!$AB$10+SQRT((('Coupling Enzyme Parameters'!$AB$10)^2)-(4*('Coupling Enzyme Parameters'!$AB$9)*(('Coupling Enzyme Parameters'!$AB$11)-(Y893-$F$11)))))/(2*'Coupling Enzyme Parameters'!$AB$9))</f>
        <v>24.088589874189744</v>
      </c>
      <c r="AA893" s="102">
        <f t="shared" si="110"/>
        <v>-11.907886531416779</v>
      </c>
    </row>
    <row r="894" spans="3:27" s="39" customFormat="1" ht="15" x14ac:dyDescent="0.25">
      <c r="C894" s="24">
        <f t="shared" si="111"/>
        <v>58.800000000001241</v>
      </c>
      <c r="D894" s="37">
        <v>11364.321</v>
      </c>
      <c r="E894" s="37">
        <v>19172.763999999999</v>
      </c>
      <c r="F894" s="100">
        <f>((-'Coupling Enzyme Parameters'!$AB$10+SQRT((('Coupling Enzyme Parameters'!$AB$10)^2)-(4*('Coupling Enzyme Parameters'!$AB$9)*(('Coupling Enzyme Parameters'!$AB$11)-(E894-$F$11)))))/(2*'Coupling Enzyme Parameters'!$AB$9))</f>
        <v>33.913570585283104</v>
      </c>
      <c r="G894" s="37">
        <v>18118.023000000001</v>
      </c>
      <c r="H894" s="99">
        <f>((-'Coupling Enzyme Parameters'!$AB$10+SQRT((('Coupling Enzyme Parameters'!$AB$10)^2)-(4*('Coupling Enzyme Parameters'!$AB$9)*(('Coupling Enzyme Parameters'!$AB$11)-(G894-$F$11)))))/(2*'Coupling Enzyme Parameters'!$AB$9))</f>
        <v>28.682687355472801</v>
      </c>
      <c r="I894" s="102">
        <f t="shared" si="104"/>
        <v>-6.0819622038328447</v>
      </c>
      <c r="J894" s="37">
        <v>17727.949000000001</v>
      </c>
      <c r="K894" s="99">
        <f>((-'Coupling Enzyme Parameters'!$AB$10+SQRT((('Coupling Enzyme Parameters'!$AB$10)^2)-(4*('Coupling Enzyme Parameters'!$AB$9)*(('Coupling Enzyme Parameters'!$AB$11)-(J894-$F$11)))))/(2*'Coupling Enzyme Parameters'!$AB$9))</f>
        <v>26.976907197924938</v>
      </c>
      <c r="L894" s="102">
        <f t="shared" si="105"/>
        <v>-5.8187601454673654</v>
      </c>
      <c r="M894" s="37">
        <v>17688.863000000001</v>
      </c>
      <c r="N894" s="99">
        <f>((-'Coupling Enzyme Parameters'!$AB$10+SQRT((('Coupling Enzyme Parameters'!$AB$10)^2)-(4*('Coupling Enzyme Parameters'!$AB$9)*(('Coupling Enzyme Parameters'!$AB$11)-(M894-$F$11)))))/(2*'Coupling Enzyme Parameters'!$AB$9))</f>
        <v>26.811269554226119</v>
      </c>
      <c r="O894" s="102">
        <f t="shared" si="106"/>
        <v>-8.4683982743081252</v>
      </c>
      <c r="P894" s="37">
        <v>17704.473000000002</v>
      </c>
      <c r="Q894" s="99">
        <f>((-'Coupling Enzyme Parameters'!$AB$10+SQRT((('Coupling Enzyme Parameters'!$AB$10)^2)-(4*('Coupling Enzyme Parameters'!$AB$9)*(('Coupling Enzyme Parameters'!$AB$11)-(P894-$F$11)))))/(2*'Coupling Enzyme Parameters'!$AB$9))</f>
        <v>26.877312551265071</v>
      </c>
      <c r="R894" s="102">
        <f t="shared" si="107"/>
        <v>-9.5078246395087831</v>
      </c>
      <c r="S894" s="37">
        <v>17659.384999999998</v>
      </c>
      <c r="T894" s="99">
        <f>((-'Coupling Enzyme Parameters'!$AB$10+SQRT((('Coupling Enzyme Parameters'!$AB$10)^2)-(4*('Coupling Enzyme Parameters'!$AB$9)*(('Coupling Enzyme Parameters'!$AB$11)-(S894-$F$11)))))/(2*'Coupling Enzyme Parameters'!$AB$9))</f>
        <v>26.686943977675782</v>
      </c>
      <c r="U894" s="102">
        <f t="shared" si="108"/>
        <v>-10.407557996789905</v>
      </c>
      <c r="V894" s="37">
        <v>17298.030999999999</v>
      </c>
      <c r="W894" s="99">
        <f>((-'Coupling Enzyme Parameters'!$AB$10+SQRT((('Coupling Enzyme Parameters'!$AB$10)^2)-(4*('Coupling Enzyme Parameters'!$AB$9)*(('Coupling Enzyme Parameters'!$AB$11)-(V894-$F$11)))))/(2*'Coupling Enzyme Parameters'!$AB$9))</f>
        <v>25.202186606041451</v>
      </c>
      <c r="X894" s="102">
        <f t="shared" si="109"/>
        <v>-11.703880234438117</v>
      </c>
      <c r="Y894" s="37">
        <v>16998.741999999998</v>
      </c>
      <c r="Z894" s="99">
        <f>((-'Coupling Enzyme Parameters'!$AB$10+SQRT((('Coupling Enzyme Parameters'!$AB$10)^2)-(4*('Coupling Enzyme Parameters'!$AB$9)*(('Coupling Enzyme Parameters'!$AB$11)-(Y894-$F$11)))))/(2*'Coupling Enzyme Parameters'!$AB$9))</f>
        <v>24.022774879695572</v>
      </c>
      <c r="AA894" s="102">
        <f t="shared" si="110"/>
        <v>-11.909982536605217</v>
      </c>
    </row>
    <row r="895" spans="3:27" s="39" customFormat="1" ht="15" x14ac:dyDescent="0.25">
      <c r="C895" s="24">
        <f t="shared" si="111"/>
        <v>58.866666666667911</v>
      </c>
      <c r="D895" s="37">
        <v>11347.2</v>
      </c>
      <c r="E895" s="37">
        <v>19134.002</v>
      </c>
      <c r="F895" s="100">
        <f>((-'Coupling Enzyme Parameters'!$AB$10+SQRT((('Coupling Enzyme Parameters'!$AB$10)^2)-(4*('Coupling Enzyme Parameters'!$AB$9)*(('Coupling Enzyme Parameters'!$AB$11)-(E895-$F$11)))))/(2*'Coupling Enzyme Parameters'!$AB$9))</f>
        <v>33.700681604837577</v>
      </c>
      <c r="G895" s="37">
        <v>18162.055</v>
      </c>
      <c r="H895" s="99">
        <f>((-'Coupling Enzyme Parameters'!$AB$10+SQRT((('Coupling Enzyme Parameters'!$AB$10)^2)-(4*('Coupling Enzyme Parameters'!$AB$9)*(('Coupling Enzyme Parameters'!$AB$11)-(G895-$F$11)))))/(2*'Coupling Enzyme Parameters'!$AB$9))</f>
        <v>28.881699790588829</v>
      </c>
      <c r="I895" s="102">
        <f t="shared" si="104"/>
        <v>-5.6700607882712895</v>
      </c>
      <c r="J895" s="37">
        <v>17691.48</v>
      </c>
      <c r="K895" s="99">
        <f>((-'Coupling Enzyme Parameters'!$AB$10+SQRT((('Coupling Enzyme Parameters'!$AB$10)^2)-(4*('Coupling Enzyme Parameters'!$AB$9)*(('Coupling Enzyme Parameters'!$AB$11)-(J895-$F$11)))))/(2*'Coupling Enzyme Parameters'!$AB$9))</f>
        <v>26.822331562096032</v>
      </c>
      <c r="L895" s="102">
        <f t="shared" si="105"/>
        <v>-5.7604468008507439</v>
      </c>
      <c r="M895" s="37">
        <v>17731.282999999999</v>
      </c>
      <c r="N895" s="99">
        <f>((-'Coupling Enzyme Parameters'!$AB$10+SQRT((('Coupling Enzyme Parameters'!$AB$10)^2)-(4*('Coupling Enzyme Parameters'!$AB$9)*(('Coupling Enzyme Parameters'!$AB$11)-(M895-$F$11)))))/(2*'Coupling Enzyme Parameters'!$AB$9))</f>
        <v>26.991078029984077</v>
      </c>
      <c r="O895" s="102">
        <f t="shared" si="106"/>
        <v>-8.0757008181046395</v>
      </c>
      <c r="P895" s="37">
        <v>17736.474999999999</v>
      </c>
      <c r="Q895" s="99">
        <f>((-'Coupling Enzyme Parameters'!$AB$10+SQRT((('Coupling Enzyme Parameters'!$AB$10)^2)-(4*('Coupling Enzyme Parameters'!$AB$9)*(('Coupling Enzyme Parameters'!$AB$11)-(P895-$F$11)))))/(2*'Coupling Enzyme Parameters'!$AB$9))</f>
        <v>27.013159367735398</v>
      </c>
      <c r="R895" s="102">
        <f t="shared" si="107"/>
        <v>-9.1590888425929293</v>
      </c>
      <c r="S895" s="37">
        <v>17644.625</v>
      </c>
      <c r="T895" s="99">
        <f>((-'Coupling Enzyme Parameters'!$AB$10+SQRT((('Coupling Enzyme Parameters'!$AB$10)^2)-(4*('Coupling Enzyme Parameters'!$AB$9)*(('Coupling Enzyme Parameters'!$AB$11)-(S895-$F$11)))))/(2*'Coupling Enzyme Parameters'!$AB$9))</f>
        <v>26.62488279899895</v>
      </c>
      <c r="U895" s="102">
        <f t="shared" si="108"/>
        <v>-10.256730195021209</v>
      </c>
      <c r="V895" s="37">
        <v>17371.048999999999</v>
      </c>
      <c r="W895" s="99">
        <f>((-'Coupling Enzyme Parameters'!$AB$10+SQRT((('Coupling Enzyme Parameters'!$AB$10)^2)-(4*('Coupling Enzyme Parameters'!$AB$9)*(('Coupling Enzyme Parameters'!$AB$11)-(V895-$F$11)))))/(2*'Coupling Enzyme Parameters'!$AB$9))</f>
        <v>25.496595020068757</v>
      </c>
      <c r="X895" s="102">
        <f t="shared" si="109"/>
        <v>-11.196582839965284</v>
      </c>
      <c r="Y895" s="37">
        <v>17038.754000000001</v>
      </c>
      <c r="Z895" s="99">
        <f>((-'Coupling Enzyme Parameters'!$AB$10+SQRT((('Coupling Enzyme Parameters'!$AB$10)^2)-(4*('Coupling Enzyme Parameters'!$AB$9)*(('Coupling Enzyme Parameters'!$AB$11)-(Y895-$F$11)))))/(2*'Coupling Enzyme Parameters'!$AB$9))</f>
        <v>24.17800834069579</v>
      </c>
      <c r="AA895" s="102">
        <f t="shared" si="110"/>
        <v>-11.541860095159471</v>
      </c>
    </row>
    <row r="896" spans="3:27" s="39" customFormat="1" ht="15" x14ac:dyDescent="0.25">
      <c r="C896" s="24">
        <f t="shared" si="111"/>
        <v>58.933333333334581</v>
      </c>
      <c r="D896" s="37">
        <v>11418.880999999999</v>
      </c>
      <c r="E896" s="37">
        <v>19171.111000000001</v>
      </c>
      <c r="F896" s="100">
        <f>((-'Coupling Enzyme Parameters'!$AB$10+SQRT((('Coupling Enzyme Parameters'!$AB$10)^2)-(4*('Coupling Enzyme Parameters'!$AB$9)*(('Coupling Enzyme Parameters'!$AB$11)-(E896-$F$11)))))/(2*'Coupling Enzyme Parameters'!$AB$9))</f>
        <v>33.90445218426779</v>
      </c>
      <c r="G896" s="37">
        <v>18141.875</v>
      </c>
      <c r="H896" s="99">
        <f>((-'Coupling Enzyme Parameters'!$AB$10+SQRT((('Coupling Enzyme Parameters'!$AB$10)^2)-(4*('Coupling Enzyme Parameters'!$AB$9)*(('Coupling Enzyme Parameters'!$AB$11)-(G896-$F$11)))))/(2*'Coupling Enzyme Parameters'!$AB$9))</f>
        <v>28.790318495055551</v>
      </c>
      <c r="I896" s="102">
        <f t="shared" si="104"/>
        <v>-5.9652126632347802</v>
      </c>
      <c r="J896" s="37">
        <v>17698.004000000001</v>
      </c>
      <c r="K896" s="99">
        <f>((-'Coupling Enzyme Parameters'!$AB$10+SQRT((('Coupling Enzyme Parameters'!$AB$10)^2)-(4*('Coupling Enzyme Parameters'!$AB$9)*(('Coupling Enzyme Parameters'!$AB$11)-(J896-$F$11)))))/(2*'Coupling Enzyme Parameters'!$AB$9))</f>
        <v>26.849925959307669</v>
      </c>
      <c r="L896" s="102">
        <f t="shared" si="105"/>
        <v>-5.93662298306932</v>
      </c>
      <c r="M896" s="37">
        <v>17643.178</v>
      </c>
      <c r="N896" s="99">
        <f>((-'Coupling Enzyme Parameters'!$AB$10+SQRT((('Coupling Enzyme Parameters'!$AB$10)^2)-(4*('Coupling Enzyme Parameters'!$AB$9)*(('Coupling Enzyme Parameters'!$AB$11)-(M896-$F$11)))))/(2*'Coupling Enzyme Parameters'!$AB$9))</f>
        <v>26.618805404526398</v>
      </c>
      <c r="O896" s="102">
        <f t="shared" si="106"/>
        <v>-8.6517440229925313</v>
      </c>
      <c r="P896" s="37">
        <v>17741.067999999999</v>
      </c>
      <c r="Q896" s="99">
        <f>((-'Coupling Enzyme Parameters'!$AB$10+SQRT((('Coupling Enzyme Parameters'!$AB$10)^2)-(4*('Coupling Enzyme Parameters'!$AB$9)*(('Coupling Enzyme Parameters'!$AB$11)-(P896-$F$11)))))/(2*'Coupling Enzyme Parameters'!$AB$9))</f>
        <v>27.032706676660951</v>
      </c>
      <c r="R896" s="102">
        <f t="shared" si="107"/>
        <v>-9.3433121130975891</v>
      </c>
      <c r="S896" s="37">
        <v>17620.636999999999</v>
      </c>
      <c r="T896" s="99">
        <f>((-'Coupling Enzyme Parameters'!$AB$10+SQRT((('Coupling Enzyme Parameters'!$AB$10)^2)-(4*('Coupling Enzyme Parameters'!$AB$9)*(('Coupling Enzyme Parameters'!$AB$11)-(S896-$F$11)))))/(2*'Coupling Enzyme Parameters'!$AB$9))</f>
        <v>26.524288955929624</v>
      </c>
      <c r="U896" s="102">
        <f t="shared" si="108"/>
        <v>-10.561094617520748</v>
      </c>
      <c r="V896" s="37">
        <v>17348.798999999999</v>
      </c>
      <c r="W896" s="99">
        <f>((-'Coupling Enzyme Parameters'!$AB$10+SQRT((('Coupling Enzyme Parameters'!$AB$10)^2)-(4*('Coupling Enzyme Parameters'!$AB$9)*(('Coupling Enzyme Parameters'!$AB$11)-(V896-$F$11)))))/(2*'Coupling Enzyme Parameters'!$AB$9))</f>
        <v>25.40659391578604</v>
      </c>
      <c r="X896" s="102">
        <f t="shared" si="109"/>
        <v>-11.490354523678214</v>
      </c>
      <c r="Y896" s="37">
        <v>16969.565999999999</v>
      </c>
      <c r="Z896" s="99">
        <f>((-'Coupling Enzyme Parameters'!$AB$10+SQRT((('Coupling Enzyme Parameters'!$AB$10)^2)-(4*('Coupling Enzyme Parameters'!$AB$9)*(('Coupling Enzyme Parameters'!$AB$11)-(Y896-$F$11)))))/(2*'Coupling Enzyme Parameters'!$AB$9))</f>
        <v>23.910038439011064</v>
      </c>
      <c r="AA896" s="102">
        <f t="shared" si="110"/>
        <v>-12.01360057627441</v>
      </c>
    </row>
    <row r="897" spans="3:27" s="39" customFormat="1" ht="15" x14ac:dyDescent="0.25">
      <c r="C897" s="24">
        <f t="shared" si="111"/>
        <v>59.000000000001251</v>
      </c>
      <c r="D897" s="37">
        <v>11351.465</v>
      </c>
      <c r="E897" s="37">
        <v>19151.083999999999</v>
      </c>
      <c r="F897" s="100">
        <f>((-'Coupling Enzyme Parameters'!$AB$10+SQRT((('Coupling Enzyme Parameters'!$AB$10)^2)-(4*('Coupling Enzyme Parameters'!$AB$9)*(('Coupling Enzyme Parameters'!$AB$11)-(E897-$F$11)))))/(2*'Coupling Enzyme Parameters'!$AB$9))</f>
        <v>33.794260470472764</v>
      </c>
      <c r="G897" s="37">
        <v>18150.018</v>
      </c>
      <c r="H897" s="99">
        <f>((-'Coupling Enzyme Parameters'!$AB$10+SQRT((('Coupling Enzyme Parameters'!$AB$10)^2)-(4*('Coupling Enzyme Parameters'!$AB$9)*(('Coupling Enzyme Parameters'!$AB$11)-(G897-$F$11)))))/(2*'Coupling Enzyme Parameters'!$AB$9))</f>
        <v>28.827157055022507</v>
      </c>
      <c r="I897" s="102">
        <f t="shared" si="104"/>
        <v>-5.8181823894727991</v>
      </c>
      <c r="J897" s="37">
        <v>17726.423999999999</v>
      </c>
      <c r="K897" s="99">
        <f>((-'Coupling Enzyme Parameters'!$AB$10+SQRT((('Coupling Enzyme Parameters'!$AB$10)^2)-(4*('Coupling Enzyme Parameters'!$AB$9)*(('Coupling Enzyme Parameters'!$AB$11)-(J897-$F$11)))))/(2*'Coupling Enzyme Parameters'!$AB$9))</f>
        <v>26.970427555676896</v>
      </c>
      <c r="L897" s="102">
        <f t="shared" si="105"/>
        <v>-5.7059296729050679</v>
      </c>
      <c r="M897" s="37">
        <v>17722.830000000002</v>
      </c>
      <c r="N897" s="99">
        <f>((-'Coupling Enzyme Parameters'!$AB$10+SQRT((('Coupling Enzyme Parameters'!$AB$10)^2)-(4*('Coupling Enzyme Parameters'!$AB$9)*(('Coupling Enzyme Parameters'!$AB$11)-(M897-$F$11)))))/(2*'Coupling Enzyme Parameters'!$AB$9))</f>
        <v>26.955162342699655</v>
      </c>
      <c r="O897" s="102">
        <f t="shared" si="106"/>
        <v>-8.2051953710242493</v>
      </c>
      <c r="P897" s="37">
        <v>17719.52</v>
      </c>
      <c r="Q897" s="99">
        <f>((-'Coupling Enzyme Parameters'!$AB$10+SQRT((('Coupling Enzyme Parameters'!$AB$10)^2)-(4*('Coupling Enzyme Parameters'!$AB$9)*(('Coupling Enzyme Parameters'!$AB$11)-(P897-$F$11)))))/(2*'Coupling Enzyme Parameters'!$AB$9))</f>
        <v>26.941110216973144</v>
      </c>
      <c r="R897" s="102">
        <f t="shared" si="107"/>
        <v>-9.3247168589903708</v>
      </c>
      <c r="S897" s="37">
        <v>17668.384999999998</v>
      </c>
      <c r="T897" s="99">
        <f>((-'Coupling Enzyme Parameters'!$AB$10+SQRT((('Coupling Enzyme Parameters'!$AB$10)^2)-(4*('Coupling Enzyme Parameters'!$AB$9)*(('Coupling Enzyme Parameters'!$AB$11)-(S897-$F$11)))))/(2*'Coupling Enzyme Parameters'!$AB$9))</f>
        <v>26.724848266163171</v>
      </c>
      <c r="U897" s="102">
        <f t="shared" si="108"/>
        <v>-10.250343593492175</v>
      </c>
      <c r="V897" s="37">
        <v>17248.023000000001</v>
      </c>
      <c r="W897" s="99">
        <f>((-'Coupling Enzyme Parameters'!$AB$10+SQRT((('Coupling Enzyme Parameters'!$AB$10)^2)-(4*('Coupling Enzyme Parameters'!$AB$9)*(('Coupling Enzyme Parameters'!$AB$11)-(V897-$F$11)))))/(2*'Coupling Enzyme Parameters'!$AB$9))</f>
        <v>25.002109479046513</v>
      </c>
      <c r="X897" s="102">
        <f t="shared" si="109"/>
        <v>-11.784647246622715</v>
      </c>
      <c r="Y897" s="37">
        <v>16974.611000000001</v>
      </c>
      <c r="Z897" s="99">
        <f>((-'Coupling Enzyme Parameters'!$AB$10+SQRT((('Coupling Enzyme Parameters'!$AB$10)^2)-(4*('Coupling Enzyme Parameters'!$AB$9)*(('Coupling Enzyme Parameters'!$AB$11)-(Y897-$F$11)))))/(2*'Coupling Enzyme Parameters'!$AB$9))</f>
        <v>23.929505035617247</v>
      </c>
      <c r="AA897" s="102">
        <f t="shared" si="110"/>
        <v>-11.883942265873202</v>
      </c>
    </row>
    <row r="898" spans="3:27" s="39" customFormat="1" ht="15" x14ac:dyDescent="0.25">
      <c r="C898" s="24">
        <f t="shared" si="111"/>
        <v>59.066666666667921</v>
      </c>
      <c r="D898" s="37">
        <v>11407.833000000001</v>
      </c>
      <c r="E898" s="37">
        <v>19135.932000000001</v>
      </c>
      <c r="F898" s="100">
        <f>((-'Coupling Enzyme Parameters'!$AB$10+SQRT((('Coupling Enzyme Parameters'!$AB$10)^2)-(4*('Coupling Enzyme Parameters'!$AB$9)*(('Coupling Enzyme Parameters'!$AB$11)-(E898-$F$11)))))/(2*'Coupling Enzyme Parameters'!$AB$9))</f>
        <v>33.711235846719909</v>
      </c>
      <c r="G898" s="37">
        <v>18130.395</v>
      </c>
      <c r="H898" s="99">
        <f>((-'Coupling Enzyme Parameters'!$AB$10+SQRT((('Coupling Enzyme Parameters'!$AB$10)^2)-(4*('Coupling Enzyme Parameters'!$AB$9)*(('Coupling Enzyme Parameters'!$AB$11)-(G898-$F$11)))))/(2*'Coupling Enzyme Parameters'!$AB$9))</f>
        <v>28.738464605050531</v>
      </c>
      <c r="I898" s="102">
        <f t="shared" si="104"/>
        <v>-5.8238502156919196</v>
      </c>
      <c r="J898" s="37">
        <v>17653.951000000001</v>
      </c>
      <c r="K898" s="99">
        <f>((-'Coupling Enzyme Parameters'!$AB$10+SQRT((('Coupling Enzyme Parameters'!$AB$10)^2)-(4*('Coupling Enzyme Parameters'!$AB$9)*(('Coupling Enzyme Parameters'!$AB$11)-(J898-$F$11)))))/(2*'Coupling Enzyme Parameters'!$AB$9))</f>
        <v>26.664081019903033</v>
      </c>
      <c r="L898" s="102">
        <f t="shared" si="105"/>
        <v>-5.9292515849260745</v>
      </c>
      <c r="M898" s="37">
        <v>17745.307000000001</v>
      </c>
      <c r="N898" s="99">
        <f>((-'Coupling Enzyme Parameters'!$AB$10+SQRT((('Coupling Enzyme Parameters'!$AB$10)^2)-(4*('Coupling Enzyme Parameters'!$AB$9)*(('Coupling Enzyme Parameters'!$AB$11)-(M898-$F$11)))))/(2*'Coupling Enzyme Parameters'!$AB$9))</f>
        <v>27.050758660593267</v>
      </c>
      <c r="O898" s="102">
        <f t="shared" si="106"/>
        <v>-8.0265744293777814</v>
      </c>
      <c r="P898" s="37">
        <v>17735.791000000001</v>
      </c>
      <c r="Q898" s="99">
        <f>((-'Coupling Enzyme Parameters'!$AB$10+SQRT((('Coupling Enzyme Parameters'!$AB$10)^2)-(4*('Coupling Enzyme Parameters'!$AB$9)*(('Coupling Enzyme Parameters'!$AB$11)-(P898-$F$11)))))/(2*'Coupling Enzyme Parameters'!$AB$9))</f>
        <v>27.010249422225666</v>
      </c>
      <c r="R898" s="102">
        <f t="shared" si="107"/>
        <v>-9.1725530299849929</v>
      </c>
      <c r="S898" s="37">
        <v>17635.717000000001</v>
      </c>
      <c r="T898" s="99">
        <f>((-'Coupling Enzyme Parameters'!$AB$10+SQRT((('Coupling Enzyme Parameters'!$AB$10)^2)-(4*('Coupling Enzyme Parameters'!$AB$9)*(('Coupling Enzyme Parameters'!$AB$11)-(S898-$F$11)))))/(2*'Coupling Enzyme Parameters'!$AB$9))</f>
        <v>26.58748840644849</v>
      </c>
      <c r="U898" s="102">
        <f t="shared" si="108"/>
        <v>-10.304678829454001</v>
      </c>
      <c r="V898" s="37">
        <v>17294.785</v>
      </c>
      <c r="W898" s="99">
        <f>((-'Coupling Enzyme Parameters'!$AB$10+SQRT((('Coupling Enzyme Parameters'!$AB$10)^2)-(4*('Coupling Enzyme Parameters'!$AB$9)*(('Coupling Enzyme Parameters'!$AB$11)-(V898-$F$11)))))/(2*'Coupling Enzyme Parameters'!$AB$9))</f>
        <v>25.189161678913059</v>
      </c>
      <c r="X898" s="102">
        <f t="shared" si="109"/>
        <v>-11.514570423003313</v>
      </c>
      <c r="Y898" s="37">
        <v>16987.690999999999</v>
      </c>
      <c r="Z898" s="99">
        <f>((-'Coupling Enzyme Parameters'!$AB$10+SQRT((('Coupling Enzyme Parameters'!$AB$10)^2)-(4*('Coupling Enzyme Parameters'!$AB$9)*(('Coupling Enzyme Parameters'!$AB$11)-(Y898-$F$11)))))/(2*'Coupling Enzyme Parameters'!$AB$9))</f>
        <v>23.980028608164609</v>
      </c>
      <c r="AA898" s="102">
        <f t="shared" si="110"/>
        <v>-11.750394069572984</v>
      </c>
    </row>
    <row r="899" spans="3:27" s="39" customFormat="1" ht="15" x14ac:dyDescent="0.25">
      <c r="C899" s="24">
        <f t="shared" si="111"/>
        <v>59.133333333334591</v>
      </c>
      <c r="D899" s="37">
        <v>11359.88</v>
      </c>
      <c r="E899" s="37">
        <v>19121.743999999999</v>
      </c>
      <c r="F899" s="100">
        <f>((-'Coupling Enzyme Parameters'!$AB$10+SQRT((('Coupling Enzyme Parameters'!$AB$10)^2)-(4*('Coupling Enzyme Parameters'!$AB$9)*(('Coupling Enzyme Parameters'!$AB$11)-(E899-$F$11)))))/(2*'Coupling Enzyme Parameters'!$AB$9))</f>
        <v>33.633759027110308</v>
      </c>
      <c r="G899" s="37">
        <v>18169.678</v>
      </c>
      <c r="H899" s="99">
        <f>((-'Coupling Enzyme Parameters'!$AB$10+SQRT((('Coupling Enzyme Parameters'!$AB$10)^2)-(4*('Coupling Enzyme Parameters'!$AB$9)*(('Coupling Enzyme Parameters'!$AB$11)-(G899-$F$11)))))/(2*'Coupling Enzyme Parameters'!$AB$9))</f>
        <v>28.916296032324901</v>
      </c>
      <c r="I899" s="102">
        <f t="shared" si="104"/>
        <v>-5.5685419688079492</v>
      </c>
      <c r="J899" s="37">
        <v>17751.221000000001</v>
      </c>
      <c r="K899" s="99">
        <f>((-'Coupling Enzyme Parameters'!$AB$10+SQRT((('Coupling Enzyme Parameters'!$AB$10)^2)-(4*('Coupling Enzyme Parameters'!$AB$9)*(('Coupling Enzyme Parameters'!$AB$11)-(J899-$F$11)))))/(2*'Coupling Enzyme Parameters'!$AB$9))</f>
        <v>27.075961809494302</v>
      </c>
      <c r="L899" s="102">
        <f t="shared" si="105"/>
        <v>-5.4398939757252052</v>
      </c>
      <c r="M899" s="37">
        <v>17760.57</v>
      </c>
      <c r="N899" s="99">
        <f>((-'Coupling Enzyme Parameters'!$AB$10+SQRT((('Coupling Enzyme Parameters'!$AB$10)^2)-(4*('Coupling Enzyme Parameters'!$AB$9)*(('Coupling Enzyme Parameters'!$AB$11)-(M899-$F$11)))))/(2*'Coupling Enzyme Parameters'!$AB$9))</f>
        <v>27.115846708214782</v>
      </c>
      <c r="O899" s="102">
        <f t="shared" si="106"/>
        <v>-7.8840095621466659</v>
      </c>
      <c r="P899" s="37">
        <v>17675.25</v>
      </c>
      <c r="Q899" s="99">
        <f>((-'Coupling Enzyme Parameters'!$AB$10+SQRT((('Coupling Enzyme Parameters'!$AB$10)^2)-(4*('Coupling Enzyme Parameters'!$AB$9)*(('Coupling Enzyme Parameters'!$AB$11)-(P899-$F$11)))))/(2*'Coupling Enzyme Parameters'!$AB$9))</f>
        <v>26.753792581326437</v>
      </c>
      <c r="R899" s="102">
        <f t="shared" si="107"/>
        <v>-9.3515330512746218</v>
      </c>
      <c r="S899" s="37">
        <v>17615.583999999999</v>
      </c>
      <c r="T899" s="99">
        <f>((-'Coupling Enzyme Parameters'!$AB$10+SQRT((('Coupling Enzyme Parameters'!$AB$10)^2)-(4*('Coupling Enzyme Parameters'!$AB$9)*(('Coupling Enzyme Parameters'!$AB$11)-(S899-$F$11)))))/(2*'Coupling Enzyme Parameters'!$AB$9))</f>
        <v>26.503141252226012</v>
      </c>
      <c r="U899" s="102">
        <f t="shared" si="108"/>
        <v>-10.311549164066879</v>
      </c>
      <c r="V899" s="37">
        <v>17267.366999999998</v>
      </c>
      <c r="W899" s="99">
        <f>((-'Coupling Enzyme Parameters'!$AB$10+SQRT((('Coupling Enzyme Parameters'!$AB$10)^2)-(4*('Coupling Enzyme Parameters'!$AB$9)*(('Coupling Enzyme Parameters'!$AB$11)-(V899-$F$11)))))/(2*'Coupling Enzyme Parameters'!$AB$9))</f>
        <v>25.079354954170327</v>
      </c>
      <c r="X899" s="102">
        <f t="shared" si="109"/>
        <v>-11.546900328136445</v>
      </c>
      <c r="Y899" s="37">
        <v>17011.447</v>
      </c>
      <c r="Z899" s="99">
        <f>((-'Coupling Enzyme Parameters'!$AB$10+SQRT((('Coupling Enzyme Parameters'!$AB$10)^2)-(4*('Coupling Enzyme Parameters'!$AB$9)*(('Coupling Enzyme Parameters'!$AB$11)-(Y899-$F$11)))))/(2*'Coupling Enzyme Parameters'!$AB$9))</f>
        <v>24.071987211550379</v>
      </c>
      <c r="AA899" s="102">
        <f t="shared" si="110"/>
        <v>-11.580958646577614</v>
      </c>
    </row>
    <row r="900" spans="3:27" s="39" customFormat="1" ht="15" x14ac:dyDescent="0.25">
      <c r="C900" s="24">
        <f t="shared" si="111"/>
        <v>59.200000000001261</v>
      </c>
      <c r="D900" s="37">
        <v>11384.825000000001</v>
      </c>
      <c r="E900" s="37">
        <v>19147.016</v>
      </c>
      <c r="F900" s="100">
        <f>((-'Coupling Enzyme Parameters'!$AB$10+SQRT((('Coupling Enzyme Parameters'!$AB$10)^2)-(4*('Coupling Enzyme Parameters'!$AB$9)*(('Coupling Enzyme Parameters'!$AB$11)-(E900-$F$11)))))/(2*'Coupling Enzyme Parameters'!$AB$9))</f>
        <v>33.771941127889228</v>
      </c>
      <c r="G900" s="37">
        <v>18107.294999999998</v>
      </c>
      <c r="H900" s="99">
        <f>((-'Coupling Enzyme Parameters'!$AB$10+SQRT((('Coupling Enzyme Parameters'!$AB$10)^2)-(4*('Coupling Enzyme Parameters'!$AB$9)*(('Coupling Enzyme Parameters'!$AB$11)-(G900-$F$11)))))/(2*'Coupling Enzyme Parameters'!$AB$9))</f>
        <v>28.634410110304398</v>
      </c>
      <c r="I900" s="102">
        <f t="shared" si="104"/>
        <v>-5.9886099916073725</v>
      </c>
      <c r="J900" s="37">
        <v>17677.300999999999</v>
      </c>
      <c r="K900" s="99">
        <f>((-'Coupling Enzyme Parameters'!$AB$10+SQRT((('Coupling Enzyme Parameters'!$AB$10)^2)-(4*('Coupling Enzyme Parameters'!$AB$9)*(('Coupling Enzyme Parameters'!$AB$11)-(J900-$F$11)))))/(2*'Coupling Enzyme Parameters'!$AB$9))</f>
        <v>26.762445384902154</v>
      </c>
      <c r="L900" s="102">
        <f t="shared" si="105"/>
        <v>-5.8915925010962731</v>
      </c>
      <c r="M900" s="37">
        <v>17732.155999999999</v>
      </c>
      <c r="N900" s="99">
        <f>((-'Coupling Enzyme Parameters'!$AB$10+SQRT((('Coupling Enzyme Parameters'!$AB$10)^2)-(4*('Coupling Enzyme Parameters'!$AB$9)*(('Coupling Enzyme Parameters'!$AB$11)-(M900-$F$11)))))/(2*'Coupling Enzyme Parameters'!$AB$9))</f>
        <v>26.994789728534595</v>
      </c>
      <c r="O900" s="102">
        <f t="shared" si="106"/>
        <v>-8.1432486426057729</v>
      </c>
      <c r="P900" s="37">
        <v>17718.021000000001</v>
      </c>
      <c r="Q900" s="99">
        <f>((-'Coupling Enzyme Parameters'!$AB$10+SQRT((('Coupling Enzyme Parameters'!$AB$10)^2)-(4*('Coupling Enzyme Parameters'!$AB$9)*(('Coupling Enzyme Parameters'!$AB$11)-(P900-$F$11)))))/(2*'Coupling Enzyme Parameters'!$AB$9))</f>
        <v>26.934748578689018</v>
      </c>
      <c r="R900" s="102">
        <f t="shared" si="107"/>
        <v>-9.3087591546909607</v>
      </c>
      <c r="S900" s="37">
        <v>17628</v>
      </c>
      <c r="T900" s="99">
        <f>((-'Coupling Enzyme Parameters'!$AB$10+SQRT((('Coupling Enzyme Parameters'!$AB$10)^2)-(4*('Coupling Enzyme Parameters'!$AB$9)*(('Coupling Enzyme Parameters'!$AB$11)-(S900-$F$11)))))/(2*'Coupling Enzyme Parameters'!$AB$9))</f>
        <v>26.555130579981626</v>
      </c>
      <c r="U900" s="102">
        <f t="shared" si="108"/>
        <v>-10.397741937090185</v>
      </c>
      <c r="V900" s="37">
        <v>17267.701000000001</v>
      </c>
      <c r="W900" s="99">
        <f>((-'Coupling Enzyme Parameters'!$AB$10+SQRT((('Coupling Enzyme Parameters'!$AB$10)^2)-(4*('Coupling Enzyme Parameters'!$AB$9)*(('Coupling Enzyme Parameters'!$AB$11)-(V900-$F$11)))))/(2*'Coupling Enzyme Parameters'!$AB$9))</f>
        <v>25.080690333958756</v>
      </c>
      <c r="X900" s="102">
        <f t="shared" si="109"/>
        <v>-11.683747049126936</v>
      </c>
      <c r="Y900" s="37">
        <v>16973.805</v>
      </c>
      <c r="Z900" s="99">
        <f>((-'Coupling Enzyme Parameters'!$AB$10+SQRT((('Coupling Enzyme Parameters'!$AB$10)^2)-(4*('Coupling Enzyme Parameters'!$AB$9)*(('Coupling Enzyme Parameters'!$AB$11)-(Y900-$F$11)))))/(2*'Coupling Enzyme Parameters'!$AB$9))</f>
        <v>23.92639424516365</v>
      </c>
      <c r="AA900" s="102">
        <f t="shared" si="110"/>
        <v>-11.864733713743263</v>
      </c>
    </row>
    <row r="901" spans="3:27" s="39" customFormat="1" ht="15" x14ac:dyDescent="0.25">
      <c r="C901" s="24">
        <f t="shared" si="111"/>
        <v>59.26666666666793</v>
      </c>
      <c r="D901" s="37">
        <v>11364.09</v>
      </c>
      <c r="E901" s="37">
        <v>19160.116999999998</v>
      </c>
      <c r="F901" s="100">
        <f>((-'Coupling Enzyme Parameters'!$AB$10+SQRT((('Coupling Enzyme Parameters'!$AB$10)^2)-(4*('Coupling Enzyme Parameters'!$AB$9)*(('Coupling Enzyme Parameters'!$AB$11)-(E901-$F$11)))))/(2*'Coupling Enzyme Parameters'!$AB$9))</f>
        <v>33.84389699282589</v>
      </c>
      <c r="G901" s="37">
        <v>18150.088</v>
      </c>
      <c r="H901" s="99">
        <f>((-'Coupling Enzyme Parameters'!$AB$10+SQRT((('Coupling Enzyme Parameters'!$AB$10)^2)-(4*('Coupling Enzyme Parameters'!$AB$9)*(('Coupling Enzyme Parameters'!$AB$11)-(G901-$F$11)))))/(2*'Coupling Enzyme Parameters'!$AB$9))</f>
        <v>28.827473939461843</v>
      </c>
      <c r="I901" s="102">
        <f t="shared" si="104"/>
        <v>-5.867502027386589</v>
      </c>
      <c r="J901" s="37">
        <v>17707.585999999999</v>
      </c>
      <c r="K901" s="99">
        <f>((-'Coupling Enzyme Parameters'!$AB$10+SQRT((('Coupling Enzyme Parameters'!$AB$10)^2)-(4*('Coupling Enzyme Parameters'!$AB$9)*(('Coupling Enzyme Parameters'!$AB$11)-(J901-$F$11)))))/(2*'Coupling Enzyme Parameters'!$AB$9))</f>
        <v>26.890500306024517</v>
      </c>
      <c r="L901" s="102">
        <f t="shared" si="105"/>
        <v>-5.835493444910572</v>
      </c>
      <c r="M901" s="37">
        <v>17722.740000000002</v>
      </c>
      <c r="N901" s="99">
        <f>((-'Coupling Enzyme Parameters'!$AB$10+SQRT((('Coupling Enzyme Parameters'!$AB$10)^2)-(4*('Coupling Enzyme Parameters'!$AB$9)*(('Coupling Enzyme Parameters'!$AB$11)-(M901-$F$11)))))/(2*'Coupling Enzyme Parameters'!$AB$9))</f>
        <v>26.954780174274273</v>
      </c>
      <c r="O901" s="102">
        <f t="shared" si="106"/>
        <v>-8.2552140618027572</v>
      </c>
      <c r="P901" s="37">
        <v>17750.123</v>
      </c>
      <c r="Q901" s="99">
        <f>((-'Coupling Enzyme Parameters'!$AB$10+SQRT((('Coupling Enzyme Parameters'!$AB$10)^2)-(4*('Coupling Enzyme Parameters'!$AB$9)*(('Coupling Enzyme Parameters'!$AB$11)-(P901-$F$11)))))/(2*'Coupling Enzyme Parameters'!$AB$9))</f>
        <v>27.071280968226869</v>
      </c>
      <c r="R901" s="102">
        <f t="shared" si="107"/>
        <v>-9.2441826300897709</v>
      </c>
      <c r="S901" s="37">
        <v>17633.256000000001</v>
      </c>
      <c r="T901" s="99">
        <f>((-'Coupling Enzyme Parameters'!$AB$10+SQRT((('Coupling Enzyme Parameters'!$AB$10)^2)-(4*('Coupling Enzyme Parameters'!$AB$9)*(('Coupling Enzyme Parameters'!$AB$11)-(S901-$F$11)))))/(2*'Coupling Enzyme Parameters'!$AB$9))</f>
        <v>26.577165573408539</v>
      </c>
      <c r="U901" s="102">
        <f t="shared" si="108"/>
        <v>-10.447662808599933</v>
      </c>
      <c r="V901" s="37">
        <v>17260.136999999999</v>
      </c>
      <c r="W901" s="99">
        <f>((-'Coupling Enzyme Parameters'!$AB$10+SQRT((('Coupling Enzyme Parameters'!$AB$10)^2)-(4*('Coupling Enzyme Parameters'!$AB$9)*(('Coupling Enzyme Parameters'!$AB$11)-(V901-$F$11)))))/(2*'Coupling Enzyme Parameters'!$AB$9))</f>
        <v>25.050461991924792</v>
      </c>
      <c r="X901" s="102">
        <f t="shared" si="109"/>
        <v>-11.785931256097562</v>
      </c>
      <c r="Y901" s="37">
        <v>17001.511999999999</v>
      </c>
      <c r="Z901" s="99">
        <f>((-'Coupling Enzyme Parameters'!$AB$10+SQRT((('Coupling Enzyme Parameters'!$AB$10)^2)-(4*('Coupling Enzyme Parameters'!$AB$9)*(('Coupling Enzyme Parameters'!$AB$11)-(Y901-$F$11)))))/(2*'Coupling Enzyme Parameters'!$AB$9))</f>
        <v>24.033498136811101</v>
      </c>
      <c r="AA901" s="102">
        <f t="shared" si="110"/>
        <v>-11.829585687032473</v>
      </c>
    </row>
    <row r="902" spans="3:27" s="39" customFormat="1" ht="15" x14ac:dyDescent="0.25">
      <c r="C902" s="24">
        <f t="shared" si="111"/>
        <v>59.3333333333346</v>
      </c>
      <c r="D902" s="37">
        <v>11387.003000000001</v>
      </c>
      <c r="E902" s="37">
        <v>19154.853999999999</v>
      </c>
      <c r="F902" s="100">
        <f>((-'Coupling Enzyme Parameters'!$AB$10+SQRT((('Coupling Enzyme Parameters'!$AB$10)^2)-(4*('Coupling Enzyme Parameters'!$AB$9)*(('Coupling Enzyme Parameters'!$AB$11)-(E902-$F$11)))))/(2*'Coupling Enzyme Parameters'!$AB$9))</f>
        <v>33.814963867373514</v>
      </c>
      <c r="G902" s="37">
        <v>18117.875</v>
      </c>
      <c r="H902" s="99">
        <f>((-'Coupling Enzyme Parameters'!$AB$10+SQRT((('Coupling Enzyme Parameters'!$AB$10)^2)-(4*('Coupling Enzyme Parameters'!$AB$9)*(('Coupling Enzyme Parameters'!$AB$11)-(G902-$F$11)))))/(2*'Coupling Enzyme Parameters'!$AB$9))</f>
        <v>28.682020781570223</v>
      </c>
      <c r="I902" s="102">
        <f t="shared" si="104"/>
        <v>-5.9840220598258327</v>
      </c>
      <c r="J902" s="37">
        <v>17663.528999999999</v>
      </c>
      <c r="K902" s="99">
        <f>((-'Coupling Enzyme Parameters'!$AB$10+SQRT((('Coupling Enzyme Parameters'!$AB$10)^2)-(4*('Coupling Enzyme Parameters'!$AB$9)*(('Coupling Enzyme Parameters'!$AB$11)-(J902-$F$11)))))/(2*'Coupling Enzyme Parameters'!$AB$9))</f>
        <v>26.704390936986485</v>
      </c>
      <c r="L902" s="102">
        <f t="shared" si="105"/>
        <v>-5.9926696884962283</v>
      </c>
      <c r="M902" s="37">
        <v>17770.438999999998</v>
      </c>
      <c r="N902" s="99">
        <f>((-'Coupling Enzyme Parameters'!$AB$10+SQRT((('Coupling Enzyme Parameters'!$AB$10)^2)-(4*('Coupling Enzyme Parameters'!$AB$9)*(('Coupling Enzyme Parameters'!$AB$11)-(M902-$F$11)))))/(2*'Coupling Enzyme Parameters'!$AB$9))</f>
        <v>27.15800756895344</v>
      </c>
      <c r="O902" s="102">
        <f t="shared" si="106"/>
        <v>-8.0230535416712137</v>
      </c>
      <c r="P902" s="37">
        <v>17735.771000000001</v>
      </c>
      <c r="Q902" s="99">
        <f>((-'Coupling Enzyme Parameters'!$AB$10+SQRT((('Coupling Enzyme Parameters'!$AB$10)^2)-(4*('Coupling Enzyme Parameters'!$AB$9)*(('Coupling Enzyme Parameters'!$AB$11)-(P902-$F$11)))))/(2*'Coupling Enzyme Parameters'!$AB$9))</f>
        <v>27.010164340325659</v>
      </c>
      <c r="R902" s="102">
        <f t="shared" si="107"/>
        <v>-9.2763661325386053</v>
      </c>
      <c r="S902" s="37">
        <v>17595.594000000001</v>
      </c>
      <c r="T902" s="99">
        <f>((-'Coupling Enzyme Parameters'!$AB$10+SQRT((('Coupling Enzyme Parameters'!$AB$10)^2)-(4*('Coupling Enzyme Parameters'!$AB$9)*(('Coupling Enzyme Parameters'!$AB$11)-(S902-$F$11)))))/(2*'Coupling Enzyme Parameters'!$AB$9))</f>
        <v>26.419622164353079</v>
      </c>
      <c r="U902" s="102">
        <f t="shared" si="108"/>
        <v>-10.576273092203017</v>
      </c>
      <c r="V902" s="37">
        <v>17231.521000000001</v>
      </c>
      <c r="W902" s="99">
        <f>((-'Coupling Enzyme Parameters'!$AB$10+SQRT((('Coupling Enzyme Parameters'!$AB$10)^2)-(4*('Coupling Enzyme Parameters'!$AB$9)*(('Coupling Enzyme Parameters'!$AB$11)-(V902-$F$11)))))/(2*'Coupling Enzyme Parameters'!$AB$9))</f>
        <v>24.936359183767454</v>
      </c>
      <c r="X902" s="102">
        <f t="shared" si="109"/>
        <v>-11.871100938802524</v>
      </c>
      <c r="Y902" s="37">
        <v>16946.115000000002</v>
      </c>
      <c r="Z902" s="99">
        <f>((-'Coupling Enzyme Parameters'!$AB$10+SQRT((('Coupling Enzyme Parameters'!$AB$10)^2)-(4*('Coupling Enzyme Parameters'!$AB$9)*(('Coupling Enzyme Parameters'!$AB$11)-(Y902-$F$11)))))/(2*'Coupling Enzyme Parameters'!$AB$9))</f>
        <v>23.819699805287218</v>
      </c>
      <c r="AA902" s="102">
        <f t="shared" si="110"/>
        <v>-12.01445089310398</v>
      </c>
    </row>
    <row r="903" spans="3:27" s="39" customFormat="1" ht="15" x14ac:dyDescent="0.25">
      <c r="C903" s="24">
        <f t="shared" si="111"/>
        <v>59.40000000000127</v>
      </c>
      <c r="D903" s="37">
        <v>11361.45</v>
      </c>
      <c r="E903" s="37">
        <v>19168.186000000002</v>
      </c>
      <c r="F903" s="100">
        <f>((-'Coupling Enzyme Parameters'!$AB$10+SQRT((('Coupling Enzyme Parameters'!$AB$10)^2)-(4*('Coupling Enzyme Parameters'!$AB$9)*(('Coupling Enzyme Parameters'!$AB$11)-(E903-$F$11)))))/(2*'Coupling Enzyme Parameters'!$AB$9))</f>
        <v>33.888325836863658</v>
      </c>
      <c r="G903" s="37">
        <v>18195.620999999999</v>
      </c>
      <c r="H903" s="99">
        <f>((-'Coupling Enzyme Parameters'!$AB$10+SQRT((('Coupling Enzyme Parameters'!$AB$10)^2)-(4*('Coupling Enzyme Parameters'!$AB$9)*(('Coupling Enzyme Parameters'!$AB$11)-(G903-$F$11)))))/(2*'Coupling Enzyme Parameters'!$AB$9))</f>
        <v>29.034354648544493</v>
      </c>
      <c r="I903" s="102">
        <f t="shared" si="104"/>
        <v>-5.7050501623417063</v>
      </c>
      <c r="J903" s="37">
        <v>17678.118999999999</v>
      </c>
      <c r="K903" s="99">
        <f>((-'Coupling Enzyme Parameters'!$AB$10+SQRT((('Coupling Enzyme Parameters'!$AB$10)^2)-(4*('Coupling Enzyme Parameters'!$AB$9)*(('Coupling Enzyme Parameters'!$AB$11)-(J903-$F$11)))))/(2*'Coupling Enzyme Parameters'!$AB$9))</f>
        <v>26.765897068280122</v>
      </c>
      <c r="L903" s="102">
        <f t="shared" si="105"/>
        <v>-6.0045255266927349</v>
      </c>
      <c r="M903" s="37">
        <v>17708.226999999999</v>
      </c>
      <c r="N903" s="99">
        <f>((-'Coupling Enzyme Parameters'!$AB$10+SQRT((('Coupling Enzyme Parameters'!$AB$10)^2)-(4*('Coupling Enzyme Parameters'!$AB$9)*(('Coupling Enzyme Parameters'!$AB$11)-(M903-$F$11)))))/(2*'Coupling Enzyme Parameters'!$AB$9))</f>
        <v>26.893216519186925</v>
      </c>
      <c r="O903" s="102">
        <f t="shared" si="106"/>
        <v>-8.3612065609278723</v>
      </c>
      <c r="P903" s="37">
        <v>17707.766</v>
      </c>
      <c r="Q903" s="99">
        <f>((-'Coupling Enzyme Parameters'!$AB$10+SQRT((('Coupling Enzyme Parameters'!$AB$10)^2)-(4*('Coupling Enzyme Parameters'!$AB$9)*(('Coupling Enzyme Parameters'!$AB$11)-(P903-$F$11)))))/(2*'Coupling Enzyme Parameters'!$AB$9))</f>
        <v>26.891263024578279</v>
      </c>
      <c r="R903" s="102">
        <f t="shared" si="107"/>
        <v>-9.4686294177761283</v>
      </c>
      <c r="S903" s="37">
        <v>17712.537</v>
      </c>
      <c r="T903" s="99">
        <f>((-'Coupling Enzyme Parameters'!$AB$10+SQRT((('Coupling Enzyme Parameters'!$AB$10)^2)-(4*('Coupling Enzyme Parameters'!$AB$9)*(('Coupling Enzyme Parameters'!$AB$11)-(S903-$F$11)))))/(2*'Coupling Enzyme Parameters'!$AB$9))</f>
        <v>26.911486313893398</v>
      </c>
      <c r="U903" s="102">
        <f t="shared" si="108"/>
        <v>-10.157770912152841</v>
      </c>
      <c r="V903" s="37">
        <v>17205.651999999998</v>
      </c>
      <c r="W903" s="99">
        <f>((-'Coupling Enzyme Parameters'!$AB$10+SQRT((('Coupling Enzyme Parameters'!$AB$10)^2)-(4*('Coupling Enzyme Parameters'!$AB$9)*(('Coupling Enzyme Parameters'!$AB$11)-(V903-$F$11)))))/(2*'Coupling Enzyme Parameters'!$AB$9))</f>
        <v>24.833556302268523</v>
      </c>
      <c r="X903" s="102">
        <f t="shared" si="109"/>
        <v>-12.047265789791599</v>
      </c>
      <c r="Y903" s="37">
        <v>16970.407999999999</v>
      </c>
      <c r="Z903" s="99">
        <f>((-'Coupling Enzyme Parameters'!$AB$10+SQRT((('Coupling Enzyme Parameters'!$AB$10)^2)-(4*('Coupling Enzyme Parameters'!$AB$9)*(('Coupling Enzyme Parameters'!$AB$11)-(Y903-$F$11)))))/(2*'Coupling Enzyme Parameters'!$AB$9))</f>
        <v>23.913286581082204</v>
      </c>
      <c r="AA903" s="102">
        <f t="shared" si="110"/>
        <v>-11.994226086799138</v>
      </c>
    </row>
    <row r="904" spans="3:27" s="39" customFormat="1" ht="15" x14ac:dyDescent="0.25">
      <c r="C904" s="24">
        <f t="shared" si="111"/>
        <v>59.46666666666794</v>
      </c>
      <c r="D904" s="37">
        <v>11390.072</v>
      </c>
      <c r="E904" s="37">
        <v>19109.984</v>
      </c>
      <c r="F904" s="100">
        <f>((-'Coupling Enzyme Parameters'!$AB$10+SQRT((('Coupling Enzyme Parameters'!$AB$10)^2)-(4*('Coupling Enzyme Parameters'!$AB$9)*(('Coupling Enzyme Parameters'!$AB$11)-(E904-$F$11)))))/(2*'Coupling Enzyme Parameters'!$AB$9))</f>
        <v>33.569733711276463</v>
      </c>
      <c r="G904" s="37">
        <v>18190.384999999998</v>
      </c>
      <c r="H904" s="99">
        <f>((-'Coupling Enzyme Parameters'!$AB$10+SQRT((('Coupling Enzyme Parameters'!$AB$10)^2)-(4*('Coupling Enzyme Parameters'!$AB$9)*(('Coupling Enzyme Parameters'!$AB$11)-(G904-$F$11)))))/(2*'Coupling Enzyme Parameters'!$AB$9))</f>
        <v>29.010487342410393</v>
      </c>
      <c r="I904" s="102">
        <f t="shared" si="104"/>
        <v>-5.410325342888612</v>
      </c>
      <c r="J904" s="37">
        <v>17684.934000000001</v>
      </c>
      <c r="K904" s="99">
        <f>((-'Coupling Enzyme Parameters'!$AB$10+SQRT((('Coupling Enzyme Parameters'!$AB$10)^2)-(4*('Coupling Enzyme Parameters'!$AB$9)*(('Coupling Enzyme Parameters'!$AB$11)-(J904-$F$11)))))/(2*'Coupling Enzyme Parameters'!$AB$9))</f>
        <v>26.79466931450958</v>
      </c>
      <c r="L904" s="102">
        <f t="shared" si="105"/>
        <v>-5.6571611548760821</v>
      </c>
      <c r="M904" s="37">
        <v>17788.116999999998</v>
      </c>
      <c r="N904" s="99">
        <f>((-'Coupling Enzyme Parameters'!$AB$10+SQRT((('Coupling Enzyme Parameters'!$AB$10)^2)-(4*('Coupling Enzyme Parameters'!$AB$9)*(('Coupling Enzyme Parameters'!$AB$11)-(M904-$F$11)))))/(2*'Coupling Enzyme Parameters'!$AB$9))</f>
        <v>27.233677352098471</v>
      </c>
      <c r="O904" s="102">
        <f t="shared" si="106"/>
        <v>-7.7021536024291315</v>
      </c>
      <c r="P904" s="37">
        <v>17780.293000000001</v>
      </c>
      <c r="Q904" s="99">
        <f>((-'Coupling Enzyme Parameters'!$AB$10+SQRT((('Coupling Enzyme Parameters'!$AB$10)^2)-(4*('Coupling Enzyme Parameters'!$AB$9)*(('Coupling Enzyme Parameters'!$AB$11)-(P904-$F$11)))))/(2*'Coupling Enzyme Parameters'!$AB$9))</f>
        <v>27.200163542420245</v>
      </c>
      <c r="R904" s="102">
        <f t="shared" si="107"/>
        <v>-8.8411367743469675</v>
      </c>
      <c r="S904" s="37">
        <v>17671.690999999999</v>
      </c>
      <c r="T904" s="99">
        <f>((-'Coupling Enzyme Parameters'!$AB$10+SQRT((('Coupling Enzyme Parameters'!$AB$10)^2)-(4*('Coupling Enzyme Parameters'!$AB$9)*(('Coupling Enzyme Parameters'!$AB$11)-(S904-$F$11)))))/(2*'Coupling Enzyme Parameters'!$AB$9))</f>
        <v>26.738783634960793</v>
      </c>
      <c r="U904" s="102">
        <f t="shared" si="108"/>
        <v>-10.011881465498252</v>
      </c>
      <c r="V904" s="37">
        <v>17224.081999999999</v>
      </c>
      <c r="W904" s="99">
        <f>((-'Coupling Enzyme Parameters'!$AB$10+SQRT((('Coupling Enzyme Parameters'!$AB$10)^2)-(4*('Coupling Enzyme Parameters'!$AB$9)*(('Coupling Enzyme Parameters'!$AB$11)-(V904-$F$11)))))/(2*'Coupling Enzyme Parameters'!$AB$9))</f>
        <v>24.906763184520191</v>
      </c>
      <c r="X904" s="102">
        <f t="shared" si="109"/>
        <v>-11.655466781952736</v>
      </c>
      <c r="Y904" s="37">
        <v>16999.877</v>
      </c>
      <c r="Z904" s="99">
        <f>((-'Coupling Enzyme Parameters'!$AB$10+SQRT((('Coupling Enzyme Parameters'!$AB$10)^2)-(4*('Coupling Enzyme Parameters'!$AB$9)*(('Coupling Enzyme Parameters'!$AB$11)-(Y904-$F$11)))))/(2*'Coupling Enzyme Parameters'!$AB$9))</f>
        <v>24.027168285596535</v>
      </c>
      <c r="AA904" s="102">
        <f t="shared" si="110"/>
        <v>-11.561752256697613</v>
      </c>
    </row>
    <row r="905" spans="3:27" s="39" customFormat="1" ht="15" x14ac:dyDescent="0.25">
      <c r="C905" s="24">
        <f t="shared" si="111"/>
        <v>59.53333333333461</v>
      </c>
      <c r="D905" s="37">
        <v>11365.331</v>
      </c>
      <c r="E905" s="37">
        <v>19129.532999999999</v>
      </c>
      <c r="F905" s="100">
        <f>((-'Coupling Enzyme Parameters'!$AB$10+SQRT((('Coupling Enzyme Parameters'!$AB$10)^2)-(4*('Coupling Enzyme Parameters'!$AB$9)*(('Coupling Enzyme Parameters'!$AB$11)-(E905-$F$11)))))/(2*'Coupling Enzyme Parameters'!$AB$9))</f>
        <v>33.676261000257199</v>
      </c>
      <c r="G905" s="37">
        <v>18150.403999999999</v>
      </c>
      <c r="H905" s="99">
        <f>((-'Coupling Enzyme Parameters'!$AB$10+SQRT((('Coupling Enzyme Parameters'!$AB$10)^2)-(4*('Coupling Enzyme Parameters'!$AB$9)*(('Coupling Enzyme Parameters'!$AB$11)-(G905-$F$11)))))/(2*'Coupling Enzyme Parameters'!$AB$9))</f>
        <v>28.828904490472897</v>
      </c>
      <c r="I905" s="102">
        <f t="shared" si="104"/>
        <v>-5.6984354838068434</v>
      </c>
      <c r="J905" s="37">
        <v>17684.937999999998</v>
      </c>
      <c r="K905" s="99">
        <f>((-'Coupling Enzyme Parameters'!$AB$10+SQRT((('Coupling Enzyme Parameters'!$AB$10)^2)-(4*('Coupling Enzyme Parameters'!$AB$9)*(('Coupling Enzyme Parameters'!$AB$11)-(J905-$F$11)))))/(2*'Coupling Enzyme Parameters'!$AB$9))</f>
        <v>26.794686210113476</v>
      </c>
      <c r="L905" s="102">
        <f t="shared" si="105"/>
        <v>-5.7636715482529226</v>
      </c>
      <c r="M905" s="37">
        <v>17713.548999999999</v>
      </c>
      <c r="N905" s="99">
        <f>((-'Coupling Enzyme Parameters'!$AB$10+SQRT((('Coupling Enzyme Parameters'!$AB$10)^2)-(4*('Coupling Enzyme Parameters'!$AB$9)*(('Coupling Enzyme Parameters'!$AB$11)-(M905-$F$11)))))/(2*'Coupling Enzyme Parameters'!$AB$9))</f>
        <v>26.915777712415608</v>
      </c>
      <c r="O905" s="102">
        <f t="shared" si="106"/>
        <v>-8.1265805310927313</v>
      </c>
      <c r="P905" s="37">
        <v>17684.732</v>
      </c>
      <c r="Q905" s="99">
        <f>((-'Coupling Enzyme Parameters'!$AB$10+SQRT((('Coupling Enzyme Parameters'!$AB$10)^2)-(4*('Coupling Enzyme Parameters'!$AB$9)*(('Coupling Enzyme Parameters'!$AB$11)-(P905-$F$11)))))/(2*'Coupling Enzyme Parameters'!$AB$9))</f>
        <v>26.793816098736109</v>
      </c>
      <c r="R905" s="102">
        <f t="shared" si="107"/>
        <v>-9.3540115070118404</v>
      </c>
      <c r="S905" s="37">
        <v>17638.348000000002</v>
      </c>
      <c r="T905" s="99">
        <f>((-'Coupling Enzyme Parameters'!$AB$10+SQRT((('Coupling Enzyme Parameters'!$AB$10)^2)-(4*('Coupling Enzyme Parameters'!$AB$9)*(('Coupling Enzyme Parameters'!$AB$11)-(S905-$F$11)))))/(2*'Coupling Enzyme Parameters'!$AB$9))</f>
        <v>26.598528172382366</v>
      </c>
      <c r="U905" s="102">
        <f t="shared" si="108"/>
        <v>-10.258664217057415</v>
      </c>
      <c r="V905" s="37">
        <v>17274.974999999999</v>
      </c>
      <c r="W905" s="99">
        <f>((-'Coupling Enzyme Parameters'!$AB$10+SQRT((('Coupling Enzyme Parameters'!$AB$10)^2)-(4*('Coupling Enzyme Parameters'!$AB$9)*(('Coupling Enzyme Parameters'!$AB$11)-(V905-$F$11)))))/(2*'Coupling Enzyme Parameters'!$AB$9))</f>
        <v>25.109786626933857</v>
      </c>
      <c r="X905" s="102">
        <f t="shared" si="109"/>
        <v>-11.558970628519806</v>
      </c>
      <c r="Y905" s="37">
        <v>16909.008000000002</v>
      </c>
      <c r="Z905" s="99">
        <f>((-'Coupling Enzyme Parameters'!$AB$10+SQRT((('Coupling Enzyme Parameters'!$AB$10)^2)-(4*('Coupling Enzyme Parameters'!$AB$9)*(('Coupling Enzyme Parameters'!$AB$11)-(Y905-$F$11)))))/(2*'Coupling Enzyme Parameters'!$AB$9))</f>
        <v>23.677253074175159</v>
      </c>
      <c r="AA905" s="102">
        <f t="shared" si="110"/>
        <v>-12.018194757099725</v>
      </c>
    </row>
    <row r="906" spans="3:27" s="39" customFormat="1" ht="15" x14ac:dyDescent="0.25">
      <c r="C906" s="24">
        <f t="shared" si="111"/>
        <v>59.60000000000128</v>
      </c>
      <c r="D906" s="37">
        <v>11380.352000000001</v>
      </c>
      <c r="E906" s="37">
        <v>19149.708999999999</v>
      </c>
      <c r="F906" s="100">
        <f>((-'Coupling Enzyme Parameters'!$AB$10+SQRT((('Coupling Enzyme Parameters'!$AB$10)^2)-(4*('Coupling Enzyme Parameters'!$AB$9)*(('Coupling Enzyme Parameters'!$AB$11)-(E906-$F$11)))))/(2*'Coupling Enzyme Parameters'!$AB$9))</f>
        <v>33.786714060535296</v>
      </c>
      <c r="G906" s="37">
        <v>18119.901999999998</v>
      </c>
      <c r="H906" s="99">
        <f>((-'Coupling Enzyme Parameters'!$AB$10+SQRT((('Coupling Enzyme Parameters'!$AB$10)^2)-(4*('Coupling Enzyme Parameters'!$AB$9)*(('Coupling Enzyme Parameters'!$AB$11)-(G906-$F$11)))))/(2*'Coupling Enzyme Parameters'!$AB$9))</f>
        <v>28.691151498580002</v>
      </c>
      <c r="I906" s="102">
        <f t="shared" si="104"/>
        <v>-5.946641535977836</v>
      </c>
      <c r="J906" s="37">
        <v>17709.741999999998</v>
      </c>
      <c r="K906" s="99">
        <f>((-'Coupling Enzyme Parameters'!$AB$10+SQRT((('Coupling Enzyme Parameters'!$AB$10)^2)-(4*('Coupling Enzyme Parameters'!$AB$9)*(('Coupling Enzyme Parameters'!$AB$11)-(J906-$F$11)))))/(2*'Coupling Enzyme Parameters'!$AB$9))</f>
        <v>26.899637243233901</v>
      </c>
      <c r="L906" s="102">
        <f t="shared" si="105"/>
        <v>-5.7691735754105942</v>
      </c>
      <c r="M906" s="37">
        <v>17729.754000000001</v>
      </c>
      <c r="N906" s="99">
        <f>((-'Coupling Enzyme Parameters'!$AB$10+SQRT((('Coupling Enzyme Parameters'!$AB$10)^2)-(4*('Coupling Enzyme Parameters'!$AB$9)*(('Coupling Enzyme Parameters'!$AB$11)-(M906-$F$11)))))/(2*'Coupling Enzyme Parameters'!$AB$9))</f>
        <v>26.984578342964305</v>
      </c>
      <c r="O906" s="102">
        <f t="shared" si="106"/>
        <v>-8.1682329608221309</v>
      </c>
      <c r="P906" s="37">
        <v>17716.333999999999</v>
      </c>
      <c r="Q906" s="99">
        <f>((-'Coupling Enzyme Parameters'!$AB$10+SQRT((('Coupling Enzyme Parameters'!$AB$10)^2)-(4*('Coupling Enzyme Parameters'!$AB$9)*(('Coupling Enzyme Parameters'!$AB$11)-(P906-$F$11)))))/(2*'Coupling Enzyme Parameters'!$AB$9))</f>
        <v>26.927590684120915</v>
      </c>
      <c r="R906" s="102">
        <f t="shared" si="107"/>
        <v>-9.330689981905131</v>
      </c>
      <c r="S906" s="37">
        <v>17653.357</v>
      </c>
      <c r="T906" s="99">
        <f>((-'Coupling Enzyme Parameters'!$AB$10+SQRT((('Coupling Enzyme Parameters'!$AB$10)^2)-(4*('Coupling Enzyme Parameters'!$AB$9)*(('Coupling Enzyme Parameters'!$AB$11)-(S906-$F$11)))))/(2*'Coupling Enzyme Parameters'!$AB$9))</f>
        <v>26.661582869302293</v>
      </c>
      <c r="U906" s="102">
        <f t="shared" si="108"/>
        <v>-10.306062580415585</v>
      </c>
      <c r="V906" s="37">
        <v>17184.643</v>
      </c>
      <c r="W906" s="99">
        <f>((-'Coupling Enzyme Parameters'!$AB$10+SQRT((('Coupling Enzyme Parameters'!$AB$10)^2)-(4*('Coupling Enzyme Parameters'!$AB$9)*(('Coupling Enzyme Parameters'!$AB$11)-(V906-$F$11)))))/(2*'Coupling Enzyme Parameters'!$AB$9))</f>
        <v>24.750306904004507</v>
      </c>
      <c r="X906" s="102">
        <f t="shared" si="109"/>
        <v>-12.028903411727253</v>
      </c>
      <c r="Y906" s="37">
        <v>16996.096000000001</v>
      </c>
      <c r="Z906" s="99">
        <f>((-'Coupling Enzyme Parameters'!$AB$10+SQRT((('Coupling Enzyme Parameters'!$AB$10)^2)-(4*('Coupling Enzyme Parameters'!$AB$9)*(('Coupling Enzyme Parameters'!$AB$11)-(Y906-$F$11)))))/(2*'Coupling Enzyme Parameters'!$AB$9))</f>
        <v>24.012534892295399</v>
      </c>
      <c r="AA906" s="102">
        <f t="shared" si="110"/>
        <v>-11.793365999257581</v>
      </c>
    </row>
    <row r="907" spans="3:27" s="39" customFormat="1" ht="15" x14ac:dyDescent="0.25">
      <c r="C907" s="24">
        <f t="shared" si="111"/>
        <v>59.66666666666795</v>
      </c>
      <c r="D907" s="37">
        <v>11367.852999999999</v>
      </c>
      <c r="E907" s="37">
        <v>19098.853999999999</v>
      </c>
      <c r="F907" s="100">
        <f>((-'Coupling Enzyme Parameters'!$AB$10+SQRT((('Coupling Enzyme Parameters'!$AB$10)^2)-(4*('Coupling Enzyme Parameters'!$AB$9)*(('Coupling Enzyme Parameters'!$AB$11)-(E907-$F$11)))))/(2*'Coupling Enzyme Parameters'!$AB$9))</f>
        <v>33.50929796095965</v>
      </c>
      <c r="G907" s="37">
        <v>18121.438999999998</v>
      </c>
      <c r="H907" s="99">
        <f>((-'Coupling Enzyme Parameters'!$AB$10+SQRT((('Coupling Enzyme Parameters'!$AB$10)^2)-(4*('Coupling Enzyme Parameters'!$AB$9)*(('Coupling Enzyme Parameters'!$AB$11)-(G907-$F$11)))))/(2*'Coupling Enzyme Parameters'!$AB$9))</f>
        <v>28.698076940061455</v>
      </c>
      <c r="I907" s="102">
        <f t="shared" si="104"/>
        <v>-5.6622999949207369</v>
      </c>
      <c r="J907" s="37">
        <v>17663.028999999999</v>
      </c>
      <c r="K907" s="99">
        <f>((-'Coupling Enzyme Parameters'!$AB$10+SQRT((('Coupling Enzyme Parameters'!$AB$10)^2)-(4*('Coupling Enzyme Parameters'!$AB$9)*(('Coupling Enzyme Parameters'!$AB$11)-(J907-$F$11)))))/(2*'Coupling Enzyme Parameters'!$AB$9))</f>
        <v>26.702285320037198</v>
      </c>
      <c r="L907" s="102">
        <f t="shared" si="105"/>
        <v>-5.6891093990316506</v>
      </c>
      <c r="M907" s="37">
        <v>17727.513999999999</v>
      </c>
      <c r="N907" s="99">
        <f>((-'Coupling Enzyme Parameters'!$AB$10+SQRT((('Coupling Enzyme Parameters'!$AB$10)^2)-(4*('Coupling Enzyme Parameters'!$AB$9)*(('Coupling Enzyme Parameters'!$AB$11)-(M907-$F$11)))))/(2*'Coupling Enzyme Parameters'!$AB$9))</f>
        <v>26.975058764740297</v>
      </c>
      <c r="O907" s="102">
        <f t="shared" si="106"/>
        <v>-7.9003364394704931</v>
      </c>
      <c r="P907" s="37">
        <v>17738.675999999999</v>
      </c>
      <c r="Q907" s="99">
        <f>((-'Coupling Enzyme Parameters'!$AB$10+SQRT((('Coupling Enzyme Parameters'!$AB$10)^2)-(4*('Coupling Enzyme Parameters'!$AB$9)*(('Coupling Enzyme Parameters'!$AB$11)-(P907-$F$11)))))/(2*'Coupling Enzyme Parameters'!$AB$9))</f>
        <v>27.022525002558503</v>
      </c>
      <c r="R907" s="102">
        <f t="shared" si="107"/>
        <v>-8.9583395638918972</v>
      </c>
      <c r="S907" s="37">
        <v>17617.324000000001</v>
      </c>
      <c r="T907" s="99">
        <f>((-'Coupling Enzyme Parameters'!$AB$10+SQRT((('Coupling Enzyme Parameters'!$AB$10)^2)-(4*('Coupling Enzyme Parameters'!$AB$9)*(('Coupling Enzyme Parameters'!$AB$11)-(S907-$F$11)))))/(2*'Coupling Enzyme Parameters'!$AB$9))</f>
        <v>26.510421814556821</v>
      </c>
      <c r="U907" s="102">
        <f t="shared" si="108"/>
        <v>-10.179807535585411</v>
      </c>
      <c r="V907" s="37">
        <v>17207.5</v>
      </c>
      <c r="W907" s="99">
        <f>((-'Coupling Enzyme Parameters'!$AB$10+SQRT((('Coupling Enzyme Parameters'!$AB$10)^2)-(4*('Coupling Enzyme Parameters'!$AB$9)*(('Coupling Enzyme Parameters'!$AB$11)-(V907-$F$11)))))/(2*'Coupling Enzyme Parameters'!$AB$9))</f>
        <v>24.840889371498626</v>
      </c>
      <c r="X907" s="102">
        <f t="shared" si="109"/>
        <v>-11.660904844657487</v>
      </c>
      <c r="Y907" s="37">
        <v>17020.275000000001</v>
      </c>
      <c r="Z907" s="99">
        <f>((-'Coupling Enzyme Parameters'!$AB$10+SQRT((('Coupling Enzyme Parameters'!$AB$10)^2)-(4*('Coupling Enzyme Parameters'!$AB$9)*(('Coupling Enzyme Parameters'!$AB$11)-(Y907-$F$11)))))/(2*'Coupling Enzyme Parameters'!$AB$9))</f>
        <v>24.106225274171305</v>
      </c>
      <c r="AA907" s="102">
        <f t="shared" si="110"/>
        <v>-11.42225951780603</v>
      </c>
    </row>
    <row r="908" spans="3:27" s="39" customFormat="1" ht="15" x14ac:dyDescent="0.25">
      <c r="C908" s="24">
        <f t="shared" si="111"/>
        <v>59.73333333333462</v>
      </c>
      <c r="D908" s="37">
        <v>11391.226000000001</v>
      </c>
      <c r="E908" s="37">
        <v>19129.583999999999</v>
      </c>
      <c r="F908" s="100">
        <f>((-'Coupling Enzyme Parameters'!$AB$10+SQRT((('Coupling Enzyme Parameters'!$AB$10)^2)-(4*('Coupling Enzyme Parameters'!$AB$9)*(('Coupling Enzyme Parameters'!$AB$11)-(E908-$F$11)))))/(2*'Coupling Enzyme Parameters'!$AB$9))</f>
        <v>33.67653954370644</v>
      </c>
      <c r="G908" s="37">
        <v>18116.967000000001</v>
      </c>
      <c r="H908" s="99">
        <f>((-'Coupling Enzyme Parameters'!$AB$10+SQRT((('Coupling Enzyme Parameters'!$AB$10)^2)-(4*('Coupling Enzyme Parameters'!$AB$9)*(('Coupling Enzyme Parameters'!$AB$11)-(G908-$F$11)))))/(2*'Coupling Enzyme Parameters'!$AB$9))</f>
        <v>28.677931602033919</v>
      </c>
      <c r="I908" s="102">
        <f t="shared" si="104"/>
        <v>-5.849686915695063</v>
      </c>
      <c r="J908" s="37">
        <v>17728.782999999999</v>
      </c>
      <c r="K908" s="99">
        <f>((-'Coupling Enzyme Parameters'!$AB$10+SQRT((('Coupling Enzyme Parameters'!$AB$10)^2)-(4*('Coupling Enzyme Parameters'!$AB$9)*(('Coupling Enzyme Parameters'!$AB$11)-(J908-$F$11)))))/(2*'Coupling Enzyme Parameters'!$AB$9))</f>
        <v>26.980451407105154</v>
      </c>
      <c r="L908" s="102">
        <f t="shared" si="105"/>
        <v>-5.5781848947104855</v>
      </c>
      <c r="M908" s="37">
        <v>17685.168000000001</v>
      </c>
      <c r="N908" s="99">
        <f>((-'Coupling Enzyme Parameters'!$AB$10+SQRT((('Coupling Enzyme Parameters'!$AB$10)^2)-(4*('Coupling Enzyme Parameters'!$AB$9)*(('Coupling Enzyme Parameters'!$AB$11)-(M908-$F$11)))))/(2*'Coupling Enzyme Parameters'!$AB$9))</f>
        <v>26.795657723149411</v>
      </c>
      <c r="O908" s="102">
        <f t="shared" si="106"/>
        <v>-8.246979063808169</v>
      </c>
      <c r="P908" s="37">
        <v>17710.849999999999</v>
      </c>
      <c r="Q908" s="99">
        <f>((-'Coupling Enzyme Parameters'!$AB$10+SQRT((('Coupling Enzyme Parameters'!$AB$10)^2)-(4*('Coupling Enzyme Parameters'!$AB$9)*(('Coupling Enzyme Parameters'!$AB$11)-(P908-$F$11)))))/(2*'Coupling Enzyme Parameters'!$AB$9))</f>
        <v>26.904333922536978</v>
      </c>
      <c r="R908" s="102">
        <f t="shared" si="107"/>
        <v>-9.2437722266602123</v>
      </c>
      <c r="S908" s="37">
        <v>17598.175999999999</v>
      </c>
      <c r="T908" s="99">
        <f>((-'Coupling Enzyme Parameters'!$AB$10+SQRT((('Coupling Enzyme Parameters'!$AB$10)^2)-(4*('Coupling Enzyme Parameters'!$AB$9)*(('Coupling Enzyme Parameters'!$AB$11)-(S908-$F$11)))))/(2*'Coupling Enzyme Parameters'!$AB$9))</f>
        <v>26.430397106591911</v>
      </c>
      <c r="U908" s="102">
        <f t="shared" si="108"/>
        <v>-10.427073826297111</v>
      </c>
      <c r="V908" s="37">
        <v>17226.072</v>
      </c>
      <c r="W908" s="99">
        <f>((-'Coupling Enzyme Parameters'!$AB$10+SQRT((('Coupling Enzyme Parameters'!$AB$10)^2)-(4*('Coupling Enzyme Parameters'!$AB$9)*(('Coupling Enzyme Parameters'!$AB$11)-(V908-$F$11)))))/(2*'Coupling Enzyme Parameters'!$AB$9))</f>
        <v>24.914677721549772</v>
      </c>
      <c r="X908" s="102">
        <f t="shared" si="109"/>
        <v>-11.754358077353132</v>
      </c>
      <c r="Y908" s="37">
        <v>16939.365000000002</v>
      </c>
      <c r="Z908" s="99">
        <f>((-'Coupling Enzyme Parameters'!$AB$10+SQRT((('Coupling Enzyme Parameters'!$AB$10)^2)-(4*('Coupling Enzyme Parameters'!$AB$9)*(('Coupling Enzyme Parameters'!$AB$11)-(Y908-$F$11)))))/(2*'Coupling Enzyme Parameters'!$AB$9))</f>
        <v>23.793742587590668</v>
      </c>
      <c r="AA908" s="102">
        <f t="shared" si="110"/>
        <v>-11.901983787133457</v>
      </c>
    </row>
    <row r="909" spans="3:27" s="39" customFormat="1" ht="15" x14ac:dyDescent="0.25">
      <c r="C909" s="24">
        <f t="shared" si="111"/>
        <v>59.80000000000129</v>
      </c>
      <c r="D909" s="37">
        <v>11342.797</v>
      </c>
      <c r="E909" s="37">
        <v>19093.918000000001</v>
      </c>
      <c r="F909" s="100">
        <f>((-'Coupling Enzyme Parameters'!$AB$10+SQRT((('Coupling Enzyme Parameters'!$AB$10)^2)-(4*('Coupling Enzyme Parameters'!$AB$9)*(('Coupling Enzyme Parameters'!$AB$11)-(E909-$F$11)))))/(2*'Coupling Enzyme Parameters'!$AB$9))</f>
        <v>33.482544921153959</v>
      </c>
      <c r="G909" s="37">
        <v>18113.98</v>
      </c>
      <c r="H909" s="99">
        <f>((-'Coupling Enzyme Parameters'!$AB$10+SQRT((('Coupling Enzyme Parameters'!$AB$10)^2)-(4*('Coupling Enzyme Parameters'!$AB$9)*(('Coupling Enzyme Parameters'!$AB$11)-(G909-$F$11)))))/(2*'Coupling Enzyme Parameters'!$AB$9))</f>
        <v>28.664483782682559</v>
      </c>
      <c r="I909" s="102">
        <f t="shared" ref="I909:I912" si="112">(H909-F909)-$I$11</f>
        <v>-5.6691401124939418</v>
      </c>
      <c r="J909" s="37">
        <v>17703.918000000001</v>
      </c>
      <c r="K909" s="99">
        <f>((-'Coupling Enzyme Parameters'!$AB$10+SQRT((('Coupling Enzyme Parameters'!$AB$10)^2)-(4*('Coupling Enzyme Parameters'!$AB$9)*(('Coupling Enzyme Parameters'!$AB$11)-(J909-$F$11)))))/(2*'Coupling Enzyme Parameters'!$AB$9))</f>
        <v>26.874961980673739</v>
      </c>
      <c r="L909" s="102">
        <f t="shared" ref="L909:L912" si="113">(K909-F909)-$L$11</f>
        <v>-5.4896796985894198</v>
      </c>
      <c r="M909" s="37">
        <v>17699.671999999999</v>
      </c>
      <c r="N909" s="99">
        <f>((-'Coupling Enzyme Parameters'!$AB$10+SQRT((('Coupling Enzyme Parameters'!$AB$10)^2)-(4*('Coupling Enzyme Parameters'!$AB$9)*(('Coupling Enzyme Parameters'!$AB$11)-(M909-$F$11)))))/(2*'Coupling Enzyme Parameters'!$AB$9))</f>
        <v>26.856985089957121</v>
      </c>
      <c r="O909" s="102">
        <f t="shared" ref="O909:O912" si="114">(N909-F909)-$O$11</f>
        <v>-7.9916570744479785</v>
      </c>
      <c r="P909" s="37">
        <v>17710.719000000001</v>
      </c>
      <c r="Q909" s="99">
        <f>((-'Coupling Enzyme Parameters'!$AB$10+SQRT((('Coupling Enzyme Parameters'!$AB$10)^2)-(4*('Coupling Enzyme Parameters'!$AB$9)*(('Coupling Enzyme Parameters'!$AB$11)-(P909-$F$11)))))/(2*'Coupling Enzyme Parameters'!$AB$9))</f>
        <v>26.903778591223642</v>
      </c>
      <c r="R909" s="102">
        <f t="shared" ref="R909:R912" si="115">(Q909-F909)-$R$11</f>
        <v>-9.0503329354210678</v>
      </c>
      <c r="S909" s="37">
        <v>17645.309000000001</v>
      </c>
      <c r="T909" s="99">
        <f>((-'Coupling Enzyme Parameters'!$AB$10+SQRT((('Coupling Enzyme Parameters'!$AB$10)^2)-(4*('Coupling Enzyme Parameters'!$AB$9)*(('Coupling Enzyme Parameters'!$AB$11)-(S909-$F$11)))))/(2*'Coupling Enzyme Parameters'!$AB$9))</f>
        <v>26.627756017436855</v>
      </c>
      <c r="U909" s="102">
        <f t="shared" ref="U909:U912" si="116">(T909-F909)-$U$11</f>
        <v>-10.035720292899686</v>
      </c>
      <c r="V909" s="37">
        <v>17332.287</v>
      </c>
      <c r="W909" s="99">
        <f>((-'Coupling Enzyme Parameters'!$AB$10+SQRT((('Coupling Enzyme Parameters'!$AB$10)^2)-(4*('Coupling Enzyme Parameters'!$AB$9)*(('Coupling Enzyme Parameters'!$AB$11)-(V909-$F$11)))))/(2*'Coupling Enzyme Parameters'!$AB$9))</f>
        <v>25.339967533267881</v>
      </c>
      <c r="X909" s="102">
        <f t="shared" ref="X909:X912" si="117">(W909-F909)-$X$11</f>
        <v>-11.135073643082542</v>
      </c>
      <c r="Y909" s="37">
        <v>16993.143</v>
      </c>
      <c r="Z909" s="99">
        <f>((-'Coupling Enzyme Parameters'!$AB$10+SQRT((('Coupling Enzyme Parameters'!$AB$10)^2)-(4*('Coupling Enzyme Parameters'!$AB$9)*(('Coupling Enzyme Parameters'!$AB$11)-(Y909-$F$11)))))/(2*'Coupling Enzyme Parameters'!$AB$9))</f>
        <v>24.001110552468703</v>
      </c>
      <c r="AA909" s="102">
        <f t="shared" ref="AA909:AA912" si="118">(Z909-F909)-$AA$11</f>
        <v>-11.500621199702941</v>
      </c>
    </row>
    <row r="910" spans="3:27" s="39" customFormat="1" ht="15" x14ac:dyDescent="0.25">
      <c r="C910" s="24">
        <f t="shared" ref="C910:C912" si="119">C909+($A$12/60)</f>
        <v>59.86666666666796</v>
      </c>
      <c r="D910" s="37">
        <v>11319.781000000001</v>
      </c>
      <c r="E910" s="37">
        <v>19202.650000000001</v>
      </c>
      <c r="F910" s="100">
        <f>((-'Coupling Enzyme Parameters'!$AB$10+SQRT((('Coupling Enzyme Parameters'!$AB$10)^2)-(4*('Coupling Enzyme Parameters'!$AB$9)*(('Coupling Enzyme Parameters'!$AB$11)-(E910-$F$11)))))/(2*'Coupling Enzyme Parameters'!$AB$9))</f>
        <v>34.079051248533681</v>
      </c>
      <c r="G910" s="37">
        <v>18236.949000000001</v>
      </c>
      <c r="H910" s="99">
        <f>((-'Coupling Enzyme Parameters'!$AB$10+SQRT((('Coupling Enzyme Parameters'!$AB$10)^2)-(4*('Coupling Enzyme Parameters'!$AB$9)*(('Coupling Enzyme Parameters'!$AB$11)-(G910-$F$11)))))/(2*'Coupling Enzyme Parameters'!$AB$9))</f>
        <v>29.223456057948134</v>
      </c>
      <c r="I910" s="102">
        <f t="shared" si="112"/>
        <v>-5.7066741646080885</v>
      </c>
      <c r="J910" s="37">
        <v>17729.646000000001</v>
      </c>
      <c r="K910" s="99">
        <f>((-'Coupling Enzyme Parameters'!$AB$10+SQRT((('Coupling Enzyme Parameters'!$AB$10)^2)-(4*('Coupling Enzyme Parameters'!$AB$9)*(('Coupling Enzyme Parameters'!$AB$11)-(J910-$F$11)))))/(2*'Coupling Enzyme Parameters'!$AB$9))</f>
        <v>26.98411929439569</v>
      </c>
      <c r="L910" s="102">
        <f t="shared" si="113"/>
        <v>-5.9770287122471899</v>
      </c>
      <c r="M910" s="37">
        <v>17679.418000000001</v>
      </c>
      <c r="N910" s="99">
        <f>((-'Coupling Enzyme Parameters'!$AB$10+SQRT((('Coupling Enzyme Parameters'!$AB$10)^2)-(4*('Coupling Enzyme Parameters'!$AB$9)*(('Coupling Enzyme Parameters'!$AB$11)-(M910-$F$11)))))/(2*'Coupling Enzyme Parameters'!$AB$9))</f>
        <v>26.771379214618605</v>
      </c>
      <c r="O910" s="102">
        <f t="shared" si="114"/>
        <v>-8.6737692771662154</v>
      </c>
      <c r="P910" s="37">
        <v>17677.419999999998</v>
      </c>
      <c r="Q910" s="99">
        <f>((-'Coupling Enzyme Parameters'!$AB$10+SQRT((('Coupling Enzyme Parameters'!$AB$10)^2)-(4*('Coupling Enzyme Parameters'!$AB$9)*(('Coupling Enzyme Parameters'!$AB$11)-(P910-$F$11)))))/(2*'Coupling Enzyme Parameters'!$AB$9))</f>
        <v>26.762947500298587</v>
      </c>
      <c r="R910" s="102">
        <f t="shared" si="115"/>
        <v>-9.7876703537258436</v>
      </c>
      <c r="S910" s="37">
        <v>17617.346000000001</v>
      </c>
      <c r="T910" s="99">
        <f>((-'Coupling Enzyme Parameters'!$AB$10+SQRT((('Coupling Enzyme Parameters'!$AB$10)^2)-(4*('Coupling Enzyme Parameters'!$AB$9)*(('Coupling Enzyme Parameters'!$AB$11)-(S910-$F$11)))))/(2*'Coupling Enzyme Parameters'!$AB$9))</f>
        <v>26.510513878714914</v>
      </c>
      <c r="U910" s="102">
        <f t="shared" si="116"/>
        <v>-10.749468759001349</v>
      </c>
      <c r="V910" s="37">
        <v>17235.391</v>
      </c>
      <c r="W910" s="99">
        <f>((-'Coupling Enzyme Parameters'!$AB$10+SQRT((('Coupling Enzyme Parameters'!$AB$10)^2)-(4*('Coupling Enzyme Parameters'!$AB$9)*(('Coupling Enzyme Parameters'!$AB$11)-(V910-$F$11)))))/(2*'Coupling Enzyme Parameters'!$AB$9))</f>
        <v>24.951766700173998</v>
      </c>
      <c r="X910" s="102">
        <f t="shared" si="117"/>
        <v>-12.119780803556147</v>
      </c>
      <c r="Y910" s="37">
        <v>16932.344000000001</v>
      </c>
      <c r="Z910" s="99">
        <f>((-'Coupling Enzyme Parameters'!$AB$10+SQRT((('Coupling Enzyme Parameters'!$AB$10)^2)-(4*('Coupling Enzyme Parameters'!$AB$9)*(('Coupling Enzyme Parameters'!$AB$11)-(Y910-$F$11)))))/(2*'Coupling Enzyme Parameters'!$AB$9))</f>
        <v>23.76676464344991</v>
      </c>
      <c r="AA910" s="102">
        <f t="shared" si="118"/>
        <v>-12.331473436101454</v>
      </c>
    </row>
    <row r="911" spans="3:27" s="39" customFormat="1" ht="15" x14ac:dyDescent="0.25">
      <c r="C911" s="24">
        <f t="shared" si="119"/>
        <v>59.93333333333463</v>
      </c>
      <c r="D911" s="37">
        <v>11358.226000000001</v>
      </c>
      <c r="E911" s="37">
        <v>19130.109</v>
      </c>
      <c r="F911" s="100">
        <f>((-'Coupling Enzyme Parameters'!$AB$10+SQRT((('Coupling Enzyme Parameters'!$AB$10)^2)-(4*('Coupling Enzyme Parameters'!$AB$9)*(('Coupling Enzyme Parameters'!$AB$11)-(E911-$F$11)))))/(2*'Coupling Enzyme Parameters'!$AB$9))</f>
        <v>33.679407094817279</v>
      </c>
      <c r="G911" s="37">
        <v>18144.129000000001</v>
      </c>
      <c r="H911" s="99">
        <f>((-'Coupling Enzyme Parameters'!$AB$10+SQRT((('Coupling Enzyme Parameters'!$AB$10)^2)-(4*('Coupling Enzyme Parameters'!$AB$9)*(('Coupling Enzyme Parameters'!$AB$11)-(G911-$F$11)))))/(2*'Coupling Enzyme Parameters'!$AB$9))</f>
        <v>28.800510698597286</v>
      </c>
      <c r="I911" s="102">
        <f t="shared" si="112"/>
        <v>-5.7299753702425349</v>
      </c>
      <c r="J911" s="37">
        <v>17771.254000000001</v>
      </c>
      <c r="K911" s="99">
        <f>((-'Coupling Enzyme Parameters'!$AB$10+SQRT((('Coupling Enzyme Parameters'!$AB$10)^2)-(4*('Coupling Enzyme Parameters'!$AB$9)*(('Coupling Enzyme Parameters'!$AB$11)-(J911-$F$11)))))/(2*'Coupling Enzyme Parameters'!$AB$9))</f>
        <v>27.16149193826692</v>
      </c>
      <c r="L911" s="102">
        <f t="shared" si="113"/>
        <v>-5.400011914659558</v>
      </c>
      <c r="M911" s="37">
        <v>17709.057000000001</v>
      </c>
      <c r="N911" s="99">
        <f>((-'Coupling Enzyme Parameters'!$AB$10+SQRT((('Coupling Enzyme Parameters'!$AB$10)^2)-(4*('Coupling Enzyme Parameters'!$AB$9)*(('Coupling Enzyme Parameters'!$AB$11)-(M911-$F$11)))))/(2*'Coupling Enzyme Parameters'!$AB$9))</f>
        <v>26.89673397486823</v>
      </c>
      <c r="O911" s="102">
        <f t="shared" si="114"/>
        <v>-8.1487703632001889</v>
      </c>
      <c r="P911" s="37">
        <v>17787.583999999999</v>
      </c>
      <c r="Q911" s="99">
        <f>((-'Coupling Enzyme Parameters'!$AB$10+SQRT((('Coupling Enzyme Parameters'!$AB$10)^2)-(4*('Coupling Enzyme Parameters'!$AB$9)*(('Coupling Enzyme Parameters'!$AB$11)-(P911-$F$11)))))/(2*'Coupling Enzyme Parameters'!$AB$9))</f>
        <v>27.231393075480106</v>
      </c>
      <c r="R911" s="102">
        <f t="shared" si="115"/>
        <v>-8.9195806248279226</v>
      </c>
      <c r="S911" s="37">
        <v>17616.059000000001</v>
      </c>
      <c r="T911" s="99">
        <f>((-'Coupling Enzyme Parameters'!$AB$10+SQRT((('Coupling Enzyme Parameters'!$AB$10)^2)-(4*('Coupling Enzyme Parameters'!$AB$9)*(('Coupling Enzyme Parameters'!$AB$11)-(S911-$F$11)))))/(2*'Coupling Enzyme Parameters'!$AB$9))</f>
        <v>26.505128590475643</v>
      </c>
      <c r="U911" s="102">
        <f t="shared" si="116"/>
        <v>-10.355209893524219</v>
      </c>
      <c r="V911" s="37">
        <v>17241.618999999999</v>
      </c>
      <c r="W911" s="99">
        <f>((-'Coupling Enzyme Parameters'!$AB$10+SQRT((('Coupling Enzyme Parameters'!$AB$10)^2)-(4*('Coupling Enzyme Parameters'!$AB$9)*(('Coupling Enzyme Parameters'!$AB$11)-(V911-$F$11)))))/(2*'Coupling Enzyme Parameters'!$AB$9))</f>
        <v>24.976577538596292</v>
      </c>
      <c r="X911" s="102">
        <f t="shared" si="117"/>
        <v>-11.695325811417451</v>
      </c>
      <c r="Y911" s="37">
        <v>16944.627</v>
      </c>
      <c r="Z911" s="99">
        <f>((-'Coupling Enzyme Parameters'!$AB$10+SQRT((('Coupling Enzyme Parameters'!$AB$10)^2)-(4*('Coupling Enzyme Parameters'!$AB$9)*(('Coupling Enzyme Parameters'!$AB$11)-(Y911-$F$11)))))/(2*'Coupling Enzyme Parameters'!$AB$9))</f>
        <v>23.813975944749831</v>
      </c>
      <c r="AA911" s="102">
        <f t="shared" si="118"/>
        <v>-11.884617981085132</v>
      </c>
    </row>
    <row r="912" spans="3:27" s="39" customFormat="1" ht="15" x14ac:dyDescent="0.25">
      <c r="C912" s="24">
        <f t="shared" si="119"/>
        <v>60.0000000000013</v>
      </c>
      <c r="D912" s="37">
        <v>11374.245000000001</v>
      </c>
      <c r="E912" s="37">
        <v>19090.473000000002</v>
      </c>
      <c r="F912" s="100">
        <f>((-'Coupling Enzyme Parameters'!$AB$10+SQRT((('Coupling Enzyme Parameters'!$AB$10)^2)-(4*('Coupling Enzyme Parameters'!$AB$9)*(('Coupling Enzyme Parameters'!$AB$11)-(E912-$F$11)))))/(2*'Coupling Enzyme Parameters'!$AB$9))</f>
        <v>33.463890973107233</v>
      </c>
      <c r="G912" s="37">
        <v>18147.785</v>
      </c>
      <c r="H912" s="99">
        <f>((-'Coupling Enzyme Parameters'!$AB$10+SQRT((('Coupling Enzyme Parameters'!$AB$10)^2)-(4*('Coupling Enzyme Parameters'!$AB$9)*(('Coupling Enzyme Parameters'!$AB$11)-(G912-$F$11)))))/(2*'Coupling Enzyme Parameters'!$AB$9))</f>
        <v>28.817050300487704</v>
      </c>
      <c r="I912" s="102">
        <f t="shared" si="112"/>
        <v>-5.497919646642071</v>
      </c>
      <c r="J912" s="37">
        <v>17700.412</v>
      </c>
      <c r="K912" s="99">
        <f>((-'Coupling Enzyme Parameters'!$AB$10+SQRT((('Coupling Enzyme Parameters'!$AB$10)^2)-(4*('Coupling Enzyme Parameters'!$AB$9)*(('Coupling Enzyme Parameters'!$AB$11)-(J912-$F$11)))))/(2*'Coupling Enzyme Parameters'!$AB$9))</f>
        <v>26.860117365205952</v>
      </c>
      <c r="L912" s="102">
        <f t="shared" si="113"/>
        <v>-5.4858703660104808</v>
      </c>
      <c r="M912" s="37">
        <v>17749.447</v>
      </c>
      <c r="N912" s="99">
        <f>((-'Coupling Enzyme Parameters'!$AB$10+SQRT((('Coupling Enzyme Parameters'!$AB$10)^2)-(4*('Coupling Enzyme Parameters'!$AB$9)*(('Coupling Enzyme Parameters'!$AB$11)-(M912-$F$11)))))/(2*'Coupling Enzyme Parameters'!$AB$9))</f>
        <v>27.068399500933747</v>
      </c>
      <c r="O912" s="102">
        <f t="shared" si="114"/>
        <v>-7.7615887154246259</v>
      </c>
      <c r="P912" s="37">
        <v>17681.900000000001</v>
      </c>
      <c r="Q912" s="99">
        <f>((-'Coupling Enzyme Parameters'!$AB$10+SQRT((('Coupling Enzyme Parameters'!$AB$10)^2)-(4*('Coupling Enzyme Parameters'!$AB$9)*(('Coupling Enzyme Parameters'!$AB$11)-(P912-$F$11)))))/(2*'Coupling Enzyme Parameters'!$AB$9))</f>
        <v>26.781856705552009</v>
      </c>
      <c r="R912" s="102">
        <f t="shared" si="115"/>
        <v>-9.1536008730459741</v>
      </c>
      <c r="S912" s="37">
        <v>17645.726999999999</v>
      </c>
      <c r="T912" s="99">
        <f>((-'Coupling Enzyme Parameters'!$AB$10+SQRT((('Coupling Enzyme Parameters'!$AB$10)^2)-(4*('Coupling Enzyme Parameters'!$AB$9)*(('Coupling Enzyme Parameters'!$AB$11)-(S912-$F$11)))))/(2*'Coupling Enzyme Parameters'!$AB$9))</f>
        <v>26.629512006257173</v>
      </c>
      <c r="U912" s="102">
        <f t="shared" si="116"/>
        <v>-10.015310356032643</v>
      </c>
      <c r="V912" s="37">
        <v>17257.300999999999</v>
      </c>
      <c r="W912" s="99">
        <f>((-'Coupling Enzyme Parameters'!$AB$10+SQRT((('Coupling Enzyme Parameters'!$AB$10)^2)-(4*('Coupling Enzyme Parameters'!$AB$9)*(('Coupling Enzyme Parameters'!$AB$11)-(V912-$F$11)))))/(2*'Coupling Enzyme Parameters'!$AB$9))</f>
        <v>25.039135694035913</v>
      </c>
      <c r="X912" s="102">
        <f t="shared" si="117"/>
        <v>-11.417251534267784</v>
      </c>
      <c r="Y912" s="37">
        <v>16899.026999999998</v>
      </c>
      <c r="Z912" s="99">
        <f>((-'Coupling Enzyme Parameters'!$AB$10+SQRT((('Coupling Enzyme Parameters'!$AB$10)^2)-(4*('Coupling Enzyme Parameters'!$AB$9)*(('Coupling Enzyme Parameters'!$AB$11)-(Y912-$F$11)))))/(2*'Coupling Enzyme Parameters'!$AB$9))</f>
        <v>23.639041213396688</v>
      </c>
      <c r="AA912" s="102">
        <f t="shared" si="118"/>
        <v>-11.84403659072823</v>
      </c>
    </row>
    <row r="913" spans="3:4" s="39" customFormat="1" x14ac:dyDescent="0.2">
      <c r="C913" s="24"/>
      <c r="D913" s="38"/>
    </row>
    <row r="914" spans="3:4" s="39" customFormat="1" x14ac:dyDescent="0.2">
      <c r="C914" s="24"/>
      <c r="D914" s="38"/>
    </row>
    <row r="915" spans="3:4" s="39" customFormat="1" x14ac:dyDescent="0.2">
      <c r="C915" s="24"/>
      <c r="D915" s="38"/>
    </row>
    <row r="916" spans="3:4" s="39" customFormat="1" x14ac:dyDescent="0.2">
      <c r="C916" s="24"/>
      <c r="D916" s="38"/>
    </row>
    <row r="917" spans="3:4" s="39" customFormat="1" x14ac:dyDescent="0.2">
      <c r="C917" s="24"/>
      <c r="D917" s="38"/>
    </row>
    <row r="918" spans="3:4" s="39" customFormat="1" x14ac:dyDescent="0.2">
      <c r="C918" s="24"/>
      <c r="D918" s="38"/>
    </row>
    <row r="919" spans="3:4" s="39" customFormat="1" x14ac:dyDescent="0.2">
      <c r="C919" s="24"/>
      <c r="D919" s="38"/>
    </row>
    <row r="920" spans="3:4" s="39" customFormat="1" x14ac:dyDescent="0.2">
      <c r="C920" s="24"/>
      <c r="D920" s="38"/>
    </row>
    <row r="921" spans="3:4" s="39" customFormat="1" x14ac:dyDescent="0.2">
      <c r="C921" s="24"/>
      <c r="D921" s="38"/>
    </row>
    <row r="922" spans="3:4" s="39" customFormat="1" x14ac:dyDescent="0.2">
      <c r="C922" s="24"/>
      <c r="D922" s="38"/>
    </row>
    <row r="923" spans="3:4" s="39" customFormat="1" x14ac:dyDescent="0.2">
      <c r="C923" s="24"/>
      <c r="D923" s="38"/>
    </row>
    <row r="924" spans="3:4" s="39" customFormat="1" x14ac:dyDescent="0.2">
      <c r="C924" s="24"/>
      <c r="D924" s="38"/>
    </row>
    <row r="925" spans="3:4" s="39" customFormat="1" x14ac:dyDescent="0.2">
      <c r="C925" s="24"/>
      <c r="D925" s="38"/>
    </row>
    <row r="926" spans="3:4" s="39" customFormat="1" x14ac:dyDescent="0.2">
      <c r="C926" s="24"/>
      <c r="D926" s="38"/>
    </row>
    <row r="927" spans="3:4" s="39" customFormat="1" x14ac:dyDescent="0.2">
      <c r="C927" s="24"/>
      <c r="D927" s="38"/>
    </row>
    <row r="928" spans="3:4" s="39" customFormat="1" x14ac:dyDescent="0.2">
      <c r="C928" s="24"/>
      <c r="D928" s="38"/>
    </row>
    <row r="929" spans="3:4" s="39" customFormat="1" x14ac:dyDescent="0.2">
      <c r="C929" s="24"/>
      <c r="D929" s="38"/>
    </row>
    <row r="930" spans="3:4" s="39" customFormat="1" x14ac:dyDescent="0.2">
      <c r="C930" s="24"/>
      <c r="D930" s="38"/>
    </row>
    <row r="931" spans="3:4" s="39" customFormat="1" x14ac:dyDescent="0.2">
      <c r="C931" s="24"/>
      <c r="D931" s="38"/>
    </row>
    <row r="932" spans="3:4" s="39" customFormat="1" x14ac:dyDescent="0.2">
      <c r="C932" s="24"/>
      <c r="D932" s="38"/>
    </row>
    <row r="933" spans="3:4" s="39" customFormat="1" x14ac:dyDescent="0.2">
      <c r="C933" s="24"/>
      <c r="D933" s="38"/>
    </row>
    <row r="934" spans="3:4" s="39" customFormat="1" x14ac:dyDescent="0.2">
      <c r="C934" s="24"/>
      <c r="D934" s="38"/>
    </row>
    <row r="935" spans="3:4" s="39" customFormat="1" x14ac:dyDescent="0.2">
      <c r="C935" s="24"/>
      <c r="D935" s="38"/>
    </row>
    <row r="936" spans="3:4" s="39" customFormat="1" x14ac:dyDescent="0.2">
      <c r="C936" s="24"/>
      <c r="D936" s="38"/>
    </row>
    <row r="937" spans="3:4" s="39" customFormat="1" x14ac:dyDescent="0.2">
      <c r="C937" s="24"/>
      <c r="D937" s="38"/>
    </row>
    <row r="938" spans="3:4" s="39" customFormat="1" x14ac:dyDescent="0.2">
      <c r="C938" s="24"/>
      <c r="D938" s="38"/>
    </row>
    <row r="939" spans="3:4" s="39" customFormat="1" x14ac:dyDescent="0.2">
      <c r="C939" s="24"/>
      <c r="D939" s="38"/>
    </row>
    <row r="940" spans="3:4" s="39" customFormat="1" x14ac:dyDescent="0.2">
      <c r="C940" s="24"/>
      <c r="D940" s="38"/>
    </row>
    <row r="941" spans="3:4" s="39" customFormat="1" x14ac:dyDescent="0.2">
      <c r="C941" s="24"/>
      <c r="D941" s="38"/>
    </row>
    <row r="942" spans="3:4" s="39" customFormat="1" x14ac:dyDescent="0.2">
      <c r="C942" s="24"/>
      <c r="D942" s="38"/>
    </row>
    <row r="943" spans="3:4" s="39" customFormat="1" x14ac:dyDescent="0.2">
      <c r="C943" s="24"/>
      <c r="D943" s="38"/>
    </row>
    <row r="944" spans="3:4" s="39" customFormat="1" x14ac:dyDescent="0.2">
      <c r="C944" s="24"/>
      <c r="D944" s="38"/>
    </row>
    <row r="945" spans="3:4" s="39" customFormat="1" x14ac:dyDescent="0.2">
      <c r="C945" s="24"/>
      <c r="D945" s="38"/>
    </row>
    <row r="946" spans="3:4" s="39" customFormat="1" x14ac:dyDescent="0.2">
      <c r="C946" s="24"/>
      <c r="D946" s="38"/>
    </row>
    <row r="947" spans="3:4" s="39" customFormat="1" x14ac:dyDescent="0.2">
      <c r="C947" s="24"/>
      <c r="D947" s="38"/>
    </row>
    <row r="948" spans="3:4" s="39" customFormat="1" x14ac:dyDescent="0.2">
      <c r="C948" s="24"/>
      <c r="D948" s="38"/>
    </row>
    <row r="949" spans="3:4" s="39" customFormat="1" x14ac:dyDescent="0.2">
      <c r="C949" s="24"/>
      <c r="D949" s="38"/>
    </row>
    <row r="950" spans="3:4" s="39" customFormat="1" x14ac:dyDescent="0.2">
      <c r="C950" s="24"/>
      <c r="D950" s="38"/>
    </row>
    <row r="951" spans="3:4" s="39" customFormat="1" x14ac:dyDescent="0.2">
      <c r="C951" s="24"/>
      <c r="D951" s="38"/>
    </row>
    <row r="952" spans="3:4" s="39" customFormat="1" x14ac:dyDescent="0.2">
      <c r="C952" s="24"/>
      <c r="D952" s="38"/>
    </row>
    <row r="953" spans="3:4" s="39" customFormat="1" x14ac:dyDescent="0.2">
      <c r="C953" s="24"/>
      <c r="D953" s="38"/>
    </row>
    <row r="954" spans="3:4" s="39" customFormat="1" x14ac:dyDescent="0.2">
      <c r="C954" s="24"/>
      <c r="D954" s="38"/>
    </row>
    <row r="955" spans="3:4" s="39" customFormat="1" x14ac:dyDescent="0.2">
      <c r="C955" s="24"/>
      <c r="D955" s="38"/>
    </row>
    <row r="956" spans="3:4" s="39" customFormat="1" x14ac:dyDescent="0.2">
      <c r="C956" s="24"/>
      <c r="D956" s="38"/>
    </row>
    <row r="957" spans="3:4" s="39" customFormat="1" x14ac:dyDescent="0.2">
      <c r="C957" s="24"/>
      <c r="D957" s="38"/>
    </row>
    <row r="958" spans="3:4" s="39" customFormat="1" x14ac:dyDescent="0.2">
      <c r="C958" s="24"/>
      <c r="D958" s="38"/>
    </row>
    <row r="959" spans="3:4" s="39" customFormat="1" x14ac:dyDescent="0.2">
      <c r="C959" s="24"/>
      <c r="D959" s="38"/>
    </row>
    <row r="960" spans="3:4" s="39" customFormat="1" x14ac:dyDescent="0.2">
      <c r="C960" s="24"/>
      <c r="D960" s="38"/>
    </row>
    <row r="961" spans="3:4" s="39" customFormat="1" x14ac:dyDescent="0.2">
      <c r="C961" s="24"/>
      <c r="D961" s="38"/>
    </row>
    <row r="962" spans="3:4" s="39" customFormat="1" x14ac:dyDescent="0.2">
      <c r="C962" s="24"/>
      <c r="D962" s="38"/>
    </row>
    <row r="963" spans="3:4" s="39" customFormat="1" x14ac:dyDescent="0.2">
      <c r="C963" s="24"/>
      <c r="D963" s="38"/>
    </row>
    <row r="964" spans="3:4" s="39" customFormat="1" x14ac:dyDescent="0.2">
      <c r="C964" s="24"/>
      <c r="D964" s="38"/>
    </row>
    <row r="965" spans="3:4" s="39" customFormat="1" x14ac:dyDescent="0.2">
      <c r="C965" s="24"/>
      <c r="D965" s="38"/>
    </row>
    <row r="966" spans="3:4" s="39" customFormat="1" x14ac:dyDescent="0.2">
      <c r="C966" s="24"/>
      <c r="D966" s="38"/>
    </row>
    <row r="967" spans="3:4" s="39" customFormat="1" x14ac:dyDescent="0.2">
      <c r="C967" s="24"/>
      <c r="D967" s="38"/>
    </row>
    <row r="968" spans="3:4" s="39" customFormat="1" x14ac:dyDescent="0.2">
      <c r="C968" s="24"/>
      <c r="D968" s="38"/>
    </row>
    <row r="969" spans="3:4" s="39" customFormat="1" x14ac:dyDescent="0.2">
      <c r="C969" s="24"/>
      <c r="D969" s="38"/>
    </row>
    <row r="970" spans="3:4" s="39" customFormat="1" x14ac:dyDescent="0.2">
      <c r="C970" s="24"/>
      <c r="D970" s="38"/>
    </row>
    <row r="971" spans="3:4" s="39" customFormat="1" x14ac:dyDescent="0.2">
      <c r="C971" s="24"/>
      <c r="D971" s="38"/>
    </row>
    <row r="972" spans="3:4" s="39" customFormat="1" x14ac:dyDescent="0.2">
      <c r="C972" s="24"/>
      <c r="D972" s="38"/>
    </row>
    <row r="973" spans="3:4" s="39" customFormat="1" x14ac:dyDescent="0.2">
      <c r="C973" s="24"/>
      <c r="D973" s="38"/>
    </row>
    <row r="974" spans="3:4" s="39" customFormat="1" x14ac:dyDescent="0.2">
      <c r="C974" s="24"/>
      <c r="D974" s="38"/>
    </row>
    <row r="975" spans="3:4" s="39" customFormat="1" x14ac:dyDescent="0.2">
      <c r="C975" s="24"/>
      <c r="D975" s="38"/>
    </row>
    <row r="976" spans="3:4" s="39" customFormat="1" x14ac:dyDescent="0.2">
      <c r="C976" s="24"/>
      <c r="D976" s="38"/>
    </row>
    <row r="977" spans="3:4" s="39" customFormat="1" x14ac:dyDescent="0.2">
      <c r="C977" s="24"/>
      <c r="D977" s="38"/>
    </row>
    <row r="978" spans="3:4" s="39" customFormat="1" x14ac:dyDescent="0.2">
      <c r="C978" s="24"/>
      <c r="D978" s="38"/>
    </row>
    <row r="979" spans="3:4" s="39" customFormat="1" x14ac:dyDescent="0.2">
      <c r="C979" s="24"/>
      <c r="D979" s="38"/>
    </row>
    <row r="980" spans="3:4" s="39" customFormat="1" x14ac:dyDescent="0.2">
      <c r="C980" s="24"/>
      <c r="D980" s="38"/>
    </row>
    <row r="981" spans="3:4" s="39" customFormat="1" x14ac:dyDescent="0.2">
      <c r="C981" s="24"/>
      <c r="D981" s="38"/>
    </row>
    <row r="982" spans="3:4" s="39" customFormat="1" x14ac:dyDescent="0.2">
      <c r="C982" s="24"/>
      <c r="D982" s="38"/>
    </row>
    <row r="983" spans="3:4" s="39" customFormat="1" x14ac:dyDescent="0.2">
      <c r="C983" s="24"/>
      <c r="D983" s="38"/>
    </row>
    <row r="984" spans="3:4" s="39" customFormat="1" x14ac:dyDescent="0.2">
      <c r="C984" s="24"/>
      <c r="D984" s="38"/>
    </row>
    <row r="985" spans="3:4" s="39" customFormat="1" x14ac:dyDescent="0.2">
      <c r="C985" s="24"/>
      <c r="D985" s="38"/>
    </row>
    <row r="986" spans="3:4" s="39" customFormat="1" x14ac:dyDescent="0.2">
      <c r="C986" s="24"/>
      <c r="D986" s="38"/>
    </row>
    <row r="987" spans="3:4" s="39" customFormat="1" x14ac:dyDescent="0.2">
      <c r="C987" s="24"/>
      <c r="D987" s="38"/>
    </row>
    <row r="988" spans="3:4" s="39" customFormat="1" x14ac:dyDescent="0.2">
      <c r="C988" s="24"/>
      <c r="D988" s="38"/>
    </row>
    <row r="989" spans="3:4" s="39" customFormat="1" x14ac:dyDescent="0.2">
      <c r="C989" s="24"/>
      <c r="D989" s="38"/>
    </row>
    <row r="990" spans="3:4" s="39" customFormat="1" x14ac:dyDescent="0.2">
      <c r="C990" s="24"/>
      <c r="D990" s="38"/>
    </row>
    <row r="991" spans="3:4" s="39" customFormat="1" x14ac:dyDescent="0.2">
      <c r="C991" s="24"/>
      <c r="D991" s="38"/>
    </row>
    <row r="992" spans="3:4" s="39" customFormat="1" x14ac:dyDescent="0.2">
      <c r="C992" s="24"/>
      <c r="D992" s="38"/>
    </row>
    <row r="993" spans="3:4" s="39" customFormat="1" x14ac:dyDescent="0.2">
      <c r="C993" s="24"/>
      <c r="D993" s="38"/>
    </row>
    <row r="994" spans="3:4" s="39" customFormat="1" x14ac:dyDescent="0.2">
      <c r="C994" s="24"/>
      <c r="D994" s="38"/>
    </row>
    <row r="995" spans="3:4" s="39" customFormat="1" x14ac:dyDescent="0.2">
      <c r="C995" s="24"/>
      <c r="D995" s="38"/>
    </row>
    <row r="996" spans="3:4" s="39" customFormat="1" x14ac:dyDescent="0.2">
      <c r="C996" s="24"/>
      <c r="D996" s="38"/>
    </row>
    <row r="997" spans="3:4" s="39" customFormat="1" x14ac:dyDescent="0.2">
      <c r="C997" s="24"/>
      <c r="D997" s="38"/>
    </row>
    <row r="998" spans="3:4" s="39" customFormat="1" x14ac:dyDescent="0.2">
      <c r="C998" s="24"/>
      <c r="D998" s="38"/>
    </row>
    <row r="999" spans="3:4" s="39" customFormat="1" x14ac:dyDescent="0.2">
      <c r="C999" s="24"/>
      <c r="D999" s="38"/>
    </row>
    <row r="1000" spans="3:4" s="39" customFormat="1" x14ac:dyDescent="0.2">
      <c r="C1000" s="24"/>
      <c r="D1000" s="38"/>
    </row>
    <row r="1001" spans="3:4" s="39" customFormat="1" x14ac:dyDescent="0.2">
      <c r="C1001" s="24"/>
      <c r="D1001" s="38"/>
    </row>
    <row r="1002" spans="3:4" s="39" customFormat="1" x14ac:dyDescent="0.2">
      <c r="C1002" s="24"/>
      <c r="D1002" s="38"/>
    </row>
    <row r="1003" spans="3:4" s="39" customFormat="1" x14ac:dyDescent="0.2">
      <c r="C1003" s="24"/>
      <c r="D1003" s="38"/>
    </row>
    <row r="1004" spans="3:4" s="39" customFormat="1" x14ac:dyDescent="0.2">
      <c r="C1004" s="24"/>
      <c r="D1004" s="38"/>
    </row>
    <row r="1005" spans="3:4" s="39" customFormat="1" x14ac:dyDescent="0.2">
      <c r="C1005" s="24"/>
      <c r="D1005" s="38"/>
    </row>
    <row r="1006" spans="3:4" s="39" customFormat="1" x14ac:dyDescent="0.2">
      <c r="C1006" s="24"/>
      <c r="D1006" s="38"/>
    </row>
    <row r="1007" spans="3:4" s="39" customFormat="1" x14ac:dyDescent="0.2">
      <c r="C1007" s="24"/>
      <c r="D1007" s="38"/>
    </row>
    <row r="1008" spans="3:4" s="39" customFormat="1" x14ac:dyDescent="0.2">
      <c r="C1008" s="24"/>
      <c r="D1008" s="38"/>
    </row>
    <row r="1009" spans="3:4" s="39" customFormat="1" x14ac:dyDescent="0.2">
      <c r="C1009" s="24"/>
      <c r="D1009" s="38"/>
    </row>
    <row r="1010" spans="3:4" s="39" customFormat="1" x14ac:dyDescent="0.2">
      <c r="C1010" s="24"/>
      <c r="D1010" s="38"/>
    </row>
    <row r="1011" spans="3:4" s="39" customFormat="1" x14ac:dyDescent="0.2">
      <c r="C1011" s="24"/>
      <c r="D1011" s="38"/>
    </row>
    <row r="1012" spans="3:4" s="39" customFormat="1" x14ac:dyDescent="0.2">
      <c r="C1012" s="24"/>
      <c r="D1012" s="38"/>
    </row>
    <row r="1013" spans="3:4" s="39" customFormat="1" x14ac:dyDescent="0.2">
      <c r="C1013" s="24"/>
      <c r="D1013" s="38"/>
    </row>
    <row r="1014" spans="3:4" s="39" customFormat="1" x14ac:dyDescent="0.2">
      <c r="C1014" s="24"/>
      <c r="D1014" s="38"/>
    </row>
    <row r="1015" spans="3:4" s="39" customFormat="1" x14ac:dyDescent="0.2">
      <c r="C1015" s="24"/>
      <c r="D1015" s="38"/>
    </row>
    <row r="1016" spans="3:4" s="39" customFormat="1" x14ac:dyDescent="0.2">
      <c r="C1016" s="24"/>
      <c r="D1016" s="38"/>
    </row>
    <row r="1017" spans="3:4" s="39" customFormat="1" x14ac:dyDescent="0.2">
      <c r="C1017" s="24"/>
      <c r="D1017" s="38"/>
    </row>
    <row r="1018" spans="3:4" s="39" customFormat="1" x14ac:dyDescent="0.2">
      <c r="C1018" s="24"/>
      <c r="D1018" s="38"/>
    </row>
    <row r="1019" spans="3:4" s="39" customFormat="1" x14ac:dyDescent="0.2">
      <c r="C1019" s="24"/>
      <c r="D1019" s="38"/>
    </row>
    <row r="1020" spans="3:4" s="39" customFormat="1" x14ac:dyDescent="0.2">
      <c r="C1020" s="24"/>
      <c r="D1020" s="38"/>
    </row>
    <row r="1021" spans="3:4" s="39" customFormat="1" x14ac:dyDescent="0.2">
      <c r="C1021" s="24"/>
      <c r="D1021" s="38"/>
    </row>
    <row r="1022" spans="3:4" s="39" customFormat="1" x14ac:dyDescent="0.2">
      <c r="C1022" s="24"/>
      <c r="D1022" s="38"/>
    </row>
    <row r="1023" spans="3:4" s="39" customFormat="1" x14ac:dyDescent="0.2">
      <c r="C1023" s="38"/>
      <c r="D1023" s="38"/>
    </row>
    <row r="1024" spans="3:4" s="39" customFormat="1" x14ac:dyDescent="0.2">
      <c r="C1024" s="38"/>
      <c r="D1024" s="38"/>
    </row>
    <row r="1025" spans="3:4" s="39" customFormat="1" x14ac:dyDescent="0.2">
      <c r="C1025" s="38"/>
      <c r="D1025" s="38"/>
    </row>
    <row r="1026" spans="3:4" s="39" customFormat="1" x14ac:dyDescent="0.2">
      <c r="C1026" s="38"/>
      <c r="D1026" s="38"/>
    </row>
  </sheetData>
  <mergeCells count="22">
    <mergeCell ref="Y10:AA10"/>
    <mergeCell ref="A1:AA1"/>
    <mergeCell ref="I7:AA7"/>
    <mergeCell ref="I8:O8"/>
    <mergeCell ref="B5:L5"/>
    <mergeCell ref="M5:AA5"/>
    <mergeCell ref="A3:AA3"/>
    <mergeCell ref="I6:AB6"/>
    <mergeCell ref="A24:B25"/>
    <mergeCell ref="A12:B13"/>
    <mergeCell ref="P10:R10"/>
    <mergeCell ref="S10:U10"/>
    <mergeCell ref="V10:X10"/>
    <mergeCell ref="A10:B11"/>
    <mergeCell ref="C10:C11"/>
    <mergeCell ref="G10:I10"/>
    <mergeCell ref="J10:L10"/>
    <mergeCell ref="M10:O10"/>
    <mergeCell ref="A22:B22"/>
    <mergeCell ref="D10:E10"/>
    <mergeCell ref="A15:B18"/>
    <mergeCell ref="A19:B19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431"/>
  <sheetViews>
    <sheetView showGridLines="0" zoomScale="60" zoomScaleNormal="60" workbookViewId="0">
      <selection activeCell="D2" sqref="D2:M2"/>
    </sheetView>
  </sheetViews>
  <sheetFormatPr defaultRowHeight="15" x14ac:dyDescent="0.25"/>
  <cols>
    <col min="1" max="1" width="9.140625" style="115"/>
    <col min="2" max="2" width="3.7109375" customWidth="1"/>
    <col min="3" max="3" width="3.7109375" style="115" customWidth="1"/>
    <col min="4" max="4" width="16.7109375" customWidth="1"/>
    <col min="5" max="5" width="3.7109375" customWidth="1"/>
    <col min="6" max="6" width="16.7109375" customWidth="1"/>
    <col min="7" max="7" width="3.7109375" customWidth="1"/>
    <col min="8" max="8" width="16.7109375" customWidth="1"/>
    <col min="9" max="9" width="3.7109375" style="145" customWidth="1"/>
    <col min="10" max="10" width="3.7109375" customWidth="1"/>
    <col min="11" max="11" width="16.7109375" customWidth="1"/>
    <col min="14" max="14" width="9.140625" style="115"/>
  </cols>
  <sheetData>
    <row r="1" spans="3:14" s="115" customFormat="1" x14ac:dyDescent="0.25">
      <c r="I1" s="145"/>
    </row>
    <row r="2" spans="3:14" ht="26.25" x14ac:dyDescent="0.25">
      <c r="D2" s="325" t="s">
        <v>100</v>
      </c>
      <c r="E2" s="325"/>
      <c r="F2" s="325"/>
      <c r="G2" s="325"/>
      <c r="H2" s="325"/>
      <c r="I2" s="325"/>
      <c r="J2" s="325"/>
      <c r="K2" s="325"/>
      <c r="L2" s="325"/>
      <c r="M2" s="325"/>
      <c r="N2" s="125"/>
    </row>
    <row r="3" spans="3:14" ht="31.5" x14ac:dyDescent="0.25">
      <c r="D3" s="326" t="s">
        <v>101</v>
      </c>
      <c r="E3" s="326"/>
      <c r="F3" s="326"/>
      <c r="G3" s="326"/>
      <c r="H3" s="326"/>
      <c r="I3" s="326"/>
      <c r="J3" s="326"/>
      <c r="K3" s="326"/>
      <c r="L3" s="326"/>
      <c r="M3" s="326"/>
      <c r="N3" s="126"/>
    </row>
    <row r="4" spans="3:14" ht="26.25" x14ac:dyDescent="0.25">
      <c r="C4" s="297" t="s">
        <v>104</v>
      </c>
      <c r="D4" s="297"/>
      <c r="E4" s="297"/>
      <c r="F4" s="297"/>
      <c r="G4" s="297"/>
      <c r="H4" s="297"/>
      <c r="I4" s="297"/>
      <c r="J4" s="297"/>
      <c r="K4" s="297"/>
      <c r="L4" s="297"/>
      <c r="M4" s="297"/>
      <c r="N4" s="297"/>
    </row>
    <row r="5" spans="3:14" ht="26.25" x14ac:dyDescent="0.25">
      <c r="C5" s="297" t="s">
        <v>105</v>
      </c>
      <c r="D5" s="297"/>
      <c r="E5" s="297"/>
      <c r="F5" s="297"/>
      <c r="G5" s="297"/>
      <c r="H5" s="297"/>
      <c r="I5" s="297"/>
      <c r="J5" s="297"/>
      <c r="K5" s="297"/>
      <c r="L5" s="297"/>
      <c r="M5" s="297"/>
      <c r="N5" s="297"/>
    </row>
    <row r="6" spans="3:14" s="115" customFormat="1" ht="9.9499999999999993" customHeight="1" thickBot="1" x14ac:dyDescent="0.3">
      <c r="D6" s="124"/>
      <c r="E6" s="124"/>
      <c r="F6" s="124"/>
      <c r="G6" s="124"/>
      <c r="H6" s="124"/>
      <c r="I6" s="163"/>
      <c r="J6" s="124"/>
      <c r="K6" s="124"/>
    </row>
    <row r="7" spans="3:14" s="115" customFormat="1" ht="15.95" customHeight="1" thickTop="1" x14ac:dyDescent="0.25">
      <c r="C7" s="116"/>
      <c r="D7" s="134"/>
      <c r="E7" s="134"/>
      <c r="F7" s="134"/>
      <c r="G7" s="134"/>
      <c r="H7" s="134"/>
      <c r="I7" s="134"/>
      <c r="J7" s="135"/>
      <c r="K7" s="124"/>
    </row>
    <row r="8" spans="3:14" s="115" customFormat="1" ht="21.95" customHeight="1" x14ac:dyDescent="0.25">
      <c r="C8" s="117"/>
      <c r="D8" s="136" t="s">
        <v>107</v>
      </c>
      <c r="E8" s="136"/>
      <c r="F8" s="136"/>
      <c r="G8" s="136"/>
      <c r="H8" s="136"/>
      <c r="I8" s="136"/>
      <c r="J8" s="123"/>
      <c r="K8" s="132"/>
      <c r="L8" s="132"/>
      <c r="M8" s="132"/>
      <c r="N8" s="128"/>
    </row>
    <row r="9" spans="3:14" s="115" customFormat="1" ht="21.95" customHeight="1" x14ac:dyDescent="0.25">
      <c r="C9" s="117"/>
      <c r="D9" s="137" t="s">
        <v>106</v>
      </c>
      <c r="E9" s="137"/>
      <c r="F9" s="137"/>
      <c r="G9" s="137"/>
      <c r="H9" s="137"/>
      <c r="I9" s="137"/>
      <c r="J9" s="138"/>
      <c r="K9" s="133"/>
      <c r="L9" s="133"/>
      <c r="M9" s="133"/>
      <c r="N9" s="128"/>
    </row>
    <row r="10" spans="3:14" s="115" customFormat="1" ht="18" customHeight="1" x14ac:dyDescent="0.25">
      <c r="C10" s="117"/>
      <c r="D10" s="139" t="s">
        <v>102</v>
      </c>
      <c r="E10" s="140"/>
      <c r="F10" s="139" t="s">
        <v>108</v>
      </c>
      <c r="G10" s="140"/>
      <c r="H10" s="317" t="s">
        <v>103</v>
      </c>
      <c r="I10" s="317"/>
      <c r="J10" s="141"/>
      <c r="K10" s="124"/>
    </row>
    <row r="11" spans="3:14" ht="18" customHeight="1" x14ac:dyDescent="0.25">
      <c r="C11" s="117"/>
      <c r="D11" s="142" t="s">
        <v>93</v>
      </c>
      <c r="E11" s="142"/>
      <c r="F11" s="142" t="s">
        <v>94</v>
      </c>
      <c r="G11" s="118"/>
      <c r="H11" s="318" t="s">
        <v>95</v>
      </c>
      <c r="I11" s="318"/>
      <c r="J11" s="119"/>
    </row>
    <row r="12" spans="3:14" s="115" customFormat="1" ht="18" customHeight="1" thickBot="1" x14ac:dyDescent="0.3">
      <c r="C12" s="117"/>
      <c r="D12" s="142"/>
      <c r="E12" s="142"/>
      <c r="F12" s="142"/>
      <c r="G12" s="118"/>
      <c r="H12" s="142"/>
      <c r="I12" s="142"/>
      <c r="J12" s="119"/>
    </row>
    <row r="13" spans="3:14" ht="18" customHeight="1" x14ac:dyDescent="0.25">
      <c r="C13" s="117"/>
      <c r="D13" s="129">
        <v>0</v>
      </c>
      <c r="E13" s="118"/>
      <c r="F13" s="143">
        <v>0</v>
      </c>
      <c r="G13" s="118"/>
      <c r="H13" s="319">
        <f t="shared" ref="H13:H20" si="0">-F13*60</f>
        <v>0</v>
      </c>
      <c r="I13" s="320"/>
      <c r="J13" s="119"/>
    </row>
    <row r="14" spans="3:14" ht="18" customHeight="1" x14ac:dyDescent="0.25">
      <c r="C14" s="117"/>
      <c r="D14" s="130">
        <f>'Plate Reader Data'!G10</f>
        <v>16.59</v>
      </c>
      <c r="E14" s="118"/>
      <c r="F14" s="143">
        <v>-8.2600000000000007E-2</v>
      </c>
      <c r="G14" s="118"/>
      <c r="H14" s="321">
        <f t="shared" si="0"/>
        <v>4.9560000000000004</v>
      </c>
      <c r="I14" s="322"/>
      <c r="J14" s="119"/>
    </row>
    <row r="15" spans="3:14" ht="18" customHeight="1" x14ac:dyDescent="0.25">
      <c r="C15" s="117"/>
      <c r="D15" s="130">
        <f>'Plate Reader Data'!J10</f>
        <v>24.9956</v>
      </c>
      <c r="E15" s="118"/>
      <c r="F15" s="143">
        <v>-0.1139</v>
      </c>
      <c r="G15" s="118"/>
      <c r="H15" s="321">
        <f t="shared" si="0"/>
        <v>6.8339999999999996</v>
      </c>
      <c r="I15" s="322"/>
      <c r="J15" s="119"/>
    </row>
    <row r="16" spans="3:14" ht="18" customHeight="1" x14ac:dyDescent="0.25">
      <c r="C16" s="117"/>
      <c r="D16" s="130">
        <f>'Plate Reader Data'!M10</f>
        <v>35.392000000000003</v>
      </c>
      <c r="E16" s="118"/>
      <c r="F16" s="143">
        <v>-0.16370000000000001</v>
      </c>
      <c r="G16" s="118"/>
      <c r="H16" s="321">
        <f t="shared" si="0"/>
        <v>9.822000000000001</v>
      </c>
      <c r="I16" s="322"/>
      <c r="J16" s="119"/>
    </row>
    <row r="17" spans="3:10" ht="18" customHeight="1" x14ac:dyDescent="0.25">
      <c r="C17" s="117"/>
      <c r="D17" s="130">
        <f>'Plate Reader Data'!P10</f>
        <v>49.991199999999999</v>
      </c>
      <c r="E17" s="118"/>
      <c r="F17" s="143">
        <v>-0.214</v>
      </c>
      <c r="G17" s="118"/>
      <c r="H17" s="321">
        <f t="shared" si="0"/>
        <v>12.84</v>
      </c>
      <c r="I17" s="322"/>
      <c r="J17" s="119"/>
    </row>
    <row r="18" spans="3:10" ht="18" customHeight="1" x14ac:dyDescent="0.25">
      <c r="C18" s="117"/>
      <c r="D18" s="130">
        <f>'Plate Reader Data'!S10</f>
        <v>69.899199999999993</v>
      </c>
      <c r="E18" s="118"/>
      <c r="F18" s="143">
        <v>-0.26790000000000003</v>
      </c>
      <c r="G18" s="118"/>
      <c r="H18" s="321">
        <f t="shared" si="0"/>
        <v>16.074000000000002</v>
      </c>
      <c r="I18" s="322"/>
      <c r="J18" s="119"/>
    </row>
    <row r="19" spans="3:10" ht="18" customHeight="1" x14ac:dyDescent="0.25">
      <c r="C19" s="117"/>
      <c r="D19" s="130">
        <f>'Plate Reader Data'!V10</f>
        <v>99.982399999999998</v>
      </c>
      <c r="E19" s="118"/>
      <c r="F19" s="143">
        <v>-0.2903</v>
      </c>
      <c r="G19" s="118"/>
      <c r="H19" s="321">
        <f t="shared" si="0"/>
        <v>17.417999999999999</v>
      </c>
      <c r="I19" s="322"/>
      <c r="J19" s="119"/>
    </row>
    <row r="20" spans="3:10" ht="18" customHeight="1" thickBot="1" x14ac:dyDescent="0.3">
      <c r="C20" s="117"/>
      <c r="D20" s="131">
        <f>'Plate Reader Data'!Y10</f>
        <v>149.9736</v>
      </c>
      <c r="E20" s="118"/>
      <c r="F20" s="143">
        <v>-0.33489999999999998</v>
      </c>
      <c r="G20" s="118"/>
      <c r="H20" s="323">
        <f t="shared" si="0"/>
        <v>20.093999999999998</v>
      </c>
      <c r="I20" s="324"/>
      <c r="J20" s="119"/>
    </row>
    <row r="21" spans="3:10" ht="15.95" customHeight="1" thickBot="1" x14ac:dyDescent="0.3">
      <c r="C21" s="120"/>
      <c r="D21" s="121"/>
      <c r="E21" s="121"/>
      <c r="F21" s="121"/>
      <c r="G21" s="121"/>
      <c r="H21" s="121"/>
      <c r="I21" s="147"/>
      <c r="J21" s="122"/>
    </row>
    <row r="22" spans="3:10" ht="15.75" thickTop="1" x14ac:dyDescent="0.25"/>
    <row r="33" spans="1:43" ht="15" customHeight="1" x14ac:dyDescent="0.25">
      <c r="K33" s="326" t="s">
        <v>109</v>
      </c>
      <c r="L33" s="326"/>
      <c r="M33" s="326"/>
      <c r="N33" s="326"/>
      <c r="O33" s="326"/>
    </row>
    <row r="34" spans="1:43" ht="15" customHeight="1" x14ac:dyDescent="0.25">
      <c r="K34" s="326"/>
      <c r="L34" s="326"/>
      <c r="M34" s="326"/>
      <c r="N34" s="326"/>
      <c r="O34" s="326"/>
    </row>
    <row r="35" spans="1:43" ht="15" customHeight="1" x14ac:dyDescent="0.25">
      <c r="K35" s="315" t="s">
        <v>110</v>
      </c>
      <c r="L35" s="315"/>
      <c r="M35" s="315"/>
      <c r="N35" s="315"/>
      <c r="O35" s="315"/>
    </row>
    <row r="36" spans="1:43" ht="15" customHeight="1" x14ac:dyDescent="0.25">
      <c r="K36" s="315"/>
      <c r="L36" s="315"/>
      <c r="M36" s="315"/>
      <c r="N36" s="315"/>
      <c r="O36" s="315"/>
    </row>
    <row r="37" spans="1:43" ht="15" customHeight="1" x14ac:dyDescent="0.25">
      <c r="K37" s="315"/>
      <c r="L37" s="315"/>
      <c r="M37" s="315"/>
      <c r="N37" s="315"/>
      <c r="O37" s="315"/>
    </row>
    <row r="38" spans="1:43" ht="15" customHeight="1" x14ac:dyDescent="0.25">
      <c r="K38" s="316" t="s">
        <v>111</v>
      </c>
      <c r="L38" s="316"/>
      <c r="M38" s="316"/>
      <c r="N38" s="316"/>
      <c r="O38" s="316"/>
    </row>
    <row r="39" spans="1:43" ht="15" customHeight="1" x14ac:dyDescent="0.25">
      <c r="K39" s="316"/>
      <c r="L39" s="316"/>
      <c r="M39" s="316"/>
      <c r="N39" s="316"/>
      <c r="O39" s="316"/>
    </row>
    <row r="40" spans="1:43" ht="15" customHeight="1" x14ac:dyDescent="0.25">
      <c r="K40" s="316"/>
      <c r="L40" s="316"/>
      <c r="M40" s="316"/>
      <c r="N40" s="316"/>
      <c r="O40" s="316"/>
    </row>
    <row r="42" spans="1:43" ht="31.5" x14ac:dyDescent="0.25">
      <c r="A42" s="144"/>
      <c r="B42" s="144"/>
      <c r="C42" s="145"/>
      <c r="D42" s="145"/>
      <c r="E42" s="145"/>
      <c r="F42" s="145"/>
      <c r="G42" s="145"/>
      <c r="H42" s="162"/>
      <c r="I42" s="162"/>
      <c r="J42" s="145"/>
      <c r="K42" s="162" t="s">
        <v>112</v>
      </c>
      <c r="L42" s="145"/>
      <c r="M42" s="145"/>
      <c r="N42" s="145"/>
      <c r="O42" s="145"/>
      <c r="P42" s="145"/>
      <c r="Q42" s="145"/>
      <c r="R42" s="144"/>
      <c r="S42" s="162"/>
      <c r="T42" s="145"/>
      <c r="U42" s="145"/>
      <c r="V42" s="145"/>
      <c r="W42" s="145"/>
      <c r="X42" s="145"/>
      <c r="Y42" s="145"/>
      <c r="Z42" s="144"/>
      <c r="AA42" s="144"/>
      <c r="AB42" s="144"/>
      <c r="AC42" s="144"/>
      <c r="AD42" s="144"/>
      <c r="AE42" s="144"/>
      <c r="AF42" s="144"/>
      <c r="AG42" s="144"/>
      <c r="AH42" s="144"/>
      <c r="AI42" s="144"/>
      <c r="AJ42" s="144"/>
      <c r="AK42" s="144"/>
      <c r="AL42" s="144"/>
      <c r="AM42" s="144"/>
      <c r="AN42" s="144"/>
      <c r="AO42" s="144"/>
      <c r="AP42" s="144"/>
      <c r="AQ42" s="144"/>
    </row>
    <row r="43" spans="1:43" ht="31.5" x14ac:dyDescent="0.25">
      <c r="A43" s="144"/>
      <c r="B43" s="144"/>
      <c r="C43" s="145"/>
      <c r="D43" s="145"/>
      <c r="E43" s="145"/>
      <c r="F43" s="145"/>
      <c r="G43" s="160"/>
      <c r="H43" s="127"/>
      <c r="I43" s="127"/>
      <c r="J43" s="127"/>
      <c r="K43" s="297" t="s">
        <v>113</v>
      </c>
      <c r="L43" s="297"/>
      <c r="M43" s="297"/>
      <c r="N43" s="297"/>
      <c r="O43" s="297"/>
      <c r="P43" s="297"/>
      <c r="Q43" s="297"/>
      <c r="R43" s="297"/>
      <c r="S43" s="297"/>
      <c r="T43" s="297"/>
      <c r="U43" s="127"/>
      <c r="V43" s="127"/>
      <c r="W43" s="127"/>
      <c r="X43" s="127"/>
      <c r="Y43" s="127"/>
      <c r="Z43" s="144"/>
      <c r="AA43" s="144"/>
      <c r="AB43" s="144"/>
      <c r="AC43" s="144"/>
      <c r="AD43" s="144"/>
      <c r="AE43" s="144"/>
      <c r="AF43" s="144"/>
      <c r="AG43" s="144"/>
      <c r="AH43" s="144"/>
      <c r="AI43" s="144"/>
      <c r="AJ43" s="144"/>
      <c r="AK43" s="144"/>
      <c r="AL43" s="144"/>
      <c r="AM43" s="144"/>
      <c r="AN43" s="144"/>
      <c r="AO43" s="144"/>
      <c r="AP43" s="144"/>
      <c r="AQ43" s="144"/>
    </row>
    <row r="44" spans="1:43" ht="26.25" x14ac:dyDescent="0.25">
      <c r="A44" s="144"/>
      <c r="B44" s="144"/>
      <c r="C44" s="145"/>
      <c r="D44" s="145"/>
      <c r="E44" s="145"/>
      <c r="F44" s="145"/>
      <c r="G44" s="145"/>
      <c r="H44" s="127"/>
      <c r="I44" s="127"/>
      <c r="J44" s="127"/>
      <c r="K44" s="297" t="s">
        <v>114</v>
      </c>
      <c r="L44" s="297"/>
      <c r="M44" s="297"/>
      <c r="N44" s="297"/>
      <c r="O44" s="297"/>
      <c r="P44" s="297"/>
      <c r="Q44" s="297"/>
      <c r="R44" s="297"/>
      <c r="S44" s="297"/>
      <c r="T44" s="297"/>
      <c r="U44" s="127"/>
      <c r="V44" s="127"/>
      <c r="W44" s="127"/>
      <c r="X44" s="127"/>
      <c r="Y44" s="127"/>
      <c r="Z44" s="144"/>
      <c r="AA44" s="144"/>
      <c r="AB44" s="144"/>
      <c r="AC44" s="144"/>
      <c r="AD44" s="144"/>
      <c r="AE44" s="144"/>
      <c r="AF44" s="144"/>
      <c r="AG44" s="144"/>
      <c r="AH44" s="144"/>
      <c r="AI44" s="144"/>
      <c r="AJ44" s="144"/>
      <c r="AK44" s="144"/>
      <c r="AL44" s="144"/>
      <c r="AM44" s="144"/>
      <c r="AN44" s="144"/>
      <c r="AO44" s="144"/>
      <c r="AP44" s="144"/>
      <c r="AQ44" s="144"/>
    </row>
    <row r="45" spans="1:43" ht="26.25" x14ac:dyDescent="0.25">
      <c r="A45" s="144"/>
      <c r="B45" s="144"/>
      <c r="C45" s="145"/>
      <c r="D45" s="145"/>
      <c r="E45" s="145"/>
      <c r="F45" s="145"/>
      <c r="G45" s="145"/>
      <c r="H45" s="127"/>
      <c r="I45" s="127"/>
      <c r="J45" s="127"/>
      <c r="K45" s="297" t="s">
        <v>115</v>
      </c>
      <c r="L45" s="297"/>
      <c r="M45" s="297"/>
      <c r="N45" s="297"/>
      <c r="O45" s="297"/>
      <c r="P45" s="297"/>
      <c r="Q45" s="297"/>
      <c r="R45" s="297"/>
      <c r="S45" s="297"/>
      <c r="T45" s="297"/>
      <c r="U45" s="127"/>
      <c r="V45" s="127"/>
      <c r="W45" s="127"/>
      <c r="X45" s="127"/>
      <c r="Y45" s="127"/>
      <c r="Z45" s="144"/>
      <c r="AA45" s="144"/>
      <c r="AB45" s="144"/>
      <c r="AC45" s="144"/>
      <c r="AD45" s="144"/>
      <c r="AE45" s="144"/>
      <c r="AF45" s="144"/>
      <c r="AG45" s="144"/>
      <c r="AH45" s="144"/>
      <c r="AI45" s="144"/>
      <c r="AJ45" s="144"/>
      <c r="AK45" s="144"/>
      <c r="AL45" s="144"/>
      <c r="AM45" s="144"/>
      <c r="AN45" s="144"/>
      <c r="AO45" s="144"/>
      <c r="AP45" s="144"/>
      <c r="AQ45" s="144"/>
    </row>
    <row r="46" spans="1:43" x14ac:dyDescent="0.25">
      <c r="A46" s="144"/>
      <c r="B46" s="144"/>
      <c r="C46" s="144"/>
      <c r="D46" s="144"/>
      <c r="E46" s="144"/>
      <c r="F46" s="144"/>
      <c r="G46" s="144"/>
      <c r="H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  <c r="Y46" s="144"/>
      <c r="Z46" s="144"/>
      <c r="AA46" s="144"/>
      <c r="AB46" s="144"/>
      <c r="AC46" s="144"/>
      <c r="AD46" s="144"/>
      <c r="AE46" s="144"/>
      <c r="AF46" s="144"/>
      <c r="AG46" s="144"/>
      <c r="AH46" s="144"/>
      <c r="AI46" s="144"/>
      <c r="AJ46" s="144"/>
      <c r="AK46" s="144"/>
      <c r="AL46" s="144"/>
      <c r="AM46" s="144"/>
      <c r="AN46" s="144"/>
      <c r="AO46" s="144"/>
      <c r="AP46" s="144"/>
      <c r="AQ46" s="144"/>
    </row>
    <row r="47" spans="1:43" ht="15" customHeight="1" x14ac:dyDescent="0.25">
      <c r="A47" s="144"/>
      <c r="B47" s="144"/>
      <c r="C47" s="145"/>
      <c r="D47" s="291" t="s">
        <v>116</v>
      </c>
      <c r="E47" s="291"/>
      <c r="F47" s="291"/>
      <c r="G47" s="291"/>
      <c r="H47" s="291"/>
      <c r="J47" s="145"/>
      <c r="K47" s="145"/>
      <c r="L47" s="145"/>
      <c r="M47" s="145"/>
      <c r="N47" s="145"/>
      <c r="O47" s="145"/>
      <c r="P47" s="144"/>
      <c r="Q47" s="144"/>
      <c r="R47" s="144"/>
      <c r="S47" s="144"/>
      <c r="T47" s="144"/>
      <c r="U47" s="144"/>
      <c r="V47" s="144"/>
      <c r="W47" s="144"/>
      <c r="X47" s="144"/>
      <c r="Y47" s="144"/>
      <c r="Z47" s="144"/>
      <c r="AA47" s="144"/>
      <c r="AB47" s="144"/>
      <c r="AC47" s="144"/>
      <c r="AD47" s="144"/>
      <c r="AE47" s="144"/>
      <c r="AF47" s="144"/>
      <c r="AG47" s="144"/>
      <c r="AH47" s="144"/>
      <c r="AI47" s="144"/>
      <c r="AJ47" s="144"/>
      <c r="AK47" s="144"/>
      <c r="AL47" s="144"/>
      <c r="AM47" s="144"/>
      <c r="AN47" s="144"/>
      <c r="AO47" s="144"/>
      <c r="AP47" s="144"/>
      <c r="AQ47" s="144"/>
    </row>
    <row r="48" spans="1:43" ht="15" customHeight="1" x14ac:dyDescent="0.25">
      <c r="A48" s="144"/>
      <c r="B48" s="144"/>
      <c r="C48" s="145"/>
      <c r="D48" s="292"/>
      <c r="E48" s="292"/>
      <c r="F48" s="292"/>
      <c r="G48" s="292"/>
      <c r="H48" s="292"/>
      <c r="J48" s="145"/>
      <c r="K48" s="145"/>
      <c r="L48" s="145"/>
      <c r="M48" s="145"/>
      <c r="N48" s="145"/>
      <c r="O48" s="145"/>
      <c r="P48" s="144"/>
      <c r="Q48" s="144"/>
      <c r="R48" s="144"/>
      <c r="S48" s="144"/>
      <c r="T48" s="144"/>
      <c r="U48" s="144"/>
      <c r="V48" s="144"/>
      <c r="W48" s="144"/>
      <c r="X48" s="144"/>
      <c r="Y48" s="144"/>
      <c r="Z48" s="144"/>
      <c r="AA48" s="144"/>
      <c r="AB48" s="144"/>
      <c r="AC48" s="144"/>
      <c r="AD48" s="144"/>
      <c r="AE48" s="144"/>
      <c r="AF48" s="144"/>
      <c r="AG48" s="144"/>
      <c r="AH48" s="144"/>
      <c r="AI48" s="144"/>
      <c r="AJ48" s="144"/>
      <c r="AK48" s="144"/>
      <c r="AL48" s="144"/>
      <c r="AM48" s="144"/>
      <c r="AN48" s="144"/>
      <c r="AO48" s="144"/>
      <c r="AP48" s="144"/>
      <c r="AQ48" s="144"/>
    </row>
    <row r="49" spans="1:43" ht="24" customHeight="1" x14ac:dyDescent="0.25">
      <c r="A49" s="144"/>
      <c r="B49" s="144"/>
      <c r="C49" s="144"/>
      <c r="D49" s="305" t="s">
        <v>127</v>
      </c>
      <c r="E49" s="307"/>
      <c r="F49" s="309" t="s">
        <v>128</v>
      </c>
      <c r="G49" s="311" t="s">
        <v>118</v>
      </c>
      <c r="H49" s="312"/>
      <c r="J49" s="293" t="s">
        <v>119</v>
      </c>
      <c r="K49" s="294"/>
      <c r="L49" s="157">
        <v>38.397927859265707</v>
      </c>
      <c r="M49" s="302" t="s">
        <v>120</v>
      </c>
      <c r="N49" s="145"/>
      <c r="O49" s="145"/>
      <c r="P49" s="145"/>
      <c r="Q49" s="145"/>
      <c r="R49" s="145"/>
      <c r="S49" s="145"/>
      <c r="T49" s="145"/>
      <c r="U49" s="145"/>
      <c r="V49" s="145"/>
      <c r="W49" s="145"/>
      <c r="X49" s="145"/>
      <c r="Y49" s="145"/>
      <c r="Z49" s="145"/>
      <c r="AA49" s="145"/>
      <c r="AB49" s="145"/>
      <c r="AC49" s="145"/>
      <c r="AD49" s="145"/>
      <c r="AE49" s="145"/>
      <c r="AF49" s="145"/>
      <c r="AG49" s="145"/>
      <c r="AH49" s="145"/>
      <c r="AI49" s="145"/>
      <c r="AJ49" s="145"/>
      <c r="AK49" s="145"/>
      <c r="AL49" s="145"/>
      <c r="AM49" s="145"/>
      <c r="AN49" s="145"/>
      <c r="AO49" s="145"/>
      <c r="AP49" s="145"/>
      <c r="AQ49" s="145"/>
    </row>
    <row r="50" spans="1:43" ht="26.25" x14ac:dyDescent="0.4">
      <c r="A50" s="144"/>
      <c r="B50" s="144"/>
      <c r="C50" s="144"/>
      <c r="D50" s="306"/>
      <c r="E50" s="308"/>
      <c r="F50" s="310"/>
      <c r="G50" s="313"/>
      <c r="H50" s="314"/>
      <c r="J50" s="295" t="s">
        <v>126</v>
      </c>
      <c r="K50" s="296"/>
      <c r="L50" s="156">
        <v>75.400962147990882</v>
      </c>
      <c r="M50" s="303"/>
      <c r="N50" s="145"/>
      <c r="O50" s="145"/>
      <c r="P50" s="145"/>
      <c r="Q50" s="145"/>
      <c r="R50" s="145"/>
      <c r="S50" s="145"/>
      <c r="T50" s="145"/>
      <c r="U50" s="145"/>
      <c r="V50" s="145"/>
      <c r="W50" s="145"/>
      <c r="X50" s="145"/>
      <c r="Y50" s="145"/>
      <c r="Z50" s="145"/>
      <c r="AA50" s="145"/>
      <c r="AB50" s="145"/>
      <c r="AC50" s="145"/>
      <c r="AD50" s="145"/>
      <c r="AE50" s="145"/>
      <c r="AF50" s="145"/>
      <c r="AG50" s="145"/>
      <c r="AH50" s="145"/>
      <c r="AI50" s="145"/>
      <c r="AJ50" s="145"/>
      <c r="AK50" s="145"/>
      <c r="AL50" s="145"/>
      <c r="AM50" s="145"/>
      <c r="AN50" s="300" t="s">
        <v>121</v>
      </c>
      <c r="AO50" s="300"/>
      <c r="AP50" s="145"/>
      <c r="AQ50" s="145"/>
    </row>
    <row r="51" spans="1:43" ht="21" x14ac:dyDescent="0.35">
      <c r="A51" s="144"/>
      <c r="B51" s="144"/>
      <c r="C51" s="144"/>
      <c r="D51" s="306"/>
      <c r="E51" s="308"/>
      <c r="F51" s="310"/>
      <c r="G51" s="313"/>
      <c r="H51" s="314"/>
      <c r="J51" s="158"/>
      <c r="K51" s="159"/>
      <c r="L51" s="161"/>
      <c r="M51" s="304"/>
      <c r="N51" s="145"/>
      <c r="O51" s="145"/>
      <c r="P51" s="145"/>
      <c r="Q51" s="145"/>
      <c r="R51" s="145"/>
      <c r="S51" s="145"/>
      <c r="T51" s="145"/>
      <c r="U51" s="145"/>
      <c r="V51" s="145"/>
      <c r="W51" s="145"/>
      <c r="X51" s="145"/>
      <c r="Y51" s="145"/>
      <c r="Z51" s="145"/>
      <c r="AA51" s="145"/>
      <c r="AB51" s="145"/>
      <c r="AC51" s="145"/>
      <c r="AD51" s="145"/>
      <c r="AE51" s="145"/>
      <c r="AF51" s="145"/>
      <c r="AG51" s="145"/>
      <c r="AH51" s="145"/>
      <c r="AI51" s="145"/>
      <c r="AJ51" s="145"/>
      <c r="AK51" s="145"/>
      <c r="AL51" s="145"/>
      <c r="AM51" s="145"/>
      <c r="AN51" s="145"/>
      <c r="AO51" s="145"/>
      <c r="AP51" s="145"/>
      <c r="AQ51" s="145"/>
    </row>
    <row r="52" spans="1:43" ht="21.75" x14ac:dyDescent="0.25">
      <c r="A52" s="144"/>
      <c r="B52" s="144"/>
      <c r="C52" s="144"/>
      <c r="D52" s="151">
        <v>0</v>
      </c>
      <c r="E52" s="152"/>
      <c r="F52" s="146">
        <f>($L$49*$L$52*D52)/($L$50+D52)</f>
        <v>0</v>
      </c>
      <c r="G52" s="287">
        <f>(F52-H13)^2</f>
        <v>0</v>
      </c>
      <c r="H52" s="288"/>
      <c r="J52" s="294" t="s">
        <v>125</v>
      </c>
      <c r="K52" s="294"/>
      <c r="L52" s="150">
        <v>0.80520000000000003</v>
      </c>
      <c r="M52" s="145"/>
      <c r="N52" s="145"/>
      <c r="O52" s="145"/>
      <c r="P52" s="145"/>
      <c r="Q52" s="145"/>
      <c r="R52" s="145"/>
      <c r="S52" s="145"/>
      <c r="T52" s="145"/>
      <c r="U52" s="145"/>
      <c r="V52" s="145"/>
      <c r="W52" s="145"/>
      <c r="X52" s="145"/>
      <c r="Y52" s="145"/>
      <c r="Z52" s="145"/>
      <c r="AA52" s="145"/>
      <c r="AB52" s="145"/>
      <c r="AC52" s="145"/>
      <c r="AD52" s="145"/>
      <c r="AE52" s="145"/>
      <c r="AF52" s="145"/>
      <c r="AG52" s="145"/>
      <c r="AH52" s="145"/>
      <c r="AI52" s="145"/>
      <c r="AJ52" s="145"/>
      <c r="AK52" s="145"/>
      <c r="AL52" s="145"/>
      <c r="AM52" s="145"/>
      <c r="AN52" s="148" t="s">
        <v>122</v>
      </c>
      <c r="AO52" s="145"/>
      <c r="AP52" s="301" t="s">
        <v>117</v>
      </c>
      <c r="AQ52" s="301"/>
    </row>
    <row r="53" spans="1:43" x14ac:dyDescent="0.25">
      <c r="A53" s="144"/>
      <c r="B53" s="144"/>
      <c r="C53" s="144"/>
      <c r="D53" s="151">
        <v>16.59</v>
      </c>
      <c r="E53" s="152"/>
      <c r="F53" s="146">
        <f t="shared" ref="F53:F59" si="1">($L$49*$L$52*D53)/($L$50+D53)</f>
        <v>5.5758717923132428</v>
      </c>
      <c r="G53" s="287">
        <f t="shared" ref="G53:G59" si="2">(F53-H14)^2</f>
        <v>0.38424103890563155</v>
      </c>
      <c r="H53" s="288"/>
      <c r="J53" s="145"/>
      <c r="K53" s="145"/>
      <c r="L53" s="145"/>
      <c r="M53" s="145"/>
      <c r="N53" s="145"/>
      <c r="O53" s="145"/>
      <c r="P53" s="145"/>
      <c r="Q53" s="145"/>
      <c r="R53" s="145"/>
      <c r="S53" s="145"/>
      <c r="T53" s="145"/>
      <c r="U53" s="145"/>
      <c r="V53" s="145"/>
      <c r="W53" s="145"/>
      <c r="X53" s="145"/>
      <c r="Y53" s="145"/>
      <c r="Z53" s="145"/>
      <c r="AA53" s="145"/>
      <c r="AB53" s="145"/>
      <c r="AC53" s="145"/>
      <c r="AD53" s="145"/>
      <c r="AE53" s="145"/>
      <c r="AF53" s="145"/>
      <c r="AG53" s="145"/>
      <c r="AH53" s="145"/>
      <c r="AI53" s="145"/>
      <c r="AJ53" s="145"/>
      <c r="AK53" s="145"/>
      <c r="AL53" s="145"/>
      <c r="AM53" s="145"/>
      <c r="AN53" s="148" t="s">
        <v>123</v>
      </c>
      <c r="AO53" s="145"/>
      <c r="AP53" s="301"/>
      <c r="AQ53" s="301"/>
    </row>
    <row r="54" spans="1:43" ht="15" customHeight="1" x14ac:dyDescent="0.25">
      <c r="A54" s="144"/>
      <c r="B54" s="144"/>
      <c r="C54" s="144"/>
      <c r="D54" s="151">
        <v>24.9956</v>
      </c>
      <c r="E54" s="152"/>
      <c r="F54" s="146">
        <f t="shared" si="1"/>
        <v>7.6976166516258555</v>
      </c>
      <c r="G54" s="287">
        <f t="shared" si="2"/>
        <v>0.74583372096545497</v>
      </c>
      <c r="H54" s="288"/>
      <c r="J54" s="298" t="s">
        <v>124</v>
      </c>
      <c r="K54" s="298"/>
      <c r="L54" s="299">
        <f>SUM(G52:H59)</f>
        <v>3.1113795179152386</v>
      </c>
      <c r="M54" s="145"/>
      <c r="N54" s="145"/>
      <c r="O54" s="145"/>
      <c r="P54" s="145"/>
      <c r="Q54" s="145"/>
      <c r="R54" s="145"/>
      <c r="S54" s="145"/>
      <c r="T54" s="145"/>
      <c r="U54" s="145"/>
      <c r="V54" s="145"/>
      <c r="W54" s="145"/>
      <c r="X54" s="145"/>
      <c r="Y54" s="145"/>
      <c r="Z54" s="145"/>
      <c r="AA54" s="145"/>
      <c r="AB54" s="145"/>
      <c r="AC54" s="145"/>
      <c r="AD54" s="145"/>
      <c r="AE54" s="145"/>
      <c r="AF54" s="145"/>
      <c r="AG54" s="145"/>
      <c r="AH54" s="145"/>
      <c r="AI54" s="145"/>
      <c r="AJ54" s="145"/>
      <c r="AK54" s="145"/>
      <c r="AL54" s="145"/>
      <c r="AM54" s="145"/>
      <c r="AN54" s="145"/>
      <c r="AO54" s="145"/>
      <c r="AP54" s="145"/>
      <c r="AQ54" s="145"/>
    </row>
    <row r="55" spans="1:43" ht="15" customHeight="1" x14ac:dyDescent="0.25">
      <c r="A55" s="144"/>
      <c r="B55" s="144"/>
      <c r="C55" s="144"/>
      <c r="D55" s="151">
        <v>35.392000000000003</v>
      </c>
      <c r="E55" s="152"/>
      <c r="F55" s="146">
        <f t="shared" si="1"/>
        <v>9.8765322474274448</v>
      </c>
      <c r="G55" s="287">
        <f t="shared" si="2"/>
        <v>2.9737660094879608E-3</v>
      </c>
      <c r="H55" s="288"/>
      <c r="J55" s="298"/>
      <c r="K55" s="298"/>
      <c r="L55" s="299"/>
      <c r="M55" s="145"/>
      <c r="N55" s="145"/>
      <c r="O55" s="145"/>
      <c r="P55" s="145"/>
      <c r="Q55" s="145"/>
      <c r="R55" s="145"/>
      <c r="S55" s="145"/>
      <c r="T55" s="145"/>
      <c r="U55" s="145"/>
      <c r="V55" s="145"/>
      <c r="W55" s="145"/>
      <c r="X55" s="145"/>
      <c r="Y55" s="145"/>
      <c r="Z55" s="145"/>
      <c r="AA55" s="145"/>
      <c r="AB55" s="145"/>
      <c r="AC55" s="145"/>
      <c r="AD55" s="145"/>
      <c r="AE55" s="145"/>
      <c r="AF55" s="145"/>
      <c r="AG55" s="145"/>
      <c r="AH55" s="145"/>
      <c r="AI55" s="145"/>
      <c r="AJ55" s="145"/>
      <c r="AK55" s="145"/>
      <c r="AL55" s="145"/>
      <c r="AM55" s="145"/>
      <c r="AN55" s="149">
        <f>MIN(D52:D59)</f>
        <v>0</v>
      </c>
      <c r="AO55" s="145"/>
      <c r="AP55" s="145"/>
      <c r="AQ55" s="146">
        <f>($L$49*$L$52*AN55)/($L$50+AN55)</f>
        <v>0</v>
      </c>
    </row>
    <row r="56" spans="1:43" x14ac:dyDescent="0.25">
      <c r="A56" s="144"/>
      <c r="B56" s="144"/>
      <c r="C56" s="144"/>
      <c r="D56" s="151">
        <v>49.991199999999999</v>
      </c>
      <c r="E56" s="152"/>
      <c r="F56" s="146">
        <f t="shared" si="1"/>
        <v>12.326356533261951</v>
      </c>
      <c r="G56" s="287">
        <f t="shared" si="2"/>
        <v>0.26382961092268142</v>
      </c>
      <c r="H56" s="288"/>
      <c r="J56" s="145"/>
      <c r="K56" s="145"/>
      <c r="L56" s="145"/>
      <c r="M56" s="145"/>
      <c r="N56" s="145"/>
      <c r="O56" s="145"/>
      <c r="P56" s="145"/>
      <c r="Q56" s="145"/>
      <c r="R56" s="145"/>
      <c r="S56" s="145"/>
      <c r="T56" s="145"/>
      <c r="U56" s="145"/>
      <c r="V56" s="145"/>
      <c r="W56" s="145"/>
      <c r="X56" s="145"/>
      <c r="Y56" s="145"/>
      <c r="Z56" s="145"/>
      <c r="AA56" s="145"/>
      <c r="AB56" s="145"/>
      <c r="AC56" s="145"/>
      <c r="AD56" s="145"/>
      <c r="AE56" s="145"/>
      <c r="AF56" s="145"/>
      <c r="AG56" s="145"/>
      <c r="AH56" s="145"/>
      <c r="AI56" s="145"/>
      <c r="AJ56" s="145"/>
      <c r="AK56" s="145"/>
      <c r="AL56" s="145"/>
      <c r="AM56" s="145"/>
      <c r="AN56" s="149">
        <f>((MAX($D$52:$D$59)-$AN$55)/250)+AN55</f>
        <v>0.59989440000000005</v>
      </c>
      <c r="AO56" s="145"/>
      <c r="AP56" s="145"/>
      <c r="AQ56" s="146">
        <f t="shared" ref="AQ56:AQ119" si="3">($L$49*$L$52*AN56)/($L$50+AN56)</f>
        <v>0.24404385434315301</v>
      </c>
    </row>
    <row r="57" spans="1:43" x14ac:dyDescent="0.25">
      <c r="A57" s="144"/>
      <c r="B57" s="144"/>
      <c r="C57" s="144"/>
      <c r="D57" s="151">
        <v>69.899199999999993</v>
      </c>
      <c r="E57" s="152"/>
      <c r="F57" s="146">
        <f t="shared" si="1"/>
        <v>14.873653534522896</v>
      </c>
      <c r="G57" s="287">
        <f t="shared" si="2"/>
        <v>1.4408316371833798</v>
      </c>
      <c r="H57" s="288"/>
      <c r="J57" s="145"/>
      <c r="K57" s="145"/>
      <c r="L57" s="145"/>
      <c r="M57" s="145"/>
      <c r="N57" s="145"/>
      <c r="O57" s="145"/>
      <c r="P57" s="145"/>
      <c r="Q57" s="145"/>
      <c r="R57" s="145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9">
        <f t="shared" ref="AN57:AN120" si="4">((MAX($D$52:$D$59)-$AN$55)/250)+AN56</f>
        <v>1.1997888000000001</v>
      </c>
      <c r="AO57" s="145"/>
      <c r="AP57" s="145"/>
      <c r="AQ57" s="146">
        <f t="shared" si="3"/>
        <v>0.48426527771107258</v>
      </c>
    </row>
    <row r="58" spans="1:43" x14ac:dyDescent="0.25">
      <c r="A58" s="144"/>
      <c r="B58" s="144"/>
      <c r="C58" s="144"/>
      <c r="D58" s="151">
        <v>99.982399999999998</v>
      </c>
      <c r="E58" s="152"/>
      <c r="F58" s="146">
        <f t="shared" si="1"/>
        <v>17.625714072108014</v>
      </c>
      <c r="G58" s="287">
        <f t="shared" si="2"/>
        <v>4.314513575169359E-2</v>
      </c>
      <c r="H58" s="288"/>
      <c r="J58" s="145"/>
      <c r="K58" s="145"/>
      <c r="L58" s="145"/>
      <c r="M58" s="145"/>
      <c r="N58" s="145"/>
      <c r="O58" s="145"/>
      <c r="P58" s="145"/>
      <c r="Q58" s="145"/>
      <c r="R58" s="145"/>
      <c r="S58" s="145"/>
      <c r="T58" s="145"/>
      <c r="U58" s="145"/>
      <c r="V58" s="145"/>
      <c r="W58" s="145"/>
      <c r="X58" s="145"/>
      <c r="Y58" s="145"/>
      <c r="Z58" s="145"/>
      <c r="AA58" s="145"/>
      <c r="AB58" s="145"/>
      <c r="AC58" s="145"/>
      <c r="AD58" s="145"/>
      <c r="AE58" s="145"/>
      <c r="AF58" s="145"/>
      <c r="AG58" s="145"/>
      <c r="AH58" s="145"/>
      <c r="AI58" s="145"/>
      <c r="AJ58" s="145"/>
      <c r="AK58" s="145"/>
      <c r="AL58" s="145"/>
      <c r="AM58" s="145"/>
      <c r="AN58" s="149">
        <f t="shared" si="4"/>
        <v>1.7996832</v>
      </c>
      <c r="AO58" s="145"/>
      <c r="AP58" s="145"/>
      <c r="AQ58" s="146">
        <f t="shared" si="3"/>
        <v>0.72075337771132153</v>
      </c>
    </row>
    <row r="59" spans="1:43" x14ac:dyDescent="0.25">
      <c r="A59" s="144"/>
      <c r="B59" s="144"/>
      <c r="C59" s="144"/>
      <c r="D59" s="153">
        <v>149.9736</v>
      </c>
      <c r="E59" s="154"/>
      <c r="F59" s="155">
        <f t="shared" si="1"/>
        <v>20.574129782638931</v>
      </c>
      <c r="G59" s="289">
        <f t="shared" si="2"/>
        <v>0.23052460817690906</v>
      </c>
      <c r="H59" s="290"/>
      <c r="J59" s="145"/>
      <c r="K59" s="145"/>
      <c r="L59" s="145"/>
      <c r="M59" s="145"/>
      <c r="N59" s="145"/>
      <c r="O59" s="145"/>
      <c r="P59" s="145"/>
      <c r="Q59" s="145"/>
      <c r="R59" s="145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9">
        <f t="shared" si="4"/>
        <v>2.3995776000000002</v>
      </c>
      <c r="AO59" s="145"/>
      <c r="AP59" s="145"/>
      <c r="AQ59" s="146">
        <f t="shared" si="3"/>
        <v>0.95359451363352399</v>
      </c>
    </row>
    <row r="60" spans="1:43" x14ac:dyDescent="0.25">
      <c r="A60" s="144"/>
      <c r="B60" s="144"/>
      <c r="C60" s="144"/>
      <c r="D60" s="145"/>
      <c r="E60" s="145"/>
      <c r="F60" s="145"/>
      <c r="G60" s="145"/>
      <c r="H60" s="145"/>
      <c r="J60" s="145"/>
      <c r="K60" s="145"/>
      <c r="L60" s="145"/>
      <c r="M60" s="145"/>
      <c r="N60" s="145"/>
      <c r="O60" s="145"/>
      <c r="P60" s="145"/>
      <c r="Q60" s="145"/>
      <c r="R60" s="145"/>
      <c r="S60" s="145"/>
      <c r="T60" s="145"/>
      <c r="U60" s="145"/>
      <c r="V60" s="145"/>
      <c r="W60" s="145"/>
      <c r="X60" s="145"/>
      <c r="Y60" s="145"/>
      <c r="Z60" s="145"/>
      <c r="AA60" s="145"/>
      <c r="AB60" s="145"/>
      <c r="AC60" s="145"/>
      <c r="AD60" s="145"/>
      <c r="AE60" s="145"/>
      <c r="AF60" s="145"/>
      <c r="AG60" s="145"/>
      <c r="AH60" s="145"/>
      <c r="AI60" s="145"/>
      <c r="AJ60" s="145"/>
      <c r="AK60" s="145"/>
      <c r="AL60" s="145"/>
      <c r="AM60" s="145"/>
      <c r="AN60" s="149">
        <f t="shared" si="4"/>
        <v>2.9994720000000004</v>
      </c>
      <c r="AO60" s="145"/>
      <c r="AP60" s="145"/>
      <c r="AQ60" s="146">
        <f t="shared" si="3"/>
        <v>1.1828724015954994</v>
      </c>
    </row>
    <row r="61" spans="1:43" x14ac:dyDescent="0.25">
      <c r="A61" s="144"/>
      <c r="B61" s="144"/>
      <c r="C61" s="144"/>
      <c r="D61" s="144"/>
      <c r="E61" s="144"/>
      <c r="F61" s="144"/>
      <c r="G61" s="144"/>
      <c r="H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  <c r="Y61" s="144"/>
      <c r="Z61" s="144"/>
      <c r="AA61" s="144"/>
      <c r="AB61" s="144"/>
      <c r="AC61" s="144"/>
      <c r="AD61" s="144"/>
      <c r="AE61" s="144"/>
      <c r="AF61" s="144"/>
      <c r="AG61" s="144"/>
      <c r="AH61" s="144"/>
      <c r="AI61" s="144"/>
      <c r="AJ61" s="144"/>
      <c r="AK61" s="144"/>
      <c r="AL61" s="144"/>
      <c r="AM61" s="144"/>
      <c r="AN61" s="149">
        <f t="shared" si="4"/>
        <v>3.5993664000000005</v>
      </c>
      <c r="AO61" s="145"/>
      <c r="AP61" s="145"/>
      <c r="AQ61" s="146">
        <f t="shared" si="3"/>
        <v>1.4086682148987939</v>
      </c>
    </row>
    <row r="62" spans="1:43" x14ac:dyDescent="0.25">
      <c r="A62" s="144"/>
      <c r="B62" s="144"/>
      <c r="C62" s="144"/>
      <c r="D62" s="144"/>
      <c r="E62" s="144"/>
      <c r="F62" s="144"/>
      <c r="G62" s="144"/>
      <c r="H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  <c r="Y62" s="144"/>
      <c r="Z62" s="144"/>
      <c r="AA62" s="144"/>
      <c r="AB62" s="144"/>
      <c r="AC62" s="144"/>
      <c r="AD62" s="144"/>
      <c r="AE62" s="144"/>
      <c r="AF62" s="144"/>
      <c r="AG62" s="144"/>
      <c r="AH62" s="144"/>
      <c r="AI62" s="144"/>
      <c r="AJ62" s="144"/>
      <c r="AK62" s="144"/>
      <c r="AL62" s="144"/>
      <c r="AM62" s="144"/>
      <c r="AN62" s="149">
        <f t="shared" si="4"/>
        <v>4.1992608000000002</v>
      </c>
      <c r="AO62" s="145"/>
      <c r="AP62" s="145"/>
      <c r="AQ62" s="146">
        <f t="shared" si="3"/>
        <v>1.6310606798463279</v>
      </c>
    </row>
    <row r="63" spans="1:43" x14ac:dyDescent="0.25">
      <c r="A63" s="144"/>
      <c r="B63" s="144"/>
      <c r="C63" s="144"/>
      <c r="D63" s="144"/>
      <c r="E63" s="144"/>
      <c r="F63" s="144"/>
      <c r="G63" s="144"/>
      <c r="H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  <c r="Y63" s="144"/>
      <c r="Z63" s="144"/>
      <c r="AA63" s="144"/>
      <c r="AB63" s="144"/>
      <c r="AC63" s="144"/>
      <c r="AD63" s="144"/>
      <c r="AE63" s="144"/>
      <c r="AF63" s="144"/>
      <c r="AG63" s="144"/>
      <c r="AH63" s="144"/>
      <c r="AI63" s="144"/>
      <c r="AJ63" s="144"/>
      <c r="AK63" s="144"/>
      <c r="AL63" s="144"/>
      <c r="AM63" s="144"/>
      <c r="AN63" s="149">
        <f t="shared" si="4"/>
        <v>4.7991552000000004</v>
      </c>
      <c r="AO63" s="145"/>
      <c r="AP63" s="145"/>
      <c r="AQ63" s="146">
        <f t="shared" si="3"/>
        <v>1.8501261672597682</v>
      </c>
    </row>
    <row r="64" spans="1:43" x14ac:dyDescent="0.25">
      <c r="A64" s="144"/>
      <c r="B64" s="144"/>
      <c r="C64" s="144"/>
      <c r="D64" s="144"/>
      <c r="E64" s="144"/>
      <c r="F64" s="144"/>
      <c r="G64" s="144"/>
      <c r="H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  <c r="Y64" s="144"/>
      <c r="Z64" s="144"/>
      <c r="AA64" s="144"/>
      <c r="AB64" s="144"/>
      <c r="AC64" s="144"/>
      <c r="AD64" s="144"/>
      <c r="AE64" s="144"/>
      <c r="AF64" s="144"/>
      <c r="AG64" s="144"/>
      <c r="AH64" s="144"/>
      <c r="AI64" s="144"/>
      <c r="AJ64" s="144"/>
      <c r="AK64" s="144"/>
      <c r="AL64" s="144"/>
      <c r="AM64" s="144"/>
      <c r="AN64" s="149">
        <f t="shared" si="4"/>
        <v>5.3990496000000006</v>
      </c>
      <c r="AO64" s="145"/>
      <c r="AP64" s="145"/>
      <c r="AQ64" s="146">
        <f t="shared" si="3"/>
        <v>2.0659387799201094</v>
      </c>
    </row>
    <row r="65" spans="1:43" x14ac:dyDescent="0.25">
      <c r="A65" s="144"/>
      <c r="B65" s="144"/>
      <c r="C65" s="144"/>
      <c r="D65" s="144"/>
      <c r="E65" s="144"/>
      <c r="F65" s="144"/>
      <c r="G65" s="144"/>
      <c r="H65" s="144"/>
      <c r="J65" s="144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  <c r="Y65" s="144"/>
      <c r="Z65" s="144"/>
      <c r="AA65" s="144"/>
      <c r="AB65" s="144"/>
      <c r="AC65" s="144"/>
      <c r="AD65" s="144"/>
      <c r="AE65" s="144"/>
      <c r="AF65" s="144"/>
      <c r="AG65" s="144"/>
      <c r="AH65" s="144"/>
      <c r="AI65" s="144"/>
      <c r="AJ65" s="144"/>
      <c r="AK65" s="144"/>
      <c r="AL65" s="144"/>
      <c r="AM65" s="144"/>
      <c r="AN65" s="149">
        <f t="shared" si="4"/>
        <v>5.9989440000000007</v>
      </c>
      <c r="AO65" s="145"/>
      <c r="AP65" s="145"/>
      <c r="AQ65" s="146">
        <f t="shared" si="3"/>
        <v>2.2785704361417802</v>
      </c>
    </row>
    <row r="66" spans="1:43" x14ac:dyDescent="0.25">
      <c r="A66" s="144"/>
      <c r="B66" s="144"/>
      <c r="C66" s="144"/>
      <c r="D66" s="144"/>
      <c r="E66" s="144"/>
      <c r="F66" s="144"/>
      <c r="G66" s="144"/>
      <c r="H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  <c r="Y66" s="144"/>
      <c r="Z66" s="144"/>
      <c r="AA66" s="144"/>
      <c r="AB66" s="144"/>
      <c r="AC66" s="144"/>
      <c r="AD66" s="144"/>
      <c r="AE66" s="144"/>
      <c r="AF66" s="144"/>
      <c r="AG66" s="144"/>
      <c r="AH66" s="144"/>
      <c r="AI66" s="144"/>
      <c r="AJ66" s="144"/>
      <c r="AK66" s="144"/>
      <c r="AL66" s="144"/>
      <c r="AM66" s="144"/>
      <c r="AN66" s="149">
        <f t="shared" si="4"/>
        <v>6.5988384000000009</v>
      </c>
      <c r="AO66" s="145"/>
      <c r="AP66" s="145"/>
      <c r="AQ66" s="146">
        <f t="shared" si="3"/>
        <v>2.4880909496782815</v>
      </c>
    </row>
    <row r="67" spans="1:43" x14ac:dyDescent="0.25">
      <c r="AN67" s="149">
        <f t="shared" si="4"/>
        <v>7.198732800000001</v>
      </c>
      <c r="AQ67" s="146">
        <f t="shared" si="3"/>
        <v>2.6945681061458537</v>
      </c>
    </row>
    <row r="68" spans="1:43" x14ac:dyDescent="0.25">
      <c r="AN68" s="149">
        <f t="shared" si="4"/>
        <v>7.7986272000000012</v>
      </c>
      <c r="AQ68" s="146">
        <f t="shared" si="3"/>
        <v>2.8980677361409164</v>
      </c>
    </row>
    <row r="69" spans="1:43" x14ac:dyDescent="0.25">
      <c r="AN69" s="149">
        <f t="shared" si="4"/>
        <v>8.3985216000000005</v>
      </c>
      <c r="AQ69" s="146">
        <f t="shared" si="3"/>
        <v>3.0986537852169542</v>
      </c>
    </row>
    <row r="70" spans="1:43" x14ac:dyDescent="0.25">
      <c r="AN70" s="149">
        <f t="shared" si="4"/>
        <v>8.9984160000000006</v>
      </c>
      <c r="AQ70" s="146">
        <f t="shared" si="3"/>
        <v>3.2963883808771177</v>
      </c>
    </row>
    <row r="71" spans="1:43" x14ac:dyDescent="0.25">
      <c r="AN71" s="149">
        <f t="shared" si="4"/>
        <v>9.5983104000000008</v>
      </c>
      <c r="AQ71" s="146">
        <f t="shared" si="3"/>
        <v>3.4913318967299625</v>
      </c>
    </row>
    <row r="72" spans="1:43" x14ac:dyDescent="0.25">
      <c r="AN72" s="149">
        <f t="shared" si="4"/>
        <v>10.198204800000001</v>
      </c>
      <c r="AQ72" s="146">
        <f t="shared" si="3"/>
        <v>3.6835430139474914</v>
      </c>
    </row>
    <row r="73" spans="1:43" x14ac:dyDescent="0.25">
      <c r="AN73" s="149">
        <f t="shared" si="4"/>
        <v>10.798099200000001</v>
      </c>
      <c r="AQ73" s="146">
        <f t="shared" si="3"/>
        <v>3.8730787801569382</v>
      </c>
    </row>
    <row r="74" spans="1:43" x14ac:dyDescent="0.25">
      <c r="AN74" s="149">
        <f t="shared" si="4"/>
        <v>11.397993600000001</v>
      </c>
      <c r="AQ74" s="146">
        <f t="shared" si="3"/>
        <v>4.0599946658904287</v>
      </c>
    </row>
    <row r="75" spans="1:43" x14ac:dyDescent="0.25">
      <c r="AN75" s="149">
        <f t="shared" si="4"/>
        <v>11.997888000000001</v>
      </c>
      <c r="AQ75" s="146">
        <f t="shared" si="3"/>
        <v>4.2443446187098663</v>
      </c>
    </row>
    <row r="76" spans="1:43" x14ac:dyDescent="0.25">
      <c r="AN76" s="149">
        <f t="shared" si="4"/>
        <v>12.597782400000002</v>
      </c>
      <c r="AQ76" s="146">
        <f t="shared" si="3"/>
        <v>4.4261811151179726</v>
      </c>
    </row>
    <row r="77" spans="1:43" x14ac:dyDescent="0.25">
      <c r="AN77" s="149">
        <f t="shared" si="4"/>
        <v>13.197676800000002</v>
      </c>
      <c r="AQ77" s="146">
        <f t="shared" si="3"/>
        <v>4.6055552103604152</v>
      </c>
    </row>
    <row r="78" spans="1:43" x14ac:dyDescent="0.25">
      <c r="AN78" s="149">
        <f t="shared" si="4"/>
        <v>13.797571200000002</v>
      </c>
      <c r="AQ78" s="146">
        <f t="shared" si="3"/>
        <v>4.7825165862183088</v>
      </c>
    </row>
    <row r="79" spans="1:43" x14ac:dyDescent="0.25">
      <c r="AN79" s="149">
        <f t="shared" si="4"/>
        <v>14.397465600000002</v>
      </c>
      <c r="AQ79" s="146">
        <f t="shared" si="3"/>
        <v>4.9571135968850584</v>
      </c>
    </row>
    <row r="80" spans="1:43" x14ac:dyDescent="0.25">
      <c r="AN80" s="149">
        <f t="shared" si="4"/>
        <v>14.997360000000002</v>
      </c>
      <c r="AQ80" s="146">
        <f t="shared" si="3"/>
        <v>5.1293933130165339</v>
      </c>
    </row>
    <row r="81" spans="40:43" x14ac:dyDescent="0.25">
      <c r="AN81" s="149">
        <f t="shared" si="4"/>
        <v>15.597254400000002</v>
      </c>
      <c r="AQ81" s="146">
        <f t="shared" si="3"/>
        <v>5.299401564038881</v>
      </c>
    </row>
    <row r="82" spans="40:43" x14ac:dyDescent="0.25">
      <c r="AN82" s="149">
        <f t="shared" si="4"/>
        <v>16.197148800000001</v>
      </c>
      <c r="AQ82" s="146">
        <f t="shared" si="3"/>
        <v>5.4671829787938284</v>
      </c>
    </row>
    <row r="83" spans="40:43" x14ac:dyDescent="0.25">
      <c r="AN83" s="149">
        <f t="shared" si="4"/>
        <v>16.797043200000001</v>
      </c>
      <c r="AQ83" s="146">
        <f t="shared" si="3"/>
        <v>5.6327810245972314</v>
      </c>
    </row>
    <row r="84" spans="40:43" x14ac:dyDescent="0.25">
      <c r="AN84" s="149">
        <f t="shared" si="4"/>
        <v>17.396937600000001</v>
      </c>
      <c r="AQ84" s="146">
        <f t="shared" si="3"/>
        <v>5.7962380447826369</v>
      </c>
    </row>
    <row r="85" spans="40:43" x14ac:dyDescent="0.25">
      <c r="AN85" s="149">
        <f t="shared" si="4"/>
        <v>17.996832000000001</v>
      </c>
      <c r="AQ85" s="146">
        <f t="shared" si="3"/>
        <v>5.9575952947979989</v>
      </c>
    </row>
    <row r="86" spans="40:43" x14ac:dyDescent="0.25">
      <c r="AN86" s="149">
        <f t="shared" si="4"/>
        <v>18.596726400000001</v>
      </c>
      <c r="AQ86" s="146">
        <f t="shared" si="3"/>
        <v>6.1168929769201741</v>
      </c>
    </row>
    <row r="87" spans="40:43" x14ac:dyDescent="0.25">
      <c r="AN87" s="149">
        <f t="shared" si="4"/>
        <v>19.196620800000002</v>
      </c>
      <c r="AQ87" s="146">
        <f t="shared" si="3"/>
        <v>6.2741702736485578</v>
      </c>
    </row>
    <row r="88" spans="40:43" x14ac:dyDescent="0.25">
      <c r="AN88" s="149">
        <f t="shared" si="4"/>
        <v>19.796515200000002</v>
      </c>
      <c r="AQ88" s="146">
        <f t="shared" si="3"/>
        <v>6.429465379836123</v>
      </c>
    </row>
    <row r="89" spans="40:43" x14ac:dyDescent="0.25">
      <c r="AN89" s="149">
        <f t="shared" si="4"/>
        <v>20.396409600000002</v>
      </c>
      <c r="AQ89" s="146">
        <f t="shared" si="3"/>
        <v>6.5828155336132097</v>
      </c>
    </row>
    <row r="90" spans="40:43" x14ac:dyDescent="0.25">
      <c r="AN90" s="149">
        <f t="shared" si="4"/>
        <v>20.996304000000002</v>
      </c>
      <c r="AQ90" s="146">
        <f t="shared" si="3"/>
        <v>6.7342570461566602</v>
      </c>
    </row>
    <row r="91" spans="40:43" x14ac:dyDescent="0.25">
      <c r="AN91" s="149">
        <f t="shared" si="4"/>
        <v>21.596198400000002</v>
      </c>
      <c r="AQ91" s="146">
        <f t="shared" si="3"/>
        <v>6.8838253303542665</v>
      </c>
    </row>
    <row r="92" spans="40:43" x14ac:dyDescent="0.25">
      <c r="AN92" s="149">
        <f t="shared" si="4"/>
        <v>22.196092800000002</v>
      </c>
      <c r="AQ92" s="146">
        <f t="shared" si="3"/>
        <v>7.0315549284121017</v>
      </c>
    </row>
    <row r="93" spans="40:43" x14ac:dyDescent="0.25">
      <c r="AN93" s="149">
        <f t="shared" si="4"/>
        <v>22.795987200000003</v>
      </c>
      <c r="AQ93" s="146">
        <f t="shared" si="3"/>
        <v>7.1774795384498891</v>
      </c>
    </row>
    <row r="94" spans="40:43" x14ac:dyDescent="0.25">
      <c r="AN94" s="149">
        <f t="shared" si="4"/>
        <v>23.395881600000003</v>
      </c>
      <c r="AQ94" s="146">
        <f t="shared" si="3"/>
        <v>7.3216320401274695</v>
      </c>
    </row>
    <row r="95" spans="40:43" x14ac:dyDescent="0.25">
      <c r="AN95" s="149">
        <f t="shared" si="4"/>
        <v>23.995776000000003</v>
      </c>
      <c r="AQ95" s="146">
        <f t="shared" si="3"/>
        <v>7.4640445193432772</v>
      </c>
    </row>
    <row r="96" spans="40:43" x14ac:dyDescent="0.25">
      <c r="AN96" s="149">
        <f t="shared" si="4"/>
        <v>24.595670400000003</v>
      </c>
      <c r="AQ96" s="146">
        <f t="shared" si="3"/>
        <v>7.6047482920437774</v>
      </c>
    </row>
    <row r="97" spans="40:43" x14ac:dyDescent="0.25">
      <c r="AN97" s="149">
        <f t="shared" si="4"/>
        <v>25.195564800000003</v>
      </c>
      <c r="AQ97" s="146">
        <f t="shared" si="3"/>
        <v>7.7437739271810306</v>
      </c>
    </row>
    <row r="98" spans="40:43" x14ac:dyDescent="0.25">
      <c r="AN98" s="149">
        <f t="shared" si="4"/>
        <v>25.795459200000003</v>
      </c>
      <c r="AQ98" s="146">
        <f t="shared" si="3"/>
        <v>7.8811512688536656</v>
      </c>
    </row>
    <row r="99" spans="40:43" x14ac:dyDescent="0.25">
      <c r="AN99" s="149">
        <f t="shared" si="4"/>
        <v>26.395353600000004</v>
      </c>
      <c r="AQ99" s="146">
        <f t="shared" si="3"/>
        <v>8.0169094576650046</v>
      </c>
    </row>
    <row r="100" spans="40:43" x14ac:dyDescent="0.25">
      <c r="AN100" s="149">
        <f t="shared" si="4"/>
        <v>26.995248000000004</v>
      </c>
      <c r="AQ100" s="146">
        <f t="shared" si="3"/>
        <v>8.1510769513304151</v>
      </c>
    </row>
    <row r="101" spans="40:43" x14ac:dyDescent="0.25">
      <c r="AN101" s="149">
        <f t="shared" si="4"/>
        <v>27.595142400000004</v>
      </c>
      <c r="AQ101" s="146">
        <f t="shared" si="3"/>
        <v>8.2836815445644891</v>
      </c>
    </row>
    <row r="102" spans="40:43" x14ac:dyDescent="0.25">
      <c r="AN102" s="149">
        <f t="shared" si="4"/>
        <v>28.195036800000004</v>
      </c>
      <c r="AQ102" s="146">
        <f t="shared" si="3"/>
        <v>8.4147503882772838</v>
      </c>
    </row>
    <row r="103" spans="40:43" x14ac:dyDescent="0.25">
      <c r="AN103" s="149">
        <f t="shared" si="4"/>
        <v>28.794931200000004</v>
      </c>
      <c r="AQ103" s="146">
        <f t="shared" si="3"/>
        <v>8.5443100081074235</v>
      </c>
    </row>
    <row r="104" spans="40:43" x14ac:dyDescent="0.25">
      <c r="AN104" s="149">
        <f t="shared" si="4"/>
        <v>29.394825600000004</v>
      </c>
      <c r="AQ104" s="146">
        <f t="shared" si="3"/>
        <v>8.6723863223186548</v>
      </c>
    </row>
    <row r="105" spans="40:43" x14ac:dyDescent="0.25">
      <c r="AN105" s="149">
        <f t="shared" si="4"/>
        <v>29.994720000000004</v>
      </c>
      <c r="AQ105" s="146">
        <f t="shared" si="3"/>
        <v>8.7990046590852291</v>
      </c>
    </row>
    <row r="106" spans="40:43" x14ac:dyDescent="0.25">
      <c r="AN106" s="149">
        <f t="shared" si="4"/>
        <v>30.594614400000005</v>
      </c>
      <c r="AQ106" s="146">
        <f t="shared" si="3"/>
        <v>8.9241897731903066</v>
      </c>
    </row>
    <row r="107" spans="40:43" x14ac:dyDescent="0.25">
      <c r="AN107" s="149">
        <f t="shared" si="4"/>
        <v>31.194508800000005</v>
      </c>
      <c r="AQ107" s="146">
        <f t="shared" si="3"/>
        <v>9.0479658621605026</v>
      </c>
    </row>
    <row r="108" spans="40:43" x14ac:dyDescent="0.25">
      <c r="AN108" s="149">
        <f t="shared" si="4"/>
        <v>31.794403200000005</v>
      </c>
      <c r="AQ108" s="146">
        <f t="shared" si="3"/>
        <v>9.1703565818586981</v>
      </c>
    </row>
    <row r="109" spans="40:43" x14ac:dyDescent="0.25">
      <c r="AN109" s="149">
        <f t="shared" si="4"/>
        <v>32.394297600000002</v>
      </c>
      <c r="AQ109" s="146">
        <f t="shared" si="3"/>
        <v>9.2913850615561611</v>
      </c>
    </row>
    <row r="110" spans="40:43" x14ac:dyDescent="0.25">
      <c r="AN110" s="149">
        <f t="shared" si="4"/>
        <v>32.994191999999998</v>
      </c>
      <c r="AQ110" s="146">
        <f t="shared" si="3"/>
        <v>9.4110739185042185</v>
      </c>
    </row>
    <row r="111" spans="40:43" x14ac:dyDescent="0.25">
      <c r="AN111" s="149">
        <f t="shared" si="4"/>
        <v>33.594086399999995</v>
      </c>
      <c r="AQ111" s="146">
        <f t="shared" si="3"/>
        <v>9.5294452720246987</v>
      </c>
    </row>
    <row r="112" spans="40:43" x14ac:dyDescent="0.25">
      <c r="AN112" s="149">
        <f t="shared" si="4"/>
        <v>34.193980799999991</v>
      </c>
      <c r="AQ112" s="146">
        <f t="shared" si="3"/>
        <v>9.6465207571376155</v>
      </c>
    </row>
    <row r="113" spans="40:43" x14ac:dyDescent="0.25">
      <c r="AN113" s="149">
        <f t="shared" si="4"/>
        <v>34.793875199999988</v>
      </c>
      <c r="AQ113" s="146">
        <f t="shared" si="3"/>
        <v>9.7623215377437376</v>
      </c>
    </row>
    <row r="114" spans="40:43" x14ac:dyDescent="0.25">
      <c r="AN114" s="149">
        <f t="shared" si="4"/>
        <v>35.393769599999985</v>
      </c>
      <c r="AQ114" s="146">
        <f t="shared" si="3"/>
        <v>9.8768683193788753</v>
      </c>
    </row>
    <row r="115" spans="40:43" x14ac:dyDescent="0.25">
      <c r="AN115" s="149">
        <f t="shared" si="4"/>
        <v>35.993663999999981</v>
      </c>
      <c r="AQ115" s="146">
        <f t="shared" si="3"/>
        <v>9.9901813615560702</v>
      </c>
    </row>
    <row r="116" spans="40:43" x14ac:dyDescent="0.25">
      <c r="AN116" s="149">
        <f t="shared" si="4"/>
        <v>36.593558399999978</v>
      </c>
      <c r="AQ116" s="146">
        <f t="shared" si="3"/>
        <v>10.102280489711102</v>
      </c>
    </row>
    <row r="117" spans="40:43" x14ac:dyDescent="0.25">
      <c r="AN117" s="149">
        <f t="shared" si="4"/>
        <v>37.193452799999974</v>
      </c>
      <c r="AQ117" s="146">
        <f t="shared" si="3"/>
        <v>10.213185106766165</v>
      </c>
    </row>
    <row r="118" spans="40:43" x14ac:dyDescent="0.25">
      <c r="AN118" s="149">
        <f t="shared" si="4"/>
        <v>37.793347199999971</v>
      </c>
      <c r="AQ118" s="146">
        <f t="shared" si="3"/>
        <v>10.322914204325791</v>
      </c>
    </row>
    <row r="119" spans="40:43" x14ac:dyDescent="0.25">
      <c r="AN119" s="149">
        <f t="shared" si="4"/>
        <v>38.393241599999968</v>
      </c>
      <c r="AQ119" s="146">
        <f t="shared" si="3"/>
        <v>10.431486373518682</v>
      </c>
    </row>
    <row r="120" spans="40:43" x14ac:dyDescent="0.25">
      <c r="AN120" s="149">
        <f t="shared" si="4"/>
        <v>38.993135999999964</v>
      </c>
      <c r="AQ120" s="146">
        <f t="shared" ref="AQ120:AQ183" si="5">($L$49*$L$52*AN120)/($L$50+AN120)</f>
        <v>10.538919815498385</v>
      </c>
    </row>
    <row r="121" spans="40:43" x14ac:dyDescent="0.25">
      <c r="AN121" s="149">
        <f t="shared" ref="AN121:AN184" si="6">((MAX($D$52:$D$59)-$AN$55)/250)+AN120</f>
        <v>39.593030399999961</v>
      </c>
      <c r="AQ121" s="146">
        <f t="shared" si="5"/>
        <v>10.645232351615297</v>
      </c>
    </row>
    <row r="122" spans="40:43" x14ac:dyDescent="0.25">
      <c r="AN122" s="149">
        <f t="shared" si="6"/>
        <v>40.192924799999957</v>
      </c>
      <c r="AQ122" s="146">
        <f t="shared" si="5"/>
        <v>10.750441433271938</v>
      </c>
    </row>
    <row r="123" spans="40:43" x14ac:dyDescent="0.25">
      <c r="AN123" s="149">
        <f t="shared" si="6"/>
        <v>40.792819199999954</v>
      </c>
      <c r="AQ123" s="146">
        <f t="shared" si="5"/>
        <v>10.854564151472934</v>
      </c>
    </row>
    <row r="124" spans="40:43" x14ac:dyDescent="0.25">
      <c r="AN124" s="149">
        <f t="shared" si="6"/>
        <v>41.392713599999951</v>
      </c>
      <c r="AQ124" s="146">
        <f t="shared" si="5"/>
        <v>10.957617246080673</v>
      </c>
    </row>
    <row r="125" spans="40:43" x14ac:dyDescent="0.25">
      <c r="AN125" s="149">
        <f t="shared" si="6"/>
        <v>41.992607999999947</v>
      </c>
      <c r="AQ125" s="146">
        <f t="shared" si="5"/>
        <v>11.0596171147872</v>
      </c>
    </row>
    <row r="126" spans="40:43" x14ac:dyDescent="0.25">
      <c r="AN126" s="149">
        <f t="shared" si="6"/>
        <v>42.592502399999944</v>
      </c>
      <c r="AQ126" s="146">
        <f t="shared" si="5"/>
        <v>11.160579821812403</v>
      </c>
    </row>
    <row r="127" spans="40:43" x14ac:dyDescent="0.25">
      <c r="AN127" s="149">
        <f t="shared" si="6"/>
        <v>43.192396799999941</v>
      </c>
      <c r="AQ127" s="146">
        <f t="shared" si="5"/>
        <v>11.260521106338228</v>
      </c>
    </row>
    <row r="128" spans="40:43" x14ac:dyDescent="0.25">
      <c r="AN128" s="149">
        <f t="shared" si="6"/>
        <v>43.792291199999937</v>
      </c>
      <c r="AQ128" s="146">
        <f t="shared" si="5"/>
        <v>11.359456390688175</v>
      </c>
    </row>
    <row r="129" spans="40:43" x14ac:dyDescent="0.25">
      <c r="AN129" s="149">
        <f t="shared" si="6"/>
        <v>44.392185599999934</v>
      </c>
      <c r="AQ129" s="146">
        <f t="shared" si="5"/>
        <v>11.457400788261044</v>
      </c>
    </row>
    <row r="130" spans="40:43" x14ac:dyDescent="0.25">
      <c r="AN130" s="149">
        <f t="shared" si="6"/>
        <v>44.99207999999993</v>
      </c>
      <c r="AQ130" s="146">
        <f t="shared" si="5"/>
        <v>11.554369111227489</v>
      </c>
    </row>
    <row r="131" spans="40:43" x14ac:dyDescent="0.25">
      <c r="AN131" s="149">
        <f t="shared" si="6"/>
        <v>45.591974399999927</v>
      </c>
      <c r="AQ131" s="146">
        <f t="shared" si="5"/>
        <v>11.650375877997604</v>
      </c>
    </row>
    <row r="132" spans="40:43" x14ac:dyDescent="0.25">
      <c r="AN132" s="149">
        <f t="shared" si="6"/>
        <v>46.191868799999924</v>
      </c>
      <c r="AQ132" s="146">
        <f t="shared" si="5"/>
        <v>11.745435320467458</v>
      </c>
    </row>
    <row r="133" spans="40:43" x14ac:dyDescent="0.25">
      <c r="AN133" s="149">
        <f t="shared" si="6"/>
        <v>46.79176319999992</v>
      </c>
      <c r="AQ133" s="146">
        <f t="shared" si="5"/>
        <v>11.839561391052158</v>
      </c>
    </row>
    <row r="134" spans="40:43" x14ac:dyDescent="0.25">
      <c r="AN134" s="149">
        <f t="shared" si="6"/>
        <v>47.391657599999917</v>
      </c>
      <c r="AQ134" s="146">
        <f t="shared" si="5"/>
        <v>11.932767769512795</v>
      </c>
    </row>
    <row r="135" spans="40:43" x14ac:dyDescent="0.25">
      <c r="AN135" s="149">
        <f t="shared" si="6"/>
        <v>47.991551999999913</v>
      </c>
      <c r="AQ135" s="146">
        <f t="shared" si="5"/>
        <v>12.025067869584197</v>
      </c>
    </row>
    <row r="136" spans="40:43" x14ac:dyDescent="0.25">
      <c r="AN136" s="149">
        <f t="shared" si="6"/>
        <v>48.59144639999991</v>
      </c>
      <c r="AQ136" s="146">
        <f t="shared" si="5"/>
        <v>12.116474845410323</v>
      </c>
    </row>
    <row r="137" spans="40:43" x14ac:dyDescent="0.25">
      <c r="AN137" s="149">
        <f t="shared" si="6"/>
        <v>49.191340799999907</v>
      </c>
      <c r="AQ137" s="146">
        <f t="shared" si="5"/>
        <v>12.20700159779372</v>
      </c>
    </row>
    <row r="138" spans="40:43" x14ac:dyDescent="0.25">
      <c r="AN138" s="149">
        <f t="shared" si="6"/>
        <v>49.791235199999903</v>
      </c>
      <c r="AQ138" s="146">
        <f t="shared" si="5"/>
        <v>12.296660780265329</v>
      </c>
    </row>
    <row r="139" spans="40:43" x14ac:dyDescent="0.25">
      <c r="AN139" s="149">
        <f t="shared" si="6"/>
        <v>50.3911295999999</v>
      </c>
      <c r="AQ139" s="146">
        <f t="shared" si="5"/>
        <v>12.385464804980581</v>
      </c>
    </row>
    <row r="140" spans="40:43" x14ac:dyDescent="0.25">
      <c r="AN140" s="149">
        <f t="shared" si="6"/>
        <v>50.991023999999896</v>
      </c>
      <c r="AQ140" s="146">
        <f t="shared" si="5"/>
        <v>12.473425848447613</v>
      </c>
    </row>
    <row r="141" spans="40:43" x14ac:dyDescent="0.25">
      <c r="AN141" s="149">
        <f t="shared" si="6"/>
        <v>51.590918399999893</v>
      </c>
      <c r="AQ141" s="146">
        <f t="shared" si="5"/>
        <v>12.560555857093105</v>
      </c>
    </row>
    <row r="142" spans="40:43" x14ac:dyDescent="0.25">
      <c r="AN142" s="149">
        <f t="shared" si="6"/>
        <v>52.19081279999989</v>
      </c>
      <c r="AQ142" s="146">
        <f t="shared" si="5"/>
        <v>12.646866552671126</v>
      </c>
    </row>
    <row r="143" spans="40:43" x14ac:dyDescent="0.25">
      <c r="AN143" s="149">
        <f t="shared" si="6"/>
        <v>52.790707199999886</v>
      </c>
      <c r="AQ143" s="146">
        <f t="shared" si="5"/>
        <v>12.732369437520092</v>
      </c>
    </row>
    <row r="144" spans="40:43" x14ac:dyDescent="0.25">
      <c r="AN144" s="149">
        <f t="shared" si="6"/>
        <v>53.390601599999883</v>
      </c>
      <c r="AQ144" s="146">
        <f t="shared" si="5"/>
        <v>12.817075799672816</v>
      </c>
    </row>
    <row r="145" spans="40:43" x14ac:dyDescent="0.25">
      <c r="AN145" s="149">
        <f t="shared" si="6"/>
        <v>53.990495999999879</v>
      </c>
      <c r="AQ145" s="146">
        <f t="shared" si="5"/>
        <v>12.900996717824416</v>
      </c>
    </row>
    <row r="146" spans="40:43" x14ac:dyDescent="0.25">
      <c r="AN146" s="149">
        <f t="shared" si="6"/>
        <v>54.590390399999876</v>
      </c>
      <c r="AQ146" s="146">
        <f t="shared" si="5"/>
        <v>12.984143066162636</v>
      </c>
    </row>
    <row r="147" spans="40:43" x14ac:dyDescent="0.25">
      <c r="AN147" s="149">
        <f t="shared" si="6"/>
        <v>55.190284799999873</v>
      </c>
      <c r="AQ147" s="146">
        <f t="shared" si="5"/>
        <v>13.066525519065067</v>
      </c>
    </row>
    <row r="148" spans="40:43" x14ac:dyDescent="0.25">
      <c r="AN148" s="149">
        <f t="shared" si="6"/>
        <v>55.790179199999869</v>
      </c>
      <c r="AQ148" s="146">
        <f t="shared" si="5"/>
        <v>13.148154555667485</v>
      </c>
    </row>
    <row r="149" spans="40:43" x14ac:dyDescent="0.25">
      <c r="AN149" s="149">
        <f t="shared" si="6"/>
        <v>56.390073599999866</v>
      </c>
      <c r="AQ149" s="146">
        <f t="shared" si="5"/>
        <v>13.229040464307415</v>
      </c>
    </row>
    <row r="150" spans="40:43" x14ac:dyDescent="0.25">
      <c r="AN150" s="149">
        <f t="shared" si="6"/>
        <v>56.989967999999863</v>
      </c>
      <c r="AQ150" s="146">
        <f t="shared" si="5"/>
        <v>13.309193346846873</v>
      </c>
    </row>
    <row r="151" spans="40:43" x14ac:dyDescent="0.25">
      <c r="AN151" s="149">
        <f t="shared" si="6"/>
        <v>57.589862399999859</v>
      </c>
      <c r="AQ151" s="146">
        <f t="shared" si="5"/>
        <v>13.388623122878149</v>
      </c>
    </row>
    <row r="152" spans="40:43" x14ac:dyDescent="0.25">
      <c r="AN152" s="149">
        <f t="shared" si="6"/>
        <v>58.189756799999856</v>
      </c>
      <c r="AQ152" s="146">
        <f t="shared" si="5"/>
        <v>13.467339533816258</v>
      </c>
    </row>
    <row r="153" spans="40:43" x14ac:dyDescent="0.25">
      <c r="AN153" s="149">
        <f t="shared" si="6"/>
        <v>58.789651199999852</v>
      </c>
      <c r="AQ153" s="146">
        <f t="shared" si="5"/>
        <v>13.545352146881601</v>
      </c>
    </row>
    <row r="154" spans="40:43" x14ac:dyDescent="0.25">
      <c r="AN154" s="149">
        <f t="shared" si="6"/>
        <v>59.389545599999849</v>
      </c>
      <c r="AQ154" s="146">
        <f t="shared" si="5"/>
        <v>13.622670358976295</v>
      </c>
    </row>
    <row r="155" spans="40:43" x14ac:dyDescent="0.25">
      <c r="AN155" s="149">
        <f t="shared" si="6"/>
        <v>59.989439999999846</v>
      </c>
      <c r="AQ155" s="146">
        <f t="shared" si="5"/>
        <v>13.699303400457445</v>
      </c>
    </row>
    <row r="156" spans="40:43" x14ac:dyDescent="0.25">
      <c r="AN156" s="149">
        <f t="shared" si="6"/>
        <v>60.589334399999842</v>
      </c>
      <c r="AQ156" s="146">
        <f t="shared" si="5"/>
        <v>13.775260338810558</v>
      </c>
    </row>
    <row r="157" spans="40:43" x14ac:dyDescent="0.25">
      <c r="AN157" s="149">
        <f t="shared" si="6"/>
        <v>61.189228799999839</v>
      </c>
      <c r="AQ157" s="146">
        <f t="shared" si="5"/>
        <v>13.850550082226132</v>
      </c>
    </row>
    <row r="158" spans="40:43" x14ac:dyDescent="0.25">
      <c r="AN158" s="149">
        <f t="shared" si="6"/>
        <v>61.789123199999835</v>
      </c>
      <c r="AQ158" s="146">
        <f t="shared" si="5"/>
        <v>13.925181383082421</v>
      </c>
    </row>
    <row r="159" spans="40:43" x14ac:dyDescent="0.25">
      <c r="AN159" s="149">
        <f t="shared" si="6"/>
        <v>62.389017599999832</v>
      </c>
      <c r="AQ159" s="146">
        <f t="shared" si="5"/>
        <v>13.999162841337229</v>
      </c>
    </row>
    <row r="160" spans="40:43" x14ac:dyDescent="0.25">
      <c r="AN160" s="149">
        <f t="shared" si="6"/>
        <v>62.988911999999829</v>
      </c>
      <c r="AQ160" s="146">
        <f t="shared" si="5"/>
        <v>14.072502907831492</v>
      </c>
    </row>
    <row r="161" spans="40:43" x14ac:dyDescent="0.25">
      <c r="AN161" s="149">
        <f t="shared" si="6"/>
        <v>63.588806399999825</v>
      </c>
      <c r="AQ161" s="146">
        <f t="shared" si="5"/>
        <v>14.14520988750728</v>
      </c>
    </row>
    <row r="162" spans="40:43" x14ac:dyDescent="0.25">
      <c r="AN162" s="149">
        <f t="shared" si="6"/>
        <v>64.188700799999822</v>
      </c>
      <c r="AQ162" s="146">
        <f t="shared" si="5"/>
        <v>14.217291942542841</v>
      </c>
    </row>
    <row r="163" spans="40:43" x14ac:dyDescent="0.25">
      <c r="AN163" s="149">
        <f t="shared" si="6"/>
        <v>64.788595199999818</v>
      </c>
      <c r="AQ163" s="146">
        <f t="shared" si="5"/>
        <v>14.288757095407163</v>
      </c>
    </row>
    <row r="164" spans="40:43" x14ac:dyDescent="0.25">
      <c r="AN164" s="149">
        <f t="shared" si="6"/>
        <v>65.388489599999815</v>
      </c>
      <c r="AQ164" s="146">
        <f t="shared" si="5"/>
        <v>14.359613231836432</v>
      </c>
    </row>
    <row r="165" spans="40:43" x14ac:dyDescent="0.25">
      <c r="AN165" s="149">
        <f t="shared" si="6"/>
        <v>65.988383999999812</v>
      </c>
      <c r="AQ165" s="146">
        <f t="shared" si="5"/>
        <v>14.429868103734711</v>
      </c>
    </row>
    <row r="166" spans="40:43" x14ac:dyDescent="0.25">
      <c r="AN166" s="149">
        <f t="shared" si="6"/>
        <v>66.588278399999808</v>
      </c>
      <c r="AQ166" s="146">
        <f t="shared" si="5"/>
        <v>14.499529332001092</v>
      </c>
    </row>
    <row r="167" spans="40:43" x14ac:dyDescent="0.25">
      <c r="AN167" s="149">
        <f t="shared" si="6"/>
        <v>67.188172799999805</v>
      </c>
      <c r="AQ167" s="146">
        <f t="shared" si="5"/>
        <v>14.5686044092855</v>
      </c>
    </row>
    <row r="168" spans="40:43" x14ac:dyDescent="0.25">
      <c r="AN168" s="149">
        <f t="shared" si="6"/>
        <v>67.788067199999801</v>
      </c>
      <c r="AQ168" s="146">
        <f t="shared" si="5"/>
        <v>14.637100702675204</v>
      </c>
    </row>
    <row r="169" spans="40:43" x14ac:dyDescent="0.25">
      <c r="AN169" s="149">
        <f t="shared" si="6"/>
        <v>68.387961599999798</v>
      </c>
      <c r="AQ169" s="146">
        <f t="shared" si="5"/>
        <v>14.705025456314083</v>
      </c>
    </row>
    <row r="170" spans="40:43" x14ac:dyDescent="0.25">
      <c r="AN170" s="149">
        <f t="shared" si="6"/>
        <v>68.987855999999795</v>
      </c>
      <c r="AQ170" s="146">
        <f t="shared" si="5"/>
        <v>14.7723857939566</v>
      </c>
    </row>
    <row r="171" spans="40:43" x14ac:dyDescent="0.25">
      <c r="AN171" s="149">
        <f t="shared" si="6"/>
        <v>69.587750399999791</v>
      </c>
      <c r="AQ171" s="146">
        <f t="shared" si="5"/>
        <v>14.839188721458369</v>
      </c>
    </row>
    <row r="172" spans="40:43" x14ac:dyDescent="0.25">
      <c r="AN172" s="149">
        <f t="shared" si="6"/>
        <v>70.187644799999788</v>
      </c>
      <c r="AQ172" s="146">
        <f t="shared" si="5"/>
        <v>14.905441129205169</v>
      </c>
    </row>
    <row r="173" spans="40:43" x14ac:dyDescent="0.25">
      <c r="AN173" s="149">
        <f t="shared" si="6"/>
        <v>70.787539199999785</v>
      </c>
      <c r="AQ173" s="146">
        <f t="shared" si="5"/>
        <v>14.971149794482111</v>
      </c>
    </row>
    <row r="174" spans="40:43" x14ac:dyDescent="0.25">
      <c r="AN174" s="149">
        <f t="shared" si="6"/>
        <v>71.387433599999781</v>
      </c>
      <c r="AQ174" s="146">
        <f t="shared" si="5"/>
        <v>15.036321383784754</v>
      </c>
    </row>
    <row r="175" spans="40:43" x14ac:dyDescent="0.25">
      <c r="AN175" s="149">
        <f t="shared" si="6"/>
        <v>71.987327999999778</v>
      </c>
      <c r="AQ175" s="146">
        <f t="shared" si="5"/>
        <v>15.100962455073752</v>
      </c>
    </row>
    <row r="176" spans="40:43" x14ac:dyDescent="0.25">
      <c r="AN176" s="149">
        <f t="shared" si="6"/>
        <v>72.587222399999774</v>
      </c>
      <c r="AQ176" s="146">
        <f t="shared" si="5"/>
        <v>15.165079459974683</v>
      </c>
    </row>
    <row r="177" spans="40:43" x14ac:dyDescent="0.25">
      <c r="AN177" s="149">
        <f t="shared" si="6"/>
        <v>73.187116799999771</v>
      </c>
      <c r="AQ177" s="146">
        <f t="shared" si="5"/>
        <v>15.228678745924579</v>
      </c>
    </row>
    <row r="178" spans="40:43" x14ac:dyDescent="0.25">
      <c r="AN178" s="149">
        <f t="shared" si="6"/>
        <v>73.787011199999768</v>
      </c>
      <c r="AQ178" s="146">
        <f t="shared" si="5"/>
        <v>15.291766558266662</v>
      </c>
    </row>
    <row r="179" spans="40:43" x14ac:dyDescent="0.25">
      <c r="AN179" s="149">
        <f t="shared" si="6"/>
        <v>74.386905599999764</v>
      </c>
      <c r="AQ179" s="146">
        <f t="shared" si="5"/>
        <v>15.354349042294757</v>
      </c>
    </row>
    <row r="180" spans="40:43" x14ac:dyDescent="0.25">
      <c r="AN180" s="149">
        <f t="shared" si="6"/>
        <v>74.986799999999761</v>
      </c>
      <c r="AQ180" s="146">
        <f t="shared" si="5"/>
        <v>15.416432245248778</v>
      </c>
    </row>
    <row r="181" spans="40:43" x14ac:dyDescent="0.25">
      <c r="AN181" s="149">
        <f t="shared" si="6"/>
        <v>75.586694399999757</v>
      </c>
      <c r="AQ181" s="146">
        <f t="shared" si="5"/>
        <v>15.478022118262624</v>
      </c>
    </row>
    <row r="182" spans="40:43" x14ac:dyDescent="0.25">
      <c r="AN182" s="149">
        <f t="shared" si="6"/>
        <v>76.186588799999754</v>
      </c>
      <c r="AQ182" s="146">
        <f t="shared" si="5"/>
        <v>15.539124518265833</v>
      </c>
    </row>
    <row r="183" spans="40:43" x14ac:dyDescent="0.25">
      <c r="AN183" s="149">
        <f t="shared" si="6"/>
        <v>76.786483199999751</v>
      </c>
      <c r="AQ183" s="146">
        <f t="shared" si="5"/>
        <v>15.59974520984027</v>
      </c>
    </row>
    <row r="184" spans="40:43" x14ac:dyDescent="0.25">
      <c r="AN184" s="149">
        <f t="shared" si="6"/>
        <v>77.386377599999747</v>
      </c>
      <c r="AQ184" s="146">
        <f t="shared" ref="AQ184:AQ247" si="7">($L$49*$L$52*AN184)/($L$50+AN184)</f>
        <v>15.659889867033067</v>
      </c>
    </row>
    <row r="185" spans="40:43" x14ac:dyDescent="0.25">
      <c r="AN185" s="149">
        <f t="shared" ref="AN185:AN248" si="8">((MAX($D$52:$D$59)-$AN$55)/250)+AN184</f>
        <v>77.986271999999744</v>
      </c>
      <c r="AQ185" s="146">
        <f t="shared" si="7"/>
        <v>15.719564075127019</v>
      </c>
    </row>
    <row r="186" spans="40:43" x14ac:dyDescent="0.25">
      <c r="AN186" s="149">
        <f t="shared" si="8"/>
        <v>78.58616639999974</v>
      </c>
      <c r="AQ186" s="146">
        <f t="shared" si="7"/>
        <v>15.778773332369592</v>
      </c>
    </row>
    <row r="187" spans="40:43" x14ac:dyDescent="0.25">
      <c r="AN187" s="149">
        <f t="shared" si="8"/>
        <v>79.186060799999737</v>
      </c>
      <c r="AQ187" s="146">
        <f t="shared" si="7"/>
        <v>15.837523051661684</v>
      </c>
    </row>
    <row r="188" spans="40:43" x14ac:dyDescent="0.25">
      <c r="AN188" s="149">
        <f t="shared" si="8"/>
        <v>79.785955199999734</v>
      </c>
      <c r="AQ188" s="146">
        <f t="shared" si="7"/>
        <v>15.895818562207227</v>
      </c>
    </row>
    <row r="189" spans="40:43" x14ac:dyDescent="0.25">
      <c r="AN189" s="149">
        <f t="shared" si="8"/>
        <v>80.38584959999973</v>
      </c>
      <c r="AQ189" s="146">
        <f t="shared" si="7"/>
        <v>15.953665111124645</v>
      </c>
    </row>
    <row r="190" spans="40:43" x14ac:dyDescent="0.25">
      <c r="AN190" s="149">
        <f t="shared" si="8"/>
        <v>80.985743999999727</v>
      </c>
      <c r="AQ190" s="146">
        <f t="shared" si="7"/>
        <v>16.01106786502125</v>
      </c>
    </row>
    <row r="191" spans="40:43" x14ac:dyDescent="0.25">
      <c r="AN191" s="149">
        <f t="shared" si="8"/>
        <v>81.585638399999723</v>
      </c>
      <c r="AQ191" s="146">
        <f t="shared" si="7"/>
        <v>16.068031911531527</v>
      </c>
    </row>
    <row r="192" spans="40:43" x14ac:dyDescent="0.25">
      <c r="AN192" s="149">
        <f t="shared" si="8"/>
        <v>82.18553279999972</v>
      </c>
      <c r="AQ192" s="146">
        <f t="shared" si="7"/>
        <v>16.124562260820301</v>
      </c>
    </row>
    <row r="193" spans="40:43" x14ac:dyDescent="0.25">
      <c r="AN193" s="149">
        <f t="shared" si="8"/>
        <v>82.785427199999717</v>
      </c>
      <c r="AQ193" s="146">
        <f t="shared" si="7"/>
        <v>16.180663847051672</v>
      </c>
    </row>
    <row r="194" spans="40:43" x14ac:dyDescent="0.25">
      <c r="AN194" s="149">
        <f t="shared" si="8"/>
        <v>83.385321599999713</v>
      </c>
      <c r="AQ194" s="146">
        <f t="shared" si="7"/>
        <v>16.236341529824671</v>
      </c>
    </row>
    <row r="195" spans="40:43" x14ac:dyDescent="0.25">
      <c r="AN195" s="149">
        <f t="shared" si="8"/>
        <v>83.98521599999971</v>
      </c>
      <c r="AQ195" s="146">
        <f t="shared" si="7"/>
        <v>16.291600095576499</v>
      </c>
    </row>
    <row r="196" spans="40:43" x14ac:dyDescent="0.25">
      <c r="AN196" s="149">
        <f t="shared" si="8"/>
        <v>84.585110399999706</v>
      </c>
      <c r="AQ196" s="146">
        <f t="shared" si="7"/>
        <v>16.346444258954186</v>
      </c>
    </row>
    <row r="197" spans="40:43" x14ac:dyDescent="0.25">
      <c r="AN197" s="149">
        <f t="shared" si="8"/>
        <v>85.185004799999703</v>
      </c>
      <c r="AQ197" s="146">
        <f t="shared" si="7"/>
        <v>16.400878664155517</v>
      </c>
    </row>
    <row r="198" spans="40:43" x14ac:dyDescent="0.25">
      <c r="AN198" s="149">
        <f t="shared" si="8"/>
        <v>85.7848991999997</v>
      </c>
      <c r="AQ198" s="146">
        <f t="shared" si="7"/>
        <v>16.454907886239983</v>
      </c>
    </row>
    <row r="199" spans="40:43" x14ac:dyDescent="0.25">
      <c r="AN199" s="149">
        <f t="shared" si="8"/>
        <v>86.384793599999696</v>
      </c>
      <c r="AQ199" s="146">
        <f t="shared" si="7"/>
        <v>16.508536432410612</v>
      </c>
    </row>
    <row r="200" spans="40:43" x14ac:dyDescent="0.25">
      <c r="AN200" s="149">
        <f t="shared" si="8"/>
        <v>86.984687999999693</v>
      </c>
      <c r="AQ200" s="146">
        <f t="shared" si="7"/>
        <v>16.561768743267361</v>
      </c>
    </row>
    <row r="201" spans="40:43" x14ac:dyDescent="0.25">
      <c r="AN201" s="149">
        <f t="shared" si="8"/>
        <v>87.58458239999969</v>
      </c>
      <c r="AQ201" s="146">
        <f t="shared" si="7"/>
        <v>16.614609194032834</v>
      </c>
    </row>
    <row r="202" spans="40:43" x14ac:dyDescent="0.25">
      <c r="AN202" s="149">
        <f t="shared" si="8"/>
        <v>88.184476799999686</v>
      </c>
      <c r="AQ202" s="146">
        <f t="shared" si="7"/>
        <v>16.667062095751014</v>
      </c>
    </row>
    <row r="203" spans="40:43" x14ac:dyDescent="0.25">
      <c r="AN203" s="149">
        <f t="shared" si="8"/>
        <v>88.784371199999683</v>
      </c>
      <c r="AQ203" s="146">
        <f t="shared" si="7"/>
        <v>16.719131696459741</v>
      </c>
    </row>
    <row r="204" spans="40:43" x14ac:dyDescent="0.25">
      <c r="AN204" s="149">
        <f t="shared" si="8"/>
        <v>89.384265599999679</v>
      </c>
      <c r="AQ204" s="146">
        <f t="shared" si="7"/>
        <v>16.770822182337579</v>
      </c>
    </row>
    <row r="205" spans="40:43" x14ac:dyDescent="0.25">
      <c r="AN205" s="149">
        <f t="shared" si="8"/>
        <v>89.984159999999676</v>
      </c>
      <c r="AQ205" s="146">
        <f t="shared" si="7"/>
        <v>16.822137678825701</v>
      </c>
    </row>
    <row r="206" spans="40:43" x14ac:dyDescent="0.25">
      <c r="AN206" s="149">
        <f t="shared" si="8"/>
        <v>90.584054399999673</v>
      </c>
      <c r="AQ206" s="146">
        <f t="shared" si="7"/>
        <v>16.873082251725457</v>
      </c>
    </row>
    <row r="207" spans="40:43" x14ac:dyDescent="0.25">
      <c r="AN207" s="149">
        <f t="shared" si="8"/>
        <v>91.183948799999669</v>
      </c>
      <c r="AQ207" s="146">
        <f t="shared" si="7"/>
        <v>16.923659908272235</v>
      </c>
    </row>
    <row r="208" spans="40:43" x14ac:dyDescent="0.25">
      <c r="AN208" s="149">
        <f t="shared" si="8"/>
        <v>91.783843199999666</v>
      </c>
      <c r="AQ208" s="146">
        <f t="shared" si="7"/>
        <v>16.973874598186196</v>
      </c>
    </row>
    <row r="209" spans="40:43" x14ac:dyDescent="0.25">
      <c r="AN209" s="149">
        <f t="shared" si="8"/>
        <v>92.383737599999662</v>
      </c>
      <c r="AQ209" s="146">
        <f t="shared" si="7"/>
        <v>17.023730214700471</v>
      </c>
    </row>
    <row r="210" spans="40:43" x14ac:dyDescent="0.25">
      <c r="AN210" s="149">
        <f t="shared" si="8"/>
        <v>92.983631999999659</v>
      </c>
      <c r="AQ210" s="146">
        <f t="shared" si="7"/>
        <v>17.07323059556737</v>
      </c>
    </row>
    <row r="211" spans="40:43" x14ac:dyDescent="0.25">
      <c r="AN211" s="149">
        <f t="shared" si="8"/>
        <v>93.583526399999656</v>
      </c>
      <c r="AQ211" s="146">
        <f t="shared" si="7"/>
        <v>17.122379524043158</v>
      </c>
    </row>
    <row r="212" spans="40:43" x14ac:dyDescent="0.25">
      <c r="AN212" s="149">
        <f t="shared" si="8"/>
        <v>94.183420799999652</v>
      </c>
      <c r="AQ212" s="146">
        <f t="shared" si="7"/>
        <v>17.171180729851965</v>
      </c>
    </row>
    <row r="213" spans="40:43" x14ac:dyDescent="0.25">
      <c r="AN213" s="149">
        <f t="shared" si="8"/>
        <v>94.783315199999649</v>
      </c>
      <c r="AQ213" s="146">
        <f t="shared" si="7"/>
        <v>17.21963789012926</v>
      </c>
    </row>
    <row r="214" spans="40:43" x14ac:dyDescent="0.25">
      <c r="AN214" s="149">
        <f t="shared" si="8"/>
        <v>95.383209599999645</v>
      </c>
      <c r="AQ214" s="146">
        <f t="shared" si="7"/>
        <v>17.267754630345458</v>
      </c>
    </row>
    <row r="215" spans="40:43" x14ac:dyDescent="0.25">
      <c r="AN215" s="149">
        <f t="shared" si="8"/>
        <v>95.983103999999642</v>
      </c>
      <c r="AQ215" s="146">
        <f t="shared" si="7"/>
        <v>17.315534525210147</v>
      </c>
    </row>
    <row r="216" spans="40:43" x14ac:dyDescent="0.25">
      <c r="AN216" s="149">
        <f t="shared" si="8"/>
        <v>96.582998399999639</v>
      </c>
      <c r="AQ216" s="146">
        <f t="shared" si="7"/>
        <v>17.362981099557381</v>
      </c>
    </row>
    <row r="217" spans="40:43" x14ac:dyDescent="0.25">
      <c r="AN217" s="149">
        <f t="shared" si="8"/>
        <v>97.182892799999635</v>
      </c>
      <c r="AQ217" s="146">
        <f t="shared" si="7"/>
        <v>17.4100978292125</v>
      </c>
    </row>
    <row r="218" spans="40:43" x14ac:dyDescent="0.25">
      <c r="AN218" s="149">
        <f t="shared" si="8"/>
        <v>97.782787199999632</v>
      </c>
      <c r="AQ218" s="146">
        <f t="shared" si="7"/>
        <v>17.456888141840931</v>
      </c>
    </row>
    <row r="219" spans="40:43" x14ac:dyDescent="0.25">
      <c r="AN219" s="149">
        <f t="shared" si="8"/>
        <v>98.382681599999628</v>
      </c>
      <c r="AQ219" s="146">
        <f t="shared" si="7"/>
        <v>17.503355417779428</v>
      </c>
    </row>
    <row r="220" spans="40:43" x14ac:dyDescent="0.25">
      <c r="AN220" s="149">
        <f t="shared" si="8"/>
        <v>98.982575999999625</v>
      </c>
      <c r="AQ220" s="146">
        <f t="shared" si="7"/>
        <v>17.549502990850158</v>
      </c>
    </row>
    <row r="221" spans="40:43" x14ac:dyDescent="0.25">
      <c r="AN221" s="149">
        <f t="shared" si="8"/>
        <v>99.582470399999622</v>
      </c>
      <c r="AQ221" s="146">
        <f t="shared" si="7"/>
        <v>17.595334149158013</v>
      </c>
    </row>
    <row r="222" spans="40:43" x14ac:dyDescent="0.25">
      <c r="AN222" s="149">
        <f t="shared" si="8"/>
        <v>100.18236479999962</v>
      </c>
      <c r="AQ222" s="146">
        <f t="shared" si="7"/>
        <v>17.640852135871594</v>
      </c>
    </row>
    <row r="223" spans="40:43" x14ac:dyDescent="0.25">
      <c r="AN223" s="149">
        <f t="shared" si="8"/>
        <v>100.78225919999961</v>
      </c>
      <c r="AQ223" s="146">
        <f t="shared" si="7"/>
        <v>17.686060149988233</v>
      </c>
    </row>
    <row r="224" spans="40:43" x14ac:dyDescent="0.25">
      <c r="AN224" s="149">
        <f t="shared" si="8"/>
        <v>101.38215359999961</v>
      </c>
      <c r="AQ224" s="146">
        <f t="shared" si="7"/>
        <v>17.730961347083472</v>
      </c>
    </row>
    <row r="225" spans="40:43" x14ac:dyDescent="0.25">
      <c r="AN225" s="149">
        <f t="shared" si="8"/>
        <v>101.98204799999961</v>
      </c>
      <c r="AQ225" s="146">
        <f t="shared" si="7"/>
        <v>17.775558840045292</v>
      </c>
    </row>
    <row r="226" spans="40:43" x14ac:dyDescent="0.25">
      <c r="AN226" s="149">
        <f t="shared" si="8"/>
        <v>102.5819423999996</v>
      </c>
      <c r="AQ226" s="146">
        <f t="shared" si="7"/>
        <v>17.819855699793489</v>
      </c>
    </row>
    <row r="227" spans="40:43" x14ac:dyDescent="0.25">
      <c r="AN227" s="149">
        <f t="shared" si="8"/>
        <v>103.1818367999996</v>
      </c>
      <c r="AQ227" s="146">
        <f t="shared" si="7"/>
        <v>17.8638549559846</v>
      </c>
    </row>
    <row r="228" spans="40:43" x14ac:dyDescent="0.25">
      <c r="AN228" s="149">
        <f t="shared" si="8"/>
        <v>103.7817311999996</v>
      </c>
      <c r="AQ228" s="146">
        <f t="shared" si="7"/>
        <v>17.907559597702626</v>
      </c>
    </row>
    <row r="229" spans="40:43" x14ac:dyDescent="0.25">
      <c r="AN229" s="149">
        <f t="shared" si="8"/>
        <v>104.38162559999959</v>
      </c>
      <c r="AQ229" s="146">
        <f t="shared" si="7"/>
        <v>17.950972574135946</v>
      </c>
    </row>
    <row r="230" spans="40:43" x14ac:dyDescent="0.25">
      <c r="AN230" s="149">
        <f t="shared" si="8"/>
        <v>104.98151999999959</v>
      </c>
      <c r="AQ230" s="146">
        <f t="shared" si="7"/>
        <v>17.994096795240708</v>
      </c>
    </row>
    <row r="231" spans="40:43" x14ac:dyDescent="0.25">
      <c r="AN231" s="149">
        <f t="shared" si="8"/>
        <v>105.58141439999959</v>
      </c>
      <c r="AQ231" s="146">
        <f t="shared" si="7"/>
        <v>18.036935132391029</v>
      </c>
    </row>
    <row r="232" spans="40:43" x14ac:dyDescent="0.25">
      <c r="AN232" s="149">
        <f t="shared" si="8"/>
        <v>106.18130879999958</v>
      </c>
      <c r="AQ232" s="146">
        <f t="shared" si="7"/>
        <v>18.079490419016349</v>
      </c>
    </row>
    <row r="233" spans="40:43" x14ac:dyDescent="0.25">
      <c r="AN233" s="149">
        <f t="shared" si="8"/>
        <v>106.78120319999958</v>
      </c>
      <c r="AQ233" s="146">
        <f t="shared" si="7"/>
        <v>18.121765451226114</v>
      </c>
    </row>
    <row r="234" spans="40:43" x14ac:dyDescent="0.25">
      <c r="AN234" s="149">
        <f t="shared" si="8"/>
        <v>107.38109759999958</v>
      </c>
      <c r="AQ234" s="146">
        <f t="shared" si="7"/>
        <v>18.163762988422231</v>
      </c>
    </row>
    <row r="235" spans="40:43" x14ac:dyDescent="0.25">
      <c r="AN235" s="149">
        <f t="shared" si="8"/>
        <v>107.98099199999957</v>
      </c>
      <c r="AQ235" s="146">
        <f t="shared" si="7"/>
        <v>18.205485753899449</v>
      </c>
    </row>
    <row r="236" spans="40:43" x14ac:dyDescent="0.25">
      <c r="AN236" s="149">
        <f t="shared" si="8"/>
        <v>108.58088639999957</v>
      </c>
      <c r="AQ236" s="146">
        <f t="shared" si="7"/>
        <v>18.246936435434041</v>
      </c>
    </row>
    <row r="237" spans="40:43" x14ac:dyDescent="0.25">
      <c r="AN237" s="149">
        <f t="shared" si="8"/>
        <v>109.18078079999957</v>
      </c>
      <c r="AQ237" s="146">
        <f t="shared" si="7"/>
        <v>18.288117685860971</v>
      </c>
    </row>
    <row r="238" spans="40:43" x14ac:dyDescent="0.25">
      <c r="AN238" s="149">
        <f t="shared" si="8"/>
        <v>109.78067519999956</v>
      </c>
      <c r="AQ238" s="146">
        <f t="shared" si="7"/>
        <v>18.329032123639845</v>
      </c>
    </row>
    <row r="239" spans="40:43" x14ac:dyDescent="0.25">
      <c r="AN239" s="149">
        <f t="shared" si="8"/>
        <v>110.38056959999956</v>
      </c>
      <c r="AQ239" s="146">
        <f t="shared" si="7"/>
        <v>18.369682333409912</v>
      </c>
    </row>
    <row r="240" spans="40:43" x14ac:dyDescent="0.25">
      <c r="AN240" s="149">
        <f t="shared" si="8"/>
        <v>110.98046399999956</v>
      </c>
      <c r="AQ240" s="146">
        <f t="shared" si="7"/>
        <v>18.410070866534365</v>
      </c>
    </row>
    <row r="241" spans="40:43" x14ac:dyDescent="0.25">
      <c r="AN241" s="149">
        <f t="shared" si="8"/>
        <v>111.58035839999955</v>
      </c>
      <c r="AQ241" s="146">
        <f t="shared" si="7"/>
        <v>18.450200241634111</v>
      </c>
    </row>
    <row r="242" spans="40:43" x14ac:dyDescent="0.25">
      <c r="AN242" s="149">
        <f t="shared" si="8"/>
        <v>112.18025279999955</v>
      </c>
      <c r="AQ242" s="146">
        <f t="shared" si="7"/>
        <v>18.490072945111333</v>
      </c>
    </row>
    <row r="243" spans="40:43" x14ac:dyDescent="0.25">
      <c r="AN243" s="149">
        <f t="shared" si="8"/>
        <v>112.78014719999955</v>
      </c>
      <c r="AQ243" s="146">
        <f t="shared" si="7"/>
        <v>18.529691431663039</v>
      </c>
    </row>
    <row r="244" spans="40:43" x14ac:dyDescent="0.25">
      <c r="AN244" s="149">
        <f t="shared" si="8"/>
        <v>113.38004159999954</v>
      </c>
      <c r="AQ244" s="146">
        <f t="shared" si="7"/>
        <v>18.569058124784824</v>
      </c>
    </row>
    <row r="245" spans="40:43" x14ac:dyDescent="0.25">
      <c r="AN245" s="149">
        <f t="shared" si="8"/>
        <v>113.97993599999954</v>
      </c>
      <c r="AQ245" s="146">
        <f t="shared" si="7"/>
        <v>18.608175417265034</v>
      </c>
    </row>
    <row r="246" spans="40:43" x14ac:dyDescent="0.25">
      <c r="AN246" s="149">
        <f t="shared" si="8"/>
        <v>114.57983039999954</v>
      </c>
      <c r="AQ246" s="146">
        <f t="shared" si="7"/>
        <v>18.647045671669581</v>
      </c>
    </row>
    <row r="247" spans="40:43" x14ac:dyDescent="0.25">
      <c r="AN247" s="149">
        <f t="shared" si="8"/>
        <v>115.17972479999953</v>
      </c>
      <c r="AQ247" s="146">
        <f t="shared" si="7"/>
        <v>18.685671220817607</v>
      </c>
    </row>
    <row r="248" spans="40:43" x14ac:dyDescent="0.25">
      <c r="AN248" s="149">
        <f t="shared" si="8"/>
        <v>115.77961919999953</v>
      </c>
      <c r="AQ248" s="146">
        <f t="shared" ref="AQ248:AQ304" si="9">($L$49*$L$52*AN248)/($L$50+AN248)</f>
        <v>18.724054368248183</v>
      </c>
    </row>
    <row r="249" spans="40:43" x14ac:dyDescent="0.25">
      <c r="AN249" s="149">
        <f t="shared" ref="AN249:AN305" si="10">((MAX($D$52:$D$59)-$AN$55)/250)+AN248</f>
        <v>116.37951359999953</v>
      </c>
      <c r="AQ249" s="146">
        <f t="shared" si="9"/>
        <v>18.762197388678256</v>
      </c>
    </row>
    <row r="250" spans="40:43" x14ac:dyDescent="0.25">
      <c r="AN250" s="149">
        <f t="shared" si="10"/>
        <v>116.97940799999952</v>
      </c>
      <c r="AQ250" s="146">
        <f t="shared" si="9"/>
        <v>18.800102528452033</v>
      </c>
    </row>
    <row r="251" spans="40:43" x14ac:dyDescent="0.25">
      <c r="AN251" s="149">
        <f t="shared" si="10"/>
        <v>117.57930239999952</v>
      </c>
      <c r="AQ251" s="146">
        <f t="shared" si="9"/>
        <v>18.83777200598195</v>
      </c>
    </row>
    <row r="252" spans="40:43" x14ac:dyDescent="0.25">
      <c r="AN252" s="149">
        <f t="shared" si="10"/>
        <v>118.17919679999952</v>
      </c>
      <c r="AQ252" s="146">
        <f t="shared" si="9"/>
        <v>18.875208012181503</v>
      </c>
    </row>
    <row r="253" spans="40:43" x14ac:dyDescent="0.25">
      <c r="AN253" s="149">
        <f t="shared" si="10"/>
        <v>118.77909119999951</v>
      </c>
      <c r="AQ253" s="146">
        <f t="shared" si="9"/>
        <v>18.912412710889988</v>
      </c>
    </row>
    <row r="254" spans="40:43" x14ac:dyDescent="0.25">
      <c r="AN254" s="149">
        <f t="shared" si="10"/>
        <v>119.37898559999951</v>
      </c>
      <c r="AQ254" s="146">
        <f t="shared" si="9"/>
        <v>18.949388239289451</v>
      </c>
    </row>
    <row r="255" spans="40:43" x14ac:dyDescent="0.25">
      <c r="AN255" s="149">
        <f t="shared" si="10"/>
        <v>119.97887999999951</v>
      </c>
      <c r="AQ255" s="146">
        <f t="shared" si="9"/>
        <v>18.9861367083139</v>
      </c>
    </row>
    <row r="256" spans="40:43" x14ac:dyDescent="0.25">
      <c r="AN256" s="149">
        <f t="shared" si="10"/>
        <v>120.5787743999995</v>
      </c>
      <c r="AQ256" s="146">
        <f t="shared" si="9"/>
        <v>19.022660203051061</v>
      </c>
    </row>
    <row r="257" spans="40:43" x14ac:dyDescent="0.25">
      <c r="AN257" s="149">
        <f t="shared" si="10"/>
        <v>121.1786687999995</v>
      </c>
      <c r="AQ257" s="146">
        <f t="shared" si="9"/>
        <v>19.058960783136733</v>
      </c>
    </row>
    <row r="258" spans="40:43" x14ac:dyDescent="0.25">
      <c r="AN258" s="149">
        <f t="shared" si="10"/>
        <v>121.7785631999995</v>
      </c>
      <c r="AQ258" s="146">
        <f t="shared" si="9"/>
        <v>19.095040483141965</v>
      </c>
    </row>
    <row r="259" spans="40:43" x14ac:dyDescent="0.25">
      <c r="AN259" s="149">
        <f t="shared" si="10"/>
        <v>122.37845759999949</v>
      </c>
      <c r="AQ259" s="146">
        <f t="shared" si="9"/>
        <v>19.130901312953174</v>
      </c>
    </row>
    <row r="260" spans="40:43" x14ac:dyDescent="0.25">
      <c r="AN260" s="149">
        <f t="shared" si="10"/>
        <v>122.97835199999949</v>
      </c>
      <c r="AQ260" s="146">
        <f t="shared" si="9"/>
        <v>19.166545258145383</v>
      </c>
    </row>
    <row r="261" spans="40:43" x14ac:dyDescent="0.25">
      <c r="AN261" s="149">
        <f t="shared" si="10"/>
        <v>123.57824639999949</v>
      </c>
      <c r="AQ261" s="146">
        <f t="shared" si="9"/>
        <v>19.201974280348701</v>
      </c>
    </row>
    <row r="262" spans="40:43" x14ac:dyDescent="0.25">
      <c r="AN262" s="149">
        <f t="shared" si="10"/>
        <v>124.17814079999948</v>
      </c>
      <c r="AQ262" s="146">
        <f t="shared" si="9"/>
        <v>19.237190317608167</v>
      </c>
    </row>
    <row r="263" spans="40:43" x14ac:dyDescent="0.25">
      <c r="AN263" s="149">
        <f t="shared" si="10"/>
        <v>124.77803519999948</v>
      </c>
      <c r="AQ263" s="146">
        <f t="shared" si="9"/>
        <v>19.272195284737183</v>
      </c>
    </row>
    <row r="264" spans="40:43" x14ac:dyDescent="0.25">
      <c r="AN264" s="149">
        <f t="shared" si="10"/>
        <v>125.37792959999948</v>
      </c>
      <c r="AQ264" s="146">
        <f t="shared" si="9"/>
        <v>19.306991073664541</v>
      </c>
    </row>
    <row r="265" spans="40:43" x14ac:dyDescent="0.25">
      <c r="AN265" s="149">
        <f t="shared" si="10"/>
        <v>125.97782399999947</v>
      </c>
      <c r="AQ265" s="146">
        <f t="shared" si="9"/>
        <v>19.341579553775315</v>
      </c>
    </row>
    <row r="266" spans="40:43" x14ac:dyDescent="0.25">
      <c r="AN266" s="149">
        <f t="shared" si="10"/>
        <v>126.57771839999947</v>
      </c>
      <c r="AQ266" s="146">
        <f t="shared" si="9"/>
        <v>19.375962572245616</v>
      </c>
    </row>
    <row r="267" spans="40:43" x14ac:dyDescent="0.25">
      <c r="AN267" s="149">
        <f t="shared" si="10"/>
        <v>127.17761279999947</v>
      </c>
      <c r="AQ267" s="146">
        <f t="shared" si="9"/>
        <v>19.410141954371444</v>
      </c>
    </row>
    <row r="268" spans="40:43" x14ac:dyDescent="0.25">
      <c r="AN268" s="149">
        <f t="shared" si="10"/>
        <v>127.77750719999946</v>
      </c>
      <c r="AQ268" s="146">
        <f t="shared" si="9"/>
        <v>19.444119503891692</v>
      </c>
    </row>
    <row r="269" spans="40:43" x14ac:dyDescent="0.25">
      <c r="AN269" s="149">
        <f t="shared" si="10"/>
        <v>128.37740159999947</v>
      </c>
      <c r="AQ269" s="146">
        <f t="shared" si="9"/>
        <v>19.477897003305468</v>
      </c>
    </row>
    <row r="270" spans="40:43" x14ac:dyDescent="0.25">
      <c r="AN270" s="149">
        <f t="shared" si="10"/>
        <v>128.97729599999948</v>
      </c>
      <c r="AQ270" s="146">
        <f t="shared" si="9"/>
        <v>19.511476214183777</v>
      </c>
    </row>
    <row r="271" spans="40:43" x14ac:dyDescent="0.25">
      <c r="AN271" s="149">
        <f t="shared" si="10"/>
        <v>129.57719039999949</v>
      </c>
      <c r="AQ271" s="146">
        <f t="shared" si="9"/>
        <v>19.544858877475804</v>
      </c>
    </row>
    <row r="272" spans="40:43" x14ac:dyDescent="0.25">
      <c r="AN272" s="149">
        <f t="shared" si="10"/>
        <v>130.17708479999951</v>
      </c>
      <c r="AQ272" s="146">
        <f t="shared" si="9"/>
        <v>19.578046713809758</v>
      </c>
    </row>
    <row r="273" spans="40:43" x14ac:dyDescent="0.25">
      <c r="AN273" s="149">
        <f t="shared" si="10"/>
        <v>130.77697919999952</v>
      </c>
      <c r="AQ273" s="146">
        <f t="shared" si="9"/>
        <v>19.611041423788549</v>
      </c>
    </row>
    <row r="274" spans="40:43" x14ac:dyDescent="0.25">
      <c r="AN274" s="149">
        <f t="shared" si="10"/>
        <v>131.37687359999953</v>
      </c>
      <c r="AQ274" s="146">
        <f t="shared" si="9"/>
        <v>19.643844688280204</v>
      </c>
    </row>
    <row r="275" spans="40:43" x14ac:dyDescent="0.25">
      <c r="AN275" s="149">
        <f t="shared" si="10"/>
        <v>131.97676799999954</v>
      </c>
      <c r="AQ275" s="146">
        <f t="shared" si="9"/>
        <v>19.67645816870338</v>
      </c>
    </row>
    <row r="276" spans="40:43" x14ac:dyDescent="0.25">
      <c r="AN276" s="149">
        <f t="shared" si="10"/>
        <v>132.57666239999955</v>
      </c>
      <c r="AQ276" s="146">
        <f t="shared" si="9"/>
        <v>19.70888350730781</v>
      </c>
    </row>
    <row r="277" spans="40:43" x14ac:dyDescent="0.25">
      <c r="AN277" s="149">
        <f t="shared" si="10"/>
        <v>133.17655679999956</v>
      </c>
      <c r="AQ277" s="146">
        <f t="shared" si="9"/>
        <v>19.741122327449993</v>
      </c>
    </row>
    <row r="278" spans="40:43" x14ac:dyDescent="0.25">
      <c r="AN278" s="149">
        <f t="shared" si="10"/>
        <v>133.77645119999957</v>
      </c>
      <c r="AQ278" s="146">
        <f t="shared" si="9"/>
        <v>19.773176233864092</v>
      </c>
    </row>
    <row r="279" spans="40:43" x14ac:dyDescent="0.25">
      <c r="AN279" s="149">
        <f t="shared" si="10"/>
        <v>134.37634559999958</v>
      </c>
      <c r="AQ279" s="146">
        <f t="shared" si="9"/>
        <v>19.805046812928236</v>
      </c>
    </row>
    <row r="280" spans="40:43" x14ac:dyDescent="0.25">
      <c r="AN280" s="149">
        <f t="shared" si="10"/>
        <v>134.97623999999959</v>
      </c>
      <c r="AQ280" s="146">
        <f t="shared" si="9"/>
        <v>19.836735632926178</v>
      </c>
    </row>
    <row r="281" spans="40:43" x14ac:dyDescent="0.25">
      <c r="AN281" s="149">
        <f t="shared" si="10"/>
        <v>135.5761343999996</v>
      </c>
      <c r="AQ281" s="146">
        <f t="shared" si="9"/>
        <v>19.868244244304609</v>
      </c>
    </row>
    <row r="282" spans="40:43" x14ac:dyDescent="0.25">
      <c r="AN282" s="149">
        <f t="shared" si="10"/>
        <v>136.17602879999961</v>
      </c>
      <c r="AQ282" s="146">
        <f t="shared" si="9"/>
        <v>19.89957417992597</v>
      </c>
    </row>
    <row r="283" spans="40:43" x14ac:dyDescent="0.25">
      <c r="AN283" s="149">
        <f t="shared" si="10"/>
        <v>136.77592319999962</v>
      </c>
      <c r="AQ283" s="146">
        <f t="shared" si="9"/>
        <v>19.93072695531708</v>
      </c>
    </row>
    <row r="284" spans="40:43" x14ac:dyDescent="0.25">
      <c r="AN284" s="149">
        <f t="shared" si="10"/>
        <v>137.37581759999964</v>
      </c>
      <c r="AQ284" s="146">
        <f t="shared" si="9"/>
        <v>19.961704068913473</v>
      </c>
    </row>
    <row r="285" spans="40:43" x14ac:dyDescent="0.25">
      <c r="AN285" s="149">
        <f t="shared" si="10"/>
        <v>137.97571199999965</v>
      </c>
      <c r="AQ285" s="146">
        <f t="shared" si="9"/>
        <v>19.9925070022997</v>
      </c>
    </row>
    <row r="286" spans="40:43" x14ac:dyDescent="0.25">
      <c r="AN286" s="149">
        <f t="shared" si="10"/>
        <v>138.57560639999966</v>
      </c>
      <c r="AQ286" s="146">
        <f t="shared" si="9"/>
        <v>20.023137220445488</v>
      </c>
    </row>
    <row r="287" spans="40:43" x14ac:dyDescent="0.25">
      <c r="AN287" s="149">
        <f t="shared" si="10"/>
        <v>139.17550079999967</v>
      </c>
      <c r="AQ287" s="146">
        <f t="shared" si="9"/>
        <v>20.053596171938043</v>
      </c>
    </row>
    <row r="288" spans="40:43" x14ac:dyDescent="0.25">
      <c r="AN288" s="149">
        <f t="shared" si="10"/>
        <v>139.77539519999968</v>
      </c>
      <c r="AQ288" s="146">
        <f t="shared" si="9"/>
        <v>20.083885289210368</v>
      </c>
    </row>
    <row r="289" spans="40:43" x14ac:dyDescent="0.25">
      <c r="AN289" s="149">
        <f t="shared" si="10"/>
        <v>140.37528959999969</v>
      </c>
      <c r="AQ289" s="146">
        <f t="shared" si="9"/>
        <v>20.114005988765872</v>
      </c>
    </row>
    <row r="290" spans="40:43" x14ac:dyDescent="0.25">
      <c r="AN290" s="149">
        <f t="shared" si="10"/>
        <v>140.9751839999997</v>
      </c>
      <c r="AQ290" s="146">
        <f t="shared" si="9"/>
        <v>20.143959671399134</v>
      </c>
    </row>
    <row r="291" spans="40:43" x14ac:dyDescent="0.25">
      <c r="AN291" s="149">
        <f t="shared" si="10"/>
        <v>141.57507839999971</v>
      </c>
      <c r="AQ291" s="146">
        <f t="shared" si="9"/>
        <v>20.173747722413118</v>
      </c>
    </row>
    <row r="292" spans="40:43" x14ac:dyDescent="0.25">
      <c r="AN292" s="149">
        <f t="shared" si="10"/>
        <v>142.17497279999972</v>
      </c>
      <c r="AQ292" s="146">
        <f t="shared" si="9"/>
        <v>20.203371511832682</v>
      </c>
    </row>
    <row r="293" spans="40:43" x14ac:dyDescent="0.25">
      <c r="AN293" s="149">
        <f t="shared" si="10"/>
        <v>142.77486719999973</v>
      </c>
      <c r="AQ293" s="146">
        <f t="shared" si="9"/>
        <v>20.232832394614675</v>
      </c>
    </row>
    <row r="294" spans="40:43" x14ac:dyDescent="0.25">
      <c r="AN294" s="149">
        <f t="shared" si="10"/>
        <v>143.37476159999974</v>
      </c>
      <c r="AQ294" s="146">
        <f t="shared" si="9"/>
        <v>20.262131710854479</v>
      </c>
    </row>
    <row r="295" spans="40:43" x14ac:dyDescent="0.25">
      <c r="AN295" s="149">
        <f t="shared" si="10"/>
        <v>143.97465599999975</v>
      </c>
      <c r="AQ295" s="146">
        <f t="shared" si="9"/>
        <v>20.291270785989241</v>
      </c>
    </row>
    <row r="296" spans="40:43" x14ac:dyDescent="0.25">
      <c r="AN296" s="149">
        <f t="shared" si="10"/>
        <v>144.57455039999977</v>
      </c>
      <c r="AQ296" s="146">
        <f t="shared" si="9"/>
        <v>20.320250930997712</v>
      </c>
    </row>
    <row r="297" spans="40:43" x14ac:dyDescent="0.25">
      <c r="AN297" s="149">
        <f t="shared" si="10"/>
        <v>145.17444479999978</v>
      </c>
      <c r="AQ297" s="146">
        <f t="shared" si="9"/>
        <v>20.349073442596897</v>
      </c>
    </row>
    <row r="298" spans="40:43" x14ac:dyDescent="0.25">
      <c r="AN298" s="149">
        <f t="shared" si="10"/>
        <v>145.77433919999979</v>
      </c>
      <c r="AQ298" s="146">
        <f t="shared" si="9"/>
        <v>20.377739603435415</v>
      </c>
    </row>
    <row r="299" spans="40:43" x14ac:dyDescent="0.25">
      <c r="AN299" s="149">
        <f t="shared" si="10"/>
        <v>146.3742335999998</v>
      </c>
      <c r="AQ299" s="146">
        <f t="shared" si="9"/>
        <v>20.406250682283833</v>
      </c>
    </row>
    <row r="300" spans="40:43" x14ac:dyDescent="0.25">
      <c r="AN300" s="149">
        <f t="shared" si="10"/>
        <v>146.97412799999981</v>
      </c>
      <c r="AQ300" s="146">
        <f t="shared" si="9"/>
        <v>20.434607934221798</v>
      </c>
    </row>
    <row r="301" spans="40:43" x14ac:dyDescent="0.25">
      <c r="AN301" s="149">
        <f t="shared" si="10"/>
        <v>147.57402239999982</v>
      </c>
      <c r="AQ301" s="146">
        <f t="shared" si="9"/>
        <v>20.462812600822257</v>
      </c>
    </row>
    <row r="302" spans="40:43" x14ac:dyDescent="0.25">
      <c r="AN302" s="149">
        <f t="shared" si="10"/>
        <v>148.17391679999983</v>
      </c>
      <c r="AQ302" s="146">
        <f t="shared" si="9"/>
        <v>20.490865910332616</v>
      </c>
    </row>
    <row r="303" spans="40:43" x14ac:dyDescent="0.25">
      <c r="AN303" s="149">
        <f t="shared" si="10"/>
        <v>148.77381119999984</v>
      </c>
      <c r="AQ303" s="146">
        <f t="shared" si="9"/>
        <v>20.518769077853094</v>
      </c>
    </row>
    <row r="304" spans="40:43" x14ac:dyDescent="0.25">
      <c r="AN304" s="149">
        <f t="shared" si="10"/>
        <v>149.37370559999985</v>
      </c>
      <c r="AQ304" s="146">
        <f t="shared" si="9"/>
        <v>20.5465233055121</v>
      </c>
    </row>
    <row r="305" spans="40:43" x14ac:dyDescent="0.25">
      <c r="AN305" s="149">
        <f t="shared" si="10"/>
        <v>149.97359999999986</v>
      </c>
      <c r="AQ305" s="146">
        <f>($L$49*$L$52*AN305)/($L$50+AN305)</f>
        <v>20.574129782638927</v>
      </c>
    </row>
    <row r="306" spans="40:43" x14ac:dyDescent="0.25">
      <c r="AN306" s="149"/>
    </row>
    <row r="307" spans="40:43" x14ac:dyDescent="0.25">
      <c r="AN307" s="149"/>
    </row>
    <row r="308" spans="40:43" x14ac:dyDescent="0.25">
      <c r="AN308" s="149"/>
    </row>
    <row r="309" spans="40:43" x14ac:dyDescent="0.25">
      <c r="AN309" s="149"/>
    </row>
    <row r="310" spans="40:43" x14ac:dyDescent="0.25">
      <c r="AN310" s="149"/>
    </row>
    <row r="311" spans="40:43" x14ac:dyDescent="0.25">
      <c r="AN311" s="149"/>
    </row>
    <row r="312" spans="40:43" x14ac:dyDescent="0.25">
      <c r="AN312" s="149"/>
    </row>
    <row r="313" spans="40:43" x14ac:dyDescent="0.25">
      <c r="AN313" s="149"/>
    </row>
    <row r="314" spans="40:43" x14ac:dyDescent="0.25">
      <c r="AN314" s="149"/>
    </row>
    <row r="315" spans="40:43" x14ac:dyDescent="0.25">
      <c r="AN315" s="149"/>
    </row>
    <row r="316" spans="40:43" x14ac:dyDescent="0.25">
      <c r="AN316" s="149"/>
    </row>
    <row r="317" spans="40:43" x14ac:dyDescent="0.25">
      <c r="AN317" s="149"/>
    </row>
    <row r="318" spans="40:43" x14ac:dyDescent="0.25">
      <c r="AN318" s="149"/>
    </row>
    <row r="319" spans="40:43" x14ac:dyDescent="0.25">
      <c r="AN319" s="149"/>
    </row>
    <row r="320" spans="40:43" x14ac:dyDescent="0.25">
      <c r="AN320" s="149"/>
    </row>
    <row r="321" spans="40:40" x14ac:dyDescent="0.25">
      <c r="AN321" s="149"/>
    </row>
    <row r="322" spans="40:40" x14ac:dyDescent="0.25">
      <c r="AN322" s="149"/>
    </row>
    <row r="323" spans="40:40" x14ac:dyDescent="0.25">
      <c r="AN323" s="149"/>
    </row>
    <row r="324" spans="40:40" x14ac:dyDescent="0.25">
      <c r="AN324" s="149"/>
    </row>
    <row r="325" spans="40:40" x14ac:dyDescent="0.25">
      <c r="AN325" s="149"/>
    </row>
    <row r="326" spans="40:40" x14ac:dyDescent="0.25">
      <c r="AN326" s="149"/>
    </row>
    <row r="327" spans="40:40" x14ac:dyDescent="0.25">
      <c r="AN327" s="149"/>
    </row>
    <row r="328" spans="40:40" x14ac:dyDescent="0.25">
      <c r="AN328" s="149"/>
    </row>
    <row r="329" spans="40:40" x14ac:dyDescent="0.25">
      <c r="AN329" s="149"/>
    </row>
    <row r="330" spans="40:40" x14ac:dyDescent="0.25">
      <c r="AN330" s="149"/>
    </row>
    <row r="331" spans="40:40" x14ac:dyDescent="0.25">
      <c r="AN331" s="149"/>
    </row>
    <row r="332" spans="40:40" x14ac:dyDescent="0.25">
      <c r="AN332" s="149"/>
    </row>
    <row r="333" spans="40:40" x14ac:dyDescent="0.25">
      <c r="AN333" s="149"/>
    </row>
    <row r="334" spans="40:40" x14ac:dyDescent="0.25">
      <c r="AN334" s="149"/>
    </row>
    <row r="335" spans="40:40" x14ac:dyDescent="0.25">
      <c r="AN335" s="149"/>
    </row>
    <row r="336" spans="40:40" x14ac:dyDescent="0.25">
      <c r="AN336" s="149"/>
    </row>
    <row r="337" spans="40:40" x14ac:dyDescent="0.25">
      <c r="AN337" s="149"/>
    </row>
    <row r="338" spans="40:40" x14ac:dyDescent="0.25">
      <c r="AN338" s="149"/>
    </row>
    <row r="339" spans="40:40" x14ac:dyDescent="0.25">
      <c r="AN339" s="149"/>
    </row>
    <row r="340" spans="40:40" x14ac:dyDescent="0.25">
      <c r="AN340" s="149"/>
    </row>
    <row r="341" spans="40:40" x14ac:dyDescent="0.25">
      <c r="AN341" s="149"/>
    </row>
    <row r="342" spans="40:40" x14ac:dyDescent="0.25">
      <c r="AN342" s="149"/>
    </row>
    <row r="343" spans="40:40" x14ac:dyDescent="0.25">
      <c r="AN343" s="149"/>
    </row>
    <row r="344" spans="40:40" x14ac:dyDescent="0.25">
      <c r="AN344" s="149"/>
    </row>
    <row r="345" spans="40:40" x14ac:dyDescent="0.25">
      <c r="AN345" s="149"/>
    </row>
    <row r="346" spans="40:40" x14ac:dyDescent="0.25">
      <c r="AN346" s="149"/>
    </row>
    <row r="347" spans="40:40" x14ac:dyDescent="0.25">
      <c r="AN347" s="149"/>
    </row>
    <row r="348" spans="40:40" x14ac:dyDescent="0.25">
      <c r="AN348" s="149"/>
    </row>
    <row r="349" spans="40:40" x14ac:dyDescent="0.25">
      <c r="AN349" s="149"/>
    </row>
    <row r="350" spans="40:40" x14ac:dyDescent="0.25">
      <c r="AN350" s="149"/>
    </row>
    <row r="351" spans="40:40" x14ac:dyDescent="0.25">
      <c r="AN351" s="149"/>
    </row>
    <row r="352" spans="40:40" x14ac:dyDescent="0.25">
      <c r="AN352" s="149"/>
    </row>
    <row r="353" spans="40:40" x14ac:dyDescent="0.25">
      <c r="AN353" s="149"/>
    </row>
    <row r="354" spans="40:40" x14ac:dyDescent="0.25">
      <c r="AN354" s="149"/>
    </row>
    <row r="355" spans="40:40" x14ac:dyDescent="0.25">
      <c r="AN355" s="149"/>
    </row>
    <row r="356" spans="40:40" x14ac:dyDescent="0.25">
      <c r="AN356" s="149"/>
    </row>
    <row r="357" spans="40:40" x14ac:dyDescent="0.25">
      <c r="AN357" s="149"/>
    </row>
    <row r="358" spans="40:40" x14ac:dyDescent="0.25">
      <c r="AN358" s="149"/>
    </row>
    <row r="359" spans="40:40" x14ac:dyDescent="0.25">
      <c r="AN359" s="149"/>
    </row>
    <row r="360" spans="40:40" x14ac:dyDescent="0.25">
      <c r="AN360" s="149"/>
    </row>
    <row r="361" spans="40:40" x14ac:dyDescent="0.25">
      <c r="AN361" s="149"/>
    </row>
    <row r="362" spans="40:40" x14ac:dyDescent="0.25">
      <c r="AN362" s="149"/>
    </row>
    <row r="363" spans="40:40" x14ac:dyDescent="0.25">
      <c r="AN363" s="149"/>
    </row>
    <row r="364" spans="40:40" x14ac:dyDescent="0.25">
      <c r="AN364" s="149"/>
    </row>
    <row r="365" spans="40:40" x14ac:dyDescent="0.25">
      <c r="AN365" s="149"/>
    </row>
    <row r="366" spans="40:40" x14ac:dyDescent="0.25">
      <c r="AN366" s="149"/>
    </row>
    <row r="367" spans="40:40" x14ac:dyDescent="0.25">
      <c r="AN367" s="149"/>
    </row>
    <row r="368" spans="40:40" x14ac:dyDescent="0.25">
      <c r="AN368" s="149"/>
    </row>
    <row r="369" spans="40:40" x14ac:dyDescent="0.25">
      <c r="AN369" s="149"/>
    </row>
    <row r="370" spans="40:40" x14ac:dyDescent="0.25">
      <c r="AN370" s="149"/>
    </row>
    <row r="371" spans="40:40" x14ac:dyDescent="0.25">
      <c r="AN371" s="149"/>
    </row>
    <row r="372" spans="40:40" x14ac:dyDescent="0.25">
      <c r="AN372" s="149"/>
    </row>
    <row r="373" spans="40:40" x14ac:dyDescent="0.25">
      <c r="AN373" s="149"/>
    </row>
    <row r="374" spans="40:40" x14ac:dyDescent="0.25">
      <c r="AN374" s="149"/>
    </row>
    <row r="375" spans="40:40" x14ac:dyDescent="0.25">
      <c r="AN375" s="149"/>
    </row>
    <row r="376" spans="40:40" x14ac:dyDescent="0.25">
      <c r="AN376" s="149"/>
    </row>
    <row r="377" spans="40:40" x14ac:dyDescent="0.25">
      <c r="AN377" s="149"/>
    </row>
    <row r="378" spans="40:40" x14ac:dyDescent="0.25">
      <c r="AN378" s="149"/>
    </row>
    <row r="379" spans="40:40" x14ac:dyDescent="0.25">
      <c r="AN379" s="149"/>
    </row>
    <row r="380" spans="40:40" x14ac:dyDescent="0.25">
      <c r="AN380" s="149"/>
    </row>
    <row r="381" spans="40:40" x14ac:dyDescent="0.25">
      <c r="AN381" s="149"/>
    </row>
    <row r="382" spans="40:40" x14ac:dyDescent="0.25">
      <c r="AN382" s="149"/>
    </row>
    <row r="383" spans="40:40" x14ac:dyDescent="0.25">
      <c r="AN383" s="149"/>
    </row>
    <row r="384" spans="40:40" x14ac:dyDescent="0.25">
      <c r="AN384" s="149"/>
    </row>
    <row r="385" spans="40:40" x14ac:dyDescent="0.25">
      <c r="AN385" s="149"/>
    </row>
    <row r="386" spans="40:40" x14ac:dyDescent="0.25">
      <c r="AN386" s="149"/>
    </row>
    <row r="387" spans="40:40" x14ac:dyDescent="0.25">
      <c r="AN387" s="149"/>
    </row>
    <row r="388" spans="40:40" x14ac:dyDescent="0.25">
      <c r="AN388" s="149"/>
    </row>
    <row r="389" spans="40:40" x14ac:dyDescent="0.25">
      <c r="AN389" s="149"/>
    </row>
    <row r="390" spans="40:40" x14ac:dyDescent="0.25">
      <c r="AN390" s="149"/>
    </row>
    <row r="391" spans="40:40" x14ac:dyDescent="0.25">
      <c r="AN391" s="149"/>
    </row>
    <row r="392" spans="40:40" x14ac:dyDescent="0.25">
      <c r="AN392" s="149"/>
    </row>
    <row r="393" spans="40:40" x14ac:dyDescent="0.25">
      <c r="AN393" s="149"/>
    </row>
    <row r="394" spans="40:40" x14ac:dyDescent="0.25">
      <c r="AN394" s="149"/>
    </row>
    <row r="395" spans="40:40" x14ac:dyDescent="0.25">
      <c r="AN395" s="149"/>
    </row>
    <row r="396" spans="40:40" x14ac:dyDescent="0.25">
      <c r="AN396" s="149"/>
    </row>
    <row r="397" spans="40:40" x14ac:dyDescent="0.25">
      <c r="AN397" s="149"/>
    </row>
    <row r="398" spans="40:40" x14ac:dyDescent="0.25">
      <c r="AN398" s="149"/>
    </row>
    <row r="399" spans="40:40" x14ac:dyDescent="0.25">
      <c r="AN399" s="149"/>
    </row>
    <row r="400" spans="40:40" x14ac:dyDescent="0.25">
      <c r="AN400" s="149"/>
    </row>
    <row r="401" spans="40:40" x14ac:dyDescent="0.25">
      <c r="AN401" s="149"/>
    </row>
    <row r="402" spans="40:40" x14ac:dyDescent="0.25">
      <c r="AN402" s="149"/>
    </row>
    <row r="403" spans="40:40" x14ac:dyDescent="0.25">
      <c r="AN403" s="149"/>
    </row>
    <row r="404" spans="40:40" x14ac:dyDescent="0.25">
      <c r="AN404" s="149"/>
    </row>
    <row r="405" spans="40:40" x14ac:dyDescent="0.25">
      <c r="AN405" s="149"/>
    </row>
    <row r="406" spans="40:40" x14ac:dyDescent="0.25">
      <c r="AN406" s="149"/>
    </row>
    <row r="407" spans="40:40" x14ac:dyDescent="0.25">
      <c r="AN407" s="149"/>
    </row>
    <row r="408" spans="40:40" x14ac:dyDescent="0.25">
      <c r="AN408" s="149"/>
    </row>
    <row r="409" spans="40:40" x14ac:dyDescent="0.25">
      <c r="AN409" s="149"/>
    </row>
    <row r="410" spans="40:40" x14ac:dyDescent="0.25">
      <c r="AN410" s="149"/>
    </row>
    <row r="411" spans="40:40" x14ac:dyDescent="0.25">
      <c r="AN411" s="149"/>
    </row>
    <row r="412" spans="40:40" x14ac:dyDescent="0.25">
      <c r="AN412" s="149"/>
    </row>
    <row r="413" spans="40:40" x14ac:dyDescent="0.25">
      <c r="AN413" s="149"/>
    </row>
    <row r="414" spans="40:40" x14ac:dyDescent="0.25">
      <c r="AN414" s="149"/>
    </row>
    <row r="415" spans="40:40" x14ac:dyDescent="0.25">
      <c r="AN415" s="149"/>
    </row>
    <row r="416" spans="40:40" x14ac:dyDescent="0.25">
      <c r="AN416" s="149"/>
    </row>
    <row r="417" spans="40:40" x14ac:dyDescent="0.25">
      <c r="AN417" s="149"/>
    </row>
    <row r="418" spans="40:40" x14ac:dyDescent="0.25">
      <c r="AN418" s="149"/>
    </row>
    <row r="419" spans="40:40" x14ac:dyDescent="0.25">
      <c r="AN419" s="149"/>
    </row>
    <row r="420" spans="40:40" x14ac:dyDescent="0.25">
      <c r="AN420" s="149"/>
    </row>
    <row r="421" spans="40:40" x14ac:dyDescent="0.25">
      <c r="AN421" s="149"/>
    </row>
    <row r="422" spans="40:40" x14ac:dyDescent="0.25">
      <c r="AN422" s="149"/>
    </row>
    <row r="423" spans="40:40" x14ac:dyDescent="0.25">
      <c r="AN423" s="149"/>
    </row>
    <row r="424" spans="40:40" x14ac:dyDescent="0.25">
      <c r="AN424" s="149"/>
    </row>
    <row r="425" spans="40:40" x14ac:dyDescent="0.25">
      <c r="AN425" s="149"/>
    </row>
    <row r="426" spans="40:40" x14ac:dyDescent="0.25">
      <c r="AN426" s="149"/>
    </row>
    <row r="427" spans="40:40" x14ac:dyDescent="0.25">
      <c r="AN427" s="149"/>
    </row>
    <row r="428" spans="40:40" x14ac:dyDescent="0.25">
      <c r="AN428" s="149"/>
    </row>
    <row r="429" spans="40:40" x14ac:dyDescent="0.25">
      <c r="AN429" s="149"/>
    </row>
    <row r="430" spans="40:40" x14ac:dyDescent="0.25">
      <c r="AN430" s="149"/>
    </row>
    <row r="431" spans="40:40" x14ac:dyDescent="0.25">
      <c r="AN431" s="149"/>
    </row>
  </sheetData>
  <mergeCells count="41">
    <mergeCell ref="D2:M2"/>
    <mergeCell ref="D3:M3"/>
    <mergeCell ref="C4:N4"/>
    <mergeCell ref="C5:N5"/>
    <mergeCell ref="K33:O34"/>
    <mergeCell ref="K35:O37"/>
    <mergeCell ref="K38:O40"/>
    <mergeCell ref="H10:I10"/>
    <mergeCell ref="H11:I11"/>
    <mergeCell ref="H13:I13"/>
    <mergeCell ref="H14:I14"/>
    <mergeCell ref="H15:I15"/>
    <mergeCell ref="H16:I16"/>
    <mergeCell ref="H17:I17"/>
    <mergeCell ref="H18:I18"/>
    <mergeCell ref="H19:I19"/>
    <mergeCell ref="H20:I20"/>
    <mergeCell ref="AN50:AO50"/>
    <mergeCell ref="AP52:AQ53"/>
    <mergeCell ref="M49:M51"/>
    <mergeCell ref="D49:D51"/>
    <mergeCell ref="E49:E51"/>
    <mergeCell ref="F49:F51"/>
    <mergeCell ref="G49:H51"/>
    <mergeCell ref="K45:T45"/>
    <mergeCell ref="K44:T44"/>
    <mergeCell ref="K43:T43"/>
    <mergeCell ref="J54:K55"/>
    <mergeCell ref="J52:K52"/>
    <mergeCell ref="L54:L55"/>
    <mergeCell ref="G57:H57"/>
    <mergeCell ref="G58:H58"/>
    <mergeCell ref="G59:H59"/>
    <mergeCell ref="D47:H48"/>
    <mergeCell ref="J49:K49"/>
    <mergeCell ref="J50:K50"/>
    <mergeCell ref="G52:H52"/>
    <mergeCell ref="G53:H53"/>
    <mergeCell ref="G54:H54"/>
    <mergeCell ref="G55:H55"/>
    <mergeCell ref="G56:H56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INSTRUCTIONS</vt:lpstr>
      <vt:lpstr>Experiment Conditions</vt:lpstr>
      <vt:lpstr>Coupling Enzyme Parameters</vt:lpstr>
      <vt:lpstr>Plate Reader Data</vt:lpstr>
      <vt:lpstr>My 1-Step EZ-MTase RESULTS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esburgos</dc:creator>
  <cp:lastModifiedBy>Emmanuel Burgos</cp:lastModifiedBy>
  <cp:lastPrinted>2016-12-16T17:33:14Z</cp:lastPrinted>
  <dcterms:created xsi:type="dcterms:W3CDTF">2016-12-14T16:49:07Z</dcterms:created>
  <dcterms:modified xsi:type="dcterms:W3CDTF">2017-02-13T19:08:57Z</dcterms:modified>
</cp:coreProperties>
</file>