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028"/>
  <workbookPr autoCompressPictures="0"/>
  <bookViews>
    <workbookView xWindow="560" yWindow="560" windowWidth="25040" windowHeight="15500" tabRatio="492"/>
  </bookViews>
  <sheets>
    <sheet name="15um28s" sheetId="4" r:id="rId1"/>
    <sheet name="15um15s" sheetId="3" r:id="rId2"/>
    <sheet name="15um10s" sheetId="2" r:id="rId3"/>
    <sheet name="15um07s" sheetId="1" r:id="rId4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67" i="1" l="1"/>
  <c r="AI33" i="1"/>
  <c r="AI21" i="1"/>
  <c r="AI43" i="1"/>
  <c r="AI54" i="1"/>
  <c r="AI10" i="1"/>
  <c r="AI69" i="2"/>
  <c r="AI32" i="2"/>
  <c r="AI21" i="2"/>
  <c r="AI43" i="2"/>
  <c r="AI54" i="2"/>
  <c r="AI10" i="2"/>
  <c r="AI66" i="4"/>
  <c r="AI21" i="4"/>
  <c r="AI43" i="4"/>
  <c r="AI55" i="4"/>
</calcChain>
</file>

<file path=xl/sharedStrings.xml><?xml version="1.0" encoding="utf-8"?>
<sst xmlns="http://schemas.openxmlformats.org/spreadsheetml/2006/main" count="741" uniqueCount="114">
  <si>
    <t>2SE</t>
  </si>
  <si>
    <r>
      <t>Data for Wetherill plot</t>
    </r>
    <r>
      <rPr>
        <i/>
        <vertAlign val="superscript"/>
        <sz val="10"/>
        <rFont val="Arial"/>
        <family val="2"/>
      </rPr>
      <t>3</t>
    </r>
  </si>
  <si>
    <t>207-235</t>
  </si>
  <si>
    <t>207-206</t>
  </si>
  <si>
    <t>Identifier</t>
  </si>
  <si>
    <t>Comments</t>
  </si>
  <si>
    <t>#points</t>
  </si>
  <si>
    <r>
      <t>206</t>
    </r>
    <r>
      <rPr>
        <sz val="10"/>
        <color rgb="FF000000"/>
        <rFont val="Arial"/>
        <family val="2"/>
      </rPr>
      <t>Pb cps</t>
    </r>
  </si>
  <si>
    <r>
      <t>207</t>
    </r>
    <r>
      <rPr>
        <sz val="10"/>
        <color rgb="FF000000"/>
        <rFont val="Arial"/>
        <family val="2"/>
      </rPr>
      <t>Pb/</t>
    </r>
    <r>
      <rPr>
        <vertAlign val="superscript"/>
        <sz val="10"/>
        <color rgb="FF000000"/>
        <rFont val="Arial"/>
        <family val="2"/>
      </rPr>
      <t>206</t>
    </r>
    <r>
      <rPr>
        <sz val="10"/>
        <color rgb="FF000000"/>
        <rFont val="Arial"/>
        <family val="2"/>
      </rPr>
      <t>Pb</t>
    </r>
  </si>
  <si>
    <r>
      <t>207</t>
    </r>
    <r>
      <rPr>
        <sz val="10"/>
        <rFont val="Arial"/>
        <family val="2"/>
      </rPr>
      <t>Pb/</t>
    </r>
    <r>
      <rPr>
        <vertAlign val="superscript"/>
        <sz val="10"/>
        <rFont val="Arial"/>
        <family val="2"/>
      </rPr>
      <t>235</t>
    </r>
    <r>
      <rPr>
        <sz val="10"/>
        <rFont val="Arial"/>
        <family val="2"/>
      </rPr>
      <t>U</t>
    </r>
  </si>
  <si>
    <r>
      <t>206</t>
    </r>
    <r>
      <rPr>
        <sz val="10"/>
        <rFont val="Arial"/>
        <family val="2"/>
      </rPr>
      <t>Pb/</t>
    </r>
    <r>
      <rPr>
        <vertAlign val="superscript"/>
        <sz val="10"/>
        <rFont val="Arial"/>
        <family val="2"/>
      </rPr>
      <t>238</t>
    </r>
    <r>
      <rPr>
        <sz val="10"/>
        <rFont val="Arial"/>
        <family val="2"/>
      </rPr>
      <t>U</t>
    </r>
  </si>
  <si>
    <t>Rho</t>
  </si>
  <si>
    <t>2s</t>
  </si>
  <si>
    <r>
      <t>2s</t>
    </r>
    <r>
      <rPr>
        <vertAlign val="subscript"/>
        <sz val="10"/>
        <color rgb="FF000000"/>
        <rFont val="Arial"/>
        <family val="2"/>
      </rPr>
      <t>sys</t>
    </r>
  </si>
  <si>
    <r>
      <t>206</t>
    </r>
    <r>
      <rPr>
        <sz val="10"/>
        <color rgb="FF000000"/>
        <rFont val="Arial"/>
        <family val="2"/>
      </rPr>
      <t>Pb/</t>
    </r>
    <r>
      <rPr>
        <vertAlign val="superscript"/>
        <sz val="10"/>
        <color rgb="FF000000"/>
        <rFont val="Arial"/>
        <family val="2"/>
      </rPr>
      <t>238</t>
    </r>
    <r>
      <rPr>
        <sz val="10"/>
        <color rgb="FF000000"/>
        <rFont val="Arial"/>
        <family val="2"/>
      </rPr>
      <t>U</t>
    </r>
  </si>
  <si>
    <t>FC_1_1</t>
  </si>
  <si>
    <t>7417_TRA_Data 238ReCal 15um April12 data</t>
  </si>
  <si>
    <t>Z_91500_1</t>
  </si>
  <si>
    <t>FC_1_2</t>
  </si>
  <si>
    <t>Z_91500_2</t>
  </si>
  <si>
    <t>FC_1_3</t>
  </si>
  <si>
    <t>Z_91500_3</t>
  </si>
  <si>
    <t>FC_1_4</t>
  </si>
  <si>
    <t>Z_91500_4</t>
  </si>
  <si>
    <t>FC_1_5</t>
  </si>
  <si>
    <t>Z_91500_5</t>
  </si>
  <si>
    <t>FC_1_6</t>
  </si>
  <si>
    <t>Z_91500_6</t>
  </si>
  <si>
    <t>FC_1_7</t>
  </si>
  <si>
    <t>Z_91500_7</t>
  </si>
  <si>
    <t>FC_1_8</t>
  </si>
  <si>
    <t>Z_91500_8</t>
  </si>
  <si>
    <t>FC_1_9</t>
  </si>
  <si>
    <t>Z_91500_9</t>
  </si>
  <si>
    <t>FC_1_10</t>
  </si>
  <si>
    <t>Z_91500_10</t>
  </si>
  <si>
    <t>Z_91500_11</t>
  </si>
  <si>
    <t>FishCan_1</t>
  </si>
  <si>
    <t>7418_TRA_Data 238ReCal 15um April12 data</t>
  </si>
  <si>
    <t>Z_91500_12</t>
  </si>
  <si>
    <t>FishCan_2</t>
  </si>
  <si>
    <t>Z_91500_13</t>
  </si>
  <si>
    <t>FishCan_3</t>
  </si>
  <si>
    <t>Z_91500_14</t>
  </si>
  <si>
    <t>FishCan_4</t>
  </si>
  <si>
    <t>Z_91500_15</t>
  </si>
  <si>
    <t>FishCan_5</t>
  </si>
  <si>
    <t>FishCan_6</t>
  </si>
  <si>
    <t>FishCan_7</t>
  </si>
  <si>
    <t>FishCan_8</t>
  </si>
  <si>
    <t>FishCan_9</t>
  </si>
  <si>
    <t>FishCan_10</t>
  </si>
  <si>
    <t>Plsv_1</t>
  </si>
  <si>
    <t>Plsv_2</t>
  </si>
  <si>
    <t>Plsv_3</t>
  </si>
  <si>
    <t>Plsv_4</t>
  </si>
  <si>
    <t>Plsv_5</t>
  </si>
  <si>
    <t>Plsv_6</t>
  </si>
  <si>
    <t>Plsv_7</t>
  </si>
  <si>
    <t>Plsv_8</t>
  </si>
  <si>
    <t>Plsv_9</t>
  </si>
  <si>
    <t>Plsv_10</t>
  </si>
  <si>
    <t>R33_1</t>
  </si>
  <si>
    <t>R33_2</t>
  </si>
  <si>
    <t>R33_3</t>
  </si>
  <si>
    <t>R33_4</t>
  </si>
  <si>
    <t>R33_5</t>
  </si>
  <si>
    <t>R33_6</t>
  </si>
  <si>
    <t>R33_7</t>
  </si>
  <si>
    <t>R33_8</t>
  </si>
  <si>
    <t>R33_9</t>
  </si>
  <si>
    <t>R33_10</t>
  </si>
  <si>
    <t>Temo_1</t>
  </si>
  <si>
    <t>Temo_2</t>
  </si>
  <si>
    <t>Temo_3</t>
  </si>
  <si>
    <t>Temo_4</t>
  </si>
  <si>
    <t>Temo_5</t>
  </si>
  <si>
    <t>Temo_6</t>
  </si>
  <si>
    <t>Temo_7</t>
  </si>
  <si>
    <t>Temo_8</t>
  </si>
  <si>
    <t>Temo_9</t>
  </si>
  <si>
    <t>Temo_10</t>
  </si>
  <si>
    <r>
      <t>1</t>
    </r>
    <r>
      <rPr>
        <sz val="10"/>
        <rFont val="Arial"/>
        <family val="2"/>
      </rPr>
      <t xml:space="preserve"> concentration uncertainty c.20%</t>
    </r>
  </si>
  <si>
    <r>
      <t>Data for Tera-Wasserburg plot</t>
    </r>
    <r>
      <rPr>
        <i/>
        <vertAlign val="superscript"/>
        <sz val="10"/>
        <rFont val="Arial"/>
        <family val="2"/>
      </rPr>
      <t>2</t>
    </r>
  </si>
  <si>
    <r>
      <t>238</t>
    </r>
    <r>
      <rPr>
        <sz val="10"/>
        <rFont val="Arial"/>
        <family val="2"/>
      </rPr>
      <t>U/</t>
    </r>
    <r>
      <rPr>
        <vertAlign val="superscript"/>
        <sz val="10"/>
        <rFont val="Arial"/>
        <family val="2"/>
      </rPr>
      <t>206</t>
    </r>
    <r>
      <rPr>
        <sz val="10"/>
        <rFont val="Arial"/>
        <family val="2"/>
      </rPr>
      <t>Pb</t>
    </r>
  </si>
  <si>
    <r>
      <t>207</t>
    </r>
    <r>
      <rPr>
        <sz val="10"/>
        <rFont val="Arial"/>
        <family val="2"/>
      </rPr>
      <t>Pb/</t>
    </r>
    <r>
      <rPr>
        <vertAlign val="superscript"/>
        <sz val="10"/>
        <rFont val="Arial"/>
        <family val="2"/>
      </rPr>
      <t>206</t>
    </r>
    <r>
      <rPr>
        <sz val="10"/>
        <rFont val="Arial"/>
        <family val="2"/>
      </rPr>
      <t>Pb</t>
    </r>
  </si>
  <si>
    <r>
      <t>2&amp;3</t>
    </r>
    <r>
      <rPr>
        <sz val="10"/>
        <rFont val="Arial"/>
        <family val="2"/>
      </rPr>
      <t xml:space="preserve"> data not corrected for common-Pb</t>
    </r>
  </si>
  <si>
    <t>Rejects</t>
  </si>
  <si>
    <t>Age</t>
  </si>
  <si>
    <t>MSWD</t>
  </si>
  <si>
    <t xml:space="preserve">12/04/2018 Mineral Isotope Laser Laboratory (MILL), Texas Tech University </t>
  </si>
  <si>
    <r>
      <t>Dates (Ma)</t>
    </r>
    <r>
      <rPr>
        <i/>
        <vertAlign val="superscript"/>
        <sz val="10"/>
        <color rgb="FF000000"/>
        <rFont val="Arial"/>
        <family val="2"/>
      </rPr>
      <t>3</t>
    </r>
  </si>
  <si>
    <t>Concordia Age (Ma)</t>
  </si>
  <si>
    <t>Duration (s)</t>
  </si>
  <si>
    <r>
      <t>U ppm</t>
    </r>
    <r>
      <rPr>
        <i/>
        <vertAlign val="superscript"/>
        <sz val="10"/>
        <color rgb="FF000000"/>
        <rFont val="Arial"/>
        <family val="2"/>
      </rPr>
      <t>1</t>
    </r>
  </si>
  <si>
    <r>
      <t>Th/U</t>
    </r>
    <r>
      <rPr>
        <vertAlign val="superscript"/>
        <sz val="10"/>
        <color rgb="FF000000"/>
        <rFont val="Arial"/>
        <family val="2"/>
      </rPr>
      <t>1</t>
    </r>
  </si>
  <si>
    <r>
      <t>U/Pb</t>
    </r>
    <r>
      <rPr>
        <vertAlign val="superscript"/>
        <sz val="12"/>
        <rFont val="Calibri"/>
        <family val="2"/>
        <scheme val="minor"/>
      </rPr>
      <t>1</t>
    </r>
  </si>
  <si>
    <r>
      <t>206</t>
    </r>
    <r>
      <rPr>
        <sz val="10"/>
        <rFont val="Arial"/>
        <family val="2"/>
      </rPr>
      <t>Pb/</t>
    </r>
    <r>
      <rPr>
        <vertAlign val="superscript"/>
        <sz val="10"/>
        <rFont val="Arial"/>
        <family val="2"/>
      </rPr>
      <t>204</t>
    </r>
    <r>
      <rPr>
        <sz val="10"/>
        <rFont val="Arial"/>
        <family val="2"/>
      </rPr>
      <t>Pb</t>
    </r>
  </si>
  <si>
    <r>
      <t>207</t>
    </r>
    <r>
      <rPr>
        <sz val="10"/>
        <color rgb="FF000000"/>
        <rFont val="Arial"/>
        <family val="2"/>
      </rPr>
      <t>Pb/</t>
    </r>
    <r>
      <rPr>
        <vertAlign val="superscript"/>
        <sz val="10"/>
        <color rgb="FF000000"/>
        <rFont val="Arial"/>
        <family val="2"/>
      </rPr>
      <t>235</t>
    </r>
    <r>
      <rPr>
        <sz val="10"/>
        <color rgb="FF000000"/>
        <rFont val="Arial"/>
        <family val="2"/>
      </rPr>
      <t>U</t>
    </r>
  </si>
  <si>
    <r>
      <t>% Conc</t>
    </r>
    <r>
      <rPr>
        <i/>
        <vertAlign val="superscript"/>
        <sz val="10"/>
        <color rgb="FF000000"/>
        <rFont val="Arial"/>
        <family val="2"/>
      </rPr>
      <t>4</t>
    </r>
  </si>
  <si>
    <r>
      <t>% Conc</t>
    </r>
    <r>
      <rPr>
        <i/>
        <vertAlign val="superscript"/>
        <sz val="10"/>
        <color rgb="FF000000"/>
        <rFont val="Arial"/>
        <family val="2"/>
      </rPr>
      <t>5</t>
    </r>
  </si>
  <si>
    <r>
      <t xml:space="preserve"> </t>
    </r>
    <r>
      <rPr>
        <b/>
        <u/>
        <sz val="11"/>
        <color theme="1"/>
        <rFont val="Calibri"/>
        <family val="2"/>
        <scheme val="minor"/>
      </rPr>
      <t>+</t>
    </r>
    <r>
      <rPr>
        <b/>
        <sz val="11"/>
        <color theme="1"/>
        <rFont val="Calibri"/>
        <family val="2"/>
        <scheme val="minor"/>
      </rPr>
      <t>2SE</t>
    </r>
  </si>
  <si>
    <t>Age Offset%</t>
  </si>
  <si>
    <t>%Age Offset</t>
  </si>
  <si>
    <t>Supplementary Data Table A2: U-Pb data for 15 µm spots, 28 sec integration interval</t>
  </si>
  <si>
    <t>Supplementary Data Table A2: U-Pb data for 15 µm spots, 15 sec integration interval</t>
  </si>
  <si>
    <t>Supplementary Data Table A2: U-Pb data for 15 µm spots, 10 sec integration interval</t>
  </si>
  <si>
    <t>Supplementary Data Table A2: U-Pb data for 15 µm spots, 07 sec integration interval</t>
  </si>
  <si>
    <r>
      <t xml:space="preserve">Decay constants of Jaffey et al. (1971) Precision measurement of half-lives and specific activities of 235U and 238U. </t>
    </r>
    <r>
      <rPr>
        <i/>
        <sz val="10"/>
        <rFont val="Arial"/>
        <family val="2"/>
      </rPr>
      <t>Physical Reviews</t>
    </r>
    <r>
      <rPr>
        <sz val="10"/>
        <rFont val="Arial"/>
        <family val="2"/>
      </rPr>
      <t>, C 4: 1889-1906.</t>
    </r>
  </si>
  <si>
    <t>Uncertainties quoted are Iolite output of 2SE that is expressed at 2 sigma level for internal errors only and 2SE sys represent propagated systematic error (Internal error + Calculated Excess uncertainity) (Paton et al.(2010) Improved laser ablation U-Pb zircon geochronology through robust downhole fractionation correction: G3, 11, doi: 10.1029/2009GC002618.)</t>
  </si>
  <si>
    <r>
      <t xml:space="preserve">4 </t>
    </r>
    <r>
      <rPr>
        <sz val="10"/>
        <rFont val="Arial"/>
        <family val="2"/>
      </rPr>
      <t>Concordence calculated as (</t>
    </r>
    <r>
      <rPr>
        <vertAlign val="superscript"/>
        <sz val="10"/>
        <rFont val="Arial"/>
        <family val="2"/>
      </rPr>
      <t>206</t>
    </r>
    <r>
      <rPr>
        <sz val="10"/>
        <rFont val="Arial"/>
        <family val="2"/>
      </rPr>
      <t>Pb-</t>
    </r>
    <r>
      <rPr>
        <vertAlign val="superscript"/>
        <sz val="10"/>
        <rFont val="Arial"/>
        <family val="2"/>
      </rPr>
      <t>238</t>
    </r>
    <r>
      <rPr>
        <sz val="10"/>
        <rFont val="Arial"/>
        <family val="2"/>
      </rPr>
      <t>U age/</t>
    </r>
    <r>
      <rPr>
        <vertAlign val="superscript"/>
        <sz val="10"/>
        <rFont val="Arial"/>
        <family val="2"/>
      </rPr>
      <t>207</t>
    </r>
    <r>
      <rPr>
        <sz val="10"/>
        <rFont val="Arial"/>
        <family val="2"/>
      </rPr>
      <t>Pb-</t>
    </r>
    <r>
      <rPr>
        <vertAlign val="superscript"/>
        <sz val="10"/>
        <rFont val="Arial"/>
        <family val="2"/>
      </rPr>
      <t>235</t>
    </r>
    <r>
      <rPr>
        <sz val="10"/>
        <rFont val="Arial"/>
        <family val="2"/>
      </rPr>
      <t xml:space="preserve">U age)*100 </t>
    </r>
  </si>
  <si>
    <r>
      <t>5</t>
    </r>
    <r>
      <rPr>
        <sz val="10"/>
        <rFont val="Arial"/>
        <family val="2"/>
      </rPr>
      <t xml:space="preserve"> Concordance calculated as (</t>
    </r>
    <r>
      <rPr>
        <vertAlign val="superscript"/>
        <sz val="10"/>
        <rFont val="Arial"/>
        <family val="2"/>
      </rPr>
      <t>206</t>
    </r>
    <r>
      <rPr>
        <sz val="10"/>
        <rFont val="Arial"/>
        <family val="2"/>
      </rPr>
      <t>Pb-</t>
    </r>
    <r>
      <rPr>
        <vertAlign val="superscript"/>
        <sz val="10"/>
        <rFont val="Arial"/>
        <family val="2"/>
      </rPr>
      <t>238</t>
    </r>
    <r>
      <rPr>
        <sz val="10"/>
        <rFont val="Arial"/>
        <family val="2"/>
      </rPr>
      <t>U age/</t>
    </r>
    <r>
      <rPr>
        <vertAlign val="superscript"/>
        <sz val="10"/>
        <rFont val="Arial"/>
        <family val="2"/>
      </rPr>
      <t>207</t>
    </r>
    <r>
      <rPr>
        <sz val="10"/>
        <rFont val="Arial"/>
        <family val="2"/>
      </rPr>
      <t>Pb-</t>
    </r>
    <r>
      <rPr>
        <vertAlign val="superscript"/>
        <sz val="10"/>
        <rFont val="Arial"/>
        <family val="2"/>
      </rPr>
      <t>206</t>
    </r>
    <r>
      <rPr>
        <sz val="10"/>
        <rFont val="Arial"/>
        <family val="2"/>
      </rPr>
      <t xml:space="preserve">Pb age)*100 </t>
    </r>
  </si>
  <si>
    <t>NAN</t>
  </si>
  <si>
    <t>DISCORDANT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</si>
</sst>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0"/>
    <numFmt numFmtId="166" formatCode="0.0000"/>
    <numFmt numFmtId="167" formatCode="0.000"/>
  </numFmts>
  <fonts count="23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vertAlign val="superscript"/>
      <sz val="10"/>
      <color rgb="FF00000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vertAlign val="superscript"/>
      <sz val="10"/>
      <name val="Arial"/>
      <family val="2"/>
    </font>
    <font>
      <sz val="8"/>
      <color rgb="FF000000"/>
      <name val="Arial"/>
      <family val="2"/>
    </font>
    <font>
      <vertAlign val="superscript"/>
      <sz val="10"/>
      <color rgb="FF000000"/>
      <name val="Arial"/>
      <family val="2"/>
    </font>
    <font>
      <sz val="10"/>
      <color rgb="FF000000"/>
      <name val="Symbol"/>
      <family val="1"/>
    </font>
    <font>
      <vertAlign val="subscript"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0" xfId="0" applyFill="1"/>
    <xf numFmtId="0" fontId="2" fillId="0" borderId="0" xfId="0" applyFont="1" applyFill="1" applyBorder="1"/>
    <xf numFmtId="0" fontId="6" fillId="0" borderId="0" xfId="0" applyFont="1" applyFill="1" applyBorder="1"/>
    <xf numFmtId="2" fontId="0" fillId="0" borderId="0" xfId="0" applyNumberFormat="1"/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2" xfId="0" applyFont="1" applyFill="1" applyBorder="1"/>
    <xf numFmtId="14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/>
    <xf numFmtId="0" fontId="16" fillId="0" borderId="4" xfId="1" applyFont="1" applyFill="1" applyBorder="1"/>
    <xf numFmtId="11" fontId="2" fillId="0" borderId="5" xfId="0" applyNumberFormat="1" applyFont="1" applyFill="1" applyBorder="1" applyAlignment="1">
      <alignment horizontal="center"/>
    </xf>
    <xf numFmtId="14" fontId="2" fillId="0" borderId="6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164" fontId="16" fillId="0" borderId="7" xfId="1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164" fontId="16" fillId="0" borderId="6" xfId="1" applyNumberFormat="1" applyFont="1" applyFill="1" applyBorder="1" applyAlignment="1">
      <alignment horizontal="center"/>
    </xf>
    <xf numFmtId="165" fontId="5" fillId="0" borderId="6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1" fontId="11" fillId="0" borderId="6" xfId="0" applyNumberFormat="1" applyFont="1" applyFill="1" applyBorder="1" applyAlignment="1">
      <alignment horizontal="center"/>
    </xf>
    <xf numFmtId="1" fontId="10" fillId="0" borderId="6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0" xfId="0" applyFont="1" applyFill="1" applyBorder="1"/>
    <xf numFmtId="164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0" fillId="0" borderId="1" xfId="0" applyFill="1" applyBorder="1"/>
    <xf numFmtId="164" fontId="0" fillId="0" borderId="1" xfId="0" applyNumberFormat="1" applyBorder="1"/>
    <xf numFmtId="164" fontId="2" fillId="0" borderId="3" xfId="0" applyNumberFormat="1" applyFont="1" applyFill="1" applyBorder="1"/>
    <xf numFmtId="164" fontId="17" fillId="0" borderId="6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/>
    <xf numFmtId="0" fontId="6" fillId="0" borderId="3" xfId="0" applyFont="1" applyFill="1" applyBorder="1"/>
    <xf numFmtId="0" fontId="16" fillId="0" borderId="0" xfId="0" applyFont="1"/>
    <xf numFmtId="0" fontId="8" fillId="0" borderId="0" xfId="0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6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5" fillId="0" borderId="6" xfId="0" applyFont="1" applyFill="1" applyBorder="1"/>
    <xf numFmtId="0" fontId="6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1" fontId="16" fillId="0" borderId="0" xfId="0" applyNumberFormat="1" applyFont="1"/>
    <xf numFmtId="1" fontId="16" fillId="0" borderId="1" xfId="0" applyNumberFormat="1" applyFont="1" applyBorder="1"/>
    <xf numFmtId="0" fontId="0" fillId="0" borderId="10" xfId="0" applyBorder="1"/>
    <xf numFmtId="0" fontId="0" fillId="0" borderId="11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0" xfId="0" applyNumberFormat="1" applyFill="1"/>
    <xf numFmtId="11" fontId="2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164" fontId="16" fillId="0" borderId="0" xfId="1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5" fillId="0" borderId="0" xfId="0" applyFont="1"/>
    <xf numFmtId="164" fontId="7" fillId="0" borderId="2" xfId="0" applyNumberFormat="1" applyFont="1" applyFill="1" applyBorder="1" applyAlignment="1">
      <alignment horizontal="center"/>
    </xf>
    <xf numFmtId="164" fontId="7" fillId="0" borderId="3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2" fontId="15" fillId="3" borderId="4" xfId="0" applyNumberFormat="1" applyFont="1" applyFill="1" applyBorder="1" applyAlignment="1">
      <alignment horizontal="center" wrapText="1"/>
    </xf>
    <xf numFmtId="0" fontId="15" fillId="3" borderId="8" xfId="0" applyFont="1" applyFill="1" applyBorder="1" applyAlignment="1">
      <alignment horizontal="center" wrapText="1"/>
    </xf>
    <xf numFmtId="0" fontId="15" fillId="3" borderId="9" xfId="0" applyFont="1" applyFill="1" applyBorder="1" applyAlignment="1">
      <alignment horizontal="center" wrapText="1"/>
    </xf>
    <xf numFmtId="2" fontId="15" fillId="3" borderId="7" xfId="0" applyNumberFormat="1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2" fontId="15" fillId="3" borderId="0" xfId="0" applyNumberFormat="1" applyFont="1" applyFill="1" applyBorder="1" applyAlignment="1">
      <alignment horizontal="center" wrapText="1"/>
    </xf>
    <xf numFmtId="0" fontId="0" fillId="3" borderId="10" xfId="0" applyFill="1" applyBorder="1" applyAlignment="1">
      <alignment horizontal="center"/>
    </xf>
    <xf numFmtId="0" fontId="0" fillId="3" borderId="0" xfId="0" applyFill="1" applyAlignment="1">
      <alignment horizontal="center"/>
    </xf>
    <xf numFmtId="164" fontId="15" fillId="3" borderId="0" xfId="0" applyNumberFormat="1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15" fillId="3" borderId="0" xfId="0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166" fontId="0" fillId="0" borderId="0" xfId="0" applyNumberFormat="1"/>
    <xf numFmtId="166" fontId="0" fillId="0" borderId="1" xfId="0" applyNumberFormat="1" applyBorder="1"/>
    <xf numFmtId="167" fontId="0" fillId="0" borderId="0" xfId="0" applyNumberFormat="1"/>
    <xf numFmtId="167" fontId="0" fillId="0" borderId="1" xfId="0" applyNumberFormat="1" applyBorder="1"/>
    <xf numFmtId="1" fontId="0" fillId="0" borderId="0" xfId="0" applyNumberFormat="1"/>
    <xf numFmtId="1" fontId="0" fillId="0" borderId="1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164" fontId="0" fillId="0" borderId="10" xfId="0" applyNumberFormat="1" applyBorder="1"/>
    <xf numFmtId="167" fontId="0" fillId="0" borderId="10" xfId="0" applyNumberFormat="1" applyBorder="1"/>
    <xf numFmtId="167" fontId="0" fillId="0" borderId="11" xfId="0" applyNumberFormat="1" applyBorder="1"/>
    <xf numFmtId="166" fontId="0" fillId="0" borderId="10" xfId="0" applyNumberFormat="1" applyBorder="1"/>
    <xf numFmtId="1" fontId="0" fillId="0" borderId="10" xfId="0" applyNumberFormat="1" applyBorder="1"/>
    <xf numFmtId="1" fontId="0" fillId="0" borderId="0" xfId="0" applyNumberFormat="1" applyFill="1"/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2" fontId="15" fillId="3" borderId="12" xfId="0" applyNumberFormat="1" applyFont="1" applyFill="1" applyBorder="1" applyAlignment="1">
      <alignment horizontal="center" wrapText="1"/>
    </xf>
    <xf numFmtId="0" fontId="15" fillId="3" borderId="0" xfId="0" applyFont="1" applyFill="1" applyAlignment="1">
      <alignment horizontal="center"/>
    </xf>
    <xf numFmtId="0" fontId="15" fillId="3" borderId="13" xfId="0" applyFont="1" applyFill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0" xfId="0" applyBorder="1"/>
  </cellXfs>
  <cellStyles count="43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eutral" xfId="1" builtinId="28"/>
    <cellStyle name="Normal" xfId="0" builtinId="0"/>
    <cellStyle name="Normal 2" xfId="2"/>
  </cellStyles>
  <dxfs count="24"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  <dxf>
      <font>
        <b/>
        <i val="0"/>
        <condense val="0"/>
        <extend val="0"/>
        <color rgb="FFDD08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 tint="-0.249977111117893"/>
  </sheetPr>
  <dimension ref="A2:QZ82"/>
  <sheetViews>
    <sheetView showGridLines="0" tabSelected="1" workbookViewId="0">
      <selection activeCell="A77" sqref="A77:A82"/>
    </sheetView>
  </sheetViews>
  <sheetFormatPr baseColWidth="10" defaultColWidth="8.83203125" defaultRowHeight="14" x14ac:dyDescent="0"/>
  <cols>
    <col min="1" max="1" width="12" customWidth="1"/>
    <col min="2" max="2" width="36.6640625" customWidth="1"/>
    <col min="8" max="8" width="8.83203125" style="27"/>
    <col min="23" max="25" width="8.83203125" style="1"/>
    <col min="35" max="35" width="9.33203125" customWidth="1"/>
  </cols>
  <sheetData>
    <row r="2" spans="1:468" ht="15" thickBot="1">
      <c r="A2" s="73" t="s">
        <v>104</v>
      </c>
    </row>
    <row r="3" spans="1:468" s="2" customFormat="1" ht="18.75" customHeight="1" thickBot="1">
      <c r="A3" s="8" t="s">
        <v>90</v>
      </c>
      <c r="B3" s="9"/>
      <c r="C3" s="9"/>
      <c r="D3" s="9"/>
      <c r="E3" s="10"/>
      <c r="F3" s="10"/>
      <c r="G3" s="10"/>
      <c r="H3" s="32"/>
      <c r="I3" s="36"/>
      <c r="J3" s="11"/>
      <c r="K3" s="74" t="s">
        <v>83</v>
      </c>
      <c r="L3" s="75"/>
      <c r="M3" s="75"/>
      <c r="N3" s="78"/>
      <c r="O3" s="74" t="s">
        <v>1</v>
      </c>
      <c r="P3" s="75"/>
      <c r="Q3" s="75"/>
      <c r="R3" s="75"/>
      <c r="S3" s="75"/>
      <c r="T3" s="76" t="s">
        <v>91</v>
      </c>
      <c r="U3" s="77"/>
      <c r="V3" s="77"/>
      <c r="W3" s="77"/>
      <c r="X3" s="77"/>
      <c r="Y3" s="77"/>
      <c r="Z3" s="77"/>
      <c r="AA3" s="77"/>
      <c r="AB3" s="77"/>
      <c r="AC3" s="48" t="s">
        <v>2</v>
      </c>
      <c r="AD3" s="49" t="s">
        <v>3</v>
      </c>
      <c r="AE3" s="79"/>
      <c r="AF3" s="80"/>
      <c r="AG3" s="81" t="s">
        <v>92</v>
      </c>
      <c r="AH3" s="80"/>
      <c r="AI3" s="82" t="s">
        <v>103</v>
      </c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</row>
    <row r="4" spans="1:468" s="26" customFormat="1" ht="21" customHeight="1" thickBot="1">
      <c r="A4" s="12" t="s">
        <v>4</v>
      </c>
      <c r="B4" s="13" t="s">
        <v>5</v>
      </c>
      <c r="C4" s="13" t="s">
        <v>93</v>
      </c>
      <c r="D4" s="13" t="s">
        <v>6</v>
      </c>
      <c r="E4" s="14" t="s">
        <v>7</v>
      </c>
      <c r="F4" s="15" t="s">
        <v>94</v>
      </c>
      <c r="G4" s="15" t="s">
        <v>95</v>
      </c>
      <c r="H4" s="33" t="s">
        <v>96</v>
      </c>
      <c r="I4" s="50" t="s">
        <v>97</v>
      </c>
      <c r="J4" s="16" t="s">
        <v>0</v>
      </c>
      <c r="K4" s="17" t="s">
        <v>84</v>
      </c>
      <c r="L4" s="18" t="s">
        <v>0</v>
      </c>
      <c r="M4" s="19" t="s">
        <v>85</v>
      </c>
      <c r="N4" s="18" t="s">
        <v>0</v>
      </c>
      <c r="O4" s="20" t="s">
        <v>9</v>
      </c>
      <c r="P4" s="18" t="s">
        <v>0</v>
      </c>
      <c r="Q4" s="21" t="s">
        <v>10</v>
      </c>
      <c r="R4" s="18" t="s">
        <v>0</v>
      </c>
      <c r="S4" s="51" t="s">
        <v>11</v>
      </c>
      <c r="T4" s="22" t="s">
        <v>98</v>
      </c>
      <c r="U4" s="23" t="s">
        <v>12</v>
      </c>
      <c r="V4" s="23" t="s">
        <v>13</v>
      </c>
      <c r="W4" s="24" t="s">
        <v>14</v>
      </c>
      <c r="X4" s="23" t="s">
        <v>12</v>
      </c>
      <c r="Y4" s="23" t="s">
        <v>13</v>
      </c>
      <c r="Z4" s="24" t="s">
        <v>8</v>
      </c>
      <c r="AA4" s="23" t="s">
        <v>12</v>
      </c>
      <c r="AB4" s="23" t="s">
        <v>13</v>
      </c>
      <c r="AC4" s="52" t="s">
        <v>99</v>
      </c>
      <c r="AD4" s="25" t="s">
        <v>100</v>
      </c>
      <c r="AE4" s="83" t="s">
        <v>87</v>
      </c>
      <c r="AF4" s="84" t="s">
        <v>88</v>
      </c>
      <c r="AG4" s="84" t="s">
        <v>101</v>
      </c>
      <c r="AH4" s="84" t="s">
        <v>89</v>
      </c>
      <c r="AI4" s="85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</row>
    <row r="5" spans="1:468" s="26" customFormat="1" ht="21" customHeight="1">
      <c r="A5" s="60"/>
      <c r="B5" s="61"/>
      <c r="C5" s="61"/>
      <c r="D5" s="61"/>
      <c r="E5" s="62"/>
      <c r="F5" s="63"/>
      <c r="G5" s="63"/>
      <c r="H5" s="64"/>
      <c r="I5" s="65"/>
      <c r="J5" s="66"/>
      <c r="K5" s="67"/>
      <c r="L5" s="66"/>
      <c r="M5" s="68"/>
      <c r="N5" s="66"/>
      <c r="O5" s="47"/>
      <c r="P5" s="66"/>
      <c r="Q5" s="47"/>
      <c r="R5" s="66"/>
      <c r="S5" s="69"/>
      <c r="T5" s="70"/>
      <c r="U5" s="71"/>
      <c r="V5" s="71"/>
      <c r="W5" s="70"/>
      <c r="X5" s="71"/>
      <c r="Y5" s="71"/>
      <c r="Z5" s="70"/>
      <c r="AA5" s="71"/>
      <c r="AB5" s="71"/>
      <c r="AC5" s="72"/>
      <c r="AD5" s="72"/>
      <c r="AE5" s="86"/>
      <c r="AF5" s="87"/>
      <c r="AG5" s="87"/>
      <c r="AH5" s="87"/>
      <c r="AI5" s="11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</row>
    <row r="6" spans="1:468">
      <c r="A6" t="s">
        <v>15</v>
      </c>
      <c r="B6" t="s">
        <v>16</v>
      </c>
      <c r="C6" s="101">
        <v>26.116</v>
      </c>
      <c r="D6">
        <v>131</v>
      </c>
      <c r="E6">
        <v>144000</v>
      </c>
      <c r="F6" s="103">
        <v>305</v>
      </c>
      <c r="G6" s="4">
        <v>0.68950819672131147</v>
      </c>
      <c r="H6" s="27">
        <v>2.5437864887406172</v>
      </c>
      <c r="I6" s="53">
        <v>32000</v>
      </c>
      <c r="J6" s="53">
        <v>622.22222222222229</v>
      </c>
      <c r="K6" s="108">
        <v>5.1779999999999999</v>
      </c>
      <c r="L6" s="101">
        <v>5.0999999999999997E-2</v>
      </c>
      <c r="M6" s="99">
        <v>7.8340000000000007E-2</v>
      </c>
      <c r="N6" s="99">
        <v>7.3999999999999999E-4</v>
      </c>
      <c r="O6" s="108">
        <v>2.069</v>
      </c>
      <c r="P6" s="101">
        <v>2.3E-2</v>
      </c>
      <c r="Q6" s="99">
        <v>0.19309999999999999</v>
      </c>
      <c r="R6" s="99">
        <v>1.9E-3</v>
      </c>
      <c r="S6" s="4">
        <v>0.59550999999999998</v>
      </c>
      <c r="T6" s="111">
        <v>1137.5999999999999</v>
      </c>
      <c r="U6" s="103">
        <v>7.7</v>
      </c>
      <c r="V6" s="103">
        <v>14</v>
      </c>
      <c r="W6" s="112">
        <v>1138</v>
      </c>
      <c r="X6" s="112">
        <v>10</v>
      </c>
      <c r="Y6" s="1">
        <v>26</v>
      </c>
      <c r="Z6">
        <v>1157</v>
      </c>
      <c r="AA6">
        <v>19</v>
      </c>
      <c r="AB6">
        <v>45</v>
      </c>
      <c r="AC6" s="114">
        <v>100.03516174402252</v>
      </c>
      <c r="AD6" s="114">
        <v>98.357821953327573</v>
      </c>
      <c r="AE6" s="89"/>
      <c r="AF6" s="90"/>
      <c r="AG6" s="90"/>
      <c r="AH6" s="90"/>
      <c r="AI6" s="90"/>
      <c r="AJ6" s="55"/>
    </row>
    <row r="7" spans="1:468">
      <c r="A7" t="s">
        <v>18</v>
      </c>
      <c r="B7" t="s">
        <v>16</v>
      </c>
      <c r="C7" s="101">
        <v>26.128</v>
      </c>
      <c r="D7">
        <v>132</v>
      </c>
      <c r="E7">
        <v>167800</v>
      </c>
      <c r="F7" s="103">
        <v>359.5</v>
      </c>
      <c r="G7" s="4">
        <v>0.53296244784422808</v>
      </c>
      <c r="H7" s="27">
        <v>3.503898635477583</v>
      </c>
      <c r="I7" s="53">
        <v>335600</v>
      </c>
      <c r="J7" s="53">
        <v>4600</v>
      </c>
      <c r="K7" s="108">
        <v>5.2309999999999999</v>
      </c>
      <c r="L7" s="101">
        <v>5.2999999999999999E-2</v>
      </c>
      <c r="M7" s="99">
        <v>7.6579999999999995E-2</v>
      </c>
      <c r="N7" s="99">
        <v>6.3000000000000003E-4</v>
      </c>
      <c r="O7" s="108">
        <v>2</v>
      </c>
      <c r="P7" s="101">
        <v>2.3E-2</v>
      </c>
      <c r="Q7" s="99">
        <v>0.19070000000000001</v>
      </c>
      <c r="R7" s="99">
        <v>1.9E-3</v>
      </c>
      <c r="S7" s="4">
        <v>0.71116000000000001</v>
      </c>
      <c r="T7" s="111">
        <v>1115.4000000000001</v>
      </c>
      <c r="U7" s="103">
        <v>8</v>
      </c>
      <c r="V7" s="103">
        <v>14</v>
      </c>
      <c r="W7" s="112">
        <v>1125</v>
      </c>
      <c r="X7" s="112">
        <v>10</v>
      </c>
      <c r="Y7" s="1">
        <v>26</v>
      </c>
      <c r="Z7">
        <v>1113</v>
      </c>
      <c r="AA7">
        <v>17</v>
      </c>
      <c r="AB7">
        <v>45</v>
      </c>
      <c r="AC7" s="114">
        <v>100.8606777837547</v>
      </c>
      <c r="AD7" s="114">
        <v>101.07816711590297</v>
      </c>
      <c r="AE7" s="89"/>
      <c r="AF7" s="90"/>
      <c r="AG7" s="90"/>
      <c r="AH7" s="90"/>
      <c r="AI7" s="90"/>
      <c r="AJ7" s="55"/>
    </row>
    <row r="8" spans="1:468">
      <c r="A8" t="s">
        <v>20</v>
      </c>
      <c r="B8" t="s">
        <v>16</v>
      </c>
      <c r="C8" s="101">
        <v>26.219000000000001</v>
      </c>
      <c r="D8">
        <v>132</v>
      </c>
      <c r="E8">
        <v>225900</v>
      </c>
      <c r="F8" s="103">
        <v>484</v>
      </c>
      <c r="G8" s="4">
        <v>0.47933884297520662</v>
      </c>
      <c r="H8" s="27">
        <v>3.903225806451613</v>
      </c>
      <c r="I8" s="53">
        <v>21514.285714285714</v>
      </c>
      <c r="J8" s="53">
        <v>885.71428571428567</v>
      </c>
      <c r="K8" s="108">
        <v>5.1459999999999999</v>
      </c>
      <c r="L8" s="101">
        <v>4.9000000000000002E-2</v>
      </c>
      <c r="M8" s="99">
        <v>7.6600000000000001E-2</v>
      </c>
      <c r="N8" s="99">
        <v>6.7000000000000002E-4</v>
      </c>
      <c r="O8" s="108">
        <v>2.0259999999999998</v>
      </c>
      <c r="P8" s="101">
        <v>2.1000000000000001E-2</v>
      </c>
      <c r="Q8" s="99">
        <v>0.19450000000000001</v>
      </c>
      <c r="R8" s="99">
        <v>1.9E-3</v>
      </c>
      <c r="S8" s="4">
        <v>0.55018999999999996</v>
      </c>
      <c r="T8" s="111">
        <v>1124.2</v>
      </c>
      <c r="U8" s="103">
        <v>7</v>
      </c>
      <c r="V8" s="103">
        <v>14</v>
      </c>
      <c r="W8" s="112">
        <v>1145</v>
      </c>
      <c r="X8" s="112">
        <v>10</v>
      </c>
      <c r="Y8" s="1">
        <v>26</v>
      </c>
      <c r="Z8">
        <v>1109</v>
      </c>
      <c r="AA8">
        <v>18</v>
      </c>
      <c r="AB8">
        <v>45</v>
      </c>
      <c r="AC8" s="114">
        <v>101.85020458993061</v>
      </c>
      <c r="AD8" s="114">
        <v>103.24616771866546</v>
      </c>
      <c r="AE8" s="89"/>
      <c r="AF8" s="90"/>
      <c r="AG8" s="90"/>
      <c r="AH8" s="90"/>
      <c r="AI8" s="90"/>
      <c r="AJ8" s="55"/>
    </row>
    <row r="9" spans="1:468">
      <c r="A9" t="s">
        <v>22</v>
      </c>
      <c r="B9" t="s">
        <v>16</v>
      </c>
      <c r="C9" s="101">
        <v>26.119</v>
      </c>
      <c r="D9">
        <v>131</v>
      </c>
      <c r="E9">
        <v>206200</v>
      </c>
      <c r="F9" s="103">
        <v>443</v>
      </c>
      <c r="G9" s="4">
        <v>0.24288939051918734</v>
      </c>
      <c r="H9" s="27">
        <v>7.7177700348432055</v>
      </c>
      <c r="I9" s="53">
        <v>27493.333333333332</v>
      </c>
      <c r="J9" s="53">
        <v>440</v>
      </c>
      <c r="K9" s="108">
        <v>5.2290000000000001</v>
      </c>
      <c r="L9" s="101">
        <v>4.2999999999999997E-2</v>
      </c>
      <c r="M9" s="99">
        <v>7.6439999999999994E-2</v>
      </c>
      <c r="N9" s="99">
        <v>6.2E-4</v>
      </c>
      <c r="O9" s="108">
        <v>1.986</v>
      </c>
      <c r="P9" s="101">
        <v>1.7999999999999999E-2</v>
      </c>
      <c r="Q9" s="99">
        <v>0.1913</v>
      </c>
      <c r="R9" s="99">
        <v>1.6000000000000001E-3</v>
      </c>
      <c r="S9" s="4">
        <v>0.58703000000000005</v>
      </c>
      <c r="T9" s="111">
        <v>1110.0999999999999</v>
      </c>
      <c r="U9" s="103">
        <v>6.1</v>
      </c>
      <c r="V9" s="103">
        <v>13</v>
      </c>
      <c r="W9" s="112">
        <v>1128.4000000000001</v>
      </c>
      <c r="X9" s="112">
        <v>8.5</v>
      </c>
      <c r="Y9" s="1">
        <v>25</v>
      </c>
      <c r="Z9">
        <v>1103</v>
      </c>
      <c r="AA9">
        <v>16</v>
      </c>
      <c r="AB9">
        <v>44</v>
      </c>
      <c r="AC9" s="114">
        <v>101.64850013512299</v>
      </c>
      <c r="AD9" s="114">
        <v>102.30281051677245</v>
      </c>
      <c r="AE9" s="89"/>
      <c r="AF9" s="90"/>
      <c r="AG9" s="90"/>
      <c r="AH9" s="90"/>
      <c r="AI9" s="90"/>
      <c r="AJ9" s="55"/>
    </row>
    <row r="10" spans="1:468">
      <c r="A10" t="s">
        <v>24</v>
      </c>
      <c r="B10" t="s">
        <v>16</v>
      </c>
      <c r="C10" s="101">
        <v>26.137</v>
      </c>
      <c r="D10">
        <v>132</v>
      </c>
      <c r="E10">
        <v>160400</v>
      </c>
      <c r="F10" s="103">
        <v>342</v>
      </c>
      <c r="G10" s="4">
        <v>1.3654970760233918</v>
      </c>
      <c r="H10" s="27">
        <v>1.3625498007968126</v>
      </c>
      <c r="I10" s="53">
        <v>18870.588235294119</v>
      </c>
      <c r="J10" s="53">
        <v>352.94117647058829</v>
      </c>
      <c r="K10" s="108">
        <v>5.1840000000000002</v>
      </c>
      <c r="L10" s="101">
        <v>4.2999999999999997E-2</v>
      </c>
      <c r="M10" s="99">
        <v>7.6300000000000007E-2</v>
      </c>
      <c r="N10" s="99">
        <v>6.8000000000000005E-4</v>
      </c>
      <c r="O10" s="108">
        <v>2.012</v>
      </c>
      <c r="P10" s="101">
        <v>1.9E-2</v>
      </c>
      <c r="Q10" s="99">
        <v>0.1928</v>
      </c>
      <c r="R10" s="99">
        <v>1.6000000000000001E-3</v>
      </c>
      <c r="S10" s="4">
        <v>0.52427000000000001</v>
      </c>
      <c r="T10" s="111">
        <v>1118.9000000000001</v>
      </c>
      <c r="U10" s="103">
        <v>6.4</v>
      </c>
      <c r="V10" s="103">
        <v>13</v>
      </c>
      <c r="W10" s="112">
        <v>1136.4000000000001</v>
      </c>
      <c r="X10" s="112">
        <v>8.6</v>
      </c>
      <c r="Y10" s="1">
        <v>26</v>
      </c>
      <c r="Z10">
        <v>1101</v>
      </c>
      <c r="AA10">
        <v>18</v>
      </c>
      <c r="AB10">
        <v>45</v>
      </c>
      <c r="AC10" s="114">
        <v>101.5640361068907</v>
      </c>
      <c r="AD10" s="114">
        <v>103.21525885558584</v>
      </c>
      <c r="AE10" s="89"/>
      <c r="AF10" s="116" t="s">
        <v>113</v>
      </c>
      <c r="AG10" s="116"/>
      <c r="AH10" s="116"/>
      <c r="AI10" s="117"/>
      <c r="AJ10" s="55"/>
    </row>
    <row r="11" spans="1:468">
      <c r="A11" t="s">
        <v>26</v>
      </c>
      <c r="B11" t="s">
        <v>16</v>
      </c>
      <c r="C11" s="101">
        <v>26.12</v>
      </c>
      <c r="D11">
        <v>132</v>
      </c>
      <c r="E11">
        <v>138400</v>
      </c>
      <c r="F11" s="103">
        <v>289.8</v>
      </c>
      <c r="G11" s="4">
        <v>0.54830917874396135</v>
      </c>
      <c r="H11" s="27">
        <v>1.0276595744680852</v>
      </c>
      <c r="I11" s="53">
        <v>182.22514812376565</v>
      </c>
      <c r="J11" s="53">
        <v>3.1599736668861094</v>
      </c>
      <c r="K11" s="108">
        <v>5.0410000000000004</v>
      </c>
      <c r="L11" s="101">
        <v>5.2999999999999999E-2</v>
      </c>
      <c r="M11" s="99">
        <v>0.15079999999999999</v>
      </c>
      <c r="N11" s="99">
        <v>3.5000000000000001E-3</v>
      </c>
      <c r="O11" s="108">
        <v>4.08</v>
      </c>
      <c r="P11" s="101">
        <v>0.11</v>
      </c>
      <c r="Q11" s="99">
        <v>0.19819999999999999</v>
      </c>
      <c r="R11" s="99">
        <v>2.0999999999999999E-3</v>
      </c>
      <c r="S11" s="4">
        <v>0.53720999999999997</v>
      </c>
      <c r="T11" s="111">
        <v>1648</v>
      </c>
      <c r="U11" s="103">
        <v>22</v>
      </c>
      <c r="V11" s="103">
        <v>26</v>
      </c>
      <c r="W11" s="112">
        <v>1167</v>
      </c>
      <c r="X11" s="112">
        <v>11</v>
      </c>
      <c r="Y11" s="1">
        <v>27</v>
      </c>
      <c r="Z11">
        <v>2348</v>
      </c>
      <c r="AA11">
        <v>39</v>
      </c>
      <c r="AB11">
        <v>52</v>
      </c>
      <c r="AC11" s="114">
        <v>70.8131067961165</v>
      </c>
      <c r="AD11" s="114">
        <v>49.701873935264054</v>
      </c>
      <c r="AE11" s="89"/>
      <c r="AF11" s="90"/>
      <c r="AG11" s="90"/>
      <c r="AH11" s="90"/>
      <c r="AI11" s="90"/>
      <c r="AJ11" s="55"/>
    </row>
    <row r="12" spans="1:468">
      <c r="A12" t="s">
        <v>28</v>
      </c>
      <c r="B12" t="s">
        <v>16</v>
      </c>
      <c r="C12" s="101">
        <v>26.114000000000001</v>
      </c>
      <c r="D12">
        <v>131</v>
      </c>
      <c r="E12">
        <v>157400</v>
      </c>
      <c r="F12" s="103">
        <v>340.2</v>
      </c>
      <c r="G12" s="4">
        <v>0.42328042328042331</v>
      </c>
      <c r="H12" s="27">
        <v>4.5972972972972972</v>
      </c>
      <c r="I12" s="53">
        <v>2645.3781512605042</v>
      </c>
      <c r="J12" s="53">
        <v>30.252100840336134</v>
      </c>
      <c r="K12" s="108">
        <v>5.2729999999999997</v>
      </c>
      <c r="L12" s="101">
        <v>4.9000000000000002E-2</v>
      </c>
      <c r="M12" s="99">
        <v>7.6039999999999996E-2</v>
      </c>
      <c r="N12" s="99">
        <v>6.8000000000000005E-4</v>
      </c>
      <c r="O12" s="108">
        <v>1.9790000000000001</v>
      </c>
      <c r="P12" s="101">
        <v>1.9E-2</v>
      </c>
      <c r="Q12" s="99">
        <v>0.1893</v>
      </c>
      <c r="R12" s="99">
        <v>1.8E-3</v>
      </c>
      <c r="S12" s="4">
        <v>0.61014000000000002</v>
      </c>
      <c r="T12" s="111">
        <v>1108.3</v>
      </c>
      <c r="U12" s="103">
        <v>6.7</v>
      </c>
      <c r="V12" s="103">
        <v>14</v>
      </c>
      <c r="W12" s="112">
        <v>1118.3</v>
      </c>
      <c r="X12" s="112">
        <v>9.6</v>
      </c>
      <c r="Y12" s="1">
        <v>26</v>
      </c>
      <c r="Z12">
        <v>1094</v>
      </c>
      <c r="AA12">
        <v>18</v>
      </c>
      <c r="AB12">
        <v>44</v>
      </c>
      <c r="AC12" s="114">
        <v>100.90228277542182</v>
      </c>
      <c r="AD12" s="114">
        <v>102.22120658135283</v>
      </c>
      <c r="AE12" s="89"/>
      <c r="AF12" s="90"/>
      <c r="AG12" s="90"/>
      <c r="AH12" s="90"/>
      <c r="AI12" s="90"/>
      <c r="AJ12" s="55"/>
    </row>
    <row r="13" spans="1:468">
      <c r="A13" t="s">
        <v>30</v>
      </c>
      <c r="B13" t="s">
        <v>16</v>
      </c>
      <c r="C13" s="101">
        <v>26.111999999999998</v>
      </c>
      <c r="D13">
        <v>132</v>
      </c>
      <c r="E13">
        <v>140800</v>
      </c>
      <c r="F13" s="103">
        <v>307</v>
      </c>
      <c r="G13" s="4">
        <v>1.0195439739413681</v>
      </c>
      <c r="H13" s="27">
        <v>1.8165680473372781</v>
      </c>
      <c r="I13" s="53">
        <v>5991.489361702128</v>
      </c>
      <c r="J13" s="53">
        <v>178.72340425531917</v>
      </c>
      <c r="K13" s="108">
        <v>5.2380000000000004</v>
      </c>
      <c r="L13" s="101">
        <v>5.1999999999999998E-2</v>
      </c>
      <c r="M13" s="99">
        <v>7.739E-2</v>
      </c>
      <c r="N13" s="99">
        <v>6.0999999999999997E-4</v>
      </c>
      <c r="O13" s="108">
        <v>2.0329999999999999</v>
      </c>
      <c r="P13" s="101">
        <v>2.1999999999999999E-2</v>
      </c>
      <c r="Q13" s="99">
        <v>0.1913</v>
      </c>
      <c r="R13" s="99">
        <v>1.8E-3</v>
      </c>
      <c r="S13" s="4">
        <v>0.72716000000000003</v>
      </c>
      <c r="T13" s="111">
        <v>1127.4000000000001</v>
      </c>
      <c r="U13" s="103">
        <v>7.1</v>
      </c>
      <c r="V13" s="103">
        <v>14</v>
      </c>
      <c r="W13" s="112">
        <v>1128</v>
      </c>
      <c r="X13" s="112">
        <v>10</v>
      </c>
      <c r="Y13" s="1">
        <v>26</v>
      </c>
      <c r="Z13">
        <v>1129</v>
      </c>
      <c r="AA13">
        <v>15</v>
      </c>
      <c r="AB13">
        <v>43</v>
      </c>
      <c r="AC13" s="114">
        <v>100.05321979776475</v>
      </c>
      <c r="AD13" s="114">
        <v>99.911426040744018</v>
      </c>
      <c r="AE13" s="89"/>
      <c r="AF13" s="90"/>
      <c r="AG13" s="90"/>
      <c r="AH13" s="90"/>
      <c r="AI13" s="90"/>
      <c r="AJ13" s="55"/>
    </row>
    <row r="14" spans="1:468">
      <c r="A14" t="s">
        <v>32</v>
      </c>
      <c r="B14" t="s">
        <v>16</v>
      </c>
      <c r="C14" s="101">
        <v>26.109000000000002</v>
      </c>
      <c r="D14">
        <v>132</v>
      </c>
      <c r="E14">
        <v>103200</v>
      </c>
      <c r="F14" s="103">
        <v>221.8</v>
      </c>
      <c r="G14" s="4">
        <v>0.33543733092876465</v>
      </c>
      <c r="H14" s="27">
        <v>3.3966309341500769</v>
      </c>
      <c r="I14" s="53">
        <v>1250.909090909091</v>
      </c>
      <c r="J14" s="53">
        <v>29.090909090909093</v>
      </c>
      <c r="K14" s="108">
        <v>5.1059999999999999</v>
      </c>
      <c r="L14" s="101">
        <v>0.05</v>
      </c>
      <c r="M14" s="99">
        <v>8.7599999999999997E-2</v>
      </c>
      <c r="N14" s="99">
        <v>2.7000000000000001E-3</v>
      </c>
      <c r="O14" s="108">
        <v>2.355</v>
      </c>
      <c r="P14" s="101">
        <v>7.2999999999999995E-2</v>
      </c>
      <c r="Q14" s="99">
        <v>0.19589999999999999</v>
      </c>
      <c r="R14" s="99">
        <v>2E-3</v>
      </c>
      <c r="S14" s="4">
        <v>0.12931999999999999</v>
      </c>
      <c r="T14" s="111">
        <v>1226</v>
      </c>
      <c r="U14" s="103">
        <v>22</v>
      </c>
      <c r="V14" s="103">
        <v>25</v>
      </c>
      <c r="W14" s="112">
        <v>1153</v>
      </c>
      <c r="X14" s="112">
        <v>11</v>
      </c>
      <c r="Y14" s="1">
        <v>27</v>
      </c>
      <c r="Z14">
        <v>1348</v>
      </c>
      <c r="AA14">
        <v>58</v>
      </c>
      <c r="AB14">
        <v>70</v>
      </c>
      <c r="AC14" s="114">
        <v>94.045676998368677</v>
      </c>
      <c r="AD14" s="114">
        <v>85.534124629080125</v>
      </c>
      <c r="AE14" s="89"/>
      <c r="AF14" s="90"/>
      <c r="AG14" s="90"/>
      <c r="AH14" s="90"/>
      <c r="AI14" s="90"/>
      <c r="AJ14" s="55"/>
    </row>
    <row r="15" spans="1:468">
      <c r="A15" t="s">
        <v>34</v>
      </c>
      <c r="B15" t="s">
        <v>16</v>
      </c>
      <c r="C15" s="101">
        <v>26.12</v>
      </c>
      <c r="D15">
        <v>132</v>
      </c>
      <c r="E15">
        <v>144000</v>
      </c>
      <c r="F15" s="103">
        <v>312</v>
      </c>
      <c r="G15" s="4">
        <v>0.32051282051282054</v>
      </c>
      <c r="H15" s="27">
        <v>2.0526315789473686</v>
      </c>
      <c r="I15" s="53">
        <v>326.9012485811578</v>
      </c>
      <c r="J15" s="53">
        <v>13.166855845629968</v>
      </c>
      <c r="K15" s="108">
        <v>5.1550000000000002</v>
      </c>
      <c r="L15" s="101">
        <v>7.0999999999999994E-2</v>
      </c>
      <c r="M15" s="99">
        <v>0.11310000000000001</v>
      </c>
      <c r="N15" s="99">
        <v>7.3000000000000001E-3</v>
      </c>
      <c r="O15" s="108">
        <v>3.12</v>
      </c>
      <c r="P15" s="101">
        <v>0.23</v>
      </c>
      <c r="Q15" s="99">
        <v>0.1946</v>
      </c>
      <c r="R15" s="99">
        <v>2.5999999999999999E-3</v>
      </c>
      <c r="S15" s="4">
        <v>0.62070000000000003</v>
      </c>
      <c r="T15" s="55">
        <v>1410</v>
      </c>
      <c r="U15">
        <v>56</v>
      </c>
      <c r="V15">
        <v>57</v>
      </c>
      <c r="W15" s="1">
        <v>1146</v>
      </c>
      <c r="X15" s="1">
        <v>14</v>
      </c>
      <c r="Y15" s="1">
        <v>28</v>
      </c>
      <c r="Z15">
        <v>1770</v>
      </c>
      <c r="AA15">
        <v>110</v>
      </c>
      <c r="AB15">
        <v>120</v>
      </c>
      <c r="AC15" s="114">
        <v>81.276595744680847</v>
      </c>
      <c r="AD15" s="114">
        <v>64.745762711864401</v>
      </c>
      <c r="AE15" s="89"/>
      <c r="AF15" s="90"/>
      <c r="AG15" s="90"/>
      <c r="AH15" s="90"/>
      <c r="AI15" s="90"/>
      <c r="AJ15" s="55"/>
    </row>
    <row r="16" spans="1:468">
      <c r="C16" s="101"/>
      <c r="F16" s="103"/>
      <c r="G16" s="4"/>
      <c r="I16" s="37"/>
      <c r="J16" s="37"/>
      <c r="K16" s="108"/>
      <c r="L16" s="101"/>
      <c r="M16" s="99"/>
      <c r="N16" s="99"/>
      <c r="O16" s="55"/>
      <c r="Q16" s="99"/>
      <c r="R16" s="99"/>
      <c r="S16" s="4"/>
      <c r="T16" s="55"/>
      <c r="AC16" s="114"/>
      <c r="AD16" s="114"/>
      <c r="AE16" s="89"/>
      <c r="AF16" s="90"/>
      <c r="AG16" s="90"/>
      <c r="AH16" s="90"/>
      <c r="AI16" s="90"/>
      <c r="AJ16" s="55"/>
    </row>
    <row r="17" spans="1:36">
      <c r="A17" t="s">
        <v>37</v>
      </c>
      <c r="B17" t="s">
        <v>38</v>
      </c>
      <c r="C17" s="101">
        <v>26.113</v>
      </c>
      <c r="D17">
        <v>132</v>
      </c>
      <c r="E17">
        <v>8980</v>
      </c>
      <c r="F17" s="103">
        <v>897</v>
      </c>
      <c r="G17" s="4">
        <v>0.67335562987736897</v>
      </c>
      <c r="H17" s="27">
        <v>113.97712833545108</v>
      </c>
      <c r="I17" s="53">
        <v>1995.5555555555557</v>
      </c>
      <c r="J17" s="53">
        <v>55.555555555555564</v>
      </c>
      <c r="K17" s="107">
        <v>230.7</v>
      </c>
      <c r="L17" s="4">
        <v>3.3</v>
      </c>
      <c r="M17" s="99">
        <v>4.8099999999999997E-2</v>
      </c>
      <c r="N17" s="99">
        <v>2E-3</v>
      </c>
      <c r="O17" s="110">
        <v>2.92E-2</v>
      </c>
      <c r="P17" s="99">
        <v>1.1000000000000001E-3</v>
      </c>
      <c r="Q17" s="99">
        <v>4.3509999999999998E-3</v>
      </c>
      <c r="R17" s="99">
        <v>6.3999999999999997E-5</v>
      </c>
      <c r="S17" s="4">
        <v>2.4615000000000001E-3</v>
      </c>
      <c r="T17" s="107">
        <v>29.2</v>
      </c>
      <c r="U17" s="27">
        <v>1.1000000000000001</v>
      </c>
      <c r="V17" s="27">
        <v>1.2</v>
      </c>
      <c r="W17" s="59">
        <v>27.99</v>
      </c>
      <c r="X17" s="59">
        <v>0.41</v>
      </c>
      <c r="Y17" s="59">
        <v>0.77</v>
      </c>
      <c r="Z17">
        <v>104</v>
      </c>
      <c r="AA17">
        <v>86</v>
      </c>
      <c r="AB17">
        <v>95</v>
      </c>
      <c r="AC17" s="114">
        <v>95.856164383561648</v>
      </c>
      <c r="AD17" s="114">
        <v>26.91346153846154</v>
      </c>
      <c r="AE17" s="89"/>
      <c r="AF17" s="90"/>
      <c r="AG17" s="90"/>
      <c r="AH17" s="90"/>
      <c r="AI17" s="90"/>
      <c r="AJ17" s="55"/>
    </row>
    <row r="18" spans="1:36">
      <c r="A18" t="s">
        <v>40</v>
      </c>
      <c r="B18" t="s">
        <v>38</v>
      </c>
      <c r="C18" s="101">
        <v>26.122</v>
      </c>
      <c r="D18">
        <v>131</v>
      </c>
      <c r="E18">
        <v>8080</v>
      </c>
      <c r="F18" s="103">
        <v>806</v>
      </c>
      <c r="G18" s="4">
        <v>0.63523573200992556</v>
      </c>
      <c r="H18" s="27">
        <v>122.12121212121212</v>
      </c>
      <c r="I18" s="53">
        <v>646.4</v>
      </c>
      <c r="J18" s="53">
        <v>19.2</v>
      </c>
      <c r="K18" s="107">
        <v>230.8</v>
      </c>
      <c r="L18" s="4">
        <v>3.8</v>
      </c>
      <c r="M18" s="99">
        <v>4.9399999999999999E-2</v>
      </c>
      <c r="N18" s="99">
        <v>2.3E-3</v>
      </c>
      <c r="O18" s="110">
        <v>2.9399999999999999E-2</v>
      </c>
      <c r="P18" s="99">
        <v>1.2999999999999999E-3</v>
      </c>
      <c r="Q18" s="99">
        <v>4.339E-3</v>
      </c>
      <c r="R18" s="99">
        <v>6.9999999999999994E-5</v>
      </c>
      <c r="S18" s="4">
        <v>0.1784</v>
      </c>
      <c r="T18" s="107">
        <v>29.4</v>
      </c>
      <c r="U18" s="27">
        <v>1.3</v>
      </c>
      <c r="V18" s="27">
        <v>1.4</v>
      </c>
      <c r="W18" s="59">
        <v>27.91</v>
      </c>
      <c r="X18" s="59">
        <v>0.45</v>
      </c>
      <c r="Y18" s="59">
        <v>0.79</v>
      </c>
      <c r="Z18">
        <v>143</v>
      </c>
      <c r="AA18">
        <v>94</v>
      </c>
      <c r="AB18">
        <v>100</v>
      </c>
      <c r="AC18" s="114">
        <v>94.931972789115648</v>
      </c>
      <c r="AD18" s="114">
        <v>19.517482517482517</v>
      </c>
      <c r="AE18" s="89"/>
      <c r="AF18" s="90"/>
      <c r="AG18" s="90"/>
      <c r="AH18" s="90"/>
      <c r="AI18" s="90"/>
      <c r="AJ18" s="55"/>
    </row>
    <row r="19" spans="1:36">
      <c r="A19" t="s">
        <v>42</v>
      </c>
      <c r="B19" t="s">
        <v>38</v>
      </c>
      <c r="C19" s="101">
        <v>26.119</v>
      </c>
      <c r="D19">
        <v>132</v>
      </c>
      <c r="E19">
        <v>3623</v>
      </c>
      <c r="F19" s="103">
        <v>360</v>
      </c>
      <c r="G19" s="4">
        <v>1.5</v>
      </c>
      <c r="H19" s="27">
        <v>50.991501416430594</v>
      </c>
      <c r="I19" s="53">
        <v>122.8135593220339</v>
      </c>
      <c r="J19" s="53">
        <v>2.7796610169491522</v>
      </c>
      <c r="K19" s="107">
        <v>230.8</v>
      </c>
      <c r="L19" s="4">
        <v>5</v>
      </c>
      <c r="M19" s="99">
        <v>4.4200000000000003E-2</v>
      </c>
      <c r="N19" s="99">
        <v>3.5000000000000001E-3</v>
      </c>
      <c r="O19" s="110">
        <v>2.7400000000000001E-2</v>
      </c>
      <c r="P19" s="99">
        <v>2.2000000000000001E-3</v>
      </c>
      <c r="Q19" s="99">
        <v>4.352E-3</v>
      </c>
      <c r="R19" s="99">
        <v>9.2999999999999997E-5</v>
      </c>
      <c r="S19" s="4">
        <v>0.13500000000000001</v>
      </c>
      <c r="T19" s="107">
        <v>27.4</v>
      </c>
      <c r="U19" s="27">
        <v>2.1</v>
      </c>
      <c r="V19" s="27">
        <v>2.2000000000000002</v>
      </c>
      <c r="W19" s="59">
        <v>27.99</v>
      </c>
      <c r="X19" s="59">
        <v>0.6</v>
      </c>
      <c r="Y19" s="59">
        <v>0.88</v>
      </c>
      <c r="Z19" s="113" t="s">
        <v>112</v>
      </c>
      <c r="AA19">
        <v>150</v>
      </c>
      <c r="AB19">
        <v>160</v>
      </c>
      <c r="AC19" s="114">
        <v>102.15328467153286</v>
      </c>
      <c r="AD19" s="114" t="s">
        <v>112</v>
      </c>
      <c r="AE19" s="89"/>
      <c r="AF19" s="90"/>
      <c r="AG19" s="90"/>
      <c r="AH19" s="90"/>
      <c r="AI19" s="90"/>
      <c r="AJ19" s="55"/>
    </row>
    <row r="20" spans="1:36">
      <c r="A20" t="s">
        <v>44</v>
      </c>
      <c r="B20" t="s">
        <v>38</v>
      </c>
      <c r="C20" s="101">
        <v>26.216999999999999</v>
      </c>
      <c r="D20">
        <v>132</v>
      </c>
      <c r="E20">
        <v>5090</v>
      </c>
      <c r="F20" s="103">
        <v>478</v>
      </c>
      <c r="G20" s="4">
        <v>0.80564853556485361</v>
      </c>
      <c r="H20" s="27">
        <v>90.018832391713758</v>
      </c>
      <c r="I20" s="53">
        <v>172.54237288135593</v>
      </c>
      <c r="J20" s="53">
        <v>7.796610169491526</v>
      </c>
      <c r="K20" s="107">
        <v>218.7</v>
      </c>
      <c r="L20" s="4">
        <v>3.9</v>
      </c>
      <c r="M20" s="99">
        <v>4.4999999999999998E-2</v>
      </c>
      <c r="N20" s="99">
        <v>2.8E-3</v>
      </c>
      <c r="O20" s="110">
        <v>2.8899999999999999E-2</v>
      </c>
      <c r="P20" s="99">
        <v>1.8E-3</v>
      </c>
      <c r="Q20" s="99">
        <v>4.561E-3</v>
      </c>
      <c r="R20" s="99">
        <v>8.1000000000000004E-5</v>
      </c>
      <c r="S20" s="4">
        <v>0.15356</v>
      </c>
      <c r="T20" s="107">
        <v>29.1</v>
      </c>
      <c r="U20" s="27">
        <v>1.8</v>
      </c>
      <c r="V20" s="27">
        <v>1.8</v>
      </c>
      <c r="W20" s="59">
        <v>29.33</v>
      </c>
      <c r="X20" s="59">
        <v>0.52</v>
      </c>
      <c r="Y20" s="59">
        <v>0.85</v>
      </c>
      <c r="Z20" s="113" t="s">
        <v>112</v>
      </c>
      <c r="AA20">
        <v>120</v>
      </c>
      <c r="AB20">
        <v>120</v>
      </c>
      <c r="AC20" s="114">
        <v>100.79037800687284</v>
      </c>
      <c r="AD20" s="114" t="s">
        <v>112</v>
      </c>
      <c r="AE20" s="89"/>
      <c r="AF20" s="90"/>
      <c r="AG20" s="90"/>
      <c r="AH20" s="90"/>
      <c r="AI20" s="90"/>
      <c r="AJ20" s="55"/>
    </row>
    <row r="21" spans="1:36">
      <c r="A21" t="s">
        <v>46</v>
      </c>
      <c r="B21" t="s">
        <v>38</v>
      </c>
      <c r="C21" s="101">
        <v>26.12</v>
      </c>
      <c r="D21">
        <v>132</v>
      </c>
      <c r="E21">
        <v>6640</v>
      </c>
      <c r="F21" s="103">
        <v>657</v>
      </c>
      <c r="G21" s="4">
        <v>0.52907153729071543</v>
      </c>
      <c r="H21" s="27">
        <v>146.97986577181209</v>
      </c>
      <c r="I21" s="53">
        <v>323.90243902439022</v>
      </c>
      <c r="J21" s="53">
        <v>10.243902439024389</v>
      </c>
      <c r="K21" s="107">
        <v>227.5</v>
      </c>
      <c r="L21" s="4">
        <v>3.8</v>
      </c>
      <c r="M21" s="99">
        <v>4.99E-2</v>
      </c>
      <c r="N21" s="99">
        <v>2.5999999999999999E-3</v>
      </c>
      <c r="O21" s="110">
        <v>3.1E-2</v>
      </c>
      <c r="P21" s="99">
        <v>1.6000000000000001E-3</v>
      </c>
      <c r="Q21" s="99">
        <v>4.3959999999999997E-3</v>
      </c>
      <c r="R21" s="99">
        <v>7.2000000000000002E-5</v>
      </c>
      <c r="S21" s="4">
        <v>6.0270999999999998E-2</v>
      </c>
      <c r="T21" s="107">
        <v>31</v>
      </c>
      <c r="U21" s="27">
        <v>1.6</v>
      </c>
      <c r="V21" s="27">
        <v>1.7</v>
      </c>
      <c r="W21" s="59">
        <v>28.28</v>
      </c>
      <c r="X21" s="59">
        <v>0.46</v>
      </c>
      <c r="Y21" s="59">
        <v>0.8</v>
      </c>
      <c r="Z21">
        <v>160</v>
      </c>
      <c r="AA21">
        <v>110</v>
      </c>
      <c r="AB21">
        <v>120</v>
      </c>
      <c r="AC21" s="114">
        <v>91.225806451612897</v>
      </c>
      <c r="AD21" s="114">
        <v>17.675000000000001</v>
      </c>
      <c r="AE21" s="89">
        <v>0</v>
      </c>
      <c r="AF21" s="91">
        <v>28.335000000000001</v>
      </c>
      <c r="AG21" s="92">
        <v>0.16911999999999999</v>
      </c>
      <c r="AH21" s="93">
        <v>3.4805000000000001</v>
      </c>
      <c r="AI21" s="93">
        <f>100*(AF21-28.478)/28.478</f>
        <v>-0.50214200435424072</v>
      </c>
      <c r="AJ21" s="55"/>
    </row>
    <row r="22" spans="1:36">
      <c r="A22" t="s">
        <v>47</v>
      </c>
      <c r="B22" t="s">
        <v>38</v>
      </c>
      <c r="C22" s="101">
        <v>26.119</v>
      </c>
      <c r="D22">
        <v>132</v>
      </c>
      <c r="E22">
        <v>3450</v>
      </c>
      <c r="F22" s="103">
        <v>339</v>
      </c>
      <c r="G22" s="4">
        <v>1.5073746312684366</v>
      </c>
      <c r="H22" s="27">
        <v>51.131221719457017</v>
      </c>
      <c r="I22" s="53">
        <v>160.46511627906978</v>
      </c>
      <c r="J22" s="53">
        <v>6.0465116279069777</v>
      </c>
      <c r="K22" s="107">
        <v>235.4</v>
      </c>
      <c r="L22" s="4">
        <v>6.5</v>
      </c>
      <c r="M22" s="99">
        <v>4.7300000000000002E-2</v>
      </c>
      <c r="N22" s="99">
        <v>3.5999999999999999E-3</v>
      </c>
      <c r="O22" s="110">
        <v>2.8500000000000001E-2</v>
      </c>
      <c r="P22" s="99">
        <v>2.0999999999999999E-3</v>
      </c>
      <c r="Q22" s="99">
        <v>4.2399999999999998E-3</v>
      </c>
      <c r="R22" s="99">
        <v>1.1E-4</v>
      </c>
      <c r="S22" s="4">
        <v>1.0829999999999999E-2</v>
      </c>
      <c r="T22" s="107">
        <v>28.5</v>
      </c>
      <c r="U22" s="27">
        <v>2.1</v>
      </c>
      <c r="V22" s="27">
        <v>2.1</v>
      </c>
      <c r="W22" s="59">
        <v>27.29</v>
      </c>
      <c r="X22" s="59">
        <v>0.73</v>
      </c>
      <c r="Y22" s="59">
        <v>0.97</v>
      </c>
      <c r="Z22">
        <v>60</v>
      </c>
      <c r="AA22">
        <v>150</v>
      </c>
      <c r="AB22">
        <v>150</v>
      </c>
      <c r="AC22" s="114">
        <v>95.754385964912274</v>
      </c>
      <c r="AD22" s="114">
        <v>45.483333333333334</v>
      </c>
      <c r="AE22" s="89"/>
      <c r="AF22" s="90"/>
      <c r="AG22" s="90"/>
      <c r="AH22" s="90"/>
      <c r="AI22" s="90"/>
      <c r="AJ22" s="55"/>
    </row>
    <row r="23" spans="1:36">
      <c r="A23" t="s">
        <v>48</v>
      </c>
      <c r="B23" t="s">
        <v>38</v>
      </c>
      <c r="C23" s="101">
        <v>26.116</v>
      </c>
      <c r="D23">
        <v>131</v>
      </c>
      <c r="E23">
        <v>3510</v>
      </c>
      <c r="F23" s="103">
        <v>342</v>
      </c>
      <c r="G23" s="4">
        <v>1.4795321637426901</v>
      </c>
      <c r="H23" s="27">
        <v>54.72</v>
      </c>
      <c r="I23" s="53">
        <v>88.860759493670884</v>
      </c>
      <c r="J23" s="53">
        <v>3.2911392405063289</v>
      </c>
      <c r="K23" s="107">
        <v>225.5</v>
      </c>
      <c r="L23" s="4">
        <v>6.1</v>
      </c>
      <c r="M23" s="99">
        <v>4.4999999999999998E-2</v>
      </c>
      <c r="N23" s="99">
        <v>3.8E-3</v>
      </c>
      <c r="O23" s="110">
        <v>2.75E-2</v>
      </c>
      <c r="P23" s="99">
        <v>2.2000000000000001E-3</v>
      </c>
      <c r="Q23" s="99">
        <v>4.4799999999999996E-3</v>
      </c>
      <c r="R23" s="99">
        <v>1.2999999999999999E-4</v>
      </c>
      <c r="S23" s="4">
        <v>7.3765999999999998E-2</v>
      </c>
      <c r="T23" s="107">
        <v>27.5</v>
      </c>
      <c r="U23" s="27">
        <v>2.2000000000000002</v>
      </c>
      <c r="V23" s="27">
        <v>2.2999999999999998</v>
      </c>
      <c r="W23" s="59">
        <v>28.8</v>
      </c>
      <c r="X23" s="59">
        <v>0.8</v>
      </c>
      <c r="Y23" s="59">
        <v>1</v>
      </c>
      <c r="Z23" s="113" t="s">
        <v>112</v>
      </c>
      <c r="AA23">
        <v>160</v>
      </c>
      <c r="AB23">
        <v>160</v>
      </c>
      <c r="AC23" s="114">
        <v>104.72727272727273</v>
      </c>
      <c r="AD23" s="114" t="s">
        <v>112</v>
      </c>
      <c r="AE23" s="89"/>
      <c r="AF23" s="90"/>
      <c r="AG23" s="90"/>
      <c r="AH23" s="90"/>
      <c r="AI23" s="90"/>
      <c r="AJ23" s="55"/>
    </row>
    <row r="24" spans="1:36">
      <c r="A24" t="s">
        <v>49</v>
      </c>
      <c r="B24" t="s">
        <v>38</v>
      </c>
      <c r="C24" s="101">
        <v>26.111000000000001</v>
      </c>
      <c r="D24">
        <v>131</v>
      </c>
      <c r="E24">
        <v>2980</v>
      </c>
      <c r="F24" s="103">
        <v>283.7</v>
      </c>
      <c r="G24" s="4">
        <v>0.69792033838561862</v>
      </c>
      <c r="H24" s="27">
        <v>103.54014598540145</v>
      </c>
      <c r="I24" s="53">
        <v>350.58823529411762</v>
      </c>
      <c r="J24" s="53">
        <v>11.411764705882351</v>
      </c>
      <c r="K24" s="107">
        <v>222.6</v>
      </c>
      <c r="L24" s="4">
        <v>5.8</v>
      </c>
      <c r="M24" s="99">
        <v>4.6800000000000001E-2</v>
      </c>
      <c r="N24" s="99">
        <v>4.1000000000000003E-3</v>
      </c>
      <c r="O24" s="110">
        <v>2.9000000000000001E-2</v>
      </c>
      <c r="P24" s="99">
        <v>2.3999999999999998E-3</v>
      </c>
      <c r="Q24" s="99">
        <v>4.4999999999999997E-3</v>
      </c>
      <c r="R24" s="99">
        <v>1.2E-4</v>
      </c>
      <c r="S24" s="4">
        <v>5.6141999999999997E-3</v>
      </c>
      <c r="T24" s="107">
        <v>28.9</v>
      </c>
      <c r="U24" s="27">
        <v>2.4</v>
      </c>
      <c r="V24" s="27">
        <v>2.4</v>
      </c>
      <c r="W24" s="59">
        <v>28.91</v>
      </c>
      <c r="X24" s="59">
        <v>0.77</v>
      </c>
      <c r="Y24" s="59">
        <v>1</v>
      </c>
      <c r="Z24" s="113" t="s">
        <v>112</v>
      </c>
      <c r="AA24">
        <v>160</v>
      </c>
      <c r="AB24">
        <v>160</v>
      </c>
      <c r="AC24" s="114">
        <v>100.03460207612457</v>
      </c>
      <c r="AD24" s="114" t="s">
        <v>112</v>
      </c>
      <c r="AE24" s="89"/>
      <c r="AF24" s="90"/>
      <c r="AG24" s="90"/>
      <c r="AH24" s="90"/>
      <c r="AI24" s="90"/>
      <c r="AJ24" s="55"/>
    </row>
    <row r="25" spans="1:36">
      <c r="A25" t="s">
        <v>50</v>
      </c>
      <c r="B25" t="s">
        <v>38</v>
      </c>
      <c r="C25" s="101">
        <v>26.163</v>
      </c>
      <c r="D25">
        <v>132</v>
      </c>
      <c r="E25">
        <v>4640</v>
      </c>
      <c r="F25" s="103">
        <v>461</v>
      </c>
      <c r="G25" s="4">
        <v>0.85466377440347074</v>
      </c>
      <c r="H25" s="27">
        <v>97.257383966244717</v>
      </c>
      <c r="I25" s="53">
        <v>250.81081081081081</v>
      </c>
      <c r="J25" s="53">
        <v>7.5675675675675675</v>
      </c>
      <c r="K25" s="107">
        <v>226.9</v>
      </c>
      <c r="L25" s="4">
        <v>5.0999999999999996</v>
      </c>
      <c r="M25" s="99">
        <v>4.99E-2</v>
      </c>
      <c r="N25" s="99">
        <v>3.5000000000000001E-3</v>
      </c>
      <c r="O25" s="110">
        <v>3.1199999999999999E-2</v>
      </c>
      <c r="P25" s="99">
        <v>2.0999999999999999E-3</v>
      </c>
      <c r="Q25" s="99">
        <v>4.444E-3</v>
      </c>
      <c r="R25" s="99">
        <v>9.2999999999999997E-5</v>
      </c>
      <c r="S25" s="4">
        <v>3.1592000000000002E-2</v>
      </c>
      <c r="T25" s="107">
        <v>31.1</v>
      </c>
      <c r="U25" s="27">
        <v>2</v>
      </c>
      <c r="V25" s="27">
        <v>2.1</v>
      </c>
      <c r="W25" s="59">
        <v>28.58</v>
      </c>
      <c r="X25" s="59">
        <v>0.6</v>
      </c>
      <c r="Y25" s="59">
        <v>0.89</v>
      </c>
      <c r="Z25">
        <v>160</v>
      </c>
      <c r="AA25">
        <v>150</v>
      </c>
      <c r="AB25">
        <v>150</v>
      </c>
      <c r="AC25" s="114">
        <v>91.897106109324753</v>
      </c>
      <c r="AD25" s="114">
        <v>17.862500000000001</v>
      </c>
      <c r="AE25" s="89"/>
      <c r="AF25" s="90"/>
      <c r="AG25" s="90"/>
      <c r="AH25" s="90"/>
      <c r="AI25" s="90"/>
      <c r="AJ25" s="55"/>
    </row>
    <row r="26" spans="1:36">
      <c r="A26" t="s">
        <v>51</v>
      </c>
      <c r="B26" t="s">
        <v>38</v>
      </c>
      <c r="C26" s="101">
        <v>26.119</v>
      </c>
      <c r="D26">
        <v>132</v>
      </c>
      <c r="E26">
        <v>3280</v>
      </c>
      <c r="F26" s="103">
        <v>342</v>
      </c>
      <c r="G26" s="4">
        <v>1.131578947368421</v>
      </c>
      <c r="H26" s="27">
        <v>75.831485587583146</v>
      </c>
      <c r="I26" s="53">
        <v>2186.6666666666665</v>
      </c>
      <c r="J26" s="53">
        <v>86.666666666666657</v>
      </c>
      <c r="K26" s="107">
        <v>235.1</v>
      </c>
      <c r="L26" s="4">
        <v>5.3</v>
      </c>
      <c r="M26" s="99">
        <v>4.7500000000000001E-2</v>
      </c>
      <c r="N26" s="99">
        <v>3.5999999999999999E-3</v>
      </c>
      <c r="O26" s="110">
        <v>2.8400000000000002E-2</v>
      </c>
      <c r="P26" s="99">
        <v>2.0999999999999999E-3</v>
      </c>
      <c r="Q26" s="99">
        <v>4.3200000000000001E-3</v>
      </c>
      <c r="R26" s="99">
        <v>9.6000000000000002E-5</v>
      </c>
      <c r="S26" s="4">
        <v>0.12731000000000001</v>
      </c>
      <c r="T26" s="107">
        <v>28.6</v>
      </c>
      <c r="U26" s="27">
        <v>2.1</v>
      </c>
      <c r="V26" s="27">
        <v>2.1</v>
      </c>
      <c r="W26" s="59">
        <v>27.79</v>
      </c>
      <c r="X26" s="59">
        <v>0.62</v>
      </c>
      <c r="Y26" s="59">
        <v>0.89</v>
      </c>
      <c r="Z26">
        <v>20</v>
      </c>
      <c r="AA26">
        <v>140</v>
      </c>
      <c r="AB26">
        <v>150</v>
      </c>
      <c r="AC26" s="114">
        <v>97.167832167832159</v>
      </c>
      <c r="AD26" s="114">
        <v>138.94999999999999</v>
      </c>
      <c r="AE26" s="89"/>
      <c r="AF26" s="90"/>
      <c r="AG26" s="90"/>
      <c r="AH26" s="90"/>
      <c r="AI26" s="90"/>
      <c r="AJ26" s="55"/>
    </row>
    <row r="27" spans="1:36">
      <c r="C27" s="101"/>
      <c r="F27" s="103"/>
      <c r="G27" s="4"/>
      <c r="I27" s="53"/>
      <c r="J27" s="53"/>
      <c r="K27" s="108"/>
      <c r="L27" s="101"/>
      <c r="M27" s="99"/>
      <c r="N27" s="99"/>
      <c r="O27" s="55"/>
      <c r="Q27" s="99"/>
      <c r="R27" s="99"/>
      <c r="S27" s="4"/>
      <c r="T27" s="55"/>
      <c r="AC27" s="114"/>
      <c r="AD27" s="114"/>
      <c r="AE27" s="89"/>
      <c r="AF27" s="90"/>
      <c r="AG27" s="90"/>
      <c r="AH27" s="90"/>
      <c r="AI27" s="90"/>
      <c r="AJ27" s="55"/>
    </row>
    <row r="28" spans="1:36">
      <c r="A28" t="s">
        <v>52</v>
      </c>
      <c r="B28" t="s">
        <v>38</v>
      </c>
      <c r="C28" s="101">
        <v>26.114000000000001</v>
      </c>
      <c r="D28">
        <v>132</v>
      </c>
      <c r="E28">
        <v>131000</v>
      </c>
      <c r="F28" s="103">
        <v>1074</v>
      </c>
      <c r="G28" s="4">
        <v>0.12793296089385475</v>
      </c>
      <c r="H28" s="27">
        <v>49.584487534626035</v>
      </c>
      <c r="I28" s="53">
        <v>5574.4680851063831</v>
      </c>
      <c r="J28" s="53">
        <v>110.63829787234043</v>
      </c>
      <c r="K28" s="108">
        <v>18.670000000000002</v>
      </c>
      <c r="L28" s="101">
        <v>0.13</v>
      </c>
      <c r="M28" s="99">
        <v>5.3600000000000002E-2</v>
      </c>
      <c r="N28" s="99">
        <v>5.5999999999999995E-4</v>
      </c>
      <c r="O28" s="55">
        <v>0.38319999999999999</v>
      </c>
      <c r="P28">
        <v>4.4999999999999997E-3</v>
      </c>
      <c r="Q28" s="99">
        <v>5.3560000000000003E-2</v>
      </c>
      <c r="R28" s="99">
        <v>3.6999999999999999E-4</v>
      </c>
      <c r="S28" s="4">
        <v>0.38647999999999999</v>
      </c>
      <c r="T28" s="111">
        <v>329.5</v>
      </c>
      <c r="U28" s="103">
        <v>3.3</v>
      </c>
      <c r="V28" s="103">
        <v>5.9</v>
      </c>
      <c r="W28" s="112">
        <v>336.3</v>
      </c>
      <c r="X28" s="112">
        <v>2.2999999999999998</v>
      </c>
      <c r="Y28" s="112">
        <v>7.9</v>
      </c>
      <c r="Z28">
        <v>348</v>
      </c>
      <c r="AA28">
        <v>24</v>
      </c>
      <c r="AB28">
        <v>52</v>
      </c>
      <c r="AC28" s="114">
        <v>102.06373292867981</v>
      </c>
      <c r="AD28" s="114">
        <v>96.637931034482762</v>
      </c>
      <c r="AE28" s="89"/>
      <c r="AF28" s="90"/>
      <c r="AG28" s="90"/>
      <c r="AH28" s="90"/>
      <c r="AI28" s="90"/>
      <c r="AJ28" s="55"/>
    </row>
    <row r="29" spans="1:36">
      <c r="A29" t="s">
        <v>53</v>
      </c>
      <c r="B29" t="s">
        <v>38</v>
      </c>
      <c r="C29" s="101">
        <v>26.113</v>
      </c>
      <c r="D29">
        <v>131</v>
      </c>
      <c r="E29">
        <v>102000</v>
      </c>
      <c r="F29" s="103">
        <v>828</v>
      </c>
      <c r="G29" s="4">
        <v>0.11775362318840579</v>
      </c>
      <c r="H29" s="27">
        <v>52.272727272727273</v>
      </c>
      <c r="I29" s="53">
        <v>3709.090909090909</v>
      </c>
      <c r="J29" s="53">
        <v>90.909090909090907</v>
      </c>
      <c r="K29" s="108">
        <v>18.52</v>
      </c>
      <c r="L29" s="101">
        <v>0.14000000000000001</v>
      </c>
      <c r="M29" s="99">
        <v>5.3370000000000001E-2</v>
      </c>
      <c r="N29" s="99">
        <v>5.9000000000000003E-4</v>
      </c>
      <c r="O29" s="55">
        <v>0.38490000000000002</v>
      </c>
      <c r="P29">
        <v>4.5999999999999999E-3</v>
      </c>
      <c r="Q29" s="99">
        <v>5.3960000000000001E-2</v>
      </c>
      <c r="R29" s="99">
        <v>4.0999999999999999E-4</v>
      </c>
      <c r="S29" s="4">
        <v>0.38352999999999998</v>
      </c>
      <c r="T29" s="111">
        <v>330.4</v>
      </c>
      <c r="U29" s="103">
        <v>3.4</v>
      </c>
      <c r="V29" s="103">
        <v>6</v>
      </c>
      <c r="W29" s="112">
        <v>338.8</v>
      </c>
      <c r="X29" s="112">
        <v>2.5</v>
      </c>
      <c r="Y29" s="112">
        <v>8</v>
      </c>
      <c r="Z29">
        <v>351</v>
      </c>
      <c r="AA29">
        <v>25</v>
      </c>
      <c r="AB29">
        <v>53</v>
      </c>
      <c r="AC29" s="114">
        <v>102.54237288135594</v>
      </c>
      <c r="AD29" s="114">
        <v>96.524216524216527</v>
      </c>
      <c r="AE29" s="89"/>
      <c r="AF29" s="90"/>
      <c r="AG29" s="90"/>
      <c r="AH29" s="90"/>
      <c r="AI29" s="90"/>
      <c r="AJ29" s="55"/>
    </row>
    <row r="30" spans="1:36">
      <c r="A30" t="s">
        <v>54</v>
      </c>
      <c r="B30" t="s">
        <v>38</v>
      </c>
      <c r="C30" s="101">
        <v>26.114999999999998</v>
      </c>
      <c r="D30">
        <v>131</v>
      </c>
      <c r="E30">
        <v>126200</v>
      </c>
      <c r="F30" s="103">
        <v>1052</v>
      </c>
      <c r="G30" s="4">
        <v>0.11977186311787072</v>
      </c>
      <c r="H30" s="27">
        <v>52.652652652652648</v>
      </c>
      <c r="I30" s="53">
        <v>9348.1481481481478</v>
      </c>
      <c r="J30" s="53">
        <v>155.55555555555554</v>
      </c>
      <c r="K30" s="108">
        <v>18.8</v>
      </c>
      <c r="L30" s="101">
        <v>0.14000000000000001</v>
      </c>
      <c r="M30" s="99">
        <v>5.382E-2</v>
      </c>
      <c r="N30" s="99">
        <v>5.9000000000000003E-4</v>
      </c>
      <c r="O30" s="55">
        <v>0.37809999999999999</v>
      </c>
      <c r="P30">
        <v>4.1000000000000003E-3</v>
      </c>
      <c r="Q30" s="99">
        <v>5.321E-2</v>
      </c>
      <c r="R30" s="99">
        <v>3.8999999999999999E-4</v>
      </c>
      <c r="S30" s="4">
        <v>0.317</v>
      </c>
      <c r="T30" s="111">
        <v>325.8</v>
      </c>
      <c r="U30" s="103">
        <v>3</v>
      </c>
      <c r="V30" s="103">
        <v>5.7</v>
      </c>
      <c r="W30" s="112">
        <v>334.2</v>
      </c>
      <c r="X30" s="112">
        <v>2.4</v>
      </c>
      <c r="Y30" s="112">
        <v>7.9</v>
      </c>
      <c r="Z30">
        <v>362</v>
      </c>
      <c r="AA30">
        <v>24</v>
      </c>
      <c r="AB30">
        <v>51</v>
      </c>
      <c r="AC30" s="114">
        <v>102.57826887661142</v>
      </c>
      <c r="AD30" s="114">
        <v>92.320441988950279</v>
      </c>
      <c r="AE30" s="89"/>
      <c r="AF30" s="90"/>
      <c r="AG30" s="90"/>
      <c r="AH30" s="90"/>
      <c r="AI30" s="90"/>
      <c r="AJ30" s="55"/>
    </row>
    <row r="31" spans="1:36">
      <c r="A31" t="s">
        <v>55</v>
      </c>
      <c r="B31" t="s">
        <v>38</v>
      </c>
      <c r="C31" s="101">
        <v>26.117000000000001</v>
      </c>
      <c r="D31">
        <v>132</v>
      </c>
      <c r="E31">
        <v>131000</v>
      </c>
      <c r="F31" s="103">
        <v>1087</v>
      </c>
      <c r="G31" s="4">
        <v>0.11996320147194113</v>
      </c>
      <c r="H31" s="27">
        <v>50.138376383763841</v>
      </c>
      <c r="I31" s="53">
        <v>7081.0810810810808</v>
      </c>
      <c r="J31" s="53">
        <v>145.94594594594594</v>
      </c>
      <c r="K31" s="108">
        <v>18.77</v>
      </c>
      <c r="L31" s="101">
        <v>0.14000000000000001</v>
      </c>
      <c r="M31" s="99">
        <v>5.4210000000000001E-2</v>
      </c>
      <c r="N31" s="99">
        <v>6.4999999999999997E-4</v>
      </c>
      <c r="O31" s="55">
        <v>0.38040000000000002</v>
      </c>
      <c r="P31">
        <v>4.5999999999999999E-3</v>
      </c>
      <c r="Q31" s="99">
        <v>5.33E-2</v>
      </c>
      <c r="R31" s="99">
        <v>3.8999999999999999E-4</v>
      </c>
      <c r="S31" s="4">
        <v>0.31596999999999997</v>
      </c>
      <c r="T31" s="111">
        <v>327.2</v>
      </c>
      <c r="U31" s="103">
        <v>3.4</v>
      </c>
      <c r="V31" s="103">
        <v>6</v>
      </c>
      <c r="W31" s="112">
        <v>334.7</v>
      </c>
      <c r="X31" s="112">
        <v>2.4</v>
      </c>
      <c r="Y31" s="112">
        <v>7.9</v>
      </c>
      <c r="Z31">
        <v>374</v>
      </c>
      <c r="AA31">
        <v>27</v>
      </c>
      <c r="AB31">
        <v>52</v>
      </c>
      <c r="AC31" s="114">
        <v>102.29217603911981</v>
      </c>
      <c r="AD31" s="114">
        <v>89.491978609625662</v>
      </c>
      <c r="AE31" s="89"/>
      <c r="AF31" s="90"/>
      <c r="AG31" s="90"/>
      <c r="AH31" s="90"/>
      <c r="AI31" s="90"/>
      <c r="AJ31" s="55"/>
    </row>
    <row r="32" spans="1:36">
      <c r="A32" t="s">
        <v>56</v>
      </c>
      <c r="B32" t="s">
        <v>38</v>
      </c>
      <c r="C32" s="101">
        <v>26.114000000000001</v>
      </c>
      <c r="D32">
        <v>131</v>
      </c>
      <c r="E32">
        <v>131000</v>
      </c>
      <c r="F32" s="103">
        <v>1102</v>
      </c>
      <c r="G32" s="4">
        <v>0.13166969147005445</v>
      </c>
      <c r="H32" s="27">
        <v>47.705627705627705</v>
      </c>
      <c r="I32" s="53">
        <v>3402.5974025974024</v>
      </c>
      <c r="J32" s="53">
        <v>67.532467532467535</v>
      </c>
      <c r="K32" s="108">
        <v>18.75</v>
      </c>
      <c r="L32" s="101">
        <v>0.13</v>
      </c>
      <c r="M32" s="99">
        <v>5.4199999999999998E-2</v>
      </c>
      <c r="N32" s="99">
        <v>6.0999999999999997E-4</v>
      </c>
      <c r="O32" s="55">
        <v>0.3826</v>
      </c>
      <c r="P32">
        <v>3.8999999999999998E-3</v>
      </c>
      <c r="Q32" s="99">
        <v>5.3339999999999999E-2</v>
      </c>
      <c r="R32" s="99">
        <v>3.8000000000000002E-4</v>
      </c>
      <c r="S32" s="4">
        <v>0.31201000000000001</v>
      </c>
      <c r="T32" s="111">
        <v>328.8</v>
      </c>
      <c r="U32" s="103">
        <v>2.9</v>
      </c>
      <c r="V32" s="103">
        <v>5.7</v>
      </c>
      <c r="W32" s="112">
        <v>335</v>
      </c>
      <c r="X32" s="112">
        <v>2.2999999999999998</v>
      </c>
      <c r="Y32" s="112">
        <v>7.9</v>
      </c>
      <c r="Z32">
        <v>380</v>
      </c>
      <c r="AA32">
        <v>25</v>
      </c>
      <c r="AB32">
        <v>52</v>
      </c>
      <c r="AC32" s="114">
        <v>101.88564476885644</v>
      </c>
      <c r="AD32" s="114">
        <v>88.15789473684211</v>
      </c>
      <c r="AE32" s="89"/>
      <c r="AF32" s="116" t="s">
        <v>113</v>
      </c>
      <c r="AG32" s="116"/>
      <c r="AH32" s="116"/>
      <c r="AI32" s="117"/>
      <c r="AJ32" s="55"/>
    </row>
    <row r="33" spans="1:36">
      <c r="A33" t="s">
        <v>57</v>
      </c>
      <c r="B33" t="s">
        <v>38</v>
      </c>
      <c r="C33" s="101">
        <v>26.106000000000002</v>
      </c>
      <c r="D33">
        <v>132</v>
      </c>
      <c r="E33">
        <v>127900</v>
      </c>
      <c r="F33" s="103">
        <v>1065</v>
      </c>
      <c r="G33" s="4">
        <v>0.11943661971830986</v>
      </c>
      <c r="H33" s="27">
        <v>55.152770585189025</v>
      </c>
      <c r="I33" s="53">
        <v>28422.222222222223</v>
      </c>
      <c r="J33" s="53">
        <v>577.77777777777783</v>
      </c>
      <c r="K33" s="108">
        <v>18.7</v>
      </c>
      <c r="L33" s="101">
        <v>0.13</v>
      </c>
      <c r="M33" s="99">
        <v>5.4019999999999999E-2</v>
      </c>
      <c r="N33" s="99">
        <v>5.6999999999999998E-4</v>
      </c>
      <c r="O33" s="55">
        <v>0.38080000000000003</v>
      </c>
      <c r="P33">
        <v>3.5999999999999999E-3</v>
      </c>
      <c r="Q33" s="99">
        <v>5.3469999999999997E-2</v>
      </c>
      <c r="R33" s="99">
        <v>3.6000000000000002E-4</v>
      </c>
      <c r="S33" s="4">
        <v>0.22281000000000001</v>
      </c>
      <c r="T33" s="111">
        <v>327.5</v>
      </c>
      <c r="U33" s="103">
        <v>2.7</v>
      </c>
      <c r="V33" s="103">
        <v>5.6</v>
      </c>
      <c r="W33" s="112">
        <v>335.8</v>
      </c>
      <c r="X33" s="112">
        <v>2.2000000000000002</v>
      </c>
      <c r="Y33" s="112">
        <v>7.9</v>
      </c>
      <c r="Z33">
        <v>370</v>
      </c>
      <c r="AA33">
        <v>23</v>
      </c>
      <c r="AB33">
        <v>50</v>
      </c>
      <c r="AC33" s="114">
        <v>102.53435114503817</v>
      </c>
      <c r="AD33" s="114">
        <v>90.756756756756758</v>
      </c>
      <c r="AE33" s="89"/>
      <c r="AF33" s="90"/>
      <c r="AG33" s="90"/>
      <c r="AH33" s="90"/>
      <c r="AI33" s="90"/>
      <c r="AJ33" s="55"/>
    </row>
    <row r="34" spans="1:36">
      <c r="A34" t="s">
        <v>58</v>
      </c>
      <c r="B34" t="s">
        <v>38</v>
      </c>
      <c r="C34" s="101">
        <v>26.114999999999998</v>
      </c>
      <c r="D34">
        <v>132</v>
      </c>
      <c r="E34">
        <v>136600</v>
      </c>
      <c r="F34" s="103">
        <v>1122</v>
      </c>
      <c r="G34" s="4">
        <v>0.12254901960784313</v>
      </c>
      <c r="H34" s="27">
        <v>51.538814882866333</v>
      </c>
      <c r="I34" s="53">
        <v>2652.4271844660193</v>
      </c>
      <c r="J34" s="53">
        <v>42.71844660194175</v>
      </c>
      <c r="K34" s="108">
        <v>18.64</v>
      </c>
      <c r="L34" s="101">
        <v>0.14000000000000001</v>
      </c>
      <c r="M34" s="99">
        <v>5.3839999999999999E-2</v>
      </c>
      <c r="N34" s="99">
        <v>6.2E-4</v>
      </c>
      <c r="O34" s="55">
        <v>0.38490000000000002</v>
      </c>
      <c r="P34">
        <v>4.3E-3</v>
      </c>
      <c r="Q34" s="99">
        <v>5.3600000000000002E-2</v>
      </c>
      <c r="R34" s="99">
        <v>3.8999999999999999E-4</v>
      </c>
      <c r="S34" s="4">
        <v>0.31167</v>
      </c>
      <c r="T34" s="111">
        <v>330.5</v>
      </c>
      <c r="U34" s="103">
        <v>3.2</v>
      </c>
      <c r="V34" s="103">
        <v>5.9</v>
      </c>
      <c r="W34" s="112">
        <v>336.6</v>
      </c>
      <c r="X34" s="112">
        <v>2.4</v>
      </c>
      <c r="Y34" s="112">
        <v>8</v>
      </c>
      <c r="Z34">
        <v>362</v>
      </c>
      <c r="AA34">
        <v>26</v>
      </c>
      <c r="AB34">
        <v>53</v>
      </c>
      <c r="AC34" s="114">
        <v>101.84568835098335</v>
      </c>
      <c r="AD34" s="114">
        <v>92.983425414364646</v>
      </c>
      <c r="AE34" s="89"/>
      <c r="AF34" s="90"/>
      <c r="AG34" s="90"/>
      <c r="AH34" s="90"/>
      <c r="AI34" s="90"/>
      <c r="AJ34" s="55"/>
    </row>
    <row r="35" spans="1:36">
      <c r="A35" t="s">
        <v>59</v>
      </c>
      <c r="B35" t="s">
        <v>38</v>
      </c>
      <c r="C35" s="101">
        <v>26.109000000000002</v>
      </c>
      <c r="D35">
        <v>132</v>
      </c>
      <c r="E35">
        <v>116000</v>
      </c>
      <c r="F35" s="103">
        <v>980</v>
      </c>
      <c r="G35" s="4">
        <v>0.11744897959183673</v>
      </c>
      <c r="H35" s="27">
        <v>52.801724137931039</v>
      </c>
      <c r="I35" s="53">
        <v>13647.058823529413</v>
      </c>
      <c r="J35" s="53">
        <v>352.94117647058823</v>
      </c>
      <c r="K35" s="108">
        <v>18.63</v>
      </c>
      <c r="L35" s="101">
        <v>0.14000000000000001</v>
      </c>
      <c r="M35" s="99">
        <v>5.4399999999999997E-2</v>
      </c>
      <c r="N35" s="99">
        <v>6.7000000000000002E-4</v>
      </c>
      <c r="O35" s="55">
        <v>0.38729999999999998</v>
      </c>
      <c r="P35">
        <v>4.5999999999999999E-3</v>
      </c>
      <c r="Q35" s="99">
        <v>5.3650000000000003E-2</v>
      </c>
      <c r="R35" s="99">
        <v>3.8000000000000002E-4</v>
      </c>
      <c r="S35" s="4">
        <v>0.30814000000000002</v>
      </c>
      <c r="T35" s="111">
        <v>332.2</v>
      </c>
      <c r="U35" s="103">
        <v>3.4</v>
      </c>
      <c r="V35" s="103">
        <v>6</v>
      </c>
      <c r="W35" s="112">
        <v>336.9</v>
      </c>
      <c r="X35" s="112">
        <v>2.2999999999999998</v>
      </c>
      <c r="Y35" s="112">
        <v>8</v>
      </c>
      <c r="Z35">
        <v>384</v>
      </c>
      <c r="AA35">
        <v>28</v>
      </c>
      <c r="AB35">
        <v>53</v>
      </c>
      <c r="AC35" s="114">
        <v>101.41481035520771</v>
      </c>
      <c r="AD35" s="114">
        <v>87.734375</v>
      </c>
      <c r="AE35" s="89"/>
      <c r="AF35" s="90"/>
      <c r="AG35" s="90"/>
      <c r="AH35" s="90"/>
      <c r="AI35" s="90"/>
      <c r="AJ35" s="55"/>
    </row>
    <row r="36" spans="1:36">
      <c r="A36" t="s">
        <v>60</v>
      </c>
      <c r="B36" t="s">
        <v>38</v>
      </c>
      <c r="C36" s="101">
        <v>26.113</v>
      </c>
      <c r="D36">
        <v>132</v>
      </c>
      <c r="E36">
        <v>129200</v>
      </c>
      <c r="F36" s="103">
        <v>1088</v>
      </c>
      <c r="G36" s="4">
        <v>0.13134191176470589</v>
      </c>
      <c r="H36" s="27">
        <v>46.755479157713793</v>
      </c>
      <c r="I36" s="53">
        <v>6625.6410256410254</v>
      </c>
      <c r="J36" s="53">
        <v>107.69230769230769</v>
      </c>
      <c r="K36" s="108">
        <v>18.66</v>
      </c>
      <c r="L36" s="101">
        <v>0.12</v>
      </c>
      <c r="M36" s="99">
        <v>5.3710000000000001E-2</v>
      </c>
      <c r="N36" s="99">
        <v>6.0999999999999997E-4</v>
      </c>
      <c r="O36" s="55">
        <v>0.38919999999999999</v>
      </c>
      <c r="P36">
        <v>4.1999999999999997E-3</v>
      </c>
      <c r="Q36" s="99">
        <v>5.3620000000000001E-2</v>
      </c>
      <c r="R36" s="99">
        <v>3.5E-4</v>
      </c>
      <c r="S36" s="4">
        <v>0.25811000000000001</v>
      </c>
      <c r="T36" s="111">
        <v>334</v>
      </c>
      <c r="U36" s="103">
        <v>3</v>
      </c>
      <c r="V36" s="103">
        <v>5.8</v>
      </c>
      <c r="W36" s="112">
        <v>336.7</v>
      </c>
      <c r="X36" s="112">
        <v>2.1</v>
      </c>
      <c r="Y36" s="112">
        <v>7.9</v>
      </c>
      <c r="Z36">
        <v>362</v>
      </c>
      <c r="AA36">
        <v>25</v>
      </c>
      <c r="AB36">
        <v>51</v>
      </c>
      <c r="AC36" s="114">
        <v>100.80838323353294</v>
      </c>
      <c r="AD36" s="114">
        <v>93.011049723756912</v>
      </c>
      <c r="AE36" s="89"/>
      <c r="AF36" s="90"/>
      <c r="AG36" s="90"/>
      <c r="AH36" s="90"/>
      <c r="AI36" s="90"/>
      <c r="AJ36" s="55"/>
    </row>
    <row r="37" spans="1:36">
      <c r="A37" t="s">
        <v>61</v>
      </c>
      <c r="B37" t="s">
        <v>38</v>
      </c>
      <c r="C37" s="101">
        <v>26.113</v>
      </c>
      <c r="D37">
        <v>132</v>
      </c>
      <c r="E37">
        <v>127200</v>
      </c>
      <c r="F37" s="103">
        <v>1066</v>
      </c>
      <c r="G37" s="4">
        <v>0.13067542213883679</v>
      </c>
      <c r="H37" s="27">
        <v>49.976558837318336</v>
      </c>
      <c r="I37" s="53">
        <v>6875.6756756756758</v>
      </c>
      <c r="J37" s="53">
        <v>156.75675675675674</v>
      </c>
      <c r="K37" s="108">
        <v>18.82</v>
      </c>
      <c r="L37" s="101">
        <v>0.14000000000000001</v>
      </c>
      <c r="M37" s="99">
        <v>5.4460000000000001E-2</v>
      </c>
      <c r="N37" s="99">
        <v>5.9999999999999995E-4</v>
      </c>
      <c r="O37" s="110">
        <v>0.39800000000000002</v>
      </c>
      <c r="P37">
        <v>4.8999999999999998E-3</v>
      </c>
      <c r="Q37" s="99">
        <v>5.3190000000000001E-2</v>
      </c>
      <c r="R37" s="99">
        <v>4.0999999999999999E-4</v>
      </c>
      <c r="S37" s="4">
        <v>0.50095000000000001</v>
      </c>
      <c r="T37" s="111">
        <v>340</v>
      </c>
      <c r="U37" s="103">
        <v>3.5</v>
      </c>
      <c r="V37" s="103">
        <v>6.2</v>
      </c>
      <c r="W37" s="112">
        <v>334.1</v>
      </c>
      <c r="X37" s="112">
        <v>2.5</v>
      </c>
      <c r="Y37" s="112">
        <v>7.9</v>
      </c>
      <c r="Z37">
        <v>395</v>
      </c>
      <c r="AA37">
        <v>24</v>
      </c>
      <c r="AB37">
        <v>50</v>
      </c>
      <c r="AC37" s="114">
        <v>98.264705882352942</v>
      </c>
      <c r="AD37" s="114">
        <v>84.582278481012665</v>
      </c>
      <c r="AE37" s="89"/>
      <c r="AF37" s="90"/>
      <c r="AG37" s="90"/>
      <c r="AH37" s="90"/>
      <c r="AI37" s="90"/>
      <c r="AJ37" s="55"/>
    </row>
    <row r="38" spans="1:36">
      <c r="C38" s="101"/>
      <c r="F38" s="103"/>
      <c r="G38" s="4"/>
      <c r="I38" s="37"/>
      <c r="J38" s="37"/>
      <c r="K38" s="108"/>
      <c r="L38" s="101"/>
      <c r="M38" s="99"/>
      <c r="N38" s="99"/>
      <c r="O38" s="55"/>
      <c r="Q38" s="99"/>
      <c r="R38" s="99"/>
      <c r="S38" s="4"/>
      <c r="T38" s="111"/>
      <c r="U38" s="103"/>
      <c r="V38" s="103"/>
      <c r="W38" s="112"/>
      <c r="X38" s="112"/>
      <c r="AC38" s="114"/>
      <c r="AD38" s="114"/>
      <c r="AE38" s="89"/>
      <c r="AF38" s="90"/>
      <c r="AG38" s="90"/>
      <c r="AH38" s="90"/>
      <c r="AI38" s="90"/>
      <c r="AJ38" s="55"/>
    </row>
    <row r="39" spans="1:36">
      <c r="A39" t="s">
        <v>62</v>
      </c>
      <c r="B39" t="s">
        <v>16</v>
      </c>
      <c r="C39" s="101">
        <v>26.113</v>
      </c>
      <c r="D39">
        <v>132</v>
      </c>
      <c r="E39">
        <v>49220</v>
      </c>
      <c r="F39" s="103">
        <v>311.39999999999998</v>
      </c>
      <c r="G39" s="4">
        <v>1.1107899807321773</v>
      </c>
      <c r="H39" s="27">
        <v>4.4870317002881839</v>
      </c>
      <c r="I39" s="53">
        <v>3175.483870967742</v>
      </c>
      <c r="J39" s="53">
        <v>37.41935483870968</v>
      </c>
      <c r="K39" s="108">
        <v>15.06</v>
      </c>
      <c r="L39" s="101">
        <v>0.17</v>
      </c>
      <c r="M39" s="99">
        <v>5.7149999999999999E-2</v>
      </c>
      <c r="N39" s="99">
        <v>8.5999999999999998E-4</v>
      </c>
      <c r="O39" s="110">
        <v>0.53010000000000002</v>
      </c>
      <c r="P39" s="99">
        <v>9.1000000000000004E-3</v>
      </c>
      <c r="Q39" s="99">
        <v>6.6519999999999996E-2</v>
      </c>
      <c r="R39" s="99">
        <v>7.6000000000000004E-4</v>
      </c>
      <c r="S39" s="4">
        <v>0.40087</v>
      </c>
      <c r="T39" s="111">
        <v>432.5</v>
      </c>
      <c r="U39" s="103">
        <v>5.9</v>
      </c>
      <c r="V39" s="103">
        <v>8.4</v>
      </c>
      <c r="W39" s="112">
        <v>415.1</v>
      </c>
      <c r="X39" s="112">
        <v>4.5999999999999996</v>
      </c>
      <c r="Y39" s="1">
        <v>10</v>
      </c>
      <c r="Z39">
        <v>494</v>
      </c>
      <c r="AA39">
        <v>33</v>
      </c>
      <c r="AB39">
        <v>55</v>
      </c>
      <c r="AC39" s="114">
        <v>95.97687861271676</v>
      </c>
      <c r="AD39" s="114">
        <v>84.02834008097166</v>
      </c>
      <c r="AE39" s="89"/>
      <c r="AF39" s="90"/>
      <c r="AG39" s="90"/>
      <c r="AH39" s="90"/>
      <c r="AI39" s="90"/>
      <c r="AJ39" s="55"/>
    </row>
    <row r="40" spans="1:36">
      <c r="A40" t="s">
        <v>63</v>
      </c>
      <c r="B40" t="s">
        <v>16</v>
      </c>
      <c r="C40" s="101">
        <v>26.126000000000001</v>
      </c>
      <c r="D40">
        <v>132</v>
      </c>
      <c r="E40">
        <v>56270</v>
      </c>
      <c r="F40" s="103">
        <v>351.7</v>
      </c>
      <c r="G40" s="4">
        <v>1.1307932897355701</v>
      </c>
      <c r="H40" s="27">
        <v>4.514762516046213</v>
      </c>
      <c r="I40" s="53">
        <v>3041.6216216216217</v>
      </c>
      <c r="J40" s="53">
        <v>42.162162162162161</v>
      </c>
      <c r="K40" s="108">
        <v>14.7</v>
      </c>
      <c r="L40" s="101">
        <v>0.16</v>
      </c>
      <c r="M40" s="99">
        <v>5.5640000000000002E-2</v>
      </c>
      <c r="N40" s="99">
        <v>8.0000000000000004E-4</v>
      </c>
      <c r="O40" s="110">
        <v>0.52780000000000005</v>
      </c>
      <c r="P40" s="99">
        <v>8.3000000000000001E-3</v>
      </c>
      <c r="Q40" s="99">
        <v>6.7799999999999999E-2</v>
      </c>
      <c r="R40" s="99">
        <v>6.8000000000000005E-4</v>
      </c>
      <c r="S40" s="4">
        <v>0.48459999999999998</v>
      </c>
      <c r="T40" s="111">
        <v>431</v>
      </c>
      <c r="U40" s="103">
        <v>5.5</v>
      </c>
      <c r="V40" s="103">
        <v>8.3000000000000007</v>
      </c>
      <c r="W40" s="112">
        <v>422.9</v>
      </c>
      <c r="X40" s="112">
        <v>4.0999999999999996</v>
      </c>
      <c r="Y40" s="1">
        <v>10</v>
      </c>
      <c r="Z40">
        <v>439</v>
      </c>
      <c r="AA40">
        <v>32</v>
      </c>
      <c r="AB40">
        <v>55</v>
      </c>
      <c r="AC40" s="114">
        <v>98.120649651972158</v>
      </c>
      <c r="AD40" s="114">
        <v>96.332574031890658</v>
      </c>
      <c r="AE40" s="89"/>
      <c r="AF40" s="90"/>
      <c r="AG40" s="90"/>
      <c r="AH40" s="90"/>
      <c r="AI40" s="90"/>
      <c r="AJ40" s="55"/>
    </row>
    <row r="41" spans="1:36">
      <c r="A41" t="s">
        <v>64</v>
      </c>
      <c r="B41" t="s">
        <v>16</v>
      </c>
      <c r="C41" s="101">
        <v>26.12</v>
      </c>
      <c r="D41">
        <v>132</v>
      </c>
      <c r="E41">
        <v>52480</v>
      </c>
      <c r="F41" s="103">
        <v>329.1</v>
      </c>
      <c r="G41" s="4">
        <v>1.0972348830142813</v>
      </c>
      <c r="H41" s="27">
        <v>4.6352112676056345</v>
      </c>
      <c r="I41" s="53">
        <v>4198.3999999999996</v>
      </c>
      <c r="J41" s="53">
        <v>63.199999999999996</v>
      </c>
      <c r="K41" s="108">
        <v>14.86</v>
      </c>
      <c r="L41" s="101">
        <v>0.15</v>
      </c>
      <c r="M41" s="99">
        <v>5.6599999999999998E-2</v>
      </c>
      <c r="N41" s="99">
        <v>8.8999999999999995E-4</v>
      </c>
      <c r="O41" s="110">
        <v>0.53269999999999995</v>
      </c>
      <c r="P41" s="99">
        <v>8.6999999999999994E-3</v>
      </c>
      <c r="Q41" s="99">
        <v>6.7379999999999995E-2</v>
      </c>
      <c r="R41" s="99">
        <v>6.7000000000000002E-4</v>
      </c>
      <c r="S41" s="4">
        <v>0.30613000000000001</v>
      </c>
      <c r="T41" s="111">
        <v>433.7</v>
      </c>
      <c r="U41" s="103">
        <v>5.7</v>
      </c>
      <c r="V41" s="103">
        <v>8.4</v>
      </c>
      <c r="W41" s="112">
        <v>420.3</v>
      </c>
      <c r="X41" s="112">
        <v>4</v>
      </c>
      <c r="Y41" s="1">
        <v>10</v>
      </c>
      <c r="Z41">
        <v>467</v>
      </c>
      <c r="AA41">
        <v>36</v>
      </c>
      <c r="AB41">
        <v>58</v>
      </c>
      <c r="AC41" s="114">
        <v>96.910306663592351</v>
      </c>
      <c r="AD41" s="114">
        <v>90</v>
      </c>
      <c r="AE41" s="89"/>
      <c r="AF41" s="90"/>
      <c r="AG41" s="90"/>
      <c r="AH41" s="90"/>
      <c r="AI41" s="90"/>
      <c r="AJ41" s="55"/>
    </row>
    <row r="42" spans="1:36">
      <c r="A42" t="s">
        <v>65</v>
      </c>
      <c r="B42" t="s">
        <v>16</v>
      </c>
      <c r="C42" s="101">
        <v>26.114000000000001</v>
      </c>
      <c r="D42">
        <v>131</v>
      </c>
      <c r="E42">
        <v>48280</v>
      </c>
      <c r="F42" s="103">
        <v>304.89999999999998</v>
      </c>
      <c r="G42" s="4">
        <v>1.0518202689406364</v>
      </c>
      <c r="H42" s="27">
        <v>4.8706070287539935</v>
      </c>
      <c r="I42" s="53">
        <v>19312</v>
      </c>
      <c r="J42" s="53">
        <v>296</v>
      </c>
      <c r="K42" s="108">
        <v>14.82</v>
      </c>
      <c r="L42" s="101">
        <v>0.16</v>
      </c>
      <c r="M42" s="99">
        <v>5.6899999999999999E-2</v>
      </c>
      <c r="N42" s="99">
        <v>1.1000000000000001E-3</v>
      </c>
      <c r="O42" s="110">
        <v>0.53500000000000003</v>
      </c>
      <c r="P42" s="99">
        <v>1.0999999999999999E-2</v>
      </c>
      <c r="Q42" s="99">
        <v>6.7489999999999994E-2</v>
      </c>
      <c r="R42" s="99">
        <v>7.2000000000000005E-4</v>
      </c>
      <c r="S42" s="4">
        <v>0.32561000000000001</v>
      </c>
      <c r="T42" s="111">
        <v>434.1</v>
      </c>
      <c r="U42" s="103">
        <v>7</v>
      </c>
      <c r="V42" s="103">
        <v>9.3000000000000007</v>
      </c>
      <c r="W42" s="112">
        <v>421.4</v>
      </c>
      <c r="X42" s="112">
        <v>4.3</v>
      </c>
      <c r="Y42" s="1">
        <v>10</v>
      </c>
      <c r="Z42">
        <v>480</v>
      </c>
      <c r="AA42">
        <v>42</v>
      </c>
      <c r="AB42">
        <v>61</v>
      </c>
      <c r="AC42" s="114">
        <v>97.074406818705356</v>
      </c>
      <c r="AD42" s="114">
        <v>87.791666666666671</v>
      </c>
      <c r="AE42" s="89"/>
      <c r="AF42" s="90"/>
      <c r="AG42" s="90"/>
      <c r="AH42" s="90"/>
      <c r="AI42" s="90"/>
      <c r="AJ42" s="55"/>
    </row>
    <row r="43" spans="1:36">
      <c r="A43" t="s">
        <v>66</v>
      </c>
      <c r="B43" t="s">
        <v>16</v>
      </c>
      <c r="C43" s="101">
        <v>26.111000000000001</v>
      </c>
      <c r="D43">
        <v>132</v>
      </c>
      <c r="E43">
        <v>43080</v>
      </c>
      <c r="F43" s="103">
        <v>276.39999999999998</v>
      </c>
      <c r="G43" s="4">
        <v>0.99421128798842273</v>
      </c>
      <c r="H43" s="27">
        <v>5.1185185185185178</v>
      </c>
      <c r="I43" s="53">
        <v>12308.571428571429</v>
      </c>
      <c r="J43" s="53">
        <v>260</v>
      </c>
      <c r="K43" s="108">
        <v>14.87</v>
      </c>
      <c r="L43" s="101">
        <v>0.15</v>
      </c>
      <c r="M43" s="99">
        <v>5.62E-2</v>
      </c>
      <c r="N43" s="99">
        <v>1.1000000000000001E-3</v>
      </c>
      <c r="O43" s="110">
        <v>0.52400000000000002</v>
      </c>
      <c r="P43" s="99">
        <v>0.01</v>
      </c>
      <c r="Q43" s="99">
        <v>6.7150000000000001E-2</v>
      </c>
      <c r="R43" s="99">
        <v>6.7000000000000002E-4</v>
      </c>
      <c r="S43" s="4">
        <v>0.29638999999999999</v>
      </c>
      <c r="T43" s="111">
        <v>427.5</v>
      </c>
      <c r="U43" s="103">
        <v>6.6</v>
      </c>
      <c r="V43" s="103">
        <v>8.9</v>
      </c>
      <c r="W43" s="112">
        <v>418.9</v>
      </c>
      <c r="X43" s="112">
        <v>4.0999999999999996</v>
      </c>
      <c r="Y43" s="1">
        <v>10</v>
      </c>
      <c r="Z43">
        <v>450</v>
      </c>
      <c r="AA43">
        <v>43</v>
      </c>
      <c r="AB43">
        <v>62</v>
      </c>
      <c r="AC43" s="114">
        <v>97.988304093567251</v>
      </c>
      <c r="AD43" s="114">
        <v>93.088888888888889</v>
      </c>
      <c r="AE43" s="89">
        <v>1</v>
      </c>
      <c r="AF43" s="91">
        <v>422.57</v>
      </c>
      <c r="AG43" s="92">
        <v>1.3620000000000001</v>
      </c>
      <c r="AH43" s="93">
        <v>4.0705</v>
      </c>
      <c r="AI43" s="93">
        <f>100*(AF43-419.3)/419.3</f>
        <v>0.77987121392797087</v>
      </c>
      <c r="AJ43" s="55"/>
    </row>
    <row r="44" spans="1:36">
      <c r="A44" t="s">
        <v>67</v>
      </c>
      <c r="B44" t="s">
        <v>16</v>
      </c>
      <c r="C44" s="101">
        <v>26.114000000000001</v>
      </c>
      <c r="D44">
        <v>132</v>
      </c>
      <c r="E44">
        <v>45630</v>
      </c>
      <c r="F44" s="103">
        <v>289</v>
      </c>
      <c r="G44" s="4">
        <v>1.1079584775086504</v>
      </c>
      <c r="H44" s="27">
        <v>4.5800316957210772</v>
      </c>
      <c r="I44" s="53">
        <v>1448.5714285714287</v>
      </c>
      <c r="J44" s="53">
        <v>18.095238095238098</v>
      </c>
      <c r="K44" s="108">
        <v>14.79</v>
      </c>
      <c r="L44" s="101">
        <v>0.15</v>
      </c>
      <c r="M44" s="99">
        <v>5.6030000000000003E-2</v>
      </c>
      <c r="N44" s="99">
        <v>9.3999999999999997E-4</v>
      </c>
      <c r="O44" s="110">
        <v>0.52439999999999998</v>
      </c>
      <c r="P44" s="99">
        <v>9.2999999999999992E-3</v>
      </c>
      <c r="Q44" s="99">
        <v>6.7460000000000006E-2</v>
      </c>
      <c r="R44" s="99">
        <v>6.9999999999999999E-4</v>
      </c>
      <c r="S44" s="4">
        <v>0.40189999999999998</v>
      </c>
      <c r="T44" s="111">
        <v>427.5</v>
      </c>
      <c r="U44" s="103">
        <v>6.2</v>
      </c>
      <c r="V44" s="103">
        <v>8.6999999999999993</v>
      </c>
      <c r="W44" s="112">
        <v>420.8</v>
      </c>
      <c r="X44" s="112">
        <v>4.2</v>
      </c>
      <c r="Y44" s="1">
        <v>10</v>
      </c>
      <c r="Z44">
        <v>442</v>
      </c>
      <c r="AA44">
        <v>38</v>
      </c>
      <c r="AB44">
        <v>60</v>
      </c>
      <c r="AC44" s="114">
        <v>98.432748538011694</v>
      </c>
      <c r="AD44" s="114">
        <v>95.203619909502265</v>
      </c>
      <c r="AE44" s="89"/>
      <c r="AF44" s="90"/>
      <c r="AG44" s="90"/>
      <c r="AH44" s="90"/>
      <c r="AI44" s="90"/>
      <c r="AJ44" s="55"/>
    </row>
    <row r="45" spans="1:36">
      <c r="A45" t="s">
        <v>68</v>
      </c>
      <c r="B45" t="s">
        <v>16</v>
      </c>
      <c r="C45" s="101">
        <v>26.111999999999998</v>
      </c>
      <c r="D45">
        <v>131</v>
      </c>
      <c r="E45">
        <v>52470</v>
      </c>
      <c r="F45" s="103">
        <v>330.4</v>
      </c>
      <c r="G45" s="4">
        <v>1.0862590799031477</v>
      </c>
      <c r="H45" s="27">
        <v>4.7539568345323735</v>
      </c>
      <c r="I45" s="53">
        <v>1778.6440677966102</v>
      </c>
      <c r="J45" s="53">
        <v>26.440677966101696</v>
      </c>
      <c r="K45" s="108">
        <v>14.77</v>
      </c>
      <c r="L45" s="101">
        <v>0.16</v>
      </c>
      <c r="M45" s="99">
        <v>5.4440000000000002E-2</v>
      </c>
      <c r="N45" s="99">
        <v>8.7000000000000001E-4</v>
      </c>
      <c r="O45" s="110">
        <v>0.5161</v>
      </c>
      <c r="P45" s="99">
        <v>8.3000000000000001E-3</v>
      </c>
      <c r="Q45" s="99">
        <v>6.7710000000000006E-2</v>
      </c>
      <c r="R45" s="99">
        <v>7.3999999999999999E-4</v>
      </c>
      <c r="S45" s="4">
        <v>0.34501999999999999</v>
      </c>
      <c r="T45" s="111">
        <v>422.1</v>
      </c>
      <c r="U45" s="103">
        <v>5.6</v>
      </c>
      <c r="V45" s="103">
        <v>8.1999999999999993</v>
      </c>
      <c r="W45" s="112">
        <v>422.3</v>
      </c>
      <c r="X45" s="112">
        <v>4.4000000000000004</v>
      </c>
      <c r="Y45" s="1">
        <v>10</v>
      </c>
      <c r="Z45">
        <v>383</v>
      </c>
      <c r="AA45">
        <v>37</v>
      </c>
      <c r="AB45">
        <v>60</v>
      </c>
      <c r="AC45" s="114">
        <v>100.04738213693437</v>
      </c>
      <c r="AD45" s="114">
        <v>110.26109660574413</v>
      </c>
      <c r="AE45" s="89"/>
      <c r="AF45" s="90"/>
      <c r="AG45" s="90"/>
      <c r="AH45" s="90"/>
      <c r="AI45" s="90"/>
      <c r="AJ45" s="55"/>
    </row>
    <row r="46" spans="1:36">
      <c r="A46" t="s">
        <v>69</v>
      </c>
      <c r="B46" t="s">
        <v>16</v>
      </c>
      <c r="C46" s="101">
        <v>26.128</v>
      </c>
      <c r="D46">
        <v>132</v>
      </c>
      <c r="E46">
        <v>49600</v>
      </c>
      <c r="F46" s="103">
        <v>314.5</v>
      </c>
      <c r="G46" s="4">
        <v>1.0540540540540539</v>
      </c>
      <c r="H46" s="27">
        <v>4.8459167950693374</v>
      </c>
      <c r="I46" s="53">
        <v>3420.6896551724139</v>
      </c>
      <c r="J46" s="53">
        <v>68.965517241379317</v>
      </c>
      <c r="K46" s="108">
        <v>14.73</v>
      </c>
      <c r="L46" s="101">
        <v>0.15</v>
      </c>
      <c r="M46" s="99">
        <v>5.4969999999999998E-2</v>
      </c>
      <c r="N46" s="99">
        <v>9.6000000000000002E-4</v>
      </c>
      <c r="O46" s="110">
        <v>0.51380000000000003</v>
      </c>
      <c r="P46" s="99">
        <v>8.8999999999999999E-3</v>
      </c>
      <c r="Q46" s="99">
        <v>6.7799999999999999E-2</v>
      </c>
      <c r="R46" s="99">
        <v>7.2000000000000005E-4</v>
      </c>
      <c r="S46" s="4">
        <v>0.34233000000000002</v>
      </c>
      <c r="T46" s="111">
        <v>420.5</v>
      </c>
      <c r="U46" s="103">
        <v>6</v>
      </c>
      <c r="V46" s="103">
        <v>8.5</v>
      </c>
      <c r="W46" s="112">
        <v>422.9</v>
      </c>
      <c r="X46" s="112">
        <v>4.3</v>
      </c>
      <c r="Y46" s="1">
        <v>10</v>
      </c>
      <c r="Z46">
        <v>408</v>
      </c>
      <c r="AA46">
        <v>39</v>
      </c>
      <c r="AB46">
        <v>60</v>
      </c>
      <c r="AC46" s="114">
        <v>100.57074910820452</v>
      </c>
      <c r="AD46" s="114">
        <v>103.65196078431373</v>
      </c>
      <c r="AE46" s="89"/>
      <c r="AF46" s="90"/>
      <c r="AG46" s="90"/>
      <c r="AH46" s="90"/>
      <c r="AI46" s="90"/>
      <c r="AJ46" s="55"/>
    </row>
    <row r="47" spans="1:36">
      <c r="A47" t="s">
        <v>70</v>
      </c>
      <c r="B47" t="s">
        <v>38</v>
      </c>
      <c r="C47" s="101">
        <v>26.119</v>
      </c>
      <c r="D47">
        <v>132</v>
      </c>
      <c r="E47">
        <v>30790</v>
      </c>
      <c r="F47" s="103">
        <v>196</v>
      </c>
      <c r="G47" s="4">
        <v>0.68010204081632664</v>
      </c>
      <c r="H47" s="27">
        <v>7.127272727272727</v>
      </c>
      <c r="I47" s="53">
        <v>1986.4516129032259</v>
      </c>
      <c r="J47" s="53">
        <v>45.806451612903224</v>
      </c>
      <c r="K47" s="108">
        <v>14.68</v>
      </c>
      <c r="L47" s="101">
        <v>0.21</v>
      </c>
      <c r="M47" s="99">
        <v>5.5E-2</v>
      </c>
      <c r="N47" s="99">
        <v>1.1999999999999999E-3</v>
      </c>
      <c r="O47" s="110">
        <v>0.51900000000000002</v>
      </c>
      <c r="P47" s="99">
        <v>1.2E-2</v>
      </c>
      <c r="Q47" s="99">
        <v>6.83E-2</v>
      </c>
      <c r="R47" s="99">
        <v>1E-3</v>
      </c>
      <c r="S47" s="4">
        <v>0.35160999999999998</v>
      </c>
      <c r="T47" s="111">
        <v>424.2</v>
      </c>
      <c r="U47" s="103">
        <v>7.7</v>
      </c>
      <c r="V47" s="103">
        <v>9.8000000000000007</v>
      </c>
      <c r="W47" s="112">
        <v>426.1</v>
      </c>
      <c r="X47" s="112">
        <v>6</v>
      </c>
      <c r="Y47" s="1">
        <v>11</v>
      </c>
      <c r="Z47">
        <v>407</v>
      </c>
      <c r="AA47">
        <v>48</v>
      </c>
      <c r="AB47">
        <v>65</v>
      </c>
      <c r="AC47" s="114">
        <v>100.44790193305045</v>
      </c>
      <c r="AD47" s="114">
        <v>104.6928746928747</v>
      </c>
      <c r="AE47" s="89"/>
      <c r="AF47" s="90"/>
      <c r="AG47" s="90"/>
      <c r="AH47" s="90"/>
      <c r="AI47" s="90"/>
      <c r="AJ47" s="55"/>
    </row>
    <row r="48" spans="1:36">
      <c r="A48" t="s">
        <v>71</v>
      </c>
      <c r="B48" t="s">
        <v>38</v>
      </c>
      <c r="C48" s="101">
        <v>26.117999999999999</v>
      </c>
      <c r="D48">
        <v>132</v>
      </c>
      <c r="E48">
        <v>46210</v>
      </c>
      <c r="F48" s="103">
        <v>295.89999999999998</v>
      </c>
      <c r="G48" s="4">
        <v>1.1355187563366003</v>
      </c>
      <c r="H48" s="27">
        <v>4.6162246489859591</v>
      </c>
      <c r="I48" s="53">
        <v>4864.2105263157891</v>
      </c>
      <c r="J48" s="53">
        <v>54.73684210526315</v>
      </c>
      <c r="K48" s="108">
        <v>14.95</v>
      </c>
      <c r="L48" s="101">
        <v>0.16</v>
      </c>
      <c r="M48" s="99">
        <v>5.6300000000000003E-2</v>
      </c>
      <c r="N48" s="99">
        <v>1.1000000000000001E-3</v>
      </c>
      <c r="O48" s="110">
        <v>0.51880000000000004</v>
      </c>
      <c r="P48" s="99">
        <v>8.9999999999999993E-3</v>
      </c>
      <c r="Q48" s="99">
        <v>6.6799999999999998E-2</v>
      </c>
      <c r="R48" s="99">
        <v>7.6000000000000004E-4</v>
      </c>
      <c r="S48" s="4">
        <v>0.26123000000000002</v>
      </c>
      <c r="T48" s="111">
        <v>423.8</v>
      </c>
      <c r="U48" s="103">
        <v>6</v>
      </c>
      <c r="V48" s="103">
        <v>8.5</v>
      </c>
      <c r="W48" s="112">
        <v>417.3</v>
      </c>
      <c r="X48" s="112">
        <v>4.5</v>
      </c>
      <c r="Y48" s="1">
        <v>10</v>
      </c>
      <c r="Z48">
        <v>477</v>
      </c>
      <c r="AA48">
        <v>41</v>
      </c>
      <c r="AB48">
        <v>60</v>
      </c>
      <c r="AC48" s="114">
        <v>98.466257668711648</v>
      </c>
      <c r="AD48" s="114">
        <v>87.484276729559753</v>
      </c>
      <c r="AE48" s="89"/>
      <c r="AF48" s="90"/>
      <c r="AG48" s="90"/>
      <c r="AH48" s="90"/>
      <c r="AI48" s="90"/>
      <c r="AJ48" s="55"/>
    </row>
    <row r="49" spans="1:36">
      <c r="C49" s="101"/>
      <c r="F49" s="103"/>
      <c r="G49" s="4"/>
      <c r="I49" s="37"/>
      <c r="J49" s="37"/>
      <c r="K49" s="108"/>
      <c r="L49" s="101"/>
      <c r="M49" s="99"/>
      <c r="N49" s="99"/>
      <c r="O49" s="55"/>
      <c r="Q49" s="99"/>
      <c r="R49" s="99"/>
      <c r="S49" s="4"/>
      <c r="T49" s="55"/>
      <c r="AC49" s="114"/>
      <c r="AD49" s="114"/>
      <c r="AE49" s="89"/>
      <c r="AF49" s="90"/>
      <c r="AG49" s="90"/>
      <c r="AH49" s="90"/>
      <c r="AI49" s="90"/>
      <c r="AJ49" s="55"/>
    </row>
    <row r="50" spans="1:36">
      <c r="A50" t="s">
        <v>72</v>
      </c>
      <c r="B50" t="s">
        <v>16</v>
      </c>
      <c r="C50" s="101">
        <v>26.105</v>
      </c>
      <c r="D50">
        <v>131</v>
      </c>
      <c r="E50">
        <v>19350</v>
      </c>
      <c r="F50" s="103">
        <v>122.7</v>
      </c>
      <c r="G50" s="4">
        <v>0.44172779136104323</v>
      </c>
      <c r="H50" s="27">
        <v>11.741626794258375</v>
      </c>
      <c r="I50" s="53">
        <v>12900</v>
      </c>
      <c r="J50" s="53">
        <v>326.66666666666669</v>
      </c>
      <c r="K50" s="108">
        <v>15.08</v>
      </c>
      <c r="L50" s="101">
        <v>0.22</v>
      </c>
      <c r="M50" s="99">
        <v>5.5E-2</v>
      </c>
      <c r="N50" s="99">
        <v>1.5E-3</v>
      </c>
      <c r="O50" s="108">
        <v>0.505</v>
      </c>
      <c r="P50" s="101">
        <v>1.2999999999999999E-2</v>
      </c>
      <c r="Q50" s="99">
        <v>6.6210000000000005E-2</v>
      </c>
      <c r="R50" s="99">
        <v>9.7000000000000005E-4</v>
      </c>
      <c r="S50" s="4">
        <v>0.28205999999999998</v>
      </c>
      <c r="T50" s="111">
        <v>415.6</v>
      </c>
      <c r="U50" s="103">
        <v>9</v>
      </c>
      <c r="V50" s="103">
        <v>11</v>
      </c>
      <c r="W50" s="112">
        <v>413.2</v>
      </c>
      <c r="X50" s="112">
        <v>5.8</v>
      </c>
      <c r="Y50" s="1">
        <v>11</v>
      </c>
      <c r="Z50">
        <v>399</v>
      </c>
      <c r="AA50">
        <v>59</v>
      </c>
      <c r="AB50">
        <v>75</v>
      </c>
      <c r="AC50" s="114">
        <v>99.422521655437919</v>
      </c>
      <c r="AD50" s="114">
        <v>103.55889724310777</v>
      </c>
      <c r="AE50" s="89"/>
      <c r="AF50" s="90"/>
      <c r="AG50" s="90"/>
      <c r="AH50" s="90"/>
      <c r="AI50" s="90"/>
      <c r="AJ50" s="55"/>
    </row>
    <row r="51" spans="1:36">
      <c r="A51" t="s">
        <v>73</v>
      </c>
      <c r="B51" t="s">
        <v>16</v>
      </c>
      <c r="C51" s="101">
        <v>26.145</v>
      </c>
      <c r="D51">
        <v>132</v>
      </c>
      <c r="E51">
        <v>35800</v>
      </c>
      <c r="F51" s="103">
        <v>219</v>
      </c>
      <c r="G51" s="4">
        <v>0.61187214611872143</v>
      </c>
      <c r="H51" s="27">
        <v>8.4883720930232549</v>
      </c>
      <c r="I51" s="53">
        <v>1256.140350877193</v>
      </c>
      <c r="J51" s="53">
        <v>77.192982456140342</v>
      </c>
      <c r="K51" s="108">
        <v>14.52</v>
      </c>
      <c r="L51" s="101">
        <v>0.2</v>
      </c>
      <c r="M51" s="99">
        <v>5.5899999999999998E-2</v>
      </c>
      <c r="N51" s="99">
        <v>1.1000000000000001E-3</v>
      </c>
      <c r="O51" s="108">
        <v>0.53400000000000003</v>
      </c>
      <c r="P51" s="101">
        <v>1.0999999999999999E-2</v>
      </c>
      <c r="Q51" s="99">
        <v>6.9099999999999995E-2</v>
      </c>
      <c r="R51" s="99">
        <v>9.7000000000000005E-4</v>
      </c>
      <c r="S51" s="4">
        <v>0.37768000000000002</v>
      </c>
      <c r="T51" s="111">
        <v>434.7</v>
      </c>
      <c r="U51" s="103">
        <v>7.5</v>
      </c>
      <c r="V51" s="103">
        <v>9.8000000000000007</v>
      </c>
      <c r="W51" s="112">
        <v>430.7</v>
      </c>
      <c r="X51" s="112">
        <v>5.8</v>
      </c>
      <c r="Y51" s="1">
        <v>11</v>
      </c>
      <c r="Z51">
        <v>444</v>
      </c>
      <c r="AA51">
        <v>46</v>
      </c>
      <c r="AB51">
        <v>66</v>
      </c>
      <c r="AC51" s="114">
        <v>99.079825166781688</v>
      </c>
      <c r="AD51" s="114">
        <v>97.00450450450451</v>
      </c>
      <c r="AE51" s="89"/>
      <c r="AF51" s="90"/>
      <c r="AG51" s="90"/>
      <c r="AH51" s="90"/>
      <c r="AI51" s="90"/>
      <c r="AJ51" s="55"/>
    </row>
    <row r="52" spans="1:36">
      <c r="A52" t="s">
        <v>74</v>
      </c>
      <c r="B52" t="s">
        <v>16</v>
      </c>
      <c r="C52" s="101">
        <v>26.125</v>
      </c>
      <c r="D52">
        <v>132</v>
      </c>
      <c r="E52">
        <v>43900</v>
      </c>
      <c r="F52" s="103">
        <v>270</v>
      </c>
      <c r="G52" s="4">
        <v>0.62666666666666659</v>
      </c>
      <c r="H52" s="27">
        <v>8.0118694362017795</v>
      </c>
      <c r="I52" s="53">
        <v>12542.857142857143</v>
      </c>
      <c r="J52" s="53">
        <v>514.28571428571433</v>
      </c>
      <c r="K52" s="108">
        <v>14.56</v>
      </c>
      <c r="L52" s="101">
        <v>0.18</v>
      </c>
      <c r="M52" s="99">
        <v>5.4780000000000002E-2</v>
      </c>
      <c r="N52" s="99">
        <v>9.5E-4</v>
      </c>
      <c r="O52" s="108">
        <v>0.52100000000000002</v>
      </c>
      <c r="P52" s="101">
        <v>0.01</v>
      </c>
      <c r="Q52" s="99">
        <v>6.855E-2</v>
      </c>
      <c r="R52" s="99">
        <v>7.9000000000000001E-4</v>
      </c>
      <c r="S52" s="4">
        <v>0.41914000000000001</v>
      </c>
      <c r="T52" s="111">
        <v>426.5</v>
      </c>
      <c r="U52" s="103">
        <v>6.7</v>
      </c>
      <c r="V52" s="103">
        <v>9</v>
      </c>
      <c r="W52" s="112">
        <v>427.4</v>
      </c>
      <c r="X52" s="112">
        <v>4.8</v>
      </c>
      <c r="Y52" s="1">
        <v>11</v>
      </c>
      <c r="Z52">
        <v>400</v>
      </c>
      <c r="AA52">
        <v>39</v>
      </c>
      <c r="AB52">
        <v>60</v>
      </c>
      <c r="AC52" s="114">
        <v>100.21101992966003</v>
      </c>
      <c r="AD52" s="114">
        <v>106.85</v>
      </c>
      <c r="AE52" s="89"/>
      <c r="AF52" s="90"/>
      <c r="AG52" s="90"/>
      <c r="AH52" s="90"/>
      <c r="AI52" s="90"/>
      <c r="AJ52" s="55"/>
    </row>
    <row r="53" spans="1:36">
      <c r="A53" t="s">
        <v>75</v>
      </c>
      <c r="B53" t="s">
        <v>16</v>
      </c>
      <c r="C53" s="101">
        <v>26.114999999999998</v>
      </c>
      <c r="D53">
        <v>132</v>
      </c>
      <c r="E53">
        <v>13780</v>
      </c>
      <c r="F53" s="103">
        <v>87.3</v>
      </c>
      <c r="G53" s="4">
        <v>0.38888888888888895</v>
      </c>
      <c r="H53" s="27">
        <v>14.26470588235294</v>
      </c>
      <c r="I53" s="53">
        <v>332.04819277108436</v>
      </c>
      <c r="J53" s="53">
        <v>6.9879518072289164</v>
      </c>
      <c r="K53" s="108">
        <v>15.1</v>
      </c>
      <c r="L53" s="101">
        <v>0.28999999999999998</v>
      </c>
      <c r="M53" s="99">
        <v>5.5E-2</v>
      </c>
      <c r="N53" s="99">
        <v>1.9E-3</v>
      </c>
      <c r="O53" s="108">
        <v>0.51200000000000001</v>
      </c>
      <c r="P53" s="101">
        <v>0.02</v>
      </c>
      <c r="Q53" s="99">
        <v>6.6699999999999995E-2</v>
      </c>
      <c r="R53" s="99">
        <v>1.2999999999999999E-3</v>
      </c>
      <c r="S53" s="4">
        <v>0.45806999999999998</v>
      </c>
      <c r="T53" s="111">
        <v>417</v>
      </c>
      <c r="U53" s="103">
        <v>13</v>
      </c>
      <c r="V53" s="103">
        <v>15</v>
      </c>
      <c r="W53" s="112">
        <v>415.9</v>
      </c>
      <c r="X53" s="112">
        <v>7.9</v>
      </c>
      <c r="Y53" s="1">
        <v>12</v>
      </c>
      <c r="Z53">
        <v>382</v>
      </c>
      <c r="AA53">
        <v>77</v>
      </c>
      <c r="AB53">
        <v>89</v>
      </c>
      <c r="AC53" s="114">
        <v>99.73621103117506</v>
      </c>
      <c r="AD53" s="114">
        <v>108.87434554973822</v>
      </c>
      <c r="AE53" s="89"/>
      <c r="AF53" s="90"/>
      <c r="AG53" s="90"/>
      <c r="AH53" s="90"/>
      <c r="AI53" s="90"/>
      <c r="AJ53" s="55"/>
    </row>
    <row r="54" spans="1:36">
      <c r="A54" t="s">
        <v>76</v>
      </c>
      <c r="B54" t="s">
        <v>16</v>
      </c>
      <c r="C54" s="101">
        <v>26.111000000000001</v>
      </c>
      <c r="D54">
        <v>131</v>
      </c>
      <c r="E54">
        <v>26200</v>
      </c>
      <c r="F54" s="103">
        <v>163</v>
      </c>
      <c r="G54" s="4">
        <v>0.58834355828220863</v>
      </c>
      <c r="H54" s="27">
        <v>9.106145251396649</v>
      </c>
      <c r="I54" s="53">
        <v>1027.4509803921569</v>
      </c>
      <c r="J54" s="53">
        <v>58.82352941176471</v>
      </c>
      <c r="K54" s="108">
        <v>14.45</v>
      </c>
      <c r="L54" s="101">
        <v>0.23</v>
      </c>
      <c r="M54" s="99">
        <v>5.4800000000000001E-2</v>
      </c>
      <c r="N54" s="99">
        <v>1.5E-3</v>
      </c>
      <c r="O54" s="108">
        <v>0.52200000000000002</v>
      </c>
      <c r="P54" s="101">
        <v>1.4E-2</v>
      </c>
      <c r="Q54" s="99">
        <v>6.93E-2</v>
      </c>
      <c r="R54" s="99">
        <v>1.1000000000000001E-3</v>
      </c>
      <c r="S54" s="4">
        <v>0.20937</v>
      </c>
      <c r="T54" s="111">
        <v>427.4</v>
      </c>
      <c r="U54" s="103">
        <v>9.4</v>
      </c>
      <c r="V54" s="103">
        <v>11</v>
      </c>
      <c r="W54" s="112">
        <v>432</v>
      </c>
      <c r="X54" s="112">
        <v>6.7</v>
      </c>
      <c r="Y54" s="1">
        <v>12</v>
      </c>
      <c r="Z54">
        <v>393</v>
      </c>
      <c r="AA54">
        <v>61</v>
      </c>
      <c r="AB54">
        <v>75</v>
      </c>
      <c r="AC54" s="114">
        <v>101.07627515208236</v>
      </c>
      <c r="AD54" s="114">
        <v>109.92366412213741</v>
      </c>
      <c r="AE54" s="89"/>
      <c r="AF54" s="90"/>
      <c r="AG54" s="90"/>
      <c r="AH54" s="90"/>
      <c r="AI54" s="90"/>
      <c r="AJ54" s="55"/>
    </row>
    <row r="55" spans="1:36">
      <c r="A55" t="s">
        <v>77</v>
      </c>
      <c r="B55" t="s">
        <v>16</v>
      </c>
      <c r="C55" s="101">
        <v>26.19</v>
      </c>
      <c r="D55">
        <v>132</v>
      </c>
      <c r="E55">
        <v>33330</v>
      </c>
      <c r="F55" s="103">
        <v>210.3</v>
      </c>
      <c r="G55" s="4">
        <v>0.59724203518782681</v>
      </c>
      <c r="H55" s="27">
        <v>8.4457831325301207</v>
      </c>
      <c r="I55" s="53">
        <v>3174.2857142857142</v>
      </c>
      <c r="J55" s="53">
        <v>87.61904761904762</v>
      </c>
      <c r="K55" s="108">
        <v>15.11</v>
      </c>
      <c r="L55" s="101">
        <v>0.18</v>
      </c>
      <c r="M55" s="99">
        <v>5.5599999999999997E-2</v>
      </c>
      <c r="N55" s="99">
        <v>1.1999999999999999E-3</v>
      </c>
      <c r="O55" s="108">
        <v>0.51400000000000001</v>
      </c>
      <c r="P55" s="101">
        <v>0.01</v>
      </c>
      <c r="Q55" s="99">
        <v>6.633E-2</v>
      </c>
      <c r="R55" s="99">
        <v>7.6000000000000004E-4</v>
      </c>
      <c r="S55" s="4">
        <v>0.1411</v>
      </c>
      <c r="T55" s="111">
        <v>421.8</v>
      </c>
      <c r="U55" s="103">
        <v>6.8</v>
      </c>
      <c r="V55" s="103">
        <v>9.1</v>
      </c>
      <c r="W55" s="112">
        <v>413.9</v>
      </c>
      <c r="X55" s="112">
        <v>4.5999999999999996</v>
      </c>
      <c r="Y55" s="1">
        <v>10</v>
      </c>
      <c r="Z55">
        <v>439</v>
      </c>
      <c r="AA55">
        <v>48</v>
      </c>
      <c r="AB55">
        <v>66</v>
      </c>
      <c r="AC55" s="114">
        <v>98.127074442863915</v>
      </c>
      <c r="AD55" s="114">
        <v>94.28246013667426</v>
      </c>
      <c r="AE55" s="89">
        <v>1</v>
      </c>
      <c r="AF55" s="91">
        <v>423.31</v>
      </c>
      <c r="AG55" s="92">
        <v>1.7132000000000001</v>
      </c>
      <c r="AH55" s="93">
        <v>5.0187999999999997</v>
      </c>
      <c r="AI55" s="93">
        <f>100*(AF55-416.78)/416.78</f>
        <v>1.5667738375162028</v>
      </c>
      <c r="AJ55" s="55"/>
    </row>
    <row r="56" spans="1:36">
      <c r="A56" t="s">
        <v>78</v>
      </c>
      <c r="B56" t="s">
        <v>16</v>
      </c>
      <c r="C56" s="101">
        <v>26.128</v>
      </c>
      <c r="D56">
        <v>131</v>
      </c>
      <c r="E56">
        <v>37600</v>
      </c>
      <c r="F56" s="103">
        <v>233</v>
      </c>
      <c r="G56" s="4">
        <v>0.607725321888412</v>
      </c>
      <c r="H56" s="27">
        <v>8.3512544802867392</v>
      </c>
      <c r="I56" s="53">
        <v>1319.2982456140351</v>
      </c>
      <c r="J56" s="53">
        <v>70.175438596491233</v>
      </c>
      <c r="K56" s="108">
        <v>14.46</v>
      </c>
      <c r="L56" s="101">
        <v>0.19</v>
      </c>
      <c r="M56" s="99">
        <v>5.6000000000000001E-2</v>
      </c>
      <c r="N56" s="99">
        <v>1.1000000000000001E-3</v>
      </c>
      <c r="O56" s="108">
        <v>0.53600000000000003</v>
      </c>
      <c r="P56" s="101">
        <v>1.0999999999999999E-2</v>
      </c>
      <c r="Q56" s="99">
        <v>6.9330000000000003E-2</v>
      </c>
      <c r="R56" s="99">
        <v>9.1E-4</v>
      </c>
      <c r="S56" s="4">
        <v>0.28493000000000002</v>
      </c>
      <c r="T56" s="111">
        <v>437.5</v>
      </c>
      <c r="U56" s="103">
        <v>7</v>
      </c>
      <c r="V56" s="103">
        <v>9.3000000000000007</v>
      </c>
      <c r="W56" s="112">
        <v>432.6</v>
      </c>
      <c r="X56" s="112">
        <v>5.4</v>
      </c>
      <c r="Y56" s="1">
        <v>11</v>
      </c>
      <c r="Z56">
        <v>457</v>
      </c>
      <c r="AA56">
        <v>44</v>
      </c>
      <c r="AB56">
        <v>63</v>
      </c>
      <c r="AC56" s="114">
        <v>98.88</v>
      </c>
      <c r="AD56" s="114">
        <v>94.66083150984683</v>
      </c>
      <c r="AE56" s="89"/>
      <c r="AF56" s="90"/>
      <c r="AG56" s="90"/>
      <c r="AH56" s="90"/>
      <c r="AI56" s="90"/>
      <c r="AJ56" s="55"/>
    </row>
    <row r="57" spans="1:36">
      <c r="A57" t="s">
        <v>79</v>
      </c>
      <c r="B57" t="s">
        <v>16</v>
      </c>
      <c r="C57" s="101">
        <v>26.111000000000001</v>
      </c>
      <c r="D57">
        <v>132</v>
      </c>
      <c r="E57">
        <v>18530</v>
      </c>
      <c r="F57" s="103">
        <v>118.5</v>
      </c>
      <c r="G57" s="4">
        <v>0.40067510548523205</v>
      </c>
      <c r="H57" s="27">
        <v>14.123957091775923</v>
      </c>
      <c r="I57" s="53">
        <v>861.8604651162791</v>
      </c>
      <c r="J57" s="53">
        <v>11.162790697674419</v>
      </c>
      <c r="K57" s="108">
        <v>15.39</v>
      </c>
      <c r="L57" s="101">
        <v>0.2</v>
      </c>
      <c r="M57" s="99">
        <v>5.5199999999999999E-2</v>
      </c>
      <c r="N57" s="99">
        <v>1.5E-3</v>
      </c>
      <c r="O57" s="108">
        <v>0.49199999999999999</v>
      </c>
      <c r="P57" s="101">
        <v>1.2999999999999999E-2</v>
      </c>
      <c r="Q57" s="99">
        <v>6.4949999999999994E-2</v>
      </c>
      <c r="R57" s="99">
        <v>8.5999999999999998E-4</v>
      </c>
      <c r="S57" s="4">
        <v>0.21462999999999999</v>
      </c>
      <c r="T57" s="111">
        <v>404.9</v>
      </c>
      <c r="U57" s="103">
        <v>9</v>
      </c>
      <c r="V57" s="103">
        <v>11</v>
      </c>
      <c r="W57" s="112">
        <v>405.6</v>
      </c>
      <c r="X57" s="112">
        <v>5.2</v>
      </c>
      <c r="Y57" s="1">
        <v>10</v>
      </c>
      <c r="Z57">
        <v>397</v>
      </c>
      <c r="AA57">
        <v>61</v>
      </c>
      <c r="AB57">
        <v>76</v>
      </c>
      <c r="AC57" s="114">
        <v>100.17288219313411</v>
      </c>
      <c r="AD57" s="114">
        <v>102.1662468513854</v>
      </c>
      <c r="AE57" s="89"/>
      <c r="AF57" s="90"/>
      <c r="AG57" s="90"/>
      <c r="AH57" s="90"/>
      <c r="AI57" s="90"/>
      <c r="AJ57" s="55"/>
    </row>
    <row r="58" spans="1:36">
      <c r="A58" t="s">
        <v>80</v>
      </c>
      <c r="B58" t="s">
        <v>16</v>
      </c>
      <c r="C58" s="101">
        <v>26.105</v>
      </c>
      <c r="D58">
        <v>132</v>
      </c>
      <c r="E58">
        <v>26000</v>
      </c>
      <c r="F58" s="103">
        <v>164.9</v>
      </c>
      <c r="G58" s="4">
        <v>0.46391752577319584</v>
      </c>
      <c r="H58" s="27">
        <v>11.081989247311828</v>
      </c>
      <c r="I58" s="53">
        <v>1793.1034482758621</v>
      </c>
      <c r="J58" s="53">
        <v>54.482758620689658</v>
      </c>
      <c r="K58" s="108">
        <v>15.01</v>
      </c>
      <c r="L58" s="101">
        <v>0.2</v>
      </c>
      <c r="M58" s="99">
        <v>5.6099999999999997E-2</v>
      </c>
      <c r="N58" s="99">
        <v>1.2999999999999999E-3</v>
      </c>
      <c r="O58" s="108">
        <v>0.52100000000000002</v>
      </c>
      <c r="P58" s="101">
        <v>1.2E-2</v>
      </c>
      <c r="Q58" s="99">
        <v>6.6860000000000003E-2</v>
      </c>
      <c r="R58" s="99">
        <v>8.8000000000000003E-4</v>
      </c>
      <c r="S58" s="4">
        <v>0.34810000000000002</v>
      </c>
      <c r="T58" s="111">
        <v>427.5</v>
      </c>
      <c r="U58" s="103">
        <v>8.1999999999999993</v>
      </c>
      <c r="V58" s="103">
        <v>10</v>
      </c>
      <c r="W58" s="112">
        <v>417.1</v>
      </c>
      <c r="X58" s="112">
        <v>5.3</v>
      </c>
      <c r="Y58" s="1">
        <v>11</v>
      </c>
      <c r="Z58">
        <v>448</v>
      </c>
      <c r="AA58">
        <v>51</v>
      </c>
      <c r="AB58">
        <v>69</v>
      </c>
      <c r="AC58" s="114">
        <v>97.567251461988306</v>
      </c>
      <c r="AD58" s="114">
        <v>93.102678571428569</v>
      </c>
      <c r="AE58" s="89"/>
      <c r="AF58" s="90"/>
      <c r="AG58" s="90"/>
      <c r="AH58" s="90"/>
      <c r="AI58" s="90"/>
      <c r="AJ58" s="55"/>
    </row>
    <row r="59" spans="1:36">
      <c r="A59" t="s">
        <v>81</v>
      </c>
      <c r="B59" t="s">
        <v>16</v>
      </c>
      <c r="C59" s="101">
        <v>26.11</v>
      </c>
      <c r="D59">
        <v>132</v>
      </c>
      <c r="E59">
        <v>33730</v>
      </c>
      <c r="F59" s="103">
        <v>211.6</v>
      </c>
      <c r="G59" s="4">
        <v>0.71502835538752374</v>
      </c>
      <c r="H59" s="27">
        <v>7.2193790515182537</v>
      </c>
      <c r="I59" s="53">
        <v>1568.8372093023256</v>
      </c>
      <c r="J59" s="53">
        <v>30.697674418604652</v>
      </c>
      <c r="K59" s="108">
        <v>14.88</v>
      </c>
      <c r="L59" s="101">
        <v>0.2</v>
      </c>
      <c r="M59" s="99">
        <v>5.5800000000000002E-2</v>
      </c>
      <c r="N59" s="99">
        <v>1E-3</v>
      </c>
      <c r="O59" s="108">
        <v>0.52400000000000002</v>
      </c>
      <c r="P59" s="101">
        <v>1.0999999999999999E-2</v>
      </c>
      <c r="Q59" s="99">
        <v>6.7400000000000002E-2</v>
      </c>
      <c r="R59" s="99">
        <v>9.1E-4</v>
      </c>
      <c r="S59" s="4">
        <v>0.53229000000000004</v>
      </c>
      <c r="T59" s="111">
        <v>426.7</v>
      </c>
      <c r="U59" s="103">
        <v>7.2</v>
      </c>
      <c r="V59" s="103">
        <v>9.5</v>
      </c>
      <c r="W59" s="112">
        <v>420.4</v>
      </c>
      <c r="X59" s="112">
        <v>5.5</v>
      </c>
      <c r="Y59" s="1">
        <v>11</v>
      </c>
      <c r="Z59">
        <v>436</v>
      </c>
      <c r="AA59">
        <v>40</v>
      </c>
      <c r="AB59">
        <v>60</v>
      </c>
      <c r="AC59" s="114">
        <v>98.523552847433791</v>
      </c>
      <c r="AD59" s="114">
        <v>96.422018348623851</v>
      </c>
      <c r="AE59" s="89"/>
      <c r="AF59" s="90"/>
      <c r="AG59" s="90"/>
      <c r="AH59" s="90"/>
      <c r="AI59" s="90"/>
      <c r="AJ59" s="55"/>
    </row>
    <row r="60" spans="1:36">
      <c r="C60" s="101"/>
      <c r="F60" s="103"/>
      <c r="G60" s="4"/>
      <c r="I60" s="37"/>
      <c r="J60" s="37"/>
      <c r="K60" s="108"/>
      <c r="L60" s="101"/>
      <c r="M60" s="99"/>
      <c r="N60" s="99"/>
      <c r="O60" s="108"/>
      <c r="P60" s="101"/>
      <c r="Q60" s="99"/>
      <c r="R60" s="99"/>
      <c r="S60" s="4"/>
      <c r="T60" s="55"/>
      <c r="AC60" s="114"/>
      <c r="AD60" s="114"/>
      <c r="AE60" s="89"/>
      <c r="AF60" s="90"/>
      <c r="AG60" s="90"/>
      <c r="AH60" s="90"/>
      <c r="AI60" s="90"/>
      <c r="AJ60" s="55"/>
    </row>
    <row r="61" spans="1:36">
      <c r="A61" t="s">
        <v>17</v>
      </c>
      <c r="B61" t="s">
        <v>16</v>
      </c>
      <c r="C61" s="101">
        <v>26.155000000000001</v>
      </c>
      <c r="D61">
        <v>132</v>
      </c>
      <c r="E61">
        <v>35570</v>
      </c>
      <c r="F61" s="103">
        <v>81.599999999999994</v>
      </c>
      <c r="G61" s="4">
        <v>0.36703431372549022</v>
      </c>
      <c r="H61" s="27">
        <v>5.333333333333333</v>
      </c>
      <c r="I61" s="53">
        <v>1205.7627118644068</v>
      </c>
      <c r="J61" s="53">
        <v>21.694915254237287</v>
      </c>
      <c r="K61" s="108">
        <v>5.641</v>
      </c>
      <c r="L61" s="101">
        <v>8.8999999999999996E-2</v>
      </c>
      <c r="M61" s="99">
        <v>7.6100000000000001E-2</v>
      </c>
      <c r="N61" s="99">
        <v>1.4E-3</v>
      </c>
      <c r="O61" s="108">
        <v>1.853</v>
      </c>
      <c r="P61" s="101">
        <v>4.1000000000000002E-2</v>
      </c>
      <c r="Q61" s="99">
        <v>0.17749999999999999</v>
      </c>
      <c r="R61" s="99">
        <v>2.8999999999999998E-3</v>
      </c>
      <c r="S61" s="4">
        <v>0.62931999999999999</v>
      </c>
      <c r="T61" s="55">
        <v>1066</v>
      </c>
      <c r="U61">
        <v>15</v>
      </c>
      <c r="V61">
        <v>19</v>
      </c>
      <c r="W61" s="1">
        <v>1053</v>
      </c>
      <c r="X61" s="1">
        <v>16</v>
      </c>
      <c r="Y61" s="1">
        <v>27</v>
      </c>
      <c r="Z61">
        <v>1087</v>
      </c>
      <c r="AA61">
        <v>36</v>
      </c>
      <c r="AB61">
        <v>54</v>
      </c>
      <c r="AC61" s="114">
        <v>98.780487804878049</v>
      </c>
      <c r="AD61" s="114">
        <v>96.872125114995399</v>
      </c>
      <c r="AE61" s="89"/>
      <c r="AF61" s="90"/>
      <c r="AG61" s="90"/>
      <c r="AH61" s="90"/>
      <c r="AI61" s="90"/>
      <c r="AJ61" s="55"/>
    </row>
    <row r="62" spans="1:36">
      <c r="A62" t="s">
        <v>19</v>
      </c>
      <c r="B62" t="s">
        <v>16</v>
      </c>
      <c r="C62" s="101">
        <v>26.312000000000001</v>
      </c>
      <c r="D62">
        <v>132</v>
      </c>
      <c r="E62">
        <v>35530</v>
      </c>
      <c r="F62" s="103">
        <v>80.099999999999994</v>
      </c>
      <c r="G62" s="4">
        <v>0.3820224719101124</v>
      </c>
      <c r="H62" s="27">
        <v>5.3081510934393634</v>
      </c>
      <c r="I62" s="53">
        <v>2631.8518518518517</v>
      </c>
      <c r="J62" s="53">
        <v>51.111111111111114</v>
      </c>
      <c r="K62" s="108">
        <v>5.57</v>
      </c>
      <c r="L62" s="101">
        <v>0.1</v>
      </c>
      <c r="M62" s="99">
        <v>7.46E-2</v>
      </c>
      <c r="N62" s="99">
        <v>1.5E-3</v>
      </c>
      <c r="O62" s="108">
        <v>1.853</v>
      </c>
      <c r="P62" s="101">
        <v>4.2999999999999997E-2</v>
      </c>
      <c r="Q62" s="99">
        <v>0.1802</v>
      </c>
      <c r="R62" s="99">
        <v>3.2000000000000002E-3</v>
      </c>
      <c r="S62" s="4">
        <v>0.57389999999999997</v>
      </c>
      <c r="T62" s="55">
        <v>1064</v>
      </c>
      <c r="U62">
        <v>15</v>
      </c>
      <c r="V62">
        <v>19</v>
      </c>
      <c r="W62" s="1">
        <v>1067</v>
      </c>
      <c r="X62" s="1">
        <v>18</v>
      </c>
      <c r="Y62" s="1">
        <v>29</v>
      </c>
      <c r="Z62">
        <v>1064</v>
      </c>
      <c r="AA62">
        <v>41</v>
      </c>
      <c r="AB62">
        <v>58</v>
      </c>
      <c r="AC62" s="114">
        <v>100.28195488721805</v>
      </c>
      <c r="AD62" s="114">
        <v>100.28195488721805</v>
      </c>
      <c r="AE62" s="89"/>
      <c r="AF62" s="90"/>
      <c r="AG62" s="90"/>
      <c r="AH62" s="90"/>
      <c r="AI62" s="90"/>
      <c r="AJ62" s="55"/>
    </row>
    <row r="63" spans="1:36">
      <c r="A63" t="s">
        <v>21</v>
      </c>
      <c r="B63" t="s">
        <v>16</v>
      </c>
      <c r="C63" s="101">
        <v>26.120999999999999</v>
      </c>
      <c r="D63">
        <v>132</v>
      </c>
      <c r="E63">
        <v>35800</v>
      </c>
      <c r="F63" s="103">
        <v>81.900000000000006</v>
      </c>
      <c r="G63" s="4">
        <v>0.36971916971916968</v>
      </c>
      <c r="H63" s="27">
        <v>5.4491017964071862</v>
      </c>
      <c r="I63" s="53">
        <v>1835.8974358974358</v>
      </c>
      <c r="J63" s="53">
        <v>33.333333333333336</v>
      </c>
      <c r="K63" s="108">
        <v>5.6</v>
      </c>
      <c r="L63" s="101">
        <v>0.11</v>
      </c>
      <c r="M63" s="99">
        <v>7.4399999999999994E-2</v>
      </c>
      <c r="N63" s="99">
        <v>1.4E-3</v>
      </c>
      <c r="O63" s="108">
        <v>1.8280000000000001</v>
      </c>
      <c r="P63" s="101">
        <v>0.04</v>
      </c>
      <c r="Q63" s="99">
        <v>0.17910000000000001</v>
      </c>
      <c r="R63" s="99">
        <v>3.7000000000000002E-3</v>
      </c>
      <c r="S63" s="4">
        <v>0.63395000000000001</v>
      </c>
      <c r="T63" s="55">
        <v>1054</v>
      </c>
      <c r="U63">
        <v>14</v>
      </c>
      <c r="V63">
        <v>18</v>
      </c>
      <c r="W63" s="1">
        <v>1063</v>
      </c>
      <c r="X63" s="1">
        <v>20</v>
      </c>
      <c r="Y63" s="1">
        <v>30</v>
      </c>
      <c r="Z63">
        <v>1049</v>
      </c>
      <c r="AA63">
        <v>38</v>
      </c>
      <c r="AB63">
        <v>55</v>
      </c>
      <c r="AC63" s="114">
        <v>100.85388994307401</v>
      </c>
      <c r="AD63" s="114">
        <v>101.3346043851287</v>
      </c>
      <c r="AE63" s="89"/>
      <c r="AF63" s="90"/>
      <c r="AG63" s="90"/>
      <c r="AH63" s="90"/>
      <c r="AI63" s="90"/>
      <c r="AJ63" s="55"/>
    </row>
    <row r="64" spans="1:36">
      <c r="A64" t="s">
        <v>23</v>
      </c>
      <c r="B64" t="s">
        <v>16</v>
      </c>
      <c r="C64" s="101">
        <v>26.123999999999999</v>
      </c>
      <c r="D64">
        <v>132</v>
      </c>
      <c r="E64">
        <v>34540</v>
      </c>
      <c r="F64" s="103">
        <v>78.900000000000006</v>
      </c>
      <c r="G64" s="4">
        <v>0.38048162230671734</v>
      </c>
      <c r="H64" s="27">
        <v>5.3746594005449593</v>
      </c>
      <c r="I64" s="53">
        <v>3289.5238095238096</v>
      </c>
      <c r="J64" s="53">
        <v>60.952380952380949</v>
      </c>
      <c r="K64" s="108">
        <v>5.609</v>
      </c>
      <c r="L64" s="101">
        <v>9.1999999999999998E-2</v>
      </c>
      <c r="M64" s="99">
        <v>7.6600000000000001E-2</v>
      </c>
      <c r="N64" s="99">
        <v>1.5E-3</v>
      </c>
      <c r="O64" s="108">
        <v>1.8720000000000001</v>
      </c>
      <c r="P64" s="101">
        <v>4.1000000000000002E-2</v>
      </c>
      <c r="Q64" s="99">
        <v>0.17849999999999999</v>
      </c>
      <c r="R64" s="99">
        <v>2.8999999999999998E-3</v>
      </c>
      <c r="S64" s="4">
        <v>0.56335000000000002</v>
      </c>
      <c r="T64" s="55">
        <v>1069</v>
      </c>
      <c r="U64">
        <v>14</v>
      </c>
      <c r="V64">
        <v>18</v>
      </c>
      <c r="W64" s="1">
        <v>1058</v>
      </c>
      <c r="X64" s="1">
        <v>16</v>
      </c>
      <c r="Y64" s="1">
        <v>28</v>
      </c>
      <c r="Z64">
        <v>1104</v>
      </c>
      <c r="AA64">
        <v>39</v>
      </c>
      <c r="AB64">
        <v>56</v>
      </c>
      <c r="AC64" s="114">
        <v>98.971000935453702</v>
      </c>
      <c r="AD64" s="114">
        <v>95.833333333333329</v>
      </c>
      <c r="AE64" s="89"/>
      <c r="AF64" s="90"/>
      <c r="AG64" s="90"/>
      <c r="AH64" s="90"/>
      <c r="AI64" s="90"/>
      <c r="AJ64" s="55"/>
    </row>
    <row r="65" spans="1:468">
      <c r="A65" t="s">
        <v>25</v>
      </c>
      <c r="B65" t="s">
        <v>16</v>
      </c>
      <c r="C65" s="101">
        <v>26.111999999999998</v>
      </c>
      <c r="D65">
        <v>132</v>
      </c>
      <c r="E65">
        <v>34160</v>
      </c>
      <c r="F65" s="103">
        <v>76.8</v>
      </c>
      <c r="G65" s="4">
        <v>0.38463541666666667</v>
      </c>
      <c r="H65" s="27">
        <v>5.2423208191126278</v>
      </c>
      <c r="I65" s="53">
        <v>2355.8620689655172</v>
      </c>
      <c r="J65" s="53">
        <v>46.206896551724142</v>
      </c>
      <c r="K65" s="108">
        <v>5.468</v>
      </c>
      <c r="L65" s="101">
        <v>8.8999999999999996E-2</v>
      </c>
      <c r="M65" s="99">
        <v>7.3800000000000004E-2</v>
      </c>
      <c r="N65" s="99">
        <v>1.4E-3</v>
      </c>
      <c r="O65" s="108">
        <v>1.843</v>
      </c>
      <c r="P65" s="101">
        <v>4.4999999999999998E-2</v>
      </c>
      <c r="Q65" s="99">
        <v>0.18310000000000001</v>
      </c>
      <c r="R65" s="99">
        <v>3.0000000000000001E-3</v>
      </c>
      <c r="S65" s="4">
        <v>0.5635</v>
      </c>
      <c r="T65" s="55">
        <v>1065</v>
      </c>
      <c r="U65">
        <v>16</v>
      </c>
      <c r="V65">
        <v>20</v>
      </c>
      <c r="W65" s="1">
        <v>1083</v>
      </c>
      <c r="X65" s="1">
        <v>16</v>
      </c>
      <c r="Y65" s="1">
        <v>28</v>
      </c>
      <c r="Z65">
        <v>1032</v>
      </c>
      <c r="AA65">
        <v>38</v>
      </c>
      <c r="AB65">
        <v>56</v>
      </c>
      <c r="AC65" s="114">
        <v>101.69014084507042</v>
      </c>
      <c r="AD65" s="114">
        <v>104.94186046511628</v>
      </c>
      <c r="AE65" s="89"/>
      <c r="AF65" s="90"/>
      <c r="AG65" s="90"/>
      <c r="AH65" s="90"/>
      <c r="AI65" s="90"/>
      <c r="AJ65" s="55"/>
    </row>
    <row r="66" spans="1:468">
      <c r="A66" t="s">
        <v>27</v>
      </c>
      <c r="B66" t="s">
        <v>16</v>
      </c>
      <c r="C66" s="101">
        <v>26.123000000000001</v>
      </c>
      <c r="D66">
        <v>132</v>
      </c>
      <c r="E66">
        <v>34260</v>
      </c>
      <c r="F66" s="103">
        <v>80.099999999999994</v>
      </c>
      <c r="G66" s="4">
        <v>0.37378277153558059</v>
      </c>
      <c r="H66" s="27">
        <v>5.3116710875331563</v>
      </c>
      <c r="I66" s="53">
        <v>2740.8</v>
      </c>
      <c r="J66" s="53">
        <v>58.400000000000006</v>
      </c>
      <c r="K66" s="108">
        <v>5.6260000000000003</v>
      </c>
      <c r="L66" s="101">
        <v>9.5000000000000001E-2</v>
      </c>
      <c r="M66" s="99">
        <v>7.4800000000000005E-2</v>
      </c>
      <c r="N66" s="99">
        <v>1.2999999999999999E-3</v>
      </c>
      <c r="O66" s="108">
        <v>1.851</v>
      </c>
      <c r="P66" s="101">
        <v>4.2999999999999997E-2</v>
      </c>
      <c r="Q66" s="99">
        <v>0.1782</v>
      </c>
      <c r="R66" s="99">
        <v>3.0000000000000001E-3</v>
      </c>
      <c r="S66" s="4">
        <v>0.63988999999999996</v>
      </c>
      <c r="T66" s="55">
        <v>1062</v>
      </c>
      <c r="U66">
        <v>15</v>
      </c>
      <c r="V66">
        <v>19</v>
      </c>
      <c r="W66" s="1">
        <v>1057</v>
      </c>
      <c r="X66" s="1">
        <v>17</v>
      </c>
      <c r="Y66" s="1">
        <v>28</v>
      </c>
      <c r="Z66">
        <v>1058</v>
      </c>
      <c r="AA66">
        <v>34</v>
      </c>
      <c r="AB66">
        <v>54</v>
      </c>
      <c r="AC66" s="114">
        <v>99.529190207156304</v>
      </c>
      <c r="AD66" s="114">
        <v>99.905482041587902</v>
      </c>
      <c r="AE66" s="89">
        <v>0</v>
      </c>
      <c r="AF66" s="98">
        <v>1063</v>
      </c>
      <c r="AG66" s="92">
        <v>3.6533000000000002</v>
      </c>
      <c r="AH66" s="93">
        <v>1.5904</v>
      </c>
      <c r="AI66" s="93">
        <f>100*(AF66-1062.4)/1062.4</f>
        <v>5.6475903614449263E-2</v>
      </c>
      <c r="AJ66" s="55"/>
    </row>
    <row r="67" spans="1:468">
      <c r="A67" t="s">
        <v>29</v>
      </c>
      <c r="B67" t="s">
        <v>16</v>
      </c>
      <c r="C67" s="101">
        <v>26.120999999999999</v>
      </c>
      <c r="D67">
        <v>132</v>
      </c>
      <c r="E67">
        <v>33980</v>
      </c>
      <c r="F67" s="103">
        <v>80.5</v>
      </c>
      <c r="G67" s="4">
        <v>0.37180124223602484</v>
      </c>
      <c r="H67" s="27">
        <v>5.2752293577981648</v>
      </c>
      <c r="I67" s="53">
        <v>1192.280701754386</v>
      </c>
      <c r="J67" s="53">
        <v>24.210526315789473</v>
      </c>
      <c r="K67" s="108">
        <v>5.63</v>
      </c>
      <c r="L67" s="101">
        <v>0.1</v>
      </c>
      <c r="M67" s="99">
        <v>7.4300000000000005E-2</v>
      </c>
      <c r="N67" s="99">
        <v>1.4E-3</v>
      </c>
      <c r="O67" s="108">
        <v>1.8480000000000001</v>
      </c>
      <c r="P67" s="101">
        <v>4.1000000000000002E-2</v>
      </c>
      <c r="Q67" s="99">
        <v>0.17829999999999999</v>
      </c>
      <c r="R67" s="99">
        <v>3.3E-3</v>
      </c>
      <c r="S67" s="4">
        <v>0.57677999999999996</v>
      </c>
      <c r="T67" s="55">
        <v>1064</v>
      </c>
      <c r="U67">
        <v>14</v>
      </c>
      <c r="V67">
        <v>18</v>
      </c>
      <c r="W67" s="1">
        <v>1057</v>
      </c>
      <c r="X67" s="1">
        <v>18</v>
      </c>
      <c r="Y67" s="1">
        <v>29</v>
      </c>
      <c r="Z67">
        <v>1058</v>
      </c>
      <c r="AA67">
        <v>38</v>
      </c>
      <c r="AB67">
        <v>56</v>
      </c>
      <c r="AC67" s="114">
        <v>99.34210526315789</v>
      </c>
      <c r="AD67" s="114">
        <v>99.905482041587902</v>
      </c>
      <c r="AE67" s="89"/>
      <c r="AF67" s="90"/>
      <c r="AG67" s="90"/>
      <c r="AH67" s="90"/>
      <c r="AI67" s="90"/>
      <c r="AJ67" s="55"/>
    </row>
    <row r="68" spans="1:468">
      <c r="A68" t="s">
        <v>31</v>
      </c>
      <c r="B68" t="s">
        <v>16</v>
      </c>
      <c r="C68" s="101">
        <v>26.109000000000002</v>
      </c>
      <c r="D68">
        <v>132</v>
      </c>
      <c r="E68">
        <v>33840</v>
      </c>
      <c r="F68" s="103">
        <v>79.599999999999994</v>
      </c>
      <c r="G68" s="4">
        <v>0.3738693467336684</v>
      </c>
      <c r="H68" s="27">
        <v>5.2996005326231685</v>
      </c>
      <c r="I68" s="53">
        <v>1276.9811320754718</v>
      </c>
      <c r="J68" s="53">
        <v>19.622641509433965</v>
      </c>
      <c r="K68" s="108">
        <v>5.5359999999999996</v>
      </c>
      <c r="L68" s="101">
        <v>9.4E-2</v>
      </c>
      <c r="M68" s="99">
        <v>7.4200000000000002E-2</v>
      </c>
      <c r="N68" s="99">
        <v>1.4E-3</v>
      </c>
      <c r="O68" s="108">
        <v>1.855</v>
      </c>
      <c r="P68" s="101">
        <v>0.04</v>
      </c>
      <c r="Q68" s="99">
        <v>0.18110000000000001</v>
      </c>
      <c r="R68" s="99">
        <v>3.0999999999999999E-3</v>
      </c>
      <c r="S68" s="4">
        <v>0.52398999999999996</v>
      </c>
      <c r="T68" s="55">
        <v>1068</v>
      </c>
      <c r="U68">
        <v>14</v>
      </c>
      <c r="V68">
        <v>18</v>
      </c>
      <c r="W68" s="1">
        <v>1072</v>
      </c>
      <c r="X68" s="1">
        <v>17</v>
      </c>
      <c r="Y68" s="1">
        <v>29</v>
      </c>
      <c r="Z68">
        <v>1039</v>
      </c>
      <c r="AA68">
        <v>39</v>
      </c>
      <c r="AB68">
        <v>58</v>
      </c>
      <c r="AC68" s="114">
        <v>100.37453183520599</v>
      </c>
      <c r="AD68" s="114">
        <v>103.17613089509143</v>
      </c>
      <c r="AE68" s="89"/>
      <c r="AF68" s="90"/>
      <c r="AG68" s="90"/>
      <c r="AH68" s="90"/>
      <c r="AI68" s="90"/>
      <c r="AJ68" s="55"/>
    </row>
    <row r="69" spans="1:468">
      <c r="A69" t="s">
        <v>33</v>
      </c>
      <c r="B69" t="s">
        <v>16</v>
      </c>
      <c r="C69" s="101">
        <v>26.108000000000001</v>
      </c>
      <c r="D69">
        <v>132</v>
      </c>
      <c r="E69">
        <v>33380</v>
      </c>
      <c r="F69" s="103">
        <v>80.2</v>
      </c>
      <c r="G69" s="4">
        <v>0.37331670822942642</v>
      </c>
      <c r="H69" s="27">
        <v>5.5272226050999311</v>
      </c>
      <c r="I69" s="53">
        <v>914.52054794520552</v>
      </c>
      <c r="J69" s="53">
        <v>12.054794520547945</v>
      </c>
      <c r="K69" s="108">
        <v>5.633</v>
      </c>
      <c r="L69" s="101">
        <v>9.5000000000000001E-2</v>
      </c>
      <c r="M69" s="99">
        <v>7.4499999999999997E-2</v>
      </c>
      <c r="N69" s="99">
        <v>1.1999999999999999E-3</v>
      </c>
      <c r="O69" s="108">
        <v>1.8460000000000001</v>
      </c>
      <c r="P69" s="101">
        <v>3.5000000000000003E-2</v>
      </c>
      <c r="Q69" s="99">
        <v>0.1777</v>
      </c>
      <c r="R69" s="99">
        <v>3.0000000000000001E-3</v>
      </c>
      <c r="S69" s="4">
        <v>0.60338000000000003</v>
      </c>
      <c r="T69" s="55">
        <v>1061</v>
      </c>
      <c r="U69">
        <v>12</v>
      </c>
      <c r="V69">
        <v>17</v>
      </c>
      <c r="W69" s="1">
        <v>1054</v>
      </c>
      <c r="X69" s="1">
        <v>17</v>
      </c>
      <c r="Y69" s="1">
        <v>28</v>
      </c>
      <c r="Z69">
        <v>1055</v>
      </c>
      <c r="AA69">
        <v>33</v>
      </c>
      <c r="AB69">
        <v>52</v>
      </c>
      <c r="AC69" s="114">
        <v>99.340245051837883</v>
      </c>
      <c r="AD69" s="114">
        <v>99.905213270142184</v>
      </c>
      <c r="AE69" s="89"/>
      <c r="AF69" s="90"/>
      <c r="AG69" s="90"/>
      <c r="AH69" s="90"/>
      <c r="AI69" s="90"/>
      <c r="AJ69" s="55"/>
    </row>
    <row r="70" spans="1:468">
      <c r="A70" t="s">
        <v>35</v>
      </c>
      <c r="B70" t="s">
        <v>38</v>
      </c>
      <c r="C70" s="101">
        <v>26.13</v>
      </c>
      <c r="D70">
        <v>132</v>
      </c>
      <c r="E70">
        <v>33230</v>
      </c>
      <c r="F70" s="103">
        <v>80.400000000000006</v>
      </c>
      <c r="G70" s="4">
        <v>0.37773631840796018</v>
      </c>
      <c r="H70" s="27">
        <v>5.2549019607843137</v>
      </c>
      <c r="I70" s="53">
        <v>886.13333333333333</v>
      </c>
      <c r="J70" s="53">
        <v>15.200000000000001</v>
      </c>
      <c r="K70" s="108">
        <v>5.657</v>
      </c>
      <c r="L70" s="101">
        <v>0.09</v>
      </c>
      <c r="M70" s="99">
        <v>7.5899999999999995E-2</v>
      </c>
      <c r="N70" s="99">
        <v>1.4E-3</v>
      </c>
      <c r="O70" s="108">
        <v>1.853</v>
      </c>
      <c r="P70" s="101">
        <v>4.2000000000000003E-2</v>
      </c>
      <c r="Q70" s="99">
        <v>0.17699999999999999</v>
      </c>
      <c r="R70" s="99">
        <v>2.8E-3</v>
      </c>
      <c r="S70" s="4">
        <v>0.64673000000000003</v>
      </c>
      <c r="T70" s="55">
        <v>1066</v>
      </c>
      <c r="U70">
        <v>15</v>
      </c>
      <c r="V70">
        <v>19</v>
      </c>
      <c r="W70" s="1">
        <v>1050</v>
      </c>
      <c r="X70" s="1">
        <v>16</v>
      </c>
      <c r="Y70" s="1">
        <v>27</v>
      </c>
      <c r="Z70">
        <v>1089</v>
      </c>
      <c r="AA70">
        <v>37</v>
      </c>
      <c r="AB70">
        <v>55</v>
      </c>
      <c r="AC70" s="114">
        <v>98.499061913696053</v>
      </c>
      <c r="AD70" s="114">
        <v>96.418732782369148</v>
      </c>
      <c r="AE70" s="57"/>
      <c r="AF70" s="45"/>
      <c r="AG70" s="45"/>
      <c r="AH70" s="45"/>
      <c r="AI70" s="45"/>
      <c r="AJ70" s="55"/>
    </row>
    <row r="71" spans="1:468">
      <c r="A71" t="s">
        <v>36</v>
      </c>
      <c r="B71" t="s">
        <v>38</v>
      </c>
      <c r="C71" s="101">
        <v>26.123000000000001</v>
      </c>
      <c r="D71">
        <v>131</v>
      </c>
      <c r="E71">
        <v>33000</v>
      </c>
      <c r="F71" s="103">
        <v>80.400000000000006</v>
      </c>
      <c r="G71" s="4">
        <v>0.36815920398009949</v>
      </c>
      <c r="H71" s="27">
        <v>5.3245033112582787</v>
      </c>
      <c r="I71" s="53">
        <v>3473.6842105263158</v>
      </c>
      <c r="J71" s="53">
        <v>52.631578947368425</v>
      </c>
      <c r="K71" s="108">
        <v>5.6349999999999998</v>
      </c>
      <c r="L71" s="101">
        <v>9.4E-2</v>
      </c>
      <c r="M71" s="99">
        <v>7.3599999999999999E-2</v>
      </c>
      <c r="N71" s="99">
        <v>1.4E-3</v>
      </c>
      <c r="O71" s="108">
        <v>1.8460000000000001</v>
      </c>
      <c r="P71" s="101">
        <v>4.9000000000000002E-2</v>
      </c>
      <c r="Q71" s="99">
        <v>0.17699999999999999</v>
      </c>
      <c r="R71" s="99">
        <v>2.8999999999999998E-3</v>
      </c>
      <c r="S71" s="4">
        <v>0.61656</v>
      </c>
      <c r="T71" s="55">
        <v>1061</v>
      </c>
      <c r="U71">
        <v>17</v>
      </c>
      <c r="V71">
        <v>20</v>
      </c>
      <c r="W71" s="1">
        <v>1050</v>
      </c>
      <c r="X71" s="1">
        <v>16</v>
      </c>
      <c r="Y71" s="1">
        <v>28</v>
      </c>
      <c r="Z71">
        <v>1022</v>
      </c>
      <c r="AA71">
        <v>39</v>
      </c>
      <c r="AB71">
        <v>57</v>
      </c>
      <c r="AC71" s="114">
        <v>98.963242224316687</v>
      </c>
      <c r="AD71" s="114">
        <v>102.73972602739725</v>
      </c>
      <c r="AE71" s="57"/>
      <c r="AF71" s="45"/>
      <c r="AG71" s="45"/>
      <c r="AH71" s="45"/>
      <c r="AI71" s="45"/>
      <c r="AJ71" s="55"/>
    </row>
    <row r="72" spans="1:468">
      <c r="A72" t="s">
        <v>39</v>
      </c>
      <c r="B72" t="s">
        <v>38</v>
      </c>
      <c r="C72" s="101">
        <v>26.119</v>
      </c>
      <c r="D72">
        <v>131</v>
      </c>
      <c r="E72">
        <v>32790</v>
      </c>
      <c r="F72" s="103">
        <v>81.2</v>
      </c>
      <c r="G72" s="4">
        <v>0.37167487684729061</v>
      </c>
      <c r="H72" s="27">
        <v>5.7425742574257423</v>
      </c>
      <c r="I72" s="53">
        <v>3857.6470588235293</v>
      </c>
      <c r="J72" s="53">
        <v>76.470588235294116</v>
      </c>
      <c r="K72" s="108">
        <v>5.5979999999999999</v>
      </c>
      <c r="L72" s="101">
        <v>9.8000000000000004E-2</v>
      </c>
      <c r="M72" s="99">
        <v>7.4700000000000003E-2</v>
      </c>
      <c r="N72" s="99">
        <v>1.4E-3</v>
      </c>
      <c r="O72" s="108">
        <v>1.839</v>
      </c>
      <c r="P72" s="101">
        <v>4.7E-2</v>
      </c>
      <c r="Q72" s="99">
        <v>0.1787</v>
      </c>
      <c r="R72" s="99">
        <v>3.2000000000000002E-3</v>
      </c>
      <c r="S72" s="4">
        <v>0.66849000000000003</v>
      </c>
      <c r="T72" s="55">
        <v>1058</v>
      </c>
      <c r="U72">
        <v>17</v>
      </c>
      <c r="V72">
        <v>21</v>
      </c>
      <c r="W72" s="1">
        <v>1059</v>
      </c>
      <c r="X72" s="1">
        <v>18</v>
      </c>
      <c r="Y72" s="1">
        <v>29</v>
      </c>
      <c r="Z72">
        <v>1058</v>
      </c>
      <c r="AA72">
        <v>38</v>
      </c>
      <c r="AB72">
        <v>56</v>
      </c>
      <c r="AC72" s="114">
        <v>100.0945179584121</v>
      </c>
      <c r="AD72" s="114">
        <v>100.0945179584121</v>
      </c>
      <c r="AE72" s="57"/>
      <c r="AF72" s="45"/>
      <c r="AG72" s="45"/>
      <c r="AH72" s="45"/>
      <c r="AI72" s="45"/>
      <c r="AJ72" s="55"/>
    </row>
    <row r="73" spans="1:468">
      <c r="A73" t="s">
        <v>41</v>
      </c>
      <c r="B73" t="s">
        <v>38</v>
      </c>
      <c r="C73" s="101">
        <v>26.113</v>
      </c>
      <c r="D73">
        <v>131</v>
      </c>
      <c r="E73">
        <v>32740</v>
      </c>
      <c r="F73" s="103">
        <v>77.8</v>
      </c>
      <c r="G73" s="4">
        <v>0.3872750642673522</v>
      </c>
      <c r="H73" s="27">
        <v>4.8777429467084641</v>
      </c>
      <c r="I73" s="53">
        <v>1190.5454545454545</v>
      </c>
      <c r="J73" s="53">
        <v>20.36363636363636</v>
      </c>
      <c r="K73" s="108">
        <v>5.4480000000000004</v>
      </c>
      <c r="L73" s="101">
        <v>8.5999999999999993E-2</v>
      </c>
      <c r="M73" s="99">
        <v>7.4999999999999997E-2</v>
      </c>
      <c r="N73" s="99">
        <v>1.2999999999999999E-3</v>
      </c>
      <c r="O73" s="108">
        <v>1.8580000000000001</v>
      </c>
      <c r="P73" s="101">
        <v>4.1000000000000002E-2</v>
      </c>
      <c r="Q73" s="99">
        <v>0.184</v>
      </c>
      <c r="R73" s="99">
        <v>3.0000000000000001E-3</v>
      </c>
      <c r="S73" s="4">
        <v>0.63129000000000002</v>
      </c>
      <c r="T73" s="55">
        <v>1069</v>
      </c>
      <c r="U73">
        <v>15</v>
      </c>
      <c r="V73">
        <v>20</v>
      </c>
      <c r="W73" s="1">
        <v>1088</v>
      </c>
      <c r="X73" s="1">
        <v>16</v>
      </c>
      <c r="Y73" s="1">
        <v>28</v>
      </c>
      <c r="Z73">
        <v>1070</v>
      </c>
      <c r="AA73">
        <v>36</v>
      </c>
      <c r="AB73">
        <v>54</v>
      </c>
      <c r="AC73" s="114">
        <v>101.77736202057999</v>
      </c>
      <c r="AD73" s="114">
        <v>101.6822429906542</v>
      </c>
      <c r="AE73" s="57"/>
      <c r="AF73" s="45"/>
      <c r="AG73" s="45"/>
      <c r="AH73" s="45"/>
      <c r="AI73" s="45"/>
      <c r="AJ73" s="55"/>
    </row>
    <row r="74" spans="1:468">
      <c r="A74" t="s">
        <v>43</v>
      </c>
      <c r="B74" t="s">
        <v>38</v>
      </c>
      <c r="C74" s="101">
        <v>26.155999999999999</v>
      </c>
      <c r="D74">
        <v>132</v>
      </c>
      <c r="E74">
        <v>31790</v>
      </c>
      <c r="F74" s="103">
        <v>80.8</v>
      </c>
      <c r="G74" s="4">
        <v>0.37066831683168316</v>
      </c>
      <c r="H74" s="27">
        <v>5.4854039375424302</v>
      </c>
      <c r="I74" s="53">
        <v>1199.6226415094341</v>
      </c>
      <c r="J74" s="53">
        <v>19.245283018867926</v>
      </c>
      <c r="K74" s="108">
        <v>5.64</v>
      </c>
      <c r="L74" s="101">
        <v>0.11</v>
      </c>
      <c r="M74" s="99">
        <v>7.5999999999999998E-2</v>
      </c>
      <c r="N74" s="99">
        <v>1.4E-3</v>
      </c>
      <c r="O74" s="108">
        <v>1.8520000000000001</v>
      </c>
      <c r="P74" s="101">
        <v>4.7E-2</v>
      </c>
      <c r="Q74" s="99">
        <v>0.17879999999999999</v>
      </c>
      <c r="R74" s="99">
        <v>3.5000000000000001E-3</v>
      </c>
      <c r="S74" s="4">
        <v>0.65529000000000004</v>
      </c>
      <c r="T74" s="55">
        <v>1068</v>
      </c>
      <c r="U74">
        <v>16</v>
      </c>
      <c r="V74">
        <v>20</v>
      </c>
      <c r="W74" s="1">
        <v>1059</v>
      </c>
      <c r="X74" s="1">
        <v>19</v>
      </c>
      <c r="Y74" s="1">
        <v>30</v>
      </c>
      <c r="Z74">
        <v>1092</v>
      </c>
      <c r="AA74">
        <v>37</v>
      </c>
      <c r="AB74">
        <v>56</v>
      </c>
      <c r="AC74" s="114">
        <v>99.157303370786522</v>
      </c>
      <c r="AD74" s="114">
        <v>96.978021978021971</v>
      </c>
      <c r="AE74" s="57"/>
      <c r="AF74" s="45"/>
      <c r="AG74" s="45"/>
      <c r="AH74" s="45"/>
      <c r="AI74" s="45"/>
      <c r="AJ74" s="55"/>
    </row>
    <row r="75" spans="1:468" s="28" customFormat="1">
      <c r="A75" s="28" t="s">
        <v>45</v>
      </c>
      <c r="B75" s="28" t="s">
        <v>38</v>
      </c>
      <c r="C75" s="102">
        <v>26.12</v>
      </c>
      <c r="D75" s="28">
        <v>131</v>
      </c>
      <c r="E75" s="28">
        <v>31470</v>
      </c>
      <c r="F75" s="104">
        <v>79.900000000000006</v>
      </c>
      <c r="G75" s="29">
        <v>0.37709637046307881</v>
      </c>
      <c r="H75" s="31">
        <v>5.3552278820375339</v>
      </c>
      <c r="I75" s="54">
        <v>1234.1176470588234</v>
      </c>
      <c r="J75" s="54">
        <v>19.215686274509803</v>
      </c>
      <c r="K75" s="109">
        <v>5.6</v>
      </c>
      <c r="L75" s="102">
        <v>0.1</v>
      </c>
      <c r="M75" s="100">
        <v>7.4399999999999994E-2</v>
      </c>
      <c r="N75" s="100">
        <v>1.6000000000000001E-3</v>
      </c>
      <c r="O75" s="109">
        <v>1.8480000000000001</v>
      </c>
      <c r="P75" s="102">
        <v>4.5999999999999999E-2</v>
      </c>
      <c r="Q75" s="100">
        <v>0.1787</v>
      </c>
      <c r="R75" s="100">
        <v>3.3999999999999998E-3</v>
      </c>
      <c r="S75" s="29">
        <v>0.58130000000000004</v>
      </c>
      <c r="T75" s="56">
        <v>1067</v>
      </c>
      <c r="U75" s="28">
        <v>17</v>
      </c>
      <c r="V75" s="28">
        <v>20</v>
      </c>
      <c r="W75" s="30">
        <v>1061</v>
      </c>
      <c r="X75" s="30">
        <v>18</v>
      </c>
      <c r="Y75" s="30">
        <v>29</v>
      </c>
      <c r="Z75" s="28">
        <v>1051</v>
      </c>
      <c r="AA75" s="28">
        <v>43</v>
      </c>
      <c r="AB75" s="28">
        <v>60</v>
      </c>
      <c r="AC75" s="118">
        <v>99.437675726335513</v>
      </c>
      <c r="AD75" s="119">
        <v>100.95147478591818</v>
      </c>
      <c r="AE75" s="58"/>
      <c r="AF75" s="46"/>
      <c r="AG75" s="46"/>
      <c r="AH75" s="46"/>
      <c r="AI75" s="46"/>
      <c r="AJ75" s="5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</row>
    <row r="77" spans="1:468" s="1" customFormat="1">
      <c r="A77" s="38" t="s">
        <v>82</v>
      </c>
      <c r="B77" s="3"/>
      <c r="C77" s="39"/>
      <c r="D77" s="34"/>
      <c r="E77" s="34"/>
      <c r="F77" s="34"/>
      <c r="G77" s="39"/>
      <c r="H77" s="34"/>
      <c r="I77" s="40"/>
      <c r="J77" s="41"/>
      <c r="AE77" s="42"/>
      <c r="AF77" s="42"/>
      <c r="AG77" s="42"/>
      <c r="AH77" s="42"/>
      <c r="AI77" s="42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</row>
    <row r="78" spans="1:468" s="1" customFormat="1" ht="17" customHeight="1">
      <c r="A78" s="38" t="s">
        <v>86</v>
      </c>
      <c r="B78" s="3"/>
      <c r="C78" s="39"/>
      <c r="D78" s="34"/>
      <c r="E78" s="34"/>
      <c r="F78" s="34"/>
      <c r="G78" s="39"/>
      <c r="H78" s="34"/>
      <c r="I78" s="40"/>
      <c r="J78" s="41"/>
      <c r="AE78" s="42"/>
      <c r="AF78" s="42"/>
      <c r="AG78" s="42"/>
      <c r="AH78" s="42"/>
      <c r="AI78" s="42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</row>
    <row r="79" spans="1:468" s="1" customFormat="1">
      <c r="A79" s="43" t="s">
        <v>110</v>
      </c>
      <c r="B79" s="3"/>
      <c r="C79" s="39"/>
      <c r="D79" s="34"/>
      <c r="E79" s="34"/>
      <c r="F79" s="34"/>
      <c r="G79" s="39"/>
      <c r="H79" s="34"/>
      <c r="I79" s="41"/>
      <c r="J79" s="41"/>
      <c r="AE79" s="42"/>
      <c r="AF79" s="42"/>
      <c r="AG79" s="42"/>
      <c r="AH79" s="42"/>
      <c r="AI79" s="42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</row>
    <row r="80" spans="1:468" s="1" customFormat="1" ht="15" customHeight="1">
      <c r="A80" s="43" t="s">
        <v>111</v>
      </c>
      <c r="B80" s="3"/>
      <c r="C80" s="39"/>
      <c r="D80" s="34"/>
      <c r="E80" s="34"/>
      <c r="F80" s="34"/>
      <c r="G80" s="39"/>
      <c r="H80" s="34"/>
      <c r="I80" s="41"/>
      <c r="J80" s="41"/>
      <c r="AE80" s="42"/>
      <c r="AF80" s="42"/>
      <c r="AG80" s="42"/>
      <c r="AH80" s="42"/>
      <c r="AI80" s="42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</row>
    <row r="81" spans="1:468" s="1" customFormat="1" ht="15" customHeight="1">
      <c r="A81" s="44" t="s">
        <v>108</v>
      </c>
      <c r="B81" s="3"/>
      <c r="C81" s="39"/>
      <c r="D81" s="34"/>
      <c r="E81" s="34"/>
      <c r="F81" s="34"/>
      <c r="G81" s="39"/>
      <c r="H81" s="34"/>
      <c r="I81" s="41"/>
      <c r="J81" s="41"/>
      <c r="AE81" s="42"/>
      <c r="AF81" s="42"/>
      <c r="AG81" s="42"/>
      <c r="AH81" s="42"/>
      <c r="AI81" s="42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</row>
    <row r="82" spans="1:468" s="1" customFormat="1" ht="17" customHeight="1">
      <c r="A82" s="6" t="s">
        <v>109</v>
      </c>
      <c r="B82" s="5"/>
      <c r="C82" s="6"/>
      <c r="D82" s="6"/>
      <c r="E82" s="6"/>
      <c r="F82" s="7"/>
      <c r="G82" s="6"/>
      <c r="H82" s="35"/>
      <c r="I82" s="41"/>
      <c r="J82" s="41"/>
      <c r="AE82" s="42"/>
      <c r="AF82" s="42"/>
      <c r="AG82" s="42"/>
      <c r="AH82" s="42"/>
      <c r="AI82" s="4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</row>
  </sheetData>
  <mergeCells count="6">
    <mergeCell ref="AF32:AI32"/>
    <mergeCell ref="O3:S3"/>
    <mergeCell ref="T3:AB3"/>
    <mergeCell ref="AI3:AI4"/>
    <mergeCell ref="K3:N3"/>
    <mergeCell ref="AF10:AI10"/>
  </mergeCells>
  <conditionalFormatting sqref="N4:N5">
    <cfRule type="cellIs" dxfId="23" priority="5" stopIfTrue="1" operator="lessThan">
      <formula>0.75</formula>
    </cfRule>
  </conditionalFormatting>
  <conditionalFormatting sqref="P4:P5">
    <cfRule type="cellIs" dxfId="21" priority="3" stopIfTrue="1" operator="lessThan">
      <formula>0.75</formula>
    </cfRule>
  </conditionalFormatting>
  <conditionalFormatting sqref="R4:R5">
    <cfRule type="cellIs" dxfId="20" priority="2" stopIfTrue="1" operator="lessThan">
      <formula>0.75</formula>
    </cfRule>
  </conditionalFormatting>
  <conditionalFormatting sqref="L4:L5">
    <cfRule type="cellIs" dxfId="19" priority="6" stopIfTrue="1" operator="lessThan">
      <formula>0.75</formula>
    </cfRule>
  </conditionalFormatting>
  <conditionalFormatting sqref="J4:J5">
    <cfRule type="cellIs" dxfId="18" priority="7" stopIfTrue="1" operator="lessThan">
      <formula>0.75</formula>
    </cfRule>
  </conditionalFormatting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-0.249977111117893"/>
  </sheetPr>
  <dimension ref="A2:QZ82"/>
  <sheetViews>
    <sheetView showGridLines="0" workbookViewId="0">
      <selection activeCell="AB67" sqref="AB67"/>
    </sheetView>
  </sheetViews>
  <sheetFormatPr baseColWidth="10" defaultColWidth="8.83203125" defaultRowHeight="14" x14ac:dyDescent="0"/>
  <cols>
    <col min="1" max="1" width="12" customWidth="1"/>
    <col min="2" max="2" width="36.6640625" customWidth="1"/>
    <col min="8" max="8" width="8.83203125" style="27"/>
    <col min="23" max="25" width="8.83203125" style="1"/>
    <col min="35" max="35" width="11.33203125" customWidth="1"/>
  </cols>
  <sheetData>
    <row r="2" spans="1:468" ht="15" thickBot="1">
      <c r="A2" s="73" t="s">
        <v>105</v>
      </c>
    </row>
    <row r="3" spans="1:468" s="2" customFormat="1" ht="18.75" customHeight="1" thickBot="1">
      <c r="A3" s="8" t="s">
        <v>90</v>
      </c>
      <c r="B3" s="9"/>
      <c r="C3" s="9"/>
      <c r="D3" s="9"/>
      <c r="E3" s="10"/>
      <c r="F3" s="10"/>
      <c r="G3" s="10"/>
      <c r="H3" s="32"/>
      <c r="I3" s="36"/>
      <c r="J3" s="11"/>
      <c r="K3" s="74" t="s">
        <v>83</v>
      </c>
      <c r="L3" s="75"/>
      <c r="M3" s="75"/>
      <c r="N3" s="78"/>
      <c r="O3" s="74" t="s">
        <v>1</v>
      </c>
      <c r="P3" s="75"/>
      <c r="Q3" s="75"/>
      <c r="R3" s="75"/>
      <c r="S3" s="75"/>
      <c r="T3" s="76" t="s">
        <v>91</v>
      </c>
      <c r="U3" s="77"/>
      <c r="V3" s="77"/>
      <c r="W3" s="77"/>
      <c r="X3" s="77"/>
      <c r="Y3" s="77"/>
      <c r="Z3" s="77"/>
      <c r="AA3" s="77"/>
      <c r="AB3" s="77"/>
      <c r="AC3" s="48" t="s">
        <v>2</v>
      </c>
      <c r="AD3" s="49" t="s">
        <v>3</v>
      </c>
      <c r="AE3" s="79"/>
      <c r="AF3" s="80"/>
      <c r="AG3" s="81" t="s">
        <v>92</v>
      </c>
      <c r="AH3" s="80"/>
      <c r="AI3" s="82" t="s">
        <v>102</v>
      </c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</row>
    <row r="4" spans="1:468" s="26" customFormat="1" ht="21" customHeight="1" thickBot="1">
      <c r="A4" s="12" t="s">
        <v>4</v>
      </c>
      <c r="B4" s="13" t="s">
        <v>5</v>
      </c>
      <c r="C4" s="13" t="s">
        <v>93</v>
      </c>
      <c r="D4" s="13" t="s">
        <v>6</v>
      </c>
      <c r="E4" s="14" t="s">
        <v>7</v>
      </c>
      <c r="F4" s="15" t="s">
        <v>94</v>
      </c>
      <c r="G4" s="15" t="s">
        <v>95</v>
      </c>
      <c r="H4" s="33" t="s">
        <v>96</v>
      </c>
      <c r="I4" s="50" t="s">
        <v>97</v>
      </c>
      <c r="J4" s="16" t="s">
        <v>0</v>
      </c>
      <c r="K4" s="17" t="s">
        <v>84</v>
      </c>
      <c r="L4" s="18" t="s">
        <v>0</v>
      </c>
      <c r="M4" s="19" t="s">
        <v>85</v>
      </c>
      <c r="N4" s="18" t="s">
        <v>0</v>
      </c>
      <c r="O4" s="20" t="s">
        <v>9</v>
      </c>
      <c r="P4" s="18" t="s">
        <v>0</v>
      </c>
      <c r="Q4" s="21" t="s">
        <v>10</v>
      </c>
      <c r="R4" s="18" t="s">
        <v>0</v>
      </c>
      <c r="S4" s="51" t="s">
        <v>11</v>
      </c>
      <c r="T4" s="22" t="s">
        <v>98</v>
      </c>
      <c r="U4" s="23" t="s">
        <v>12</v>
      </c>
      <c r="V4" s="23" t="s">
        <v>13</v>
      </c>
      <c r="W4" s="24" t="s">
        <v>14</v>
      </c>
      <c r="X4" s="23" t="s">
        <v>12</v>
      </c>
      <c r="Y4" s="23" t="s">
        <v>13</v>
      </c>
      <c r="Z4" s="24" t="s">
        <v>8</v>
      </c>
      <c r="AA4" s="23" t="s">
        <v>12</v>
      </c>
      <c r="AB4" s="23" t="s">
        <v>13</v>
      </c>
      <c r="AC4" s="52" t="s">
        <v>99</v>
      </c>
      <c r="AD4" s="25" t="s">
        <v>100</v>
      </c>
      <c r="AE4" s="83" t="s">
        <v>87</v>
      </c>
      <c r="AF4" s="84" t="s">
        <v>88</v>
      </c>
      <c r="AG4" s="84" t="s">
        <v>101</v>
      </c>
      <c r="AH4" s="84" t="s">
        <v>89</v>
      </c>
      <c r="AI4" s="85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</row>
    <row r="5" spans="1:468" s="26" customFormat="1" ht="21" customHeight="1">
      <c r="A5" s="60"/>
      <c r="B5" s="61"/>
      <c r="C5" s="61"/>
      <c r="D5" s="61"/>
      <c r="E5" s="62"/>
      <c r="F5" s="63"/>
      <c r="G5" s="63"/>
      <c r="H5" s="64"/>
      <c r="I5" s="65"/>
      <c r="J5" s="66"/>
      <c r="K5" s="67"/>
      <c r="L5" s="66"/>
      <c r="M5" s="68"/>
      <c r="N5" s="66"/>
      <c r="O5" s="47"/>
      <c r="P5" s="66"/>
      <c r="Q5" s="47"/>
      <c r="R5" s="66"/>
      <c r="S5" s="69"/>
      <c r="T5" s="70"/>
      <c r="U5" s="71"/>
      <c r="V5" s="71"/>
      <c r="W5" s="70"/>
      <c r="X5" s="71"/>
      <c r="Y5" s="71"/>
      <c r="Z5" s="70"/>
      <c r="AA5" s="71"/>
      <c r="AB5" s="71"/>
      <c r="AC5" s="72"/>
      <c r="AD5" s="72"/>
      <c r="AE5" s="86"/>
      <c r="AF5" s="87"/>
      <c r="AG5" s="87"/>
      <c r="AH5" s="87"/>
      <c r="AI5" s="11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</row>
    <row r="6" spans="1:468">
      <c r="A6" t="s">
        <v>15</v>
      </c>
      <c r="B6" t="s">
        <v>16</v>
      </c>
      <c r="C6" s="101">
        <v>13.116</v>
      </c>
      <c r="D6">
        <v>66</v>
      </c>
      <c r="E6">
        <v>155800</v>
      </c>
      <c r="F6" s="103">
        <v>312.89999999999998</v>
      </c>
      <c r="G6" s="4">
        <v>0.72451262384148296</v>
      </c>
      <c r="H6" s="27">
        <v>2.4013814274750573</v>
      </c>
      <c r="I6" s="53">
        <v>4946.0317460317465</v>
      </c>
      <c r="J6" s="53">
        <v>69.841269841269849</v>
      </c>
      <c r="K6" s="108">
        <v>5.266</v>
      </c>
      <c r="L6" s="101">
        <v>6.9000000000000006E-2</v>
      </c>
      <c r="M6" s="99">
        <v>8.0500000000000002E-2</v>
      </c>
      <c r="N6" s="99">
        <v>1E-3</v>
      </c>
      <c r="O6" s="108">
        <v>2.1030000000000002</v>
      </c>
      <c r="P6" s="101">
        <v>3.2000000000000001E-2</v>
      </c>
      <c r="Q6" s="99">
        <v>0.19</v>
      </c>
      <c r="R6">
        <v>2.5999999999999999E-3</v>
      </c>
      <c r="S6" s="4">
        <v>0.64181999999999995</v>
      </c>
      <c r="T6" s="111">
        <v>1150</v>
      </c>
      <c r="U6" s="103">
        <v>10</v>
      </c>
      <c r="V6" s="103">
        <v>26</v>
      </c>
      <c r="W6" s="112">
        <v>1121</v>
      </c>
      <c r="X6" s="112">
        <v>14</v>
      </c>
      <c r="Y6" s="112">
        <v>23</v>
      </c>
      <c r="Z6">
        <v>1211</v>
      </c>
      <c r="AA6">
        <v>26</v>
      </c>
      <c r="AB6">
        <v>84</v>
      </c>
      <c r="AC6" s="114">
        <v>97.478260869565219</v>
      </c>
      <c r="AD6" s="114">
        <v>92.568125516102398</v>
      </c>
      <c r="AE6" s="89"/>
      <c r="AF6" s="90"/>
      <c r="AG6" s="90"/>
      <c r="AH6" s="90"/>
      <c r="AI6" s="90"/>
      <c r="AJ6" s="55"/>
    </row>
    <row r="7" spans="1:468">
      <c r="A7" t="s">
        <v>18</v>
      </c>
      <c r="B7" t="s">
        <v>16</v>
      </c>
      <c r="C7" s="101">
        <v>13.128</v>
      </c>
      <c r="D7">
        <v>66</v>
      </c>
      <c r="E7">
        <v>176300</v>
      </c>
      <c r="F7" s="103">
        <v>348.8</v>
      </c>
      <c r="G7" s="4">
        <v>0.56135321100917435</v>
      </c>
      <c r="H7" s="27">
        <v>3.389698736637512</v>
      </c>
      <c r="I7" s="53">
        <v>7195.9183673469388</v>
      </c>
      <c r="J7" s="53">
        <v>118.36734693877551</v>
      </c>
      <c r="K7" s="108">
        <v>5.2370000000000001</v>
      </c>
      <c r="L7" s="101">
        <v>6.4000000000000001E-2</v>
      </c>
      <c r="M7" s="99">
        <v>7.6420000000000002E-2</v>
      </c>
      <c r="N7" s="99">
        <v>8.9999999999999998E-4</v>
      </c>
      <c r="O7" s="108">
        <v>2.0099999999999998</v>
      </c>
      <c r="P7" s="101">
        <v>3.1E-2</v>
      </c>
      <c r="Q7">
        <v>0.19139999999999999</v>
      </c>
      <c r="R7">
        <v>2.3999999999999998E-3</v>
      </c>
      <c r="S7" s="4">
        <v>0.66440999999999995</v>
      </c>
      <c r="T7" s="111">
        <v>1118</v>
      </c>
      <c r="U7" s="103">
        <v>10</v>
      </c>
      <c r="V7" s="103">
        <v>26</v>
      </c>
      <c r="W7" s="112">
        <v>1129</v>
      </c>
      <c r="X7" s="112">
        <v>13</v>
      </c>
      <c r="Y7" s="112">
        <v>22</v>
      </c>
      <c r="Z7">
        <v>1102</v>
      </c>
      <c r="AA7">
        <v>24</v>
      </c>
      <c r="AB7">
        <v>86</v>
      </c>
      <c r="AC7" s="114">
        <v>100.98389982110912</v>
      </c>
      <c r="AD7" s="114">
        <v>102.45009074410163</v>
      </c>
      <c r="AE7" s="89"/>
      <c r="AF7" s="90"/>
      <c r="AG7" s="90"/>
      <c r="AH7" s="90"/>
      <c r="AI7" s="90"/>
      <c r="AJ7" s="55"/>
    </row>
    <row r="8" spans="1:468">
      <c r="A8" t="s">
        <v>20</v>
      </c>
      <c r="B8" t="s">
        <v>16</v>
      </c>
      <c r="C8" s="101">
        <v>13.218999999999999</v>
      </c>
      <c r="D8">
        <v>67</v>
      </c>
      <c r="E8">
        <v>266200</v>
      </c>
      <c r="F8" s="103">
        <v>526</v>
      </c>
      <c r="G8" s="4">
        <v>0.52281368821292773</v>
      </c>
      <c r="H8" s="27">
        <v>3.5066666666666668</v>
      </c>
      <c r="I8" s="53">
        <v>48400</v>
      </c>
      <c r="J8" s="53">
        <v>1363.6363636363637</v>
      </c>
      <c r="K8" s="108">
        <v>5.2060000000000004</v>
      </c>
      <c r="L8" s="101">
        <v>6.0999999999999999E-2</v>
      </c>
      <c r="M8" s="99">
        <v>7.6630000000000004E-2</v>
      </c>
      <c r="N8" s="99">
        <v>8.7000000000000001E-4</v>
      </c>
      <c r="O8" s="108">
        <v>2.0070000000000001</v>
      </c>
      <c r="P8" s="101">
        <v>2.5000000000000001E-2</v>
      </c>
      <c r="Q8">
        <v>0.19120000000000001</v>
      </c>
      <c r="R8">
        <v>2.3E-3</v>
      </c>
      <c r="S8" s="4">
        <v>0.52773000000000003</v>
      </c>
      <c r="T8" s="111">
        <v>1118.5999999999999</v>
      </c>
      <c r="U8" s="103">
        <v>8.3000000000000007</v>
      </c>
      <c r="V8" s="103">
        <v>25</v>
      </c>
      <c r="W8" s="112">
        <v>1128</v>
      </c>
      <c r="X8" s="112">
        <v>12</v>
      </c>
      <c r="Y8" s="112">
        <v>22</v>
      </c>
      <c r="Z8">
        <v>1108</v>
      </c>
      <c r="AA8">
        <v>23</v>
      </c>
      <c r="AB8">
        <v>84</v>
      </c>
      <c r="AC8" s="114">
        <v>100.84033613445379</v>
      </c>
      <c r="AD8" s="114">
        <v>101.80505415162455</v>
      </c>
      <c r="AE8" s="89"/>
      <c r="AF8" s="90"/>
      <c r="AG8" s="90"/>
      <c r="AH8" s="90"/>
      <c r="AI8" s="90"/>
      <c r="AJ8" s="55"/>
    </row>
    <row r="9" spans="1:468">
      <c r="A9" t="s">
        <v>22</v>
      </c>
      <c r="B9" t="s">
        <v>16</v>
      </c>
      <c r="C9" s="101">
        <v>13.119</v>
      </c>
      <c r="D9">
        <v>66</v>
      </c>
      <c r="E9">
        <v>219700</v>
      </c>
      <c r="F9" s="103">
        <v>436.8</v>
      </c>
      <c r="G9" s="4">
        <v>0.24244505494505494</v>
      </c>
      <c r="H9" s="27">
        <v>7.7722419928825621</v>
      </c>
      <c r="I9" s="53">
        <v>4724.7311827956992</v>
      </c>
      <c r="J9" s="53">
        <v>64.516129032258064</v>
      </c>
      <c r="K9" s="108">
        <v>5.2949999999999999</v>
      </c>
      <c r="L9" s="101">
        <v>6.0999999999999999E-2</v>
      </c>
      <c r="M9" s="99">
        <v>7.7030000000000001E-2</v>
      </c>
      <c r="N9" s="99">
        <v>8.0000000000000004E-4</v>
      </c>
      <c r="O9" s="108">
        <v>1.9930000000000001</v>
      </c>
      <c r="P9" s="101">
        <v>2.8000000000000001E-2</v>
      </c>
      <c r="Q9">
        <v>0.18890000000000001</v>
      </c>
      <c r="R9">
        <v>2.2000000000000001E-3</v>
      </c>
      <c r="S9" s="4">
        <v>0.64495999999999998</v>
      </c>
      <c r="T9" s="111">
        <v>1113.8</v>
      </c>
      <c r="U9" s="103">
        <v>9.8000000000000007</v>
      </c>
      <c r="V9" s="103">
        <v>26</v>
      </c>
      <c r="W9" s="112">
        <v>1115</v>
      </c>
      <c r="X9" s="112">
        <v>12</v>
      </c>
      <c r="Y9" s="112">
        <v>22</v>
      </c>
      <c r="Z9">
        <v>1119</v>
      </c>
      <c r="AA9">
        <v>21</v>
      </c>
      <c r="AB9">
        <v>84</v>
      </c>
      <c r="AC9" s="114">
        <v>100.10773927096427</v>
      </c>
      <c r="AD9" s="114">
        <v>99.642537980339583</v>
      </c>
      <c r="AE9" s="89"/>
      <c r="AF9" s="90"/>
      <c r="AG9" s="90"/>
      <c r="AH9" s="90"/>
      <c r="AI9" s="90"/>
      <c r="AJ9" s="55"/>
    </row>
    <row r="10" spans="1:468">
      <c r="A10" t="s">
        <v>24</v>
      </c>
      <c r="B10" t="s">
        <v>16</v>
      </c>
      <c r="C10" s="101">
        <v>13.137</v>
      </c>
      <c r="D10">
        <v>66</v>
      </c>
      <c r="E10">
        <v>171400</v>
      </c>
      <c r="F10" s="103">
        <v>343.3</v>
      </c>
      <c r="G10" s="4">
        <v>1.5158753277017185</v>
      </c>
      <c r="H10" s="27">
        <v>1.2602790014684289</v>
      </c>
      <c r="I10" s="53">
        <v>4232.0987654320988</v>
      </c>
      <c r="J10" s="53">
        <v>49.382716049382715</v>
      </c>
      <c r="K10" s="108">
        <v>5.24</v>
      </c>
      <c r="L10" s="101">
        <v>5.8999999999999997E-2</v>
      </c>
      <c r="M10" s="99">
        <v>7.6539999999999997E-2</v>
      </c>
      <c r="N10" s="99">
        <v>9.2000000000000003E-4</v>
      </c>
      <c r="O10" s="108">
        <v>2.008</v>
      </c>
      <c r="P10" s="101">
        <v>2.5999999999999999E-2</v>
      </c>
      <c r="Q10">
        <v>0.19059999999999999</v>
      </c>
      <c r="R10">
        <v>2.2000000000000001E-3</v>
      </c>
      <c r="S10" s="4">
        <v>0.56516999999999995</v>
      </c>
      <c r="T10" s="111">
        <v>1117.7</v>
      </c>
      <c r="U10" s="103">
        <v>8.9</v>
      </c>
      <c r="V10" s="103">
        <v>26</v>
      </c>
      <c r="W10" s="112">
        <v>1125</v>
      </c>
      <c r="X10" s="112">
        <v>12</v>
      </c>
      <c r="Y10" s="112">
        <v>22</v>
      </c>
      <c r="Z10">
        <v>1106</v>
      </c>
      <c r="AA10">
        <v>24</v>
      </c>
      <c r="AB10">
        <v>85</v>
      </c>
      <c r="AC10" s="114">
        <v>100.65312695714412</v>
      </c>
      <c r="AD10" s="114">
        <v>101.71790235081374</v>
      </c>
      <c r="AE10" s="89"/>
      <c r="AF10" s="116" t="s">
        <v>113</v>
      </c>
      <c r="AG10" s="116"/>
      <c r="AH10" s="116"/>
      <c r="AI10" s="117"/>
      <c r="AJ10" s="55"/>
    </row>
    <row r="11" spans="1:468">
      <c r="A11" t="s">
        <v>26</v>
      </c>
      <c r="B11" t="s">
        <v>16</v>
      </c>
      <c r="C11" s="101">
        <v>13.12</v>
      </c>
      <c r="D11">
        <v>67</v>
      </c>
      <c r="E11">
        <v>141400</v>
      </c>
      <c r="F11" s="103">
        <v>272.5</v>
      </c>
      <c r="G11" s="4">
        <v>0.61100917431192658</v>
      </c>
      <c r="H11" s="27">
        <v>1.0974627466774063</v>
      </c>
      <c r="I11" s="53">
        <v>210.57334326135518</v>
      </c>
      <c r="J11" s="53">
        <v>4.0208488458674614</v>
      </c>
      <c r="K11" s="108">
        <v>5.09</v>
      </c>
      <c r="L11" s="101">
        <v>7.3999999999999996E-2</v>
      </c>
      <c r="M11" s="99">
        <v>0.14149999999999999</v>
      </c>
      <c r="N11" s="99">
        <v>3.7000000000000002E-3</v>
      </c>
      <c r="O11" s="108">
        <v>3.8</v>
      </c>
      <c r="P11" s="101">
        <v>0.12</v>
      </c>
      <c r="Q11">
        <v>0.19639999999999999</v>
      </c>
      <c r="R11">
        <v>2.8999999999999998E-3</v>
      </c>
      <c r="S11" s="4">
        <v>0.47946</v>
      </c>
      <c r="T11" s="111">
        <v>1594</v>
      </c>
      <c r="U11" s="103">
        <v>25</v>
      </c>
      <c r="V11" s="103">
        <v>38</v>
      </c>
      <c r="W11" s="112">
        <v>1156</v>
      </c>
      <c r="X11" s="112">
        <v>16</v>
      </c>
      <c r="Y11" s="112">
        <v>25</v>
      </c>
      <c r="Z11">
        <v>2239</v>
      </c>
      <c r="AA11">
        <v>46</v>
      </c>
      <c r="AB11">
        <v>85</v>
      </c>
      <c r="AC11" s="114">
        <v>72.521957340025097</v>
      </c>
      <c r="AD11" s="114">
        <v>51.63019205002233</v>
      </c>
      <c r="AE11" s="89"/>
      <c r="AF11" s="90"/>
      <c r="AG11" s="90"/>
      <c r="AH11" s="90"/>
      <c r="AI11" s="90"/>
      <c r="AJ11" s="55"/>
    </row>
    <row r="12" spans="1:468">
      <c r="A12" t="s">
        <v>28</v>
      </c>
      <c r="B12" t="s">
        <v>16</v>
      </c>
      <c r="C12" s="101">
        <v>13.114000000000001</v>
      </c>
      <c r="D12">
        <v>66</v>
      </c>
      <c r="E12">
        <v>152500</v>
      </c>
      <c r="F12" s="103">
        <v>305.5</v>
      </c>
      <c r="G12" s="4">
        <v>0.43633387888707043</v>
      </c>
      <c r="H12" s="27">
        <v>4.4404069767441863</v>
      </c>
      <c r="I12" s="53">
        <v>101666.66666666667</v>
      </c>
      <c r="J12" s="53">
        <v>1733.3333333333335</v>
      </c>
      <c r="K12" s="108">
        <v>5.2350000000000003</v>
      </c>
      <c r="L12" s="101">
        <v>7.2999999999999995E-2</v>
      </c>
      <c r="M12" s="99">
        <v>7.6340000000000005E-2</v>
      </c>
      <c r="N12" s="99">
        <v>9.5E-4</v>
      </c>
      <c r="O12" s="108">
        <v>1.9930000000000001</v>
      </c>
      <c r="P12" s="101">
        <v>2.5999999999999999E-2</v>
      </c>
      <c r="Q12">
        <v>0.1905</v>
      </c>
      <c r="R12">
        <v>2.7000000000000001E-3</v>
      </c>
      <c r="S12" s="4">
        <v>0.61445000000000005</v>
      </c>
      <c r="T12" s="111">
        <v>1112.7</v>
      </c>
      <c r="U12" s="103">
        <v>9</v>
      </c>
      <c r="V12" s="103">
        <v>26</v>
      </c>
      <c r="W12" s="112">
        <v>1124</v>
      </c>
      <c r="X12" s="112">
        <v>15</v>
      </c>
      <c r="Y12" s="112">
        <v>23</v>
      </c>
      <c r="Z12">
        <v>1100</v>
      </c>
      <c r="AA12">
        <v>25</v>
      </c>
      <c r="AB12">
        <v>85</v>
      </c>
      <c r="AC12" s="114">
        <v>101.01554776669363</v>
      </c>
      <c r="AD12" s="114">
        <v>102.18181818181819</v>
      </c>
      <c r="AE12" s="89"/>
      <c r="AF12" s="90"/>
      <c r="AG12" s="90"/>
      <c r="AH12" s="90"/>
      <c r="AI12" s="90"/>
      <c r="AJ12" s="55"/>
    </row>
    <row r="13" spans="1:468">
      <c r="A13" t="s">
        <v>30</v>
      </c>
      <c r="B13" t="s">
        <v>16</v>
      </c>
      <c r="C13" s="101">
        <v>13.112</v>
      </c>
      <c r="D13">
        <v>66</v>
      </c>
      <c r="E13">
        <v>161100</v>
      </c>
      <c r="F13" s="103">
        <v>324.60000000000002</v>
      </c>
      <c r="G13" s="4">
        <v>1.1848428835489833</v>
      </c>
      <c r="H13" s="27">
        <v>1.5935198821796761</v>
      </c>
      <c r="I13" s="53">
        <v>5281.9672131147545</v>
      </c>
      <c r="J13" s="53">
        <v>78.688524590163937</v>
      </c>
      <c r="K13" s="108">
        <v>5.2679999999999998</v>
      </c>
      <c r="L13" s="101">
        <v>6.7000000000000004E-2</v>
      </c>
      <c r="M13" s="99">
        <v>7.775E-2</v>
      </c>
      <c r="N13" s="99">
        <v>8.8999999999999995E-4</v>
      </c>
      <c r="O13" s="108">
        <v>2.0209999999999999</v>
      </c>
      <c r="P13" s="101">
        <v>3.2000000000000001E-2</v>
      </c>
      <c r="Q13">
        <v>0.1903</v>
      </c>
      <c r="R13">
        <v>2.3999999999999998E-3</v>
      </c>
      <c r="S13" s="4">
        <v>0.73602999999999996</v>
      </c>
      <c r="T13" s="111">
        <v>1122</v>
      </c>
      <c r="U13" s="103">
        <v>11</v>
      </c>
      <c r="V13" s="103">
        <v>26</v>
      </c>
      <c r="W13" s="112">
        <v>1123</v>
      </c>
      <c r="X13" s="112">
        <v>13</v>
      </c>
      <c r="Y13" s="112">
        <v>23</v>
      </c>
      <c r="Z13">
        <v>1137</v>
      </c>
      <c r="AA13">
        <v>23</v>
      </c>
      <c r="AB13">
        <v>84</v>
      </c>
      <c r="AC13" s="114">
        <v>100.0891265597148</v>
      </c>
      <c r="AD13" s="114">
        <v>98.768689533861036</v>
      </c>
      <c r="AE13" s="89"/>
      <c r="AF13" s="90"/>
      <c r="AG13" s="90"/>
      <c r="AH13" s="90"/>
      <c r="AI13" s="90"/>
      <c r="AJ13" s="55"/>
    </row>
    <row r="14" spans="1:468">
      <c r="A14" t="s">
        <v>32</v>
      </c>
      <c r="B14" t="s">
        <v>16</v>
      </c>
      <c r="C14" s="101">
        <v>13.109</v>
      </c>
      <c r="D14">
        <v>66</v>
      </c>
      <c r="E14">
        <v>116100</v>
      </c>
      <c r="F14" s="103">
        <v>232.2</v>
      </c>
      <c r="G14" s="4">
        <v>0.33462532299741604</v>
      </c>
      <c r="H14" s="27">
        <v>2.5460526315789473</v>
      </c>
      <c r="I14" s="53">
        <v>526.53061224489795</v>
      </c>
      <c r="J14" s="53">
        <v>10.430839002267573</v>
      </c>
      <c r="K14" s="108">
        <v>5.1749999999999998</v>
      </c>
      <c r="L14" s="101">
        <v>7.0000000000000007E-2</v>
      </c>
      <c r="M14" s="99">
        <v>0.10050000000000001</v>
      </c>
      <c r="N14" s="99">
        <v>3.8E-3</v>
      </c>
      <c r="O14" s="108">
        <v>2.72</v>
      </c>
      <c r="P14" s="101">
        <v>0.11</v>
      </c>
      <c r="Q14">
        <v>0.19339999999999999</v>
      </c>
      <c r="R14">
        <v>2.5999999999999999E-3</v>
      </c>
      <c r="S14" s="4">
        <v>0.25052000000000002</v>
      </c>
      <c r="T14" s="111">
        <v>1326</v>
      </c>
      <c r="U14" s="103">
        <v>30</v>
      </c>
      <c r="V14" s="103">
        <v>40</v>
      </c>
      <c r="W14" s="112">
        <v>1140</v>
      </c>
      <c r="X14" s="112">
        <v>14</v>
      </c>
      <c r="Y14" s="112">
        <v>23</v>
      </c>
      <c r="Z14">
        <v>1615</v>
      </c>
      <c r="AA14">
        <v>74</v>
      </c>
      <c r="AB14">
        <v>110</v>
      </c>
      <c r="AC14" s="114">
        <v>85.972850678733025</v>
      </c>
      <c r="AD14" s="114">
        <v>70.588235294117652</v>
      </c>
      <c r="AE14" s="89"/>
      <c r="AF14" s="90"/>
      <c r="AG14" s="90"/>
      <c r="AH14" s="90"/>
      <c r="AI14" s="90"/>
      <c r="AJ14" s="55"/>
    </row>
    <row r="15" spans="1:468">
      <c r="A15" t="s">
        <v>34</v>
      </c>
      <c r="B15" t="s">
        <v>16</v>
      </c>
      <c r="C15" s="101">
        <v>13.12</v>
      </c>
      <c r="D15">
        <v>66</v>
      </c>
      <c r="E15">
        <v>131100</v>
      </c>
      <c r="F15" s="103">
        <v>271.60000000000002</v>
      </c>
      <c r="G15" s="4">
        <v>0.34720176730486008</v>
      </c>
      <c r="H15" s="27">
        <v>5.1342155009451798</v>
      </c>
      <c r="I15" s="53">
        <v>4161.9047619047615</v>
      </c>
      <c r="J15" s="53">
        <v>60.317460317460309</v>
      </c>
      <c r="K15" s="108">
        <v>5.3879999999999999</v>
      </c>
      <c r="L15" s="101">
        <v>7.2999999999999995E-2</v>
      </c>
      <c r="M15" s="99">
        <v>7.8700000000000006E-2</v>
      </c>
      <c r="N15" s="99">
        <v>1.2999999999999999E-3</v>
      </c>
      <c r="O15" s="108">
        <v>2.0230000000000001</v>
      </c>
      <c r="P15" s="101">
        <v>4.2000000000000003E-2</v>
      </c>
      <c r="Q15">
        <v>0.18579999999999999</v>
      </c>
      <c r="R15">
        <v>2.3999999999999998E-3</v>
      </c>
      <c r="S15" s="4">
        <v>0.42202000000000001</v>
      </c>
      <c r="T15" s="111">
        <v>1122</v>
      </c>
      <c r="U15" s="103">
        <v>14</v>
      </c>
      <c r="V15" s="103">
        <v>28</v>
      </c>
      <c r="W15" s="112">
        <v>1098</v>
      </c>
      <c r="X15" s="112">
        <v>13</v>
      </c>
      <c r="Y15" s="112">
        <v>22</v>
      </c>
      <c r="Z15">
        <v>1157</v>
      </c>
      <c r="AA15">
        <v>33</v>
      </c>
      <c r="AB15">
        <v>86</v>
      </c>
      <c r="AC15" s="114">
        <v>97.860962566844918</v>
      </c>
      <c r="AD15" s="114">
        <v>94.900605012964562</v>
      </c>
      <c r="AE15" s="89"/>
      <c r="AF15" s="90"/>
      <c r="AG15" s="90"/>
      <c r="AH15" s="90"/>
      <c r="AI15" s="90"/>
      <c r="AJ15" s="55"/>
    </row>
    <row r="16" spans="1:468">
      <c r="C16" s="101"/>
      <c r="F16" s="103"/>
      <c r="G16" s="4"/>
      <c r="I16" s="37"/>
      <c r="J16" s="37"/>
      <c r="K16" s="55"/>
      <c r="M16" s="99"/>
      <c r="N16" s="99"/>
      <c r="O16" s="55"/>
      <c r="S16" s="4"/>
      <c r="T16" s="55"/>
      <c r="AC16" s="114"/>
      <c r="AD16" s="114"/>
      <c r="AE16" s="89"/>
      <c r="AF16" s="90"/>
      <c r="AG16" s="90"/>
      <c r="AH16" s="90"/>
      <c r="AI16" s="90"/>
      <c r="AJ16" s="55"/>
    </row>
    <row r="17" spans="1:36">
      <c r="A17" t="s">
        <v>37</v>
      </c>
      <c r="B17" t="s">
        <v>38</v>
      </c>
      <c r="C17" s="101">
        <v>13.113</v>
      </c>
      <c r="D17">
        <v>66</v>
      </c>
      <c r="E17">
        <v>10000</v>
      </c>
      <c r="F17" s="103">
        <v>939</v>
      </c>
      <c r="G17" s="4">
        <v>0.67092651757188504</v>
      </c>
      <c r="H17" s="27">
        <v>113.13253012048192</v>
      </c>
      <c r="I17" s="53">
        <v>281.6901408450704</v>
      </c>
      <c r="J17" s="53">
        <v>7.3239436619718301</v>
      </c>
      <c r="K17" s="107">
        <v>231.4</v>
      </c>
      <c r="L17" s="27">
        <v>4.5999999999999996</v>
      </c>
      <c r="M17" s="99">
        <v>4.5600000000000002E-2</v>
      </c>
      <c r="N17" s="99">
        <v>2.5999999999999999E-3</v>
      </c>
      <c r="O17" s="110">
        <v>2.8199999999999999E-2</v>
      </c>
      <c r="P17" s="99">
        <v>1.4E-3</v>
      </c>
      <c r="Q17" s="99">
        <v>4.326E-3</v>
      </c>
      <c r="R17" s="99">
        <v>8.7999999999999998E-5</v>
      </c>
      <c r="S17" s="4">
        <v>5.3997999999999997E-2</v>
      </c>
      <c r="T17" s="107">
        <v>28.2</v>
      </c>
      <c r="U17" s="27">
        <v>1.4</v>
      </c>
      <c r="V17" s="27">
        <v>1.7</v>
      </c>
      <c r="W17" s="59">
        <v>27.83</v>
      </c>
      <c r="X17" s="59">
        <v>0.56000000000000005</v>
      </c>
      <c r="Y17" s="59">
        <v>0.75</v>
      </c>
      <c r="Z17">
        <v>30</v>
      </c>
      <c r="AA17">
        <v>110</v>
      </c>
      <c r="AB17">
        <v>140</v>
      </c>
      <c r="AC17" s="114">
        <v>98.687943262411352</v>
      </c>
      <c r="AD17" s="114">
        <v>92.766666666666666</v>
      </c>
      <c r="AE17" s="89"/>
      <c r="AF17" s="90"/>
      <c r="AG17" s="90"/>
      <c r="AH17" s="90"/>
      <c r="AI17" s="90"/>
      <c r="AJ17" s="55"/>
    </row>
    <row r="18" spans="1:36">
      <c r="A18" t="s">
        <v>40</v>
      </c>
      <c r="B18" t="s">
        <v>38</v>
      </c>
      <c r="C18" s="101">
        <v>13.122</v>
      </c>
      <c r="D18">
        <v>66</v>
      </c>
      <c r="E18">
        <v>9050</v>
      </c>
      <c r="F18" s="103">
        <v>839</v>
      </c>
      <c r="G18" s="4">
        <v>0.62586412395709179</v>
      </c>
      <c r="H18" s="27">
        <v>116.85236768802228</v>
      </c>
      <c r="I18" s="53">
        <v>1206.6666666666667</v>
      </c>
      <c r="J18" s="53">
        <v>34.666666666666671</v>
      </c>
      <c r="K18" s="107">
        <v>230.4</v>
      </c>
      <c r="L18" s="27">
        <v>5.3</v>
      </c>
      <c r="M18" s="99">
        <v>4.9399999999999999E-2</v>
      </c>
      <c r="N18" s="99">
        <v>3.0999999999999999E-3</v>
      </c>
      <c r="O18" s="110">
        <v>2.9600000000000001E-2</v>
      </c>
      <c r="P18" s="99">
        <v>1.6000000000000001E-3</v>
      </c>
      <c r="Q18" s="99">
        <v>4.3499999999999997E-3</v>
      </c>
      <c r="R18" s="99">
        <v>1E-4</v>
      </c>
      <c r="S18" s="4">
        <v>8.7284E-2</v>
      </c>
      <c r="T18" s="107">
        <v>29.6</v>
      </c>
      <c r="U18" s="27">
        <v>1.5</v>
      </c>
      <c r="V18" s="27">
        <v>1.9</v>
      </c>
      <c r="W18" s="59">
        <v>27.95</v>
      </c>
      <c r="X18" s="59">
        <v>0.64</v>
      </c>
      <c r="Y18" s="59">
        <v>0.81</v>
      </c>
      <c r="Z18">
        <v>140</v>
      </c>
      <c r="AA18">
        <v>130</v>
      </c>
      <c r="AB18">
        <v>150</v>
      </c>
      <c r="AC18" s="114">
        <v>94.425675675675677</v>
      </c>
      <c r="AD18" s="114">
        <v>19.964285714285715</v>
      </c>
      <c r="AE18" s="89"/>
      <c r="AF18" s="90"/>
      <c r="AG18" s="90"/>
      <c r="AH18" s="90"/>
      <c r="AI18" s="90"/>
      <c r="AJ18" s="55"/>
    </row>
    <row r="19" spans="1:36">
      <c r="A19" t="s">
        <v>42</v>
      </c>
      <c r="B19" t="s">
        <v>38</v>
      </c>
      <c r="C19" s="101">
        <v>13.119</v>
      </c>
      <c r="D19">
        <v>66</v>
      </c>
      <c r="E19">
        <v>3630</v>
      </c>
      <c r="F19" s="103">
        <v>338.3</v>
      </c>
      <c r="G19" s="4">
        <v>1.243275199527047</v>
      </c>
      <c r="H19" s="27">
        <v>58.529411764705884</v>
      </c>
      <c r="I19" s="53">
        <v>168.83720930232559</v>
      </c>
      <c r="J19" s="53">
        <v>5.5813953488372094</v>
      </c>
      <c r="K19" s="107">
        <v>229.2</v>
      </c>
      <c r="L19" s="27">
        <v>6.1</v>
      </c>
      <c r="M19" s="99">
        <v>4.5499999999999999E-2</v>
      </c>
      <c r="N19" s="99">
        <v>5.1000000000000004E-3</v>
      </c>
      <c r="O19" s="110">
        <v>2.8299999999999999E-2</v>
      </c>
      <c r="P19" s="99">
        <v>3.2000000000000002E-3</v>
      </c>
      <c r="Q19" s="99">
        <v>4.4000000000000003E-3</v>
      </c>
      <c r="R19" s="99">
        <v>1.2E-4</v>
      </c>
      <c r="S19" s="4">
        <v>0.10099</v>
      </c>
      <c r="T19" s="107">
        <v>28.3</v>
      </c>
      <c r="U19" s="27">
        <v>3.1</v>
      </c>
      <c r="V19" s="27">
        <v>3.3</v>
      </c>
      <c r="W19" s="59">
        <v>28.27</v>
      </c>
      <c r="X19" s="59">
        <v>0.78</v>
      </c>
      <c r="Y19" s="59">
        <v>0.92</v>
      </c>
      <c r="Z19">
        <v>70</v>
      </c>
      <c r="AA19">
        <v>210</v>
      </c>
      <c r="AB19">
        <v>220</v>
      </c>
      <c r="AC19" s="114">
        <v>99.89399293286219</v>
      </c>
      <c r="AD19" s="114">
        <v>40.385714285714286</v>
      </c>
      <c r="AE19" s="89"/>
      <c r="AF19" s="90"/>
      <c r="AG19" s="90"/>
      <c r="AH19" s="90"/>
      <c r="AI19" s="90"/>
      <c r="AJ19" s="55"/>
    </row>
    <row r="20" spans="1:36">
      <c r="A20" t="s">
        <v>44</v>
      </c>
      <c r="B20" t="s">
        <v>38</v>
      </c>
      <c r="C20" s="101">
        <v>13.217000000000001</v>
      </c>
      <c r="D20">
        <v>67</v>
      </c>
      <c r="E20">
        <v>6320</v>
      </c>
      <c r="F20" s="103">
        <v>585</v>
      </c>
      <c r="G20" s="4">
        <v>0.67008547008547004</v>
      </c>
      <c r="H20" s="27">
        <v>105.97826086956522</v>
      </c>
      <c r="I20" s="53">
        <v>183.18840579710144</v>
      </c>
      <c r="J20" s="53">
        <v>9.8550724637681153</v>
      </c>
      <c r="K20" s="107">
        <v>222.8</v>
      </c>
      <c r="L20" s="27">
        <v>4.9000000000000004</v>
      </c>
      <c r="M20" s="99">
        <v>4.7300000000000002E-2</v>
      </c>
      <c r="N20" s="99">
        <v>3.2000000000000002E-3</v>
      </c>
      <c r="O20" s="110">
        <v>2.9000000000000001E-2</v>
      </c>
      <c r="P20" s="99">
        <v>2E-3</v>
      </c>
      <c r="Q20" s="99">
        <v>4.4920000000000003E-3</v>
      </c>
      <c r="R20" s="99">
        <v>9.7999999999999997E-5</v>
      </c>
      <c r="S20" s="4">
        <v>0.32008999999999999</v>
      </c>
      <c r="T20" s="107">
        <v>29</v>
      </c>
      <c r="U20" s="27">
        <v>2</v>
      </c>
      <c r="V20" s="27">
        <v>2.2000000000000002</v>
      </c>
      <c r="W20" s="59">
        <v>28.89</v>
      </c>
      <c r="X20" s="59">
        <v>0.63</v>
      </c>
      <c r="Y20" s="59">
        <v>0.81</v>
      </c>
      <c r="Z20">
        <v>40</v>
      </c>
      <c r="AA20">
        <v>140</v>
      </c>
      <c r="AB20">
        <v>160</v>
      </c>
      <c r="AC20" s="114">
        <v>99.620689655172413</v>
      </c>
      <c r="AD20" s="114">
        <v>72.224999999999994</v>
      </c>
      <c r="AE20" s="89"/>
      <c r="AF20" s="90"/>
      <c r="AG20" s="90"/>
      <c r="AH20" s="90"/>
      <c r="AI20" s="90"/>
      <c r="AJ20" s="55"/>
    </row>
    <row r="21" spans="1:36">
      <c r="A21" t="s">
        <v>46</v>
      </c>
      <c r="B21" t="s">
        <v>38</v>
      </c>
      <c r="C21" s="101">
        <v>13.12</v>
      </c>
      <c r="D21">
        <v>66</v>
      </c>
      <c r="E21">
        <v>7320</v>
      </c>
      <c r="F21" s="103">
        <v>686.7</v>
      </c>
      <c r="G21" s="4">
        <v>0.51099461191204298</v>
      </c>
      <c r="H21" s="27">
        <v>147.67741935483872</v>
      </c>
      <c r="I21" s="53">
        <v>976</v>
      </c>
      <c r="J21" s="53">
        <v>20</v>
      </c>
      <c r="K21" s="107">
        <v>229.7</v>
      </c>
      <c r="L21" s="27">
        <v>4.4000000000000004</v>
      </c>
      <c r="M21" s="99">
        <v>4.9500000000000002E-2</v>
      </c>
      <c r="N21" s="99">
        <v>3.2000000000000002E-3</v>
      </c>
      <c r="O21" s="110">
        <v>0.03</v>
      </c>
      <c r="P21" s="99">
        <v>1.8E-3</v>
      </c>
      <c r="Q21" s="99">
        <v>4.3639999999999998E-3</v>
      </c>
      <c r="R21" s="99">
        <v>8.0000000000000007E-5</v>
      </c>
      <c r="S21" s="4">
        <v>1.3651E-3</v>
      </c>
      <c r="T21" s="107">
        <v>30</v>
      </c>
      <c r="U21" s="27">
        <v>1.8</v>
      </c>
      <c r="V21" s="27">
        <v>2.1</v>
      </c>
      <c r="W21" s="59">
        <v>28.07</v>
      </c>
      <c r="X21" s="59">
        <v>0.51</v>
      </c>
      <c r="Y21" s="59">
        <v>0.72</v>
      </c>
      <c r="Z21">
        <v>220</v>
      </c>
      <c r="AA21">
        <v>130</v>
      </c>
      <c r="AB21">
        <v>160</v>
      </c>
      <c r="AC21" s="114">
        <v>93.566666666666663</v>
      </c>
      <c r="AD21" s="114">
        <v>12.75909090909091</v>
      </c>
      <c r="AE21" s="89">
        <v>0</v>
      </c>
      <c r="AF21" s="91">
        <v>28.222000000000001</v>
      </c>
      <c r="AG21" s="92">
        <v>0.21634</v>
      </c>
      <c r="AH21" s="93">
        <v>1.778</v>
      </c>
      <c r="AI21" s="4">
        <v>-0.89893953227052537</v>
      </c>
      <c r="AJ21" s="55"/>
    </row>
    <row r="22" spans="1:36">
      <c r="A22" t="s">
        <v>47</v>
      </c>
      <c r="B22" t="s">
        <v>38</v>
      </c>
      <c r="C22" s="101">
        <v>13.119</v>
      </c>
      <c r="D22">
        <v>66</v>
      </c>
      <c r="E22">
        <v>3660</v>
      </c>
      <c r="F22" s="103">
        <v>341</v>
      </c>
      <c r="G22" s="4">
        <v>1.5542521994134897</v>
      </c>
      <c r="H22" s="27">
        <v>50.819672131147541</v>
      </c>
      <c r="I22" s="53">
        <v>209.14285714285714</v>
      </c>
      <c r="J22" s="53">
        <v>13.142857142857142</v>
      </c>
      <c r="K22" s="107">
        <v>231.8</v>
      </c>
      <c r="L22" s="27">
        <v>9.1999999999999993</v>
      </c>
      <c r="M22" s="99">
        <v>4.8399999999999999E-2</v>
      </c>
      <c r="N22" s="99">
        <v>4.3E-3</v>
      </c>
      <c r="O22" s="110">
        <v>2.87E-2</v>
      </c>
      <c r="P22" s="99">
        <v>2.2000000000000001E-3</v>
      </c>
      <c r="Q22" s="99">
        <v>4.3400000000000001E-3</v>
      </c>
      <c r="R22" s="99">
        <v>1.7000000000000001E-4</v>
      </c>
      <c r="S22" s="4">
        <v>0.16195000000000001</v>
      </c>
      <c r="T22" s="107">
        <v>28.7</v>
      </c>
      <c r="U22" s="27">
        <v>2.2000000000000002</v>
      </c>
      <c r="V22" s="27">
        <v>2.4</v>
      </c>
      <c r="W22" s="59">
        <v>27.9</v>
      </c>
      <c r="X22" s="59">
        <v>1.1000000000000001</v>
      </c>
      <c r="Y22" s="59">
        <v>1.2</v>
      </c>
      <c r="Z22">
        <v>150</v>
      </c>
      <c r="AA22">
        <v>170</v>
      </c>
      <c r="AB22">
        <v>190</v>
      </c>
      <c r="AC22" s="114">
        <v>97.21254355400697</v>
      </c>
      <c r="AD22" s="114">
        <v>18.600000000000001</v>
      </c>
      <c r="AE22" s="89"/>
      <c r="AF22" s="92"/>
      <c r="AG22" s="92"/>
      <c r="AH22" s="90"/>
      <c r="AJ22" s="55"/>
    </row>
    <row r="23" spans="1:36">
      <c r="A23" t="s">
        <v>48</v>
      </c>
      <c r="B23" t="s">
        <v>38</v>
      </c>
      <c r="C23" s="101">
        <v>13.116</v>
      </c>
      <c r="D23">
        <v>66</v>
      </c>
      <c r="E23">
        <v>4010</v>
      </c>
      <c r="F23" s="103">
        <v>382</v>
      </c>
      <c r="G23" s="4">
        <v>1.5314136125654449</v>
      </c>
      <c r="H23" s="27">
        <v>53.727144866385373</v>
      </c>
      <c r="I23" s="53">
        <v>99.012345679012341</v>
      </c>
      <c r="J23" s="53">
        <v>4.4444444444444446</v>
      </c>
      <c r="K23" s="107">
        <v>229.1</v>
      </c>
      <c r="L23" s="27">
        <v>7.6</v>
      </c>
      <c r="M23" s="99">
        <v>4.5100000000000001E-2</v>
      </c>
      <c r="N23" s="99">
        <v>4.7000000000000002E-3</v>
      </c>
      <c r="O23" s="110">
        <v>2.7400000000000001E-2</v>
      </c>
      <c r="P23" s="99">
        <v>2.8999999999999998E-3</v>
      </c>
      <c r="Q23" s="99">
        <v>4.3099999999999996E-3</v>
      </c>
      <c r="R23" s="99">
        <v>1.3999999999999999E-4</v>
      </c>
      <c r="S23" s="4">
        <v>0.10997</v>
      </c>
      <c r="T23" s="107">
        <v>27.4</v>
      </c>
      <c r="U23" s="27">
        <v>2.9</v>
      </c>
      <c r="V23" s="27">
        <v>3</v>
      </c>
      <c r="W23" s="59">
        <v>27.71</v>
      </c>
      <c r="X23" s="59">
        <v>0.93</v>
      </c>
      <c r="Y23" s="59">
        <v>1.1000000000000001</v>
      </c>
      <c r="Z23" s="113" t="s">
        <v>112</v>
      </c>
      <c r="AA23">
        <v>200</v>
      </c>
      <c r="AB23">
        <v>210</v>
      </c>
      <c r="AC23" s="114">
        <v>101.13138686131387</v>
      </c>
      <c r="AD23" s="114" t="s">
        <v>112</v>
      </c>
      <c r="AE23" s="89"/>
      <c r="AF23" s="92"/>
      <c r="AG23" s="92"/>
      <c r="AH23" s="90"/>
      <c r="AJ23" s="55"/>
    </row>
    <row r="24" spans="1:36">
      <c r="A24" t="s">
        <v>49</v>
      </c>
      <c r="B24" t="s">
        <v>38</v>
      </c>
      <c r="C24" s="101">
        <v>13.111000000000001</v>
      </c>
      <c r="D24">
        <v>66</v>
      </c>
      <c r="E24">
        <v>3300</v>
      </c>
      <c r="F24" s="103">
        <v>297.7</v>
      </c>
      <c r="G24" s="4">
        <v>0.66845817937521002</v>
      </c>
      <c r="H24" s="27">
        <v>108.64963503649633</v>
      </c>
      <c r="I24" s="53">
        <v>81.481481481481481</v>
      </c>
      <c r="J24" s="53">
        <v>2.7160493827160495</v>
      </c>
      <c r="K24" s="107">
        <v>221.3</v>
      </c>
      <c r="L24" s="27">
        <v>8</v>
      </c>
      <c r="M24" s="99">
        <v>4.5400000000000003E-2</v>
      </c>
      <c r="N24" s="99">
        <v>5.7000000000000002E-3</v>
      </c>
      <c r="O24" s="110">
        <v>2.75E-2</v>
      </c>
      <c r="P24" s="99">
        <v>3.2000000000000002E-3</v>
      </c>
      <c r="Q24" s="99">
        <v>4.5199999999999997E-3</v>
      </c>
      <c r="R24" s="99">
        <v>1.7000000000000001E-4</v>
      </c>
      <c r="S24" s="4">
        <v>0.19131999999999999</v>
      </c>
      <c r="T24" s="107">
        <v>28</v>
      </c>
      <c r="U24" s="27">
        <v>3.3</v>
      </c>
      <c r="V24" s="27">
        <v>3.4</v>
      </c>
      <c r="W24" s="59">
        <v>29.1</v>
      </c>
      <c r="X24" s="59">
        <v>1.1000000000000001</v>
      </c>
      <c r="Y24" s="59">
        <v>1.2</v>
      </c>
      <c r="Z24" s="113" t="s">
        <v>112</v>
      </c>
      <c r="AA24">
        <v>230</v>
      </c>
      <c r="AB24">
        <v>240</v>
      </c>
      <c r="AC24" s="114">
        <v>103.92857142857143</v>
      </c>
      <c r="AD24" s="114" t="s">
        <v>112</v>
      </c>
      <c r="AE24" s="89"/>
      <c r="AF24" s="92"/>
      <c r="AG24" s="92"/>
      <c r="AH24" s="90"/>
      <c r="AJ24" s="55"/>
    </row>
    <row r="25" spans="1:36">
      <c r="A25" t="s">
        <v>50</v>
      </c>
      <c r="B25" t="s">
        <v>38</v>
      </c>
      <c r="C25" s="101">
        <v>13.163</v>
      </c>
      <c r="D25">
        <v>66</v>
      </c>
      <c r="E25">
        <v>5130</v>
      </c>
      <c r="F25" s="103">
        <v>462</v>
      </c>
      <c r="G25" s="4">
        <v>0.6829004329004329</v>
      </c>
      <c r="H25" s="27">
        <v>128.33333333333334</v>
      </c>
      <c r="I25" s="53">
        <v>263.07692307692309</v>
      </c>
      <c r="J25" s="53">
        <v>8.7179487179487172</v>
      </c>
      <c r="K25" s="107">
        <v>222.4</v>
      </c>
      <c r="L25" s="27">
        <v>7</v>
      </c>
      <c r="M25" s="99">
        <v>4.9700000000000001E-2</v>
      </c>
      <c r="N25" s="99">
        <v>4.8999999999999998E-3</v>
      </c>
      <c r="O25" s="110">
        <v>3.1199999999999999E-2</v>
      </c>
      <c r="P25" s="99">
        <v>3.0000000000000001E-3</v>
      </c>
      <c r="Q25" s="99">
        <v>4.5199999999999997E-3</v>
      </c>
      <c r="R25" s="99">
        <v>1.2999999999999999E-4</v>
      </c>
      <c r="S25" s="4">
        <v>8.8754E-2</v>
      </c>
      <c r="T25" s="107">
        <v>31.1</v>
      </c>
      <c r="U25" s="27">
        <v>3</v>
      </c>
      <c r="V25" s="27">
        <v>3.2</v>
      </c>
      <c r="W25" s="59">
        <v>29.06</v>
      </c>
      <c r="X25" s="59">
        <v>0.83</v>
      </c>
      <c r="Y25" s="59">
        <v>0.98</v>
      </c>
      <c r="Z25">
        <v>120</v>
      </c>
      <c r="AA25">
        <v>200</v>
      </c>
      <c r="AB25">
        <v>220</v>
      </c>
      <c r="AC25" s="114">
        <v>93.440514469453376</v>
      </c>
      <c r="AD25" s="114">
        <v>24.216666666666665</v>
      </c>
      <c r="AE25" s="89"/>
      <c r="AF25" s="92"/>
      <c r="AG25" s="92"/>
      <c r="AH25" s="90"/>
      <c r="AJ25" s="55"/>
    </row>
    <row r="26" spans="1:36">
      <c r="A26" t="s">
        <v>51</v>
      </c>
      <c r="B26" t="s">
        <v>38</v>
      </c>
      <c r="C26" s="101">
        <v>13.119</v>
      </c>
      <c r="D26">
        <v>66</v>
      </c>
      <c r="E26">
        <v>3690</v>
      </c>
      <c r="F26" s="103">
        <v>374</v>
      </c>
      <c r="G26" s="4">
        <v>1.1978609625668448</v>
      </c>
      <c r="H26" s="27">
        <v>73.046875</v>
      </c>
      <c r="I26" s="53">
        <v>1054.2857142857142</v>
      </c>
      <c r="J26" s="53">
        <v>48.571428571428569</v>
      </c>
      <c r="K26" s="107">
        <v>238.1</v>
      </c>
      <c r="L26" s="27">
        <v>7</v>
      </c>
      <c r="M26" s="99">
        <v>4.9099999999999998E-2</v>
      </c>
      <c r="N26" s="99">
        <v>4.8999999999999998E-3</v>
      </c>
      <c r="O26" s="110">
        <v>2.7699999999999999E-2</v>
      </c>
      <c r="P26" s="99">
        <v>2.7000000000000001E-3</v>
      </c>
      <c r="Q26" s="99">
        <v>4.2199999999999998E-3</v>
      </c>
      <c r="R26" s="99">
        <v>1.2999999999999999E-4</v>
      </c>
      <c r="S26" s="4">
        <v>0.23980000000000001</v>
      </c>
      <c r="T26" s="107">
        <v>27.7</v>
      </c>
      <c r="U26" s="27">
        <v>2.7</v>
      </c>
      <c r="V26" s="27">
        <v>2.8</v>
      </c>
      <c r="W26" s="59">
        <v>27.15</v>
      </c>
      <c r="X26" s="59">
        <v>0.81</v>
      </c>
      <c r="Y26" s="59">
        <v>0.94</v>
      </c>
      <c r="Z26">
        <v>70</v>
      </c>
      <c r="AA26">
        <v>190</v>
      </c>
      <c r="AB26">
        <v>200</v>
      </c>
      <c r="AC26" s="114">
        <v>98.014440433212997</v>
      </c>
      <c r="AD26" s="114">
        <v>38.785714285714285</v>
      </c>
      <c r="AE26" s="89"/>
      <c r="AF26" s="92"/>
      <c r="AG26" s="92"/>
      <c r="AH26" s="90"/>
      <c r="AJ26" s="55"/>
    </row>
    <row r="27" spans="1:36">
      <c r="C27" s="101"/>
      <c r="F27" s="103"/>
      <c r="G27" s="4"/>
      <c r="I27" s="53"/>
      <c r="J27" s="53"/>
      <c r="K27" s="55"/>
      <c r="O27" s="55"/>
      <c r="S27" s="4"/>
      <c r="T27" s="55"/>
      <c r="AC27" s="114"/>
      <c r="AD27" s="114"/>
      <c r="AE27" s="89"/>
      <c r="AF27" s="92"/>
      <c r="AG27" s="92"/>
      <c r="AH27" s="90"/>
      <c r="AJ27" s="55"/>
    </row>
    <row r="28" spans="1:36">
      <c r="A28" t="s">
        <v>52</v>
      </c>
      <c r="B28" t="s">
        <v>38</v>
      </c>
      <c r="C28" s="101">
        <v>13.114000000000001</v>
      </c>
      <c r="D28">
        <v>67</v>
      </c>
      <c r="E28">
        <v>143900</v>
      </c>
      <c r="F28" s="103">
        <v>1118</v>
      </c>
      <c r="G28" s="4">
        <v>0.12629695885509837</v>
      </c>
      <c r="H28" s="27">
        <v>50.134529147982065</v>
      </c>
      <c r="I28" s="53">
        <v>4718.0327868852455</v>
      </c>
      <c r="J28" s="53">
        <v>101.63934426229508</v>
      </c>
      <c r="K28" s="105">
        <v>18.71</v>
      </c>
      <c r="L28" s="4">
        <v>0.19</v>
      </c>
      <c r="M28" s="99">
        <v>5.2819999999999999E-2</v>
      </c>
      <c r="N28" s="99">
        <v>7.6000000000000004E-4</v>
      </c>
      <c r="O28" s="108">
        <v>0.38900000000000001</v>
      </c>
      <c r="P28" s="101">
        <v>6.0000000000000001E-3</v>
      </c>
      <c r="Q28" s="99">
        <v>5.3449999999999998E-2</v>
      </c>
      <c r="R28" s="99">
        <v>5.2999999999999998E-4</v>
      </c>
      <c r="S28" s="4">
        <v>0.42297000000000001</v>
      </c>
      <c r="T28" s="111">
        <v>334.1</v>
      </c>
      <c r="U28" s="103">
        <v>4.2</v>
      </c>
      <c r="V28" s="103">
        <v>11</v>
      </c>
      <c r="W28" s="112">
        <v>335.7</v>
      </c>
      <c r="X28" s="112">
        <v>3.2</v>
      </c>
      <c r="Y28" s="112">
        <v>6.7</v>
      </c>
      <c r="Z28">
        <v>319</v>
      </c>
      <c r="AA28">
        <v>32</v>
      </c>
      <c r="AB28">
        <v>97</v>
      </c>
      <c r="AC28" s="114">
        <v>100.47889853337324</v>
      </c>
      <c r="AD28" s="114">
        <v>105.23510971786834</v>
      </c>
      <c r="AE28" s="89"/>
      <c r="AF28" s="92"/>
      <c r="AG28" s="92"/>
      <c r="AH28" s="90"/>
      <c r="AJ28" s="55"/>
    </row>
    <row r="29" spans="1:36">
      <c r="A29" t="s">
        <v>53</v>
      </c>
      <c r="B29" t="s">
        <v>38</v>
      </c>
      <c r="C29" s="101">
        <v>13.113</v>
      </c>
      <c r="D29">
        <v>66</v>
      </c>
      <c r="E29">
        <v>114800</v>
      </c>
      <c r="F29" s="103">
        <v>892</v>
      </c>
      <c r="G29" s="4">
        <v>0.11390134529147981</v>
      </c>
      <c r="H29" s="27">
        <v>51.951077460687237</v>
      </c>
      <c r="I29" s="53">
        <v>6957.575757575758</v>
      </c>
      <c r="J29" s="53">
        <v>187.8787878787879</v>
      </c>
      <c r="K29" s="105">
        <v>18.59</v>
      </c>
      <c r="L29" s="4">
        <v>0.22</v>
      </c>
      <c r="M29" s="99">
        <v>5.2490000000000002E-2</v>
      </c>
      <c r="N29" s="99">
        <v>7.6999999999999996E-4</v>
      </c>
      <c r="O29" s="108">
        <v>0.39169999999999999</v>
      </c>
      <c r="P29" s="101">
        <v>6.1000000000000004E-3</v>
      </c>
      <c r="Q29" s="99">
        <v>5.3900000000000003E-2</v>
      </c>
      <c r="R29" s="99">
        <v>6.2E-4</v>
      </c>
      <c r="S29" s="4">
        <v>0.39715</v>
      </c>
      <c r="T29" s="111">
        <v>335.5</v>
      </c>
      <c r="U29" s="103">
        <v>4.5</v>
      </c>
      <c r="V29" s="103">
        <v>11</v>
      </c>
      <c r="W29" s="112">
        <v>338.4</v>
      </c>
      <c r="X29" s="112">
        <v>3.8</v>
      </c>
      <c r="Y29" s="112">
        <v>7</v>
      </c>
      <c r="Z29">
        <v>305</v>
      </c>
      <c r="AA29">
        <v>35</v>
      </c>
      <c r="AB29">
        <v>100</v>
      </c>
      <c r="AC29" s="114">
        <v>100.86438152011922</v>
      </c>
      <c r="AD29" s="114">
        <v>110.95081967213115</v>
      </c>
      <c r="AE29" s="89"/>
      <c r="AF29" s="92"/>
      <c r="AG29" s="92"/>
      <c r="AH29" s="90"/>
      <c r="AJ29" s="55"/>
    </row>
    <row r="30" spans="1:36">
      <c r="A30" t="s">
        <v>54</v>
      </c>
      <c r="B30" t="s">
        <v>38</v>
      </c>
      <c r="C30" s="101">
        <v>13.115</v>
      </c>
      <c r="D30">
        <v>66</v>
      </c>
      <c r="E30">
        <v>136400</v>
      </c>
      <c r="F30" s="103">
        <v>1071</v>
      </c>
      <c r="G30" s="4">
        <v>0.11886087768440709</v>
      </c>
      <c r="H30" s="27">
        <v>53.283582089552233</v>
      </c>
      <c r="I30" s="53">
        <v>6994.8717948717949</v>
      </c>
      <c r="J30" s="53">
        <v>128.2051282051282</v>
      </c>
      <c r="K30" s="105">
        <v>18.63</v>
      </c>
      <c r="L30" s="4">
        <v>0.19</v>
      </c>
      <c r="M30" s="99">
        <v>5.3159999999999999E-2</v>
      </c>
      <c r="N30" s="99">
        <v>8.1999999999999998E-4</v>
      </c>
      <c r="O30" s="108">
        <v>0.39079999999999998</v>
      </c>
      <c r="P30" s="101">
        <v>6.0000000000000001E-3</v>
      </c>
      <c r="Q30" s="99">
        <v>5.3539999999999997E-2</v>
      </c>
      <c r="R30" s="99">
        <v>5.2999999999999998E-4</v>
      </c>
      <c r="S30" s="4">
        <v>0.32267000000000001</v>
      </c>
      <c r="T30" s="111">
        <v>334.8</v>
      </c>
      <c r="U30" s="103">
        <v>4.4000000000000004</v>
      </c>
      <c r="V30" s="103">
        <v>11</v>
      </c>
      <c r="W30" s="112">
        <v>336.2</v>
      </c>
      <c r="X30" s="112">
        <v>3.2</v>
      </c>
      <c r="Y30" s="112">
        <v>6.7</v>
      </c>
      <c r="Z30">
        <v>329</v>
      </c>
      <c r="AA30">
        <v>34</v>
      </c>
      <c r="AB30">
        <v>97</v>
      </c>
      <c r="AC30" s="114">
        <v>100.41816009557945</v>
      </c>
      <c r="AD30" s="114">
        <v>102.18844984802432</v>
      </c>
      <c r="AE30" s="89"/>
      <c r="AF30" s="92"/>
      <c r="AG30" s="92"/>
      <c r="AH30" s="90"/>
      <c r="AJ30" s="55"/>
    </row>
    <row r="31" spans="1:36">
      <c r="A31" t="s">
        <v>55</v>
      </c>
      <c r="B31" t="s">
        <v>38</v>
      </c>
      <c r="C31" s="101">
        <v>13.117000000000001</v>
      </c>
      <c r="D31">
        <v>66</v>
      </c>
      <c r="E31">
        <v>144200</v>
      </c>
      <c r="F31" s="103">
        <v>1137</v>
      </c>
      <c r="G31" s="4">
        <v>0.11882145998240985</v>
      </c>
      <c r="H31" s="27">
        <v>52.084287677508023</v>
      </c>
      <c r="I31" s="53">
        <v>16964.705882352941</v>
      </c>
      <c r="J31" s="53">
        <v>341.1764705882353</v>
      </c>
      <c r="K31" s="105">
        <v>18.63</v>
      </c>
      <c r="L31" s="4">
        <v>0.2</v>
      </c>
      <c r="M31" s="99">
        <v>5.2540000000000003E-2</v>
      </c>
      <c r="N31" s="99">
        <v>7.9000000000000001E-4</v>
      </c>
      <c r="O31" s="108">
        <v>0.38890000000000002</v>
      </c>
      <c r="P31" s="101">
        <v>6.4999999999999997E-3</v>
      </c>
      <c r="Q31" s="99">
        <v>5.3620000000000001E-2</v>
      </c>
      <c r="R31" s="99">
        <v>5.6999999999999998E-4</v>
      </c>
      <c r="S31" s="4">
        <v>0.36036000000000001</v>
      </c>
      <c r="T31" s="111">
        <v>334</v>
      </c>
      <c r="U31" s="103">
        <v>4.7</v>
      </c>
      <c r="V31" s="103">
        <v>11</v>
      </c>
      <c r="W31" s="112">
        <v>336.7</v>
      </c>
      <c r="X31" s="112">
        <v>3.5</v>
      </c>
      <c r="Y31" s="112">
        <v>6.8</v>
      </c>
      <c r="Z31">
        <v>303</v>
      </c>
      <c r="AA31">
        <v>34</v>
      </c>
      <c r="AB31">
        <v>99</v>
      </c>
      <c r="AC31" s="114">
        <v>100.80838323353294</v>
      </c>
      <c r="AD31" s="114">
        <v>111.12211221122112</v>
      </c>
      <c r="AE31" s="89"/>
      <c r="AF31" s="92"/>
      <c r="AG31" s="92"/>
      <c r="AH31" s="90"/>
      <c r="AJ31" s="55"/>
    </row>
    <row r="32" spans="1:36">
      <c r="A32" t="s">
        <v>56</v>
      </c>
      <c r="B32" t="s">
        <v>38</v>
      </c>
      <c r="C32" s="101">
        <v>13.114000000000001</v>
      </c>
      <c r="D32">
        <v>66</v>
      </c>
      <c r="E32">
        <v>144100</v>
      </c>
      <c r="F32" s="103">
        <v>1137</v>
      </c>
      <c r="G32" s="4">
        <v>0.13069481090589269</v>
      </c>
      <c r="H32" s="27">
        <v>47.57322175732218</v>
      </c>
      <c r="I32" s="53">
        <v>7029.2682926829266</v>
      </c>
      <c r="J32" s="53">
        <v>160.97560975609755</v>
      </c>
      <c r="K32" s="105">
        <v>18.84</v>
      </c>
      <c r="L32" s="4">
        <v>0.2</v>
      </c>
      <c r="M32" s="99">
        <v>5.321E-2</v>
      </c>
      <c r="N32" s="99">
        <v>8.3000000000000001E-4</v>
      </c>
      <c r="O32" s="108">
        <v>0.39179999999999998</v>
      </c>
      <c r="P32" s="101">
        <v>5.1000000000000004E-3</v>
      </c>
      <c r="Q32" s="99">
        <v>5.3089999999999998E-2</v>
      </c>
      <c r="R32" s="99">
        <v>5.9000000000000003E-4</v>
      </c>
      <c r="S32" s="4">
        <v>0.39008999999999999</v>
      </c>
      <c r="T32" s="111">
        <v>336.1</v>
      </c>
      <c r="U32" s="103">
        <v>3.8</v>
      </c>
      <c r="V32" s="103">
        <v>11</v>
      </c>
      <c r="W32" s="112">
        <v>333.5</v>
      </c>
      <c r="X32" s="112">
        <v>3.6</v>
      </c>
      <c r="Y32" s="112">
        <v>6.8</v>
      </c>
      <c r="Z32">
        <v>336</v>
      </c>
      <c r="AA32">
        <v>34</v>
      </c>
      <c r="AB32">
        <v>96</v>
      </c>
      <c r="AC32" s="114">
        <v>99.226420708122575</v>
      </c>
      <c r="AD32" s="114">
        <v>99.25595238095238</v>
      </c>
      <c r="AE32" s="89"/>
      <c r="AF32" s="92"/>
      <c r="AG32" s="92"/>
      <c r="AH32" s="90"/>
      <c r="AJ32" s="55"/>
    </row>
    <row r="33" spans="1:36">
      <c r="A33" t="s">
        <v>57</v>
      </c>
      <c r="B33" t="s">
        <v>38</v>
      </c>
      <c r="C33" s="101">
        <v>13.106</v>
      </c>
      <c r="D33">
        <v>66</v>
      </c>
      <c r="E33">
        <v>139900</v>
      </c>
      <c r="F33" s="103">
        <v>1106</v>
      </c>
      <c r="G33" s="4">
        <v>0.11826401446654612</v>
      </c>
      <c r="H33" s="27">
        <v>53.951219512195124</v>
      </c>
      <c r="I33" s="53">
        <v>3730.6666666666665</v>
      </c>
      <c r="J33" s="53">
        <v>74.666666666666671</v>
      </c>
      <c r="K33" s="105">
        <v>18.71</v>
      </c>
      <c r="L33" s="4">
        <v>0.18</v>
      </c>
      <c r="M33" s="99">
        <v>5.3440000000000001E-2</v>
      </c>
      <c r="N33" s="99">
        <v>7.7999999999999999E-4</v>
      </c>
      <c r="O33" s="108">
        <v>0.38950000000000001</v>
      </c>
      <c r="P33" s="101">
        <v>5.0000000000000001E-3</v>
      </c>
      <c r="Q33" s="99">
        <v>5.3519999999999998E-2</v>
      </c>
      <c r="R33" s="99">
        <v>5.1999999999999995E-4</v>
      </c>
      <c r="S33" s="4">
        <v>0.26848</v>
      </c>
      <c r="T33" s="111">
        <v>333.9</v>
      </c>
      <c r="U33" s="103">
        <v>3.6</v>
      </c>
      <c r="V33" s="103">
        <v>11</v>
      </c>
      <c r="W33" s="112">
        <v>336.1</v>
      </c>
      <c r="X33" s="112">
        <v>3.2</v>
      </c>
      <c r="Y33" s="112">
        <v>6.7</v>
      </c>
      <c r="Z33">
        <v>341</v>
      </c>
      <c r="AA33">
        <v>33</v>
      </c>
      <c r="AB33">
        <v>98</v>
      </c>
      <c r="AC33" s="114">
        <v>100.65887990416293</v>
      </c>
      <c r="AD33" s="114">
        <v>98.563049853372434</v>
      </c>
      <c r="AE33" s="89">
        <v>0</v>
      </c>
      <c r="AF33" s="91">
        <v>335.33</v>
      </c>
      <c r="AG33" s="92">
        <v>0.95482</v>
      </c>
      <c r="AH33" s="93">
        <v>1.1419999999999999</v>
      </c>
      <c r="AI33" s="4">
        <v>-0.52506674577277912</v>
      </c>
      <c r="AJ33" s="55"/>
    </row>
    <row r="34" spans="1:36">
      <c r="A34" t="s">
        <v>58</v>
      </c>
      <c r="B34" t="s">
        <v>38</v>
      </c>
      <c r="C34" s="101">
        <v>13.115</v>
      </c>
      <c r="D34">
        <v>66</v>
      </c>
      <c r="E34">
        <v>146900</v>
      </c>
      <c r="F34" s="103">
        <v>1144</v>
      </c>
      <c r="G34" s="4">
        <v>0.1208041958041958</v>
      </c>
      <c r="H34" s="27">
        <v>50.597080937638218</v>
      </c>
      <c r="I34" s="53">
        <v>2511.1111111111113</v>
      </c>
      <c r="J34" s="53">
        <v>44.44444444444445</v>
      </c>
      <c r="K34" s="105">
        <v>18.53</v>
      </c>
      <c r="L34" s="4">
        <v>0.19</v>
      </c>
      <c r="M34" s="99">
        <v>5.2729999999999999E-2</v>
      </c>
      <c r="N34" s="99">
        <v>9.2000000000000003E-4</v>
      </c>
      <c r="O34" s="108">
        <v>0.39090000000000003</v>
      </c>
      <c r="P34" s="101">
        <v>6.7000000000000002E-3</v>
      </c>
      <c r="Q34" s="99">
        <v>5.4059999999999997E-2</v>
      </c>
      <c r="R34" s="99">
        <v>5.5000000000000003E-4</v>
      </c>
      <c r="S34" s="4">
        <v>0.25663999999999998</v>
      </c>
      <c r="T34" s="111">
        <v>334.8</v>
      </c>
      <c r="U34" s="103">
        <v>4.9000000000000004</v>
      </c>
      <c r="V34" s="103">
        <v>11</v>
      </c>
      <c r="W34" s="112">
        <v>339.4</v>
      </c>
      <c r="X34" s="112">
        <v>3.4</v>
      </c>
      <c r="Y34" s="112">
        <v>6.8</v>
      </c>
      <c r="Z34">
        <v>309</v>
      </c>
      <c r="AA34">
        <v>39</v>
      </c>
      <c r="AB34">
        <v>100</v>
      </c>
      <c r="AC34" s="114">
        <v>101.37395459976105</v>
      </c>
      <c r="AD34" s="114">
        <v>109.83818770226537</v>
      </c>
      <c r="AE34" s="89"/>
      <c r="AF34" s="92"/>
      <c r="AG34" s="92"/>
      <c r="AH34" s="90"/>
      <c r="AJ34" s="55"/>
    </row>
    <row r="35" spans="1:36">
      <c r="A35" t="s">
        <v>59</v>
      </c>
      <c r="B35" t="s">
        <v>38</v>
      </c>
      <c r="C35" s="101">
        <v>13.109</v>
      </c>
      <c r="D35">
        <v>66</v>
      </c>
      <c r="E35">
        <v>131400</v>
      </c>
      <c r="F35" s="103">
        <v>1042</v>
      </c>
      <c r="G35" s="4">
        <v>0.11833013435700576</v>
      </c>
      <c r="H35" s="27">
        <v>51.660882498760529</v>
      </c>
      <c r="I35" s="53">
        <v>17520</v>
      </c>
      <c r="J35" s="53">
        <v>426.66666666666663</v>
      </c>
      <c r="K35" s="105">
        <v>18.62</v>
      </c>
      <c r="L35" s="4">
        <v>0.21</v>
      </c>
      <c r="M35" s="99">
        <v>5.3629999999999997E-2</v>
      </c>
      <c r="N35" s="99">
        <v>8.7000000000000001E-4</v>
      </c>
      <c r="O35" s="108">
        <v>0.39439999999999997</v>
      </c>
      <c r="P35" s="101">
        <v>6.6E-3</v>
      </c>
      <c r="Q35" s="99">
        <v>5.3629999999999997E-2</v>
      </c>
      <c r="R35" s="99">
        <v>5.9000000000000003E-4</v>
      </c>
      <c r="S35" s="4">
        <v>0.41621000000000002</v>
      </c>
      <c r="T35" s="111">
        <v>337.4</v>
      </c>
      <c r="U35" s="103">
        <v>4.8</v>
      </c>
      <c r="V35" s="103">
        <v>11</v>
      </c>
      <c r="W35" s="112">
        <v>336.7</v>
      </c>
      <c r="X35" s="112">
        <v>3.6</v>
      </c>
      <c r="Y35" s="112">
        <v>6.9</v>
      </c>
      <c r="Z35">
        <v>353</v>
      </c>
      <c r="AA35">
        <v>37</v>
      </c>
      <c r="AB35">
        <v>100</v>
      </c>
      <c r="AC35" s="114">
        <v>99.792531120331958</v>
      </c>
      <c r="AD35" s="114">
        <v>95.382436260623223</v>
      </c>
      <c r="AE35" s="89"/>
      <c r="AF35" s="92"/>
      <c r="AG35" s="92"/>
      <c r="AH35" s="90"/>
      <c r="AJ35" s="55"/>
    </row>
    <row r="36" spans="1:36">
      <c r="A36" t="s">
        <v>60</v>
      </c>
      <c r="B36" t="s">
        <v>38</v>
      </c>
      <c r="C36" s="101">
        <v>13.113</v>
      </c>
      <c r="D36">
        <v>66</v>
      </c>
      <c r="E36">
        <v>142200</v>
      </c>
      <c r="F36" s="103">
        <v>1131</v>
      </c>
      <c r="G36" s="4">
        <v>0.12820512820512819</v>
      </c>
      <c r="H36" s="27">
        <v>46.696944673823289</v>
      </c>
      <c r="I36" s="53">
        <v>8125.7142857142853</v>
      </c>
      <c r="J36" s="53">
        <v>188.57142857142858</v>
      </c>
      <c r="K36" s="105">
        <v>18.829999999999998</v>
      </c>
      <c r="L36" s="4">
        <v>0.16</v>
      </c>
      <c r="M36" s="99">
        <v>5.321E-2</v>
      </c>
      <c r="N36" s="99">
        <v>8.1999999999999998E-4</v>
      </c>
      <c r="O36" s="108">
        <v>0.38819999999999999</v>
      </c>
      <c r="P36" s="101">
        <v>5.4999999999999997E-3</v>
      </c>
      <c r="Q36" s="99">
        <v>5.3159999999999999E-2</v>
      </c>
      <c r="R36" s="99">
        <v>4.4000000000000002E-4</v>
      </c>
      <c r="S36" s="4">
        <v>0.15916</v>
      </c>
      <c r="T36" s="111">
        <v>332.9</v>
      </c>
      <c r="U36" s="103">
        <v>4</v>
      </c>
      <c r="V36" s="103">
        <v>11</v>
      </c>
      <c r="W36" s="112">
        <v>333.9</v>
      </c>
      <c r="X36" s="112">
        <v>2.7</v>
      </c>
      <c r="Y36" s="112">
        <v>6.4</v>
      </c>
      <c r="Z36">
        <v>331</v>
      </c>
      <c r="AA36">
        <v>35</v>
      </c>
      <c r="AB36">
        <v>99</v>
      </c>
      <c r="AC36" s="114">
        <v>100.30039050765997</v>
      </c>
      <c r="AD36" s="114">
        <v>100.87613293051359</v>
      </c>
      <c r="AE36" s="89"/>
      <c r="AF36" s="92"/>
      <c r="AG36" s="92"/>
      <c r="AH36" s="90"/>
      <c r="AJ36" s="55"/>
    </row>
    <row r="37" spans="1:36">
      <c r="A37" t="s">
        <v>61</v>
      </c>
      <c r="B37" t="s">
        <v>38</v>
      </c>
      <c r="C37" s="101">
        <v>13.113</v>
      </c>
      <c r="D37">
        <v>66</v>
      </c>
      <c r="E37">
        <v>139900</v>
      </c>
      <c r="F37" s="103">
        <v>1129</v>
      </c>
      <c r="G37" s="4">
        <v>0.12993799822852081</v>
      </c>
      <c r="H37" s="27">
        <v>51.623228166438039</v>
      </c>
      <c r="I37" s="53">
        <v>5486.2745098039213</v>
      </c>
      <c r="J37" s="53">
        <v>109.80392156862746</v>
      </c>
      <c r="K37" s="105">
        <v>18.96</v>
      </c>
      <c r="L37" s="4">
        <v>0.21</v>
      </c>
      <c r="M37" s="99">
        <v>5.323E-2</v>
      </c>
      <c r="N37" s="99">
        <v>8.0000000000000004E-4</v>
      </c>
      <c r="O37" s="108">
        <v>0.38829999999999998</v>
      </c>
      <c r="P37" s="101">
        <v>7.1000000000000004E-3</v>
      </c>
      <c r="Q37" s="99">
        <v>5.2749999999999998E-2</v>
      </c>
      <c r="R37" s="99">
        <v>5.6999999999999998E-4</v>
      </c>
      <c r="S37" s="4">
        <v>0.51597999999999999</v>
      </c>
      <c r="T37" s="111">
        <v>332.9</v>
      </c>
      <c r="U37" s="103">
        <v>5.2</v>
      </c>
      <c r="V37" s="103">
        <v>11</v>
      </c>
      <c r="W37" s="112">
        <v>331.4</v>
      </c>
      <c r="X37" s="112">
        <v>3.5</v>
      </c>
      <c r="Y37" s="112">
        <v>6.7</v>
      </c>
      <c r="Z37">
        <v>342</v>
      </c>
      <c r="AA37">
        <v>34</v>
      </c>
      <c r="AB37">
        <v>97</v>
      </c>
      <c r="AC37" s="114">
        <v>99.549414238510067</v>
      </c>
      <c r="AD37" s="114">
        <v>96.900584795321635</v>
      </c>
      <c r="AE37" s="89"/>
      <c r="AF37" s="92"/>
      <c r="AG37" s="92"/>
      <c r="AH37" s="90"/>
      <c r="AJ37" s="55"/>
    </row>
    <row r="38" spans="1:36">
      <c r="C38" s="101"/>
      <c r="F38" s="103"/>
      <c r="G38" s="4"/>
      <c r="I38" s="37"/>
      <c r="J38" s="37"/>
      <c r="K38" s="55"/>
      <c r="O38" s="55"/>
      <c r="S38" s="4"/>
      <c r="T38" s="111"/>
      <c r="U38" s="103"/>
      <c r="V38" s="103"/>
      <c r="W38" s="112"/>
      <c r="X38" s="112"/>
      <c r="Y38" s="112"/>
      <c r="AC38" s="114"/>
      <c r="AD38" s="114"/>
      <c r="AE38" s="89"/>
      <c r="AF38" s="92"/>
      <c r="AG38" s="92"/>
      <c r="AH38" s="90"/>
      <c r="AJ38" s="55"/>
    </row>
    <row r="39" spans="1:36">
      <c r="A39" t="s">
        <v>62</v>
      </c>
      <c r="B39" t="s">
        <v>16</v>
      </c>
      <c r="C39" s="101">
        <v>13.113</v>
      </c>
      <c r="D39">
        <v>66</v>
      </c>
      <c r="E39">
        <v>50980</v>
      </c>
      <c r="F39" s="103">
        <v>297.7</v>
      </c>
      <c r="G39" s="4">
        <v>1.1424252603291907</v>
      </c>
      <c r="H39" s="27">
        <v>4.449925261584454</v>
      </c>
      <c r="I39" s="53">
        <v>4855.2380952380954</v>
      </c>
      <c r="J39" s="53">
        <v>59.047619047619051</v>
      </c>
      <c r="K39" s="105">
        <v>14.98</v>
      </c>
      <c r="L39" s="4">
        <v>0.26</v>
      </c>
      <c r="M39" s="99">
        <v>5.4699999999999999E-2</v>
      </c>
      <c r="N39" s="99">
        <v>1.1999999999999999E-3</v>
      </c>
      <c r="O39" s="108">
        <v>0.51300000000000001</v>
      </c>
      <c r="P39" s="101">
        <v>1.2999999999999999E-2</v>
      </c>
      <c r="Q39" s="99">
        <v>6.6900000000000001E-2</v>
      </c>
      <c r="R39" s="99">
        <v>1.1999999999999999E-3</v>
      </c>
      <c r="S39" s="4">
        <v>0.48646</v>
      </c>
      <c r="T39" s="111">
        <v>419.5</v>
      </c>
      <c r="U39" s="103">
        <v>9</v>
      </c>
      <c r="V39" s="103">
        <v>15</v>
      </c>
      <c r="W39" s="112">
        <v>417.5</v>
      </c>
      <c r="X39" s="112">
        <v>7.1</v>
      </c>
      <c r="Y39" s="112">
        <v>10</v>
      </c>
      <c r="Z39">
        <v>415</v>
      </c>
      <c r="AA39">
        <v>48</v>
      </c>
      <c r="AB39">
        <v>99</v>
      </c>
      <c r="AC39" s="114">
        <v>99.523241954707984</v>
      </c>
      <c r="AD39" s="114">
        <v>100.60240963855422</v>
      </c>
      <c r="AE39" s="89"/>
      <c r="AF39" s="92"/>
      <c r="AG39" s="92"/>
      <c r="AH39" s="90"/>
      <c r="AJ39" s="55"/>
    </row>
    <row r="40" spans="1:36">
      <c r="A40" t="s">
        <v>63</v>
      </c>
      <c r="B40" t="s">
        <v>16</v>
      </c>
      <c r="C40" s="101">
        <v>13.125999999999999</v>
      </c>
      <c r="D40">
        <v>66</v>
      </c>
      <c r="E40">
        <v>58780</v>
      </c>
      <c r="F40" s="103">
        <v>340.6</v>
      </c>
      <c r="G40" s="4">
        <v>1.1514973576042278</v>
      </c>
      <c r="H40" s="27">
        <v>4.5172413793103452</v>
      </c>
      <c r="I40" s="53">
        <v>3792.2580645161293</v>
      </c>
      <c r="J40" s="53">
        <v>50.322580645161288</v>
      </c>
      <c r="K40" s="105">
        <v>14.56</v>
      </c>
      <c r="L40" s="4">
        <v>0.24</v>
      </c>
      <c r="M40" s="99">
        <v>5.5019999999999999E-2</v>
      </c>
      <c r="N40" s="99">
        <v>9.3999999999999997E-4</v>
      </c>
      <c r="O40" s="108">
        <v>0.51959999999999995</v>
      </c>
      <c r="P40" s="101">
        <v>9.9000000000000008E-3</v>
      </c>
      <c r="Q40" s="99">
        <v>6.9000000000000006E-2</v>
      </c>
      <c r="R40" s="99">
        <v>1.1999999999999999E-3</v>
      </c>
      <c r="S40" s="4">
        <v>0.57174000000000003</v>
      </c>
      <c r="T40" s="111">
        <v>425.6</v>
      </c>
      <c r="U40" s="103">
        <v>6.4</v>
      </c>
      <c r="V40" s="103">
        <v>14</v>
      </c>
      <c r="W40" s="112">
        <v>429.8</v>
      </c>
      <c r="X40" s="112">
        <v>6.9</v>
      </c>
      <c r="Y40" s="112">
        <v>10</v>
      </c>
      <c r="Z40">
        <v>405</v>
      </c>
      <c r="AA40">
        <v>39</v>
      </c>
      <c r="AB40">
        <v>99</v>
      </c>
      <c r="AC40" s="114">
        <v>100.98684210526315</v>
      </c>
      <c r="AD40" s="114">
        <v>106.12345679012346</v>
      </c>
      <c r="AE40" s="89"/>
      <c r="AF40" s="92"/>
      <c r="AG40" s="92"/>
      <c r="AH40" s="90"/>
      <c r="AJ40" s="55"/>
    </row>
    <row r="41" spans="1:36">
      <c r="A41" t="s">
        <v>64</v>
      </c>
      <c r="B41" t="s">
        <v>16</v>
      </c>
      <c r="C41" s="101">
        <v>13.12</v>
      </c>
      <c r="D41">
        <v>67</v>
      </c>
      <c r="E41">
        <v>55410</v>
      </c>
      <c r="F41" s="103">
        <v>329.4</v>
      </c>
      <c r="G41" s="4">
        <v>1.1159684274438375</v>
      </c>
      <c r="H41" s="27">
        <v>4.6990014265335232</v>
      </c>
      <c r="I41" s="53">
        <v>4818.260869565217</v>
      </c>
      <c r="J41" s="53">
        <v>78.260869565217391</v>
      </c>
      <c r="K41" s="105">
        <v>14.79</v>
      </c>
      <c r="L41" s="4">
        <v>0.19</v>
      </c>
      <c r="M41" s="99">
        <v>5.6399999999999999E-2</v>
      </c>
      <c r="N41" s="99">
        <v>1.1999999999999999E-3</v>
      </c>
      <c r="O41" s="108">
        <v>0.53</v>
      </c>
      <c r="P41" s="101">
        <v>1.2E-2</v>
      </c>
      <c r="Q41" s="99">
        <v>6.7519999999999997E-2</v>
      </c>
      <c r="R41" s="99">
        <v>8.7000000000000001E-4</v>
      </c>
      <c r="S41" s="4">
        <v>0.38675999999999999</v>
      </c>
      <c r="T41" s="111">
        <v>433.6</v>
      </c>
      <c r="U41" s="103">
        <v>7.3</v>
      </c>
      <c r="V41" s="103">
        <v>14</v>
      </c>
      <c r="W41" s="112">
        <v>421.2</v>
      </c>
      <c r="X41" s="112">
        <v>5.3</v>
      </c>
      <c r="Y41" s="112">
        <v>9</v>
      </c>
      <c r="Z41">
        <v>461</v>
      </c>
      <c r="AA41">
        <v>47</v>
      </c>
      <c r="AB41">
        <v>100</v>
      </c>
      <c r="AC41" s="114">
        <v>97.14022140221401</v>
      </c>
      <c r="AD41" s="114">
        <v>91.366594360086765</v>
      </c>
      <c r="AE41" s="89"/>
      <c r="AF41" s="92"/>
      <c r="AG41" s="92"/>
      <c r="AH41" s="90"/>
      <c r="AJ41" s="55"/>
    </row>
    <row r="42" spans="1:36">
      <c r="A42" t="s">
        <v>65</v>
      </c>
      <c r="B42" t="s">
        <v>16</v>
      </c>
      <c r="C42" s="101">
        <v>13.114000000000001</v>
      </c>
      <c r="D42">
        <v>66</v>
      </c>
      <c r="E42">
        <v>51600</v>
      </c>
      <c r="F42" s="103">
        <v>308.5</v>
      </c>
      <c r="G42" s="4">
        <v>1.0596434359805509</v>
      </c>
      <c r="H42" s="27">
        <v>4.85062893081761</v>
      </c>
      <c r="I42" s="53">
        <v>6070.588235294118</v>
      </c>
      <c r="J42" s="53">
        <v>117.64705882352942</v>
      </c>
      <c r="K42" s="105">
        <v>14.87</v>
      </c>
      <c r="L42" s="4">
        <v>0.21</v>
      </c>
      <c r="M42" s="99">
        <v>5.4899999999999997E-2</v>
      </c>
      <c r="N42" s="99">
        <v>1.5E-3</v>
      </c>
      <c r="O42" s="108">
        <v>0.51900000000000002</v>
      </c>
      <c r="P42" s="101">
        <v>1.4E-2</v>
      </c>
      <c r="Q42" s="99">
        <v>6.7320000000000005E-2</v>
      </c>
      <c r="R42" s="99">
        <v>9.3999999999999997E-4</v>
      </c>
      <c r="S42" s="4">
        <v>0.29760999999999999</v>
      </c>
      <c r="T42" s="111">
        <v>423.7</v>
      </c>
      <c r="U42" s="103">
        <v>9.6999999999999993</v>
      </c>
      <c r="V42" s="103">
        <v>16</v>
      </c>
      <c r="W42" s="112">
        <v>419.9</v>
      </c>
      <c r="X42" s="112">
        <v>5.7</v>
      </c>
      <c r="Y42" s="112">
        <v>9.1999999999999993</v>
      </c>
      <c r="Z42">
        <v>390</v>
      </c>
      <c r="AA42">
        <v>62</v>
      </c>
      <c r="AB42">
        <v>110</v>
      </c>
      <c r="AC42" s="114">
        <v>99.103139013452918</v>
      </c>
      <c r="AD42" s="114">
        <v>107.66666666666667</v>
      </c>
      <c r="AE42" s="89"/>
      <c r="AF42" s="92"/>
      <c r="AG42" s="92"/>
      <c r="AH42" s="90"/>
      <c r="AJ42" s="55"/>
    </row>
    <row r="43" spans="1:36">
      <c r="A43" t="s">
        <v>66</v>
      </c>
      <c r="B43" t="s">
        <v>16</v>
      </c>
      <c r="C43" s="101">
        <v>13.111000000000001</v>
      </c>
      <c r="D43">
        <v>66</v>
      </c>
      <c r="E43">
        <v>48100</v>
      </c>
      <c r="F43" s="103">
        <v>289.89999999999998</v>
      </c>
      <c r="G43" s="4">
        <v>1.0044843049327354</v>
      </c>
      <c r="H43" s="27">
        <v>5.0593368237347294</v>
      </c>
      <c r="I43" s="53">
        <v>4182.608695652174</v>
      </c>
      <c r="J43" s="53">
        <v>95.652173913043484</v>
      </c>
      <c r="K43" s="105">
        <v>15.01</v>
      </c>
      <c r="L43" s="4">
        <v>0.16</v>
      </c>
      <c r="M43" s="99">
        <v>5.6000000000000001E-2</v>
      </c>
      <c r="N43" s="99">
        <v>1.6000000000000001E-3</v>
      </c>
      <c r="O43" s="108">
        <v>0.51900000000000002</v>
      </c>
      <c r="P43" s="101">
        <v>1.4E-2</v>
      </c>
      <c r="Q43" s="99">
        <v>6.6619999999999999E-2</v>
      </c>
      <c r="R43" s="99">
        <v>6.8000000000000005E-4</v>
      </c>
      <c r="S43" s="4">
        <v>0.12401</v>
      </c>
      <c r="T43" s="111">
        <v>424.1</v>
      </c>
      <c r="U43" s="103">
        <v>9.3000000000000007</v>
      </c>
      <c r="V43" s="103">
        <v>15</v>
      </c>
      <c r="W43" s="112">
        <v>415.8</v>
      </c>
      <c r="X43" s="112">
        <v>4.0999999999999996</v>
      </c>
      <c r="Y43" s="112">
        <v>8.3000000000000007</v>
      </c>
      <c r="Z43">
        <v>430</v>
      </c>
      <c r="AA43">
        <v>64</v>
      </c>
      <c r="AB43">
        <v>110</v>
      </c>
      <c r="AC43" s="114">
        <v>98.042914406979477</v>
      </c>
      <c r="AD43" s="114">
        <v>96.697674418604649</v>
      </c>
      <c r="AE43" s="89">
        <v>0</v>
      </c>
      <c r="AF43" s="91">
        <v>421.68</v>
      </c>
      <c r="AG43" s="92">
        <v>1.706</v>
      </c>
      <c r="AH43" s="93">
        <v>2.5179</v>
      </c>
      <c r="AI43" s="4">
        <v>0.56761268781302066</v>
      </c>
      <c r="AJ43" s="55"/>
    </row>
    <row r="44" spans="1:36">
      <c r="A44" t="s">
        <v>67</v>
      </c>
      <c r="B44" t="s">
        <v>16</v>
      </c>
      <c r="C44" s="101">
        <v>13.114000000000001</v>
      </c>
      <c r="D44">
        <v>67</v>
      </c>
      <c r="E44">
        <v>46990</v>
      </c>
      <c r="F44" s="103">
        <v>277</v>
      </c>
      <c r="G44" s="4">
        <v>1.1364620938628158</v>
      </c>
      <c r="H44" s="27">
        <v>4.5936981757877282</v>
      </c>
      <c r="I44" s="53">
        <v>1080.2298850574712</v>
      </c>
      <c r="J44" s="53">
        <v>14.482758620689653</v>
      </c>
      <c r="K44" s="105">
        <v>14.81</v>
      </c>
      <c r="L44" s="4">
        <v>0.22</v>
      </c>
      <c r="M44" s="99">
        <v>5.6800000000000003E-2</v>
      </c>
      <c r="N44" s="99">
        <v>1.1999999999999999E-3</v>
      </c>
      <c r="O44" s="108">
        <v>0.53500000000000003</v>
      </c>
      <c r="P44" s="101">
        <v>1.0999999999999999E-2</v>
      </c>
      <c r="Q44" s="99">
        <v>6.7599999999999993E-2</v>
      </c>
      <c r="R44" s="99">
        <v>1E-3</v>
      </c>
      <c r="S44" s="4">
        <v>0.34222000000000002</v>
      </c>
      <c r="T44" s="111">
        <v>434.5</v>
      </c>
      <c r="U44" s="103">
        <v>7</v>
      </c>
      <c r="V44" s="103">
        <v>14</v>
      </c>
      <c r="W44" s="112">
        <v>421.7</v>
      </c>
      <c r="X44" s="112">
        <v>6.1</v>
      </c>
      <c r="Y44" s="112">
        <v>9.5</v>
      </c>
      <c r="Z44">
        <v>489</v>
      </c>
      <c r="AA44">
        <v>42</v>
      </c>
      <c r="AB44">
        <v>94</v>
      </c>
      <c r="AC44" s="114">
        <v>97.054085155350975</v>
      </c>
      <c r="AD44" s="114">
        <v>86.237218813905926</v>
      </c>
      <c r="AE44" s="89"/>
      <c r="AF44" s="92"/>
      <c r="AG44" s="92"/>
      <c r="AH44" s="90"/>
      <c r="AJ44" s="55"/>
    </row>
    <row r="45" spans="1:36">
      <c r="A45" t="s">
        <v>68</v>
      </c>
      <c r="B45" t="s">
        <v>16</v>
      </c>
      <c r="C45" s="101">
        <v>13.112</v>
      </c>
      <c r="D45">
        <v>66</v>
      </c>
      <c r="E45">
        <v>55080</v>
      </c>
      <c r="F45" s="103">
        <v>324.3</v>
      </c>
      <c r="G45" s="4">
        <v>1.1002158495220475</v>
      </c>
      <c r="H45" s="27">
        <v>4.7551319648093839</v>
      </c>
      <c r="I45" s="53">
        <v>867.40157480314963</v>
      </c>
      <c r="J45" s="53">
        <v>12.598425196850394</v>
      </c>
      <c r="K45" s="105">
        <v>14.83</v>
      </c>
      <c r="L45" s="4">
        <v>0.21</v>
      </c>
      <c r="M45" s="99">
        <v>5.3800000000000001E-2</v>
      </c>
      <c r="N45" s="99">
        <v>1.2999999999999999E-3</v>
      </c>
      <c r="O45" s="108">
        <v>0.50900000000000001</v>
      </c>
      <c r="P45" s="101">
        <v>1.2E-2</v>
      </c>
      <c r="Q45" s="99">
        <v>6.7500000000000004E-2</v>
      </c>
      <c r="R45" s="99">
        <v>1E-3</v>
      </c>
      <c r="S45" s="4">
        <v>0.20649000000000001</v>
      </c>
      <c r="T45" s="111">
        <v>416.9</v>
      </c>
      <c r="U45" s="103">
        <v>8.3000000000000007</v>
      </c>
      <c r="V45" s="103">
        <v>15</v>
      </c>
      <c r="W45" s="112">
        <v>420.9</v>
      </c>
      <c r="X45" s="112">
        <v>6</v>
      </c>
      <c r="Y45" s="112">
        <v>9.4</v>
      </c>
      <c r="Z45">
        <v>355</v>
      </c>
      <c r="AA45">
        <v>57</v>
      </c>
      <c r="AB45">
        <v>110</v>
      </c>
      <c r="AC45" s="114">
        <v>100.95946270088751</v>
      </c>
      <c r="AD45" s="114">
        <v>118.56338028169014</v>
      </c>
      <c r="AE45" s="89"/>
      <c r="AF45" s="92"/>
      <c r="AG45" s="92"/>
      <c r="AH45" s="90"/>
      <c r="AJ45" s="55"/>
    </row>
    <row r="46" spans="1:36">
      <c r="A46" t="s">
        <v>69</v>
      </c>
      <c r="B46" t="s">
        <v>16</v>
      </c>
      <c r="C46" s="101">
        <v>13.128</v>
      </c>
      <c r="D46">
        <v>66</v>
      </c>
      <c r="E46">
        <v>54400</v>
      </c>
      <c r="F46" s="103">
        <v>325.3</v>
      </c>
      <c r="G46" s="4">
        <v>1.0642483861051337</v>
      </c>
      <c r="H46" s="27">
        <v>4.8624813153961135</v>
      </c>
      <c r="I46" s="53">
        <v>575.6613756613757</v>
      </c>
      <c r="J46" s="53">
        <v>11.640211640211641</v>
      </c>
      <c r="K46" s="105">
        <v>14.69</v>
      </c>
      <c r="L46" s="4">
        <v>0.2</v>
      </c>
      <c r="M46" s="99">
        <v>5.4800000000000001E-2</v>
      </c>
      <c r="N46" s="99">
        <v>1.1000000000000001E-3</v>
      </c>
      <c r="O46" s="108">
        <v>0.52100000000000002</v>
      </c>
      <c r="P46" s="101">
        <v>1.0999999999999999E-2</v>
      </c>
      <c r="Q46" s="99">
        <v>6.8000000000000005E-2</v>
      </c>
      <c r="R46" s="99">
        <v>9.3000000000000005E-4</v>
      </c>
      <c r="S46" s="4">
        <v>0.39900000000000002</v>
      </c>
      <c r="T46" s="111">
        <v>425.5</v>
      </c>
      <c r="U46" s="103">
        <v>7.5</v>
      </c>
      <c r="V46" s="103">
        <v>15</v>
      </c>
      <c r="W46" s="112">
        <v>424.1</v>
      </c>
      <c r="X46" s="112">
        <v>5.6</v>
      </c>
      <c r="Y46" s="112">
        <v>9.1999999999999993</v>
      </c>
      <c r="Z46">
        <v>401</v>
      </c>
      <c r="AA46">
        <v>45</v>
      </c>
      <c r="AB46">
        <v>99</v>
      </c>
      <c r="AC46" s="114">
        <v>99.670975323149236</v>
      </c>
      <c r="AD46" s="114">
        <v>105.76059850374065</v>
      </c>
      <c r="AE46" s="89"/>
      <c r="AF46" s="92"/>
      <c r="AG46" s="92"/>
      <c r="AH46" s="90"/>
      <c r="AJ46" s="55"/>
    </row>
    <row r="47" spans="1:36">
      <c r="A47" t="s">
        <v>70</v>
      </c>
      <c r="B47" t="s">
        <v>38</v>
      </c>
      <c r="C47" s="101">
        <v>13.119</v>
      </c>
      <c r="D47">
        <v>67</v>
      </c>
      <c r="E47">
        <v>34300</v>
      </c>
      <c r="F47" s="103">
        <v>205.1</v>
      </c>
      <c r="G47" s="4">
        <v>0.69917113603120429</v>
      </c>
      <c r="H47" s="27">
        <v>7.1215277777777777</v>
      </c>
      <c r="I47" s="53">
        <v>4573.333333333333</v>
      </c>
      <c r="J47" s="53">
        <v>106.66666666666666</v>
      </c>
      <c r="K47" s="105">
        <v>14.8</v>
      </c>
      <c r="L47" s="4">
        <v>0.28999999999999998</v>
      </c>
      <c r="M47" s="99">
        <v>5.4399999999999997E-2</v>
      </c>
      <c r="N47" s="99">
        <v>1.6000000000000001E-3</v>
      </c>
      <c r="O47" s="108">
        <v>0.51600000000000001</v>
      </c>
      <c r="P47" s="101">
        <v>1.4E-2</v>
      </c>
      <c r="Q47" s="99">
        <v>6.7400000000000002E-2</v>
      </c>
      <c r="R47" s="99">
        <v>1.2999999999999999E-3</v>
      </c>
      <c r="S47" s="4">
        <v>0.28987000000000002</v>
      </c>
      <c r="T47" s="111">
        <v>421.7</v>
      </c>
      <c r="U47" s="103">
        <v>9.4</v>
      </c>
      <c r="V47" s="103">
        <v>15</v>
      </c>
      <c r="W47" s="112">
        <v>420.5</v>
      </c>
      <c r="X47" s="112">
        <v>7.9</v>
      </c>
      <c r="Y47" s="112">
        <v>11</v>
      </c>
      <c r="Z47">
        <v>386</v>
      </c>
      <c r="AA47">
        <v>61</v>
      </c>
      <c r="AB47">
        <v>110</v>
      </c>
      <c r="AC47" s="114">
        <v>99.715437514820962</v>
      </c>
      <c r="AD47" s="114">
        <v>108.93782383419689</v>
      </c>
      <c r="AE47" s="89"/>
      <c r="AF47" s="92"/>
      <c r="AG47" s="92"/>
      <c r="AH47" s="90"/>
      <c r="AJ47" s="55"/>
    </row>
    <row r="48" spans="1:36">
      <c r="A48" t="s">
        <v>71</v>
      </c>
      <c r="B48" t="s">
        <v>38</v>
      </c>
      <c r="C48" s="101">
        <v>13.118</v>
      </c>
      <c r="D48">
        <v>66</v>
      </c>
      <c r="E48">
        <v>47660</v>
      </c>
      <c r="F48" s="103">
        <v>290.10000000000002</v>
      </c>
      <c r="G48" s="4">
        <v>1.1482247500861771</v>
      </c>
      <c r="H48" s="27">
        <v>4.6416000000000004</v>
      </c>
      <c r="I48" s="53">
        <v>1733.090909090909</v>
      </c>
      <c r="J48" s="53">
        <v>25.09090909090909</v>
      </c>
      <c r="K48" s="105">
        <v>14.89</v>
      </c>
      <c r="L48" s="4">
        <v>0.24</v>
      </c>
      <c r="M48" s="99">
        <v>5.6000000000000001E-2</v>
      </c>
      <c r="N48" s="99">
        <v>1.6000000000000001E-3</v>
      </c>
      <c r="O48" s="108">
        <v>0.52200000000000002</v>
      </c>
      <c r="P48" s="101">
        <v>1.2999999999999999E-2</v>
      </c>
      <c r="Q48" s="99">
        <v>6.7000000000000004E-2</v>
      </c>
      <c r="R48" s="99">
        <v>1.1000000000000001E-3</v>
      </c>
      <c r="S48" s="4">
        <v>0.20036000000000001</v>
      </c>
      <c r="T48" s="111">
        <v>425.7</v>
      </c>
      <c r="U48" s="103">
        <v>8.8000000000000007</v>
      </c>
      <c r="V48" s="103">
        <v>15</v>
      </c>
      <c r="W48" s="112">
        <v>417.8</v>
      </c>
      <c r="X48" s="112">
        <v>6.9</v>
      </c>
      <c r="Y48" s="112">
        <v>10</v>
      </c>
      <c r="Z48">
        <v>477</v>
      </c>
      <c r="AA48">
        <v>57</v>
      </c>
      <c r="AB48">
        <v>99</v>
      </c>
      <c r="AC48" s="114">
        <v>98.144233027953959</v>
      </c>
      <c r="AD48" s="114">
        <v>87.589098532494759</v>
      </c>
      <c r="AE48" s="89"/>
      <c r="AF48" s="92"/>
      <c r="AG48" s="92"/>
      <c r="AH48" s="90"/>
      <c r="AJ48" s="55"/>
    </row>
    <row r="49" spans="1:36">
      <c r="C49" s="101"/>
      <c r="F49" s="103"/>
      <c r="G49" s="4"/>
      <c r="I49" s="37"/>
      <c r="J49" s="37"/>
      <c r="K49" s="105"/>
      <c r="L49" s="4"/>
      <c r="M49" s="99"/>
      <c r="N49" s="99"/>
      <c r="O49" s="108"/>
      <c r="P49" s="101"/>
      <c r="Q49" s="99"/>
      <c r="R49" s="99"/>
      <c r="S49" s="4"/>
      <c r="T49" s="55"/>
      <c r="AC49" s="114"/>
      <c r="AD49" s="114"/>
      <c r="AE49" s="89"/>
      <c r="AF49" s="92"/>
      <c r="AG49" s="92"/>
      <c r="AH49" s="90"/>
      <c r="AJ49" s="55"/>
    </row>
    <row r="50" spans="1:36">
      <c r="A50" t="s">
        <v>72</v>
      </c>
      <c r="B50" t="s">
        <v>16</v>
      </c>
      <c r="C50" s="101">
        <v>13.105</v>
      </c>
      <c r="D50">
        <v>66</v>
      </c>
      <c r="E50">
        <v>21750</v>
      </c>
      <c r="F50" s="103">
        <v>128.6</v>
      </c>
      <c r="G50" s="4">
        <v>0.44012441679626751</v>
      </c>
      <c r="H50" s="27">
        <v>11.512981199641898</v>
      </c>
      <c r="I50" s="53">
        <v>820.75471698113211</v>
      </c>
      <c r="J50" s="53">
        <v>20.754716981132077</v>
      </c>
      <c r="K50" s="105">
        <v>15.03</v>
      </c>
      <c r="L50" s="4">
        <v>0.31</v>
      </c>
      <c r="M50" s="99">
        <v>5.4899999999999997E-2</v>
      </c>
      <c r="N50" s="99">
        <v>2.3E-3</v>
      </c>
      <c r="O50" s="108">
        <v>0.50600000000000001</v>
      </c>
      <c r="P50" s="101">
        <v>2.1000000000000001E-2</v>
      </c>
      <c r="Q50" s="99">
        <v>6.6299999999999998E-2</v>
      </c>
      <c r="R50" s="99">
        <v>1.4E-3</v>
      </c>
      <c r="S50" s="4">
        <v>0.25518000000000002</v>
      </c>
      <c r="T50" s="111">
        <v>414</v>
      </c>
      <c r="U50" s="103">
        <v>14</v>
      </c>
      <c r="V50" s="103">
        <v>19</v>
      </c>
      <c r="W50" s="112">
        <v>414</v>
      </c>
      <c r="X50" s="112">
        <v>8.5</v>
      </c>
      <c r="Y50" s="112">
        <v>11</v>
      </c>
      <c r="Z50">
        <v>398</v>
      </c>
      <c r="AA50">
        <v>96</v>
      </c>
      <c r="AB50">
        <v>130</v>
      </c>
      <c r="AC50" s="114">
        <v>100</v>
      </c>
      <c r="AD50" s="114">
        <v>104.02010050251256</v>
      </c>
      <c r="AE50" s="89"/>
      <c r="AF50" s="92"/>
      <c r="AG50" s="92"/>
      <c r="AH50" s="90"/>
      <c r="AJ50" s="55"/>
    </row>
    <row r="51" spans="1:36">
      <c r="A51" t="s">
        <v>73</v>
      </c>
      <c r="B51" t="s">
        <v>16</v>
      </c>
      <c r="C51" s="101">
        <v>13.145</v>
      </c>
      <c r="D51">
        <v>67</v>
      </c>
      <c r="E51">
        <v>46500</v>
      </c>
      <c r="F51" s="103">
        <v>269</v>
      </c>
      <c r="G51" s="4">
        <v>0.65018587360594793</v>
      </c>
      <c r="H51" s="27">
        <v>7.9117647058823533</v>
      </c>
      <c r="I51" s="53">
        <v>650.34965034965035</v>
      </c>
      <c r="J51" s="53">
        <v>30.769230769230766</v>
      </c>
      <c r="K51" s="105">
        <v>14.82</v>
      </c>
      <c r="L51" s="4">
        <v>0.28999999999999998</v>
      </c>
      <c r="M51" s="99">
        <v>5.4600000000000003E-2</v>
      </c>
      <c r="N51" s="99">
        <v>1.4E-3</v>
      </c>
      <c r="O51" s="108">
        <v>0.50600000000000001</v>
      </c>
      <c r="P51" s="101">
        <v>1.2E-2</v>
      </c>
      <c r="Q51" s="99">
        <v>6.7699999999999996E-2</v>
      </c>
      <c r="R51" s="99">
        <v>1.2999999999999999E-3</v>
      </c>
      <c r="S51" s="4">
        <v>0.24428</v>
      </c>
      <c r="T51" s="111">
        <v>415.3</v>
      </c>
      <c r="U51" s="103">
        <v>7.8</v>
      </c>
      <c r="V51" s="103">
        <v>14</v>
      </c>
      <c r="W51" s="112">
        <v>422.2</v>
      </c>
      <c r="X51" s="112">
        <v>7.9</v>
      </c>
      <c r="Y51" s="112">
        <v>11</v>
      </c>
      <c r="Z51">
        <v>388</v>
      </c>
      <c r="AA51">
        <v>60</v>
      </c>
      <c r="AB51">
        <v>110</v>
      </c>
      <c r="AC51" s="114">
        <v>101.66144955453889</v>
      </c>
      <c r="AD51" s="114">
        <v>108.81443298969072</v>
      </c>
      <c r="AE51" s="89"/>
      <c r="AF51" s="92"/>
      <c r="AG51" s="92"/>
      <c r="AH51" s="90"/>
      <c r="AJ51" s="55"/>
    </row>
    <row r="52" spans="1:36">
      <c r="A52" t="s">
        <v>74</v>
      </c>
      <c r="B52" t="s">
        <v>16</v>
      </c>
      <c r="C52" s="101">
        <v>13.125</v>
      </c>
      <c r="D52">
        <v>66</v>
      </c>
      <c r="E52">
        <v>52700</v>
      </c>
      <c r="F52" s="103">
        <v>304</v>
      </c>
      <c r="G52" s="4">
        <v>0.63256578947368425</v>
      </c>
      <c r="H52" s="27">
        <v>7.8756476683937819</v>
      </c>
      <c r="I52" s="53">
        <v>3400</v>
      </c>
      <c r="J52" s="53">
        <v>83.870967741935488</v>
      </c>
      <c r="K52" s="105">
        <v>14.85</v>
      </c>
      <c r="L52" s="4">
        <v>0.21</v>
      </c>
      <c r="M52" s="99">
        <v>5.4600000000000003E-2</v>
      </c>
      <c r="N52" s="99">
        <v>1.1999999999999999E-3</v>
      </c>
      <c r="O52" s="108">
        <v>0.51200000000000001</v>
      </c>
      <c r="P52" s="101">
        <v>1.0999999999999999E-2</v>
      </c>
      <c r="Q52" s="99">
        <v>6.7400000000000002E-2</v>
      </c>
      <c r="R52" s="99">
        <v>9.3999999999999997E-4</v>
      </c>
      <c r="S52" s="4">
        <v>0.36520000000000002</v>
      </c>
      <c r="T52" s="111">
        <v>419.3</v>
      </c>
      <c r="U52" s="103">
        <v>7.7</v>
      </c>
      <c r="V52" s="103">
        <v>14</v>
      </c>
      <c r="W52" s="112">
        <v>420.5</v>
      </c>
      <c r="X52" s="112">
        <v>5.7</v>
      </c>
      <c r="Y52" s="112">
        <v>9.1999999999999993</v>
      </c>
      <c r="Z52">
        <v>391</v>
      </c>
      <c r="AA52">
        <v>51</v>
      </c>
      <c r="AB52">
        <v>110</v>
      </c>
      <c r="AC52" s="114">
        <v>100.28619127116623</v>
      </c>
      <c r="AD52" s="114">
        <v>107.54475703324808</v>
      </c>
      <c r="AE52" s="89"/>
      <c r="AF52" s="92"/>
      <c r="AG52" s="92"/>
      <c r="AH52" s="90"/>
      <c r="AJ52" s="55"/>
    </row>
    <row r="53" spans="1:36">
      <c r="A53" t="s">
        <v>75</v>
      </c>
      <c r="B53" t="s">
        <v>16</v>
      </c>
      <c r="C53" s="101">
        <v>13.115</v>
      </c>
      <c r="D53">
        <v>66</v>
      </c>
      <c r="E53">
        <v>15040</v>
      </c>
      <c r="F53" s="103">
        <v>86.4</v>
      </c>
      <c r="G53" s="4">
        <v>0.38506944444444446</v>
      </c>
      <c r="H53" s="27">
        <v>14.094616639477978</v>
      </c>
      <c r="I53" s="53">
        <v>613.87755102040819</v>
      </c>
      <c r="J53" s="53">
        <v>11.020408163265307</v>
      </c>
      <c r="K53" s="105">
        <v>14.81</v>
      </c>
      <c r="L53" s="4">
        <v>0.43</v>
      </c>
      <c r="M53" s="99">
        <v>5.4600000000000003E-2</v>
      </c>
      <c r="N53" s="99">
        <v>2.2000000000000001E-3</v>
      </c>
      <c r="O53" s="108">
        <v>0.51200000000000001</v>
      </c>
      <c r="P53" s="101">
        <v>2.1999999999999999E-2</v>
      </c>
      <c r="Q53" s="99">
        <v>6.7900000000000002E-2</v>
      </c>
      <c r="R53" s="99">
        <v>1.9E-3</v>
      </c>
      <c r="S53" s="4">
        <v>0.41737000000000002</v>
      </c>
      <c r="T53" s="111">
        <v>420</v>
      </c>
      <c r="U53" s="103">
        <v>15</v>
      </c>
      <c r="V53" s="103">
        <v>20</v>
      </c>
      <c r="W53" s="112">
        <v>423</v>
      </c>
      <c r="X53" s="112">
        <v>12</v>
      </c>
      <c r="Y53" s="112">
        <v>14</v>
      </c>
      <c r="Z53">
        <v>404</v>
      </c>
      <c r="AA53">
        <v>88</v>
      </c>
      <c r="AB53">
        <v>130</v>
      </c>
      <c r="AC53" s="114">
        <v>100.71428571428571</v>
      </c>
      <c r="AD53" s="114">
        <v>104.70297029702971</v>
      </c>
      <c r="AE53" s="89"/>
      <c r="AF53" s="92"/>
      <c r="AG53" s="92"/>
      <c r="AH53" s="90"/>
      <c r="AJ53" s="55"/>
    </row>
    <row r="54" spans="1:36">
      <c r="A54" t="s">
        <v>76</v>
      </c>
      <c r="B54" t="s">
        <v>16</v>
      </c>
      <c r="C54" s="101">
        <v>13.111000000000001</v>
      </c>
      <c r="D54">
        <v>66</v>
      </c>
      <c r="E54">
        <v>33700</v>
      </c>
      <c r="F54" s="103">
        <v>195.7</v>
      </c>
      <c r="G54" s="4">
        <v>0.64179867143587122</v>
      </c>
      <c r="H54" s="27">
        <v>8.3276595744680844</v>
      </c>
      <c r="I54" s="53">
        <v>949.29577464788736</v>
      </c>
      <c r="J54" s="53">
        <v>42.253521126760567</v>
      </c>
      <c r="K54" s="105">
        <v>14.81</v>
      </c>
      <c r="L54" s="4">
        <v>0.27</v>
      </c>
      <c r="M54" s="99">
        <v>5.4100000000000002E-2</v>
      </c>
      <c r="N54" s="99">
        <v>1.8E-3</v>
      </c>
      <c r="O54" s="108">
        <v>0.50600000000000001</v>
      </c>
      <c r="P54" s="101">
        <v>1.4999999999999999E-2</v>
      </c>
      <c r="Q54" s="99">
        <v>6.7699999999999996E-2</v>
      </c>
      <c r="R54" s="99">
        <v>1.1999999999999999E-3</v>
      </c>
      <c r="S54" s="4">
        <v>7.0051000000000002E-2</v>
      </c>
      <c r="T54" s="111">
        <v>418</v>
      </c>
      <c r="U54" s="103">
        <v>10</v>
      </c>
      <c r="V54" s="103">
        <v>16</v>
      </c>
      <c r="W54" s="112">
        <v>422.2</v>
      </c>
      <c r="X54" s="112">
        <v>7.2</v>
      </c>
      <c r="Y54" s="112">
        <v>10</v>
      </c>
      <c r="Z54">
        <v>363</v>
      </c>
      <c r="AA54">
        <v>75</v>
      </c>
      <c r="AB54">
        <v>120</v>
      </c>
      <c r="AC54" s="114">
        <v>101.00478468899522</v>
      </c>
      <c r="AD54" s="114">
        <v>116.30853994490359</v>
      </c>
      <c r="AE54" s="89">
        <v>0</v>
      </c>
      <c r="AF54" s="91">
        <v>419.63</v>
      </c>
      <c r="AG54" s="92">
        <v>1.9656</v>
      </c>
      <c r="AH54" s="93">
        <v>2.8191000000000002</v>
      </c>
      <c r="AI54" s="4">
        <v>0.68381400259130065</v>
      </c>
      <c r="AJ54" s="55"/>
    </row>
    <row r="55" spans="1:36">
      <c r="A55" t="s">
        <v>77</v>
      </c>
      <c r="B55" t="s">
        <v>16</v>
      </c>
      <c r="C55" s="101">
        <v>13.19</v>
      </c>
      <c r="D55">
        <v>66</v>
      </c>
      <c r="E55">
        <v>37830</v>
      </c>
      <c r="F55" s="103">
        <v>222.6</v>
      </c>
      <c r="G55" s="4">
        <v>0.62713387241689122</v>
      </c>
      <c r="H55" s="27">
        <v>8.1240875912408761</v>
      </c>
      <c r="I55" s="53">
        <v>2802.2222222222222</v>
      </c>
      <c r="J55" s="53">
        <v>65.18518518518519</v>
      </c>
      <c r="K55" s="105">
        <v>15.01</v>
      </c>
      <c r="L55" s="4">
        <v>0.22</v>
      </c>
      <c r="M55" s="99">
        <v>5.6099999999999997E-2</v>
      </c>
      <c r="N55" s="99">
        <v>1.8E-3</v>
      </c>
      <c r="O55" s="108">
        <v>0.51900000000000002</v>
      </c>
      <c r="P55" s="101">
        <v>1.4999999999999999E-2</v>
      </c>
      <c r="Q55" s="99">
        <v>6.6430000000000003E-2</v>
      </c>
      <c r="R55" s="99">
        <v>9.8999999999999999E-4</v>
      </c>
      <c r="S55" s="4">
        <v>4.3045E-2</v>
      </c>
      <c r="T55" s="111">
        <v>424</v>
      </c>
      <c r="U55" s="103">
        <v>9.6999999999999993</v>
      </c>
      <c r="V55" s="103">
        <v>16</v>
      </c>
      <c r="W55" s="112">
        <v>415.4</v>
      </c>
      <c r="X55" s="112">
        <v>6.1</v>
      </c>
      <c r="Y55" s="112">
        <v>9.5</v>
      </c>
      <c r="Z55">
        <v>453</v>
      </c>
      <c r="AA55">
        <v>70</v>
      </c>
      <c r="AB55">
        <v>110</v>
      </c>
      <c r="AC55" s="114">
        <v>97.971698113207552</v>
      </c>
      <c r="AD55" s="114">
        <v>91.699779249448127</v>
      </c>
      <c r="AE55" s="89"/>
      <c r="AF55" s="90"/>
      <c r="AG55" s="90"/>
      <c r="AH55" s="90"/>
      <c r="AJ55" s="55"/>
    </row>
    <row r="56" spans="1:36">
      <c r="A56" t="s">
        <v>78</v>
      </c>
      <c r="B56" t="s">
        <v>16</v>
      </c>
      <c r="C56" s="101">
        <v>13.128</v>
      </c>
      <c r="D56">
        <v>66</v>
      </c>
      <c r="E56">
        <v>47400</v>
      </c>
      <c r="F56" s="103">
        <v>271.39999999999998</v>
      </c>
      <c r="G56" s="4">
        <v>0.65770081061164343</v>
      </c>
      <c r="H56" s="27">
        <v>7.9823529411764698</v>
      </c>
      <c r="I56" s="53">
        <v>2312.1951219512193</v>
      </c>
      <c r="J56" s="53">
        <v>53.658536585365852</v>
      </c>
      <c r="K56" s="105">
        <v>14.49</v>
      </c>
      <c r="L56" s="4">
        <v>0.22</v>
      </c>
      <c r="M56" s="99">
        <v>5.5199999999999999E-2</v>
      </c>
      <c r="N56" s="99">
        <v>1.1999999999999999E-3</v>
      </c>
      <c r="O56" s="108">
        <v>0.52600000000000002</v>
      </c>
      <c r="P56" s="101">
        <v>1.0999999999999999E-2</v>
      </c>
      <c r="Q56" s="99">
        <v>6.9099999999999995E-2</v>
      </c>
      <c r="R56" s="99">
        <v>1E-3</v>
      </c>
      <c r="S56" s="4">
        <v>0.18793000000000001</v>
      </c>
      <c r="T56" s="111">
        <v>429</v>
      </c>
      <c r="U56" s="103">
        <v>7.3</v>
      </c>
      <c r="V56" s="103">
        <v>14</v>
      </c>
      <c r="W56" s="112">
        <v>430.8</v>
      </c>
      <c r="X56" s="112">
        <v>6.3</v>
      </c>
      <c r="Y56" s="112">
        <v>9.6999999999999993</v>
      </c>
      <c r="Z56">
        <v>422</v>
      </c>
      <c r="AA56">
        <v>48</v>
      </c>
      <c r="AB56">
        <v>98</v>
      </c>
      <c r="AC56" s="114">
        <v>100.41958041958041</v>
      </c>
      <c r="AD56" s="114">
        <v>102.08530805687204</v>
      </c>
      <c r="AE56" s="89"/>
      <c r="AF56" s="90"/>
      <c r="AG56" s="90"/>
      <c r="AH56" s="90"/>
      <c r="AJ56" s="55"/>
    </row>
    <row r="57" spans="1:36">
      <c r="A57" t="s">
        <v>79</v>
      </c>
      <c r="B57" t="s">
        <v>16</v>
      </c>
      <c r="C57" s="101">
        <v>13.111000000000001</v>
      </c>
      <c r="D57">
        <v>66</v>
      </c>
      <c r="E57">
        <v>17910</v>
      </c>
      <c r="F57" s="103">
        <v>107.1</v>
      </c>
      <c r="G57" s="4">
        <v>0.39869281045751637</v>
      </c>
      <c r="H57" s="27">
        <v>13.454773869346733</v>
      </c>
      <c r="I57" s="53">
        <v>3980</v>
      </c>
      <c r="J57" s="53">
        <v>95.555555555555557</v>
      </c>
      <c r="K57" s="105">
        <v>15.33</v>
      </c>
      <c r="L57" s="4">
        <v>0.33</v>
      </c>
      <c r="M57" s="99">
        <v>5.4600000000000003E-2</v>
      </c>
      <c r="N57" s="99">
        <v>1.9E-3</v>
      </c>
      <c r="O57" s="108">
        <v>0.496</v>
      </c>
      <c r="P57" s="101">
        <v>1.6E-2</v>
      </c>
      <c r="Q57" s="99">
        <v>6.5100000000000005E-2</v>
      </c>
      <c r="R57" s="99">
        <v>1.5E-3</v>
      </c>
      <c r="S57" s="4">
        <v>0.12064999999999999</v>
      </c>
      <c r="T57" s="111">
        <v>408</v>
      </c>
      <c r="U57" s="103">
        <v>11</v>
      </c>
      <c r="V57" s="103">
        <v>16</v>
      </c>
      <c r="W57" s="112">
        <v>406.6</v>
      </c>
      <c r="X57" s="112">
        <v>8.8000000000000007</v>
      </c>
      <c r="Y57" s="112">
        <v>11</v>
      </c>
      <c r="Z57">
        <v>383</v>
      </c>
      <c r="AA57">
        <v>77</v>
      </c>
      <c r="AB57">
        <v>120</v>
      </c>
      <c r="AC57" s="114">
        <v>99.656862745098039</v>
      </c>
      <c r="AD57" s="114">
        <v>106.16187989556136</v>
      </c>
      <c r="AE57" s="89"/>
      <c r="AF57" s="90"/>
      <c r="AG57" s="90"/>
      <c r="AH57" s="90"/>
      <c r="AJ57" s="55"/>
    </row>
    <row r="58" spans="1:36">
      <c r="A58" t="s">
        <v>80</v>
      </c>
      <c r="B58" t="s">
        <v>16</v>
      </c>
      <c r="C58" s="101">
        <v>13.105</v>
      </c>
      <c r="D58">
        <v>66</v>
      </c>
      <c r="E58">
        <v>29860</v>
      </c>
      <c r="F58" s="103">
        <v>177.7</v>
      </c>
      <c r="G58" s="4">
        <v>0.52616769836803601</v>
      </c>
      <c r="H58" s="27">
        <v>9.817679558011049</v>
      </c>
      <c r="I58" s="53">
        <v>6635.5555555555557</v>
      </c>
      <c r="J58" s="53">
        <v>111.11111111111113</v>
      </c>
      <c r="K58" s="105">
        <v>15.18</v>
      </c>
      <c r="L58" s="4">
        <v>0.23</v>
      </c>
      <c r="M58" s="99">
        <v>5.7500000000000002E-2</v>
      </c>
      <c r="N58" s="99">
        <v>1.4E-3</v>
      </c>
      <c r="O58" s="108">
        <v>0.52500000000000002</v>
      </c>
      <c r="P58" s="101">
        <v>1.4999999999999999E-2</v>
      </c>
      <c r="Q58" s="99">
        <v>6.5960000000000005E-2</v>
      </c>
      <c r="R58" s="99">
        <v>9.8999999999999999E-4</v>
      </c>
      <c r="S58" s="4">
        <v>0.22961999999999999</v>
      </c>
      <c r="T58" s="111">
        <v>429.2</v>
      </c>
      <c r="U58" s="103">
        <v>9.5</v>
      </c>
      <c r="V58" s="103">
        <v>15</v>
      </c>
      <c r="W58" s="112">
        <v>411.7</v>
      </c>
      <c r="X58" s="112">
        <v>6</v>
      </c>
      <c r="Y58" s="112">
        <v>9.3000000000000007</v>
      </c>
      <c r="Z58">
        <v>512</v>
      </c>
      <c r="AA58">
        <v>55</v>
      </c>
      <c r="AB58">
        <v>110</v>
      </c>
      <c r="AC58" s="114">
        <v>95.922646784715752</v>
      </c>
      <c r="AD58" s="114">
        <v>80.41015625</v>
      </c>
      <c r="AE58" s="89"/>
      <c r="AF58" s="90"/>
      <c r="AG58" s="90"/>
      <c r="AH58" s="90"/>
      <c r="AJ58" s="55"/>
    </row>
    <row r="59" spans="1:36">
      <c r="A59" t="s">
        <v>81</v>
      </c>
      <c r="B59" t="s">
        <v>16</v>
      </c>
      <c r="C59" s="101">
        <v>13.11</v>
      </c>
      <c r="D59">
        <v>66</v>
      </c>
      <c r="E59">
        <v>36810</v>
      </c>
      <c r="F59" s="103">
        <v>218.4</v>
      </c>
      <c r="G59" s="4">
        <v>0.72206959706959695</v>
      </c>
      <c r="H59" s="27">
        <v>7.1842105263157903</v>
      </c>
      <c r="I59" s="53">
        <v>886.98795180722891</v>
      </c>
      <c r="J59" s="53">
        <v>18.072289156626507</v>
      </c>
      <c r="K59" s="105">
        <v>14.77</v>
      </c>
      <c r="L59" s="4">
        <v>0.25</v>
      </c>
      <c r="M59" s="99">
        <v>5.57E-2</v>
      </c>
      <c r="N59" s="99">
        <v>1.4E-3</v>
      </c>
      <c r="O59" s="108">
        <v>0.52500000000000002</v>
      </c>
      <c r="P59" s="101">
        <v>1.6E-2</v>
      </c>
      <c r="Q59" s="99">
        <v>6.7799999999999999E-2</v>
      </c>
      <c r="R59" s="99">
        <v>1.1999999999999999E-3</v>
      </c>
      <c r="S59" s="4">
        <v>0.58536999999999995</v>
      </c>
      <c r="T59" s="111">
        <v>427</v>
      </c>
      <c r="U59" s="103">
        <v>11</v>
      </c>
      <c r="V59" s="103">
        <v>16</v>
      </c>
      <c r="W59" s="112">
        <v>423</v>
      </c>
      <c r="X59" s="112">
        <v>7</v>
      </c>
      <c r="Y59" s="112">
        <v>10</v>
      </c>
      <c r="Z59">
        <v>423</v>
      </c>
      <c r="AA59">
        <v>56</v>
      </c>
      <c r="AB59">
        <v>110</v>
      </c>
      <c r="AC59" s="114">
        <v>99.063231850117091</v>
      </c>
      <c r="AD59" s="114">
        <v>100</v>
      </c>
      <c r="AE59" s="89"/>
      <c r="AF59" s="90"/>
      <c r="AG59" s="90"/>
      <c r="AH59" s="90"/>
      <c r="AJ59" s="55"/>
    </row>
    <row r="60" spans="1:36">
      <c r="C60" s="101"/>
      <c r="F60" s="103"/>
      <c r="G60" s="4"/>
      <c r="I60" s="37"/>
      <c r="J60" s="37"/>
      <c r="K60" s="55"/>
      <c r="O60" s="55"/>
      <c r="S60" s="4"/>
      <c r="T60" s="55"/>
      <c r="AC60" s="114"/>
      <c r="AD60" s="114"/>
      <c r="AE60" s="89"/>
      <c r="AF60" s="90"/>
      <c r="AG60" s="90"/>
      <c r="AH60" s="90"/>
      <c r="AJ60" s="55"/>
    </row>
    <row r="61" spans="1:36">
      <c r="A61" t="s">
        <v>17</v>
      </c>
      <c r="B61" t="s">
        <v>16</v>
      </c>
      <c r="C61" s="101">
        <v>13.154999999999999</v>
      </c>
      <c r="D61">
        <v>66</v>
      </c>
      <c r="E61">
        <v>38490</v>
      </c>
      <c r="F61" s="103">
        <v>81.3</v>
      </c>
      <c r="G61" s="4">
        <v>0.36691266912669124</v>
      </c>
      <c r="H61" s="27">
        <v>5.4019933554817268</v>
      </c>
      <c r="I61" s="53">
        <v>10997.142857142857</v>
      </c>
      <c r="J61" s="53">
        <v>160</v>
      </c>
      <c r="K61" s="105">
        <v>5.63</v>
      </c>
      <c r="L61" s="4">
        <v>0.12</v>
      </c>
      <c r="M61" s="99">
        <v>7.5899999999999995E-2</v>
      </c>
      <c r="N61" s="99">
        <v>2E-3</v>
      </c>
      <c r="O61" s="108">
        <v>1.8420000000000001</v>
      </c>
      <c r="P61" s="101">
        <v>5.2999999999999999E-2</v>
      </c>
      <c r="Q61" s="99">
        <v>0.1782</v>
      </c>
      <c r="R61" s="99">
        <v>3.7000000000000002E-3</v>
      </c>
      <c r="S61" s="4">
        <v>0.52958000000000005</v>
      </c>
      <c r="T61" s="55">
        <v>1058</v>
      </c>
      <c r="U61">
        <v>19</v>
      </c>
      <c r="V61">
        <v>30</v>
      </c>
      <c r="W61" s="1">
        <v>1057</v>
      </c>
      <c r="X61" s="1">
        <v>20</v>
      </c>
      <c r="Y61" s="1">
        <v>27</v>
      </c>
      <c r="Z61">
        <v>1077</v>
      </c>
      <c r="AA61">
        <v>54</v>
      </c>
      <c r="AB61">
        <v>99</v>
      </c>
      <c r="AC61" s="114">
        <v>99.905482041587902</v>
      </c>
      <c r="AD61" s="114">
        <v>98.14298978644382</v>
      </c>
      <c r="AE61" s="89"/>
      <c r="AF61" s="90"/>
      <c r="AG61" s="90"/>
      <c r="AH61" s="90"/>
      <c r="AJ61" s="55"/>
    </row>
    <row r="62" spans="1:36">
      <c r="A62" t="s">
        <v>19</v>
      </c>
      <c r="B62" t="s">
        <v>16</v>
      </c>
      <c r="C62" s="101">
        <v>12.577999999999999</v>
      </c>
      <c r="D62">
        <v>64</v>
      </c>
      <c r="E62">
        <v>38520</v>
      </c>
      <c r="F62" s="103">
        <v>78.599999999999994</v>
      </c>
      <c r="G62" s="4">
        <v>0.38575063613231553</v>
      </c>
      <c r="H62" s="27">
        <v>5.1574803149606296</v>
      </c>
      <c r="I62" s="53">
        <v>5136</v>
      </c>
      <c r="J62" s="53">
        <v>89.333333333333329</v>
      </c>
      <c r="K62" s="105">
        <v>5.49</v>
      </c>
      <c r="L62" s="4">
        <v>0.14000000000000001</v>
      </c>
      <c r="M62" s="99">
        <v>7.4800000000000005E-2</v>
      </c>
      <c r="N62" s="99">
        <v>2.0999999999999999E-3</v>
      </c>
      <c r="O62" s="108">
        <v>1.893</v>
      </c>
      <c r="P62" s="101">
        <v>6.2E-2</v>
      </c>
      <c r="Q62" s="99">
        <v>0.18340000000000001</v>
      </c>
      <c r="R62" s="99">
        <v>4.7000000000000002E-3</v>
      </c>
      <c r="S62" s="4">
        <v>0.58618000000000003</v>
      </c>
      <c r="T62" s="55">
        <v>1075</v>
      </c>
      <c r="U62">
        <v>22</v>
      </c>
      <c r="V62">
        <v>32</v>
      </c>
      <c r="W62" s="1">
        <v>1085</v>
      </c>
      <c r="X62" s="1">
        <v>25</v>
      </c>
      <c r="Y62" s="1">
        <v>31</v>
      </c>
      <c r="Z62">
        <v>1079</v>
      </c>
      <c r="AA62">
        <v>56</v>
      </c>
      <c r="AB62">
        <v>100</v>
      </c>
      <c r="AC62" s="114">
        <v>100.93023255813954</v>
      </c>
      <c r="AD62" s="114">
        <v>100.55607043558851</v>
      </c>
      <c r="AE62" s="89"/>
      <c r="AF62" s="90"/>
      <c r="AG62" s="90"/>
      <c r="AH62" s="90"/>
      <c r="AJ62" s="55"/>
    </row>
    <row r="63" spans="1:36">
      <c r="A63" t="s">
        <v>21</v>
      </c>
      <c r="B63" t="s">
        <v>16</v>
      </c>
      <c r="C63" s="101">
        <v>13.121</v>
      </c>
      <c r="D63">
        <v>66</v>
      </c>
      <c r="E63">
        <v>38590</v>
      </c>
      <c r="F63" s="103">
        <v>81.099999999999994</v>
      </c>
      <c r="G63" s="4">
        <v>0.3717632552404439</v>
      </c>
      <c r="H63" s="27">
        <v>5.3531353135313529</v>
      </c>
      <c r="I63" s="53">
        <v>637.85123966942149</v>
      </c>
      <c r="J63" s="53">
        <v>9.5867768595041323</v>
      </c>
      <c r="K63" s="105">
        <v>5.6</v>
      </c>
      <c r="L63" s="4">
        <v>0.14000000000000001</v>
      </c>
      <c r="M63" s="99">
        <v>7.2900000000000006E-2</v>
      </c>
      <c r="N63" s="99">
        <v>1.6000000000000001E-3</v>
      </c>
      <c r="O63" s="108">
        <v>1.784</v>
      </c>
      <c r="P63" s="101">
        <v>5.7000000000000002E-2</v>
      </c>
      <c r="Q63" s="99">
        <v>0.1784</v>
      </c>
      <c r="R63" s="99">
        <v>4.4000000000000003E-3</v>
      </c>
      <c r="S63" s="4">
        <v>0.71384000000000003</v>
      </c>
      <c r="T63" s="55">
        <v>1036</v>
      </c>
      <c r="U63">
        <v>21</v>
      </c>
      <c r="V63">
        <v>31</v>
      </c>
      <c r="W63" s="1">
        <v>1061</v>
      </c>
      <c r="X63" s="1">
        <v>23</v>
      </c>
      <c r="Y63" s="1">
        <v>29</v>
      </c>
      <c r="Z63">
        <v>1009</v>
      </c>
      <c r="AA63">
        <v>46</v>
      </c>
      <c r="AB63">
        <v>98</v>
      </c>
      <c r="AC63" s="114">
        <v>102.41312741312741</v>
      </c>
      <c r="AD63" s="114">
        <v>105.15361744301289</v>
      </c>
      <c r="AE63" s="89"/>
      <c r="AF63" s="90"/>
      <c r="AG63" s="90"/>
      <c r="AH63" s="90"/>
      <c r="AJ63" s="55"/>
    </row>
    <row r="64" spans="1:36">
      <c r="A64" t="s">
        <v>23</v>
      </c>
      <c r="B64" t="s">
        <v>16</v>
      </c>
      <c r="C64" s="101">
        <v>13.124000000000001</v>
      </c>
      <c r="D64">
        <v>66</v>
      </c>
      <c r="E64">
        <v>37460</v>
      </c>
      <c r="F64" s="103">
        <v>80.099999999999994</v>
      </c>
      <c r="G64" s="4">
        <v>0.36966292134831463</v>
      </c>
      <c r="H64" s="27">
        <v>5.6053184044786564</v>
      </c>
      <c r="I64" s="53">
        <v>1152.6153846153845</v>
      </c>
      <c r="J64" s="53">
        <v>16.307692307692307</v>
      </c>
      <c r="K64" s="105">
        <v>5.62</v>
      </c>
      <c r="L64" s="4">
        <v>0.14000000000000001</v>
      </c>
      <c r="M64" s="99">
        <v>7.7600000000000002E-2</v>
      </c>
      <c r="N64" s="99">
        <v>1.9E-3</v>
      </c>
      <c r="O64" s="108">
        <v>1.881</v>
      </c>
      <c r="P64" s="101">
        <v>5.8000000000000003E-2</v>
      </c>
      <c r="Q64" s="99">
        <v>0.1797</v>
      </c>
      <c r="R64" s="99">
        <v>4.3E-3</v>
      </c>
      <c r="S64" s="4">
        <v>0.68069000000000002</v>
      </c>
      <c r="T64" s="55">
        <v>1074</v>
      </c>
      <c r="U64">
        <v>20</v>
      </c>
      <c r="V64">
        <v>31</v>
      </c>
      <c r="W64" s="1">
        <v>1064</v>
      </c>
      <c r="X64" s="1">
        <v>24</v>
      </c>
      <c r="Y64" s="1">
        <v>29</v>
      </c>
      <c r="Z64">
        <v>1129</v>
      </c>
      <c r="AA64">
        <v>50</v>
      </c>
      <c r="AB64">
        <v>96</v>
      </c>
      <c r="AC64" s="114">
        <v>99.068901303538169</v>
      </c>
      <c r="AD64" s="114">
        <v>94.242692648361384</v>
      </c>
      <c r="AE64" s="89"/>
      <c r="AF64" s="90"/>
      <c r="AG64" s="90"/>
      <c r="AH64" s="90"/>
      <c r="AJ64" s="55"/>
    </row>
    <row r="65" spans="1:468">
      <c r="A65" t="s">
        <v>25</v>
      </c>
      <c r="B65" t="s">
        <v>16</v>
      </c>
      <c r="C65" s="101">
        <v>13.112</v>
      </c>
      <c r="D65">
        <v>66</v>
      </c>
      <c r="E65">
        <v>37240</v>
      </c>
      <c r="F65" s="103">
        <v>78.3</v>
      </c>
      <c r="G65" s="4">
        <v>0.37879948914431677</v>
      </c>
      <c r="H65" s="27">
        <v>5.2798381658799727</v>
      </c>
      <c r="I65" s="53">
        <v>4965.333333333333</v>
      </c>
      <c r="J65" s="53">
        <v>69.333333333333329</v>
      </c>
      <c r="K65" s="105">
        <v>5.52</v>
      </c>
      <c r="L65" s="4">
        <v>0.14000000000000001</v>
      </c>
      <c r="M65" s="99">
        <v>7.3999999999999996E-2</v>
      </c>
      <c r="N65" s="99">
        <v>2E-3</v>
      </c>
      <c r="O65" s="108">
        <v>1.8640000000000001</v>
      </c>
      <c r="P65" s="101">
        <v>6.3E-2</v>
      </c>
      <c r="Q65" s="99">
        <v>0.18099999999999999</v>
      </c>
      <c r="R65" s="99">
        <v>4.5999999999999999E-3</v>
      </c>
      <c r="S65" s="4">
        <v>0.58555000000000001</v>
      </c>
      <c r="T65" s="55">
        <v>1071</v>
      </c>
      <c r="U65">
        <v>22</v>
      </c>
      <c r="V65">
        <v>32</v>
      </c>
      <c r="W65" s="1">
        <v>1072</v>
      </c>
      <c r="X65" s="1">
        <v>25</v>
      </c>
      <c r="Y65" s="1">
        <v>31</v>
      </c>
      <c r="Z65">
        <v>1041</v>
      </c>
      <c r="AA65">
        <v>54</v>
      </c>
      <c r="AB65">
        <v>97</v>
      </c>
      <c r="AC65" s="114">
        <v>100.09337068160598</v>
      </c>
      <c r="AD65" s="114">
        <v>102.97790585975024</v>
      </c>
      <c r="AE65" s="89"/>
      <c r="AF65" s="90"/>
      <c r="AG65" s="90"/>
      <c r="AH65" s="90"/>
      <c r="AJ65" s="55"/>
    </row>
    <row r="66" spans="1:468">
      <c r="A66" t="s">
        <v>27</v>
      </c>
      <c r="B66" t="s">
        <v>16</v>
      </c>
      <c r="C66" s="101">
        <v>13.122999999999999</v>
      </c>
      <c r="D66">
        <v>66</v>
      </c>
      <c r="E66">
        <v>37750</v>
      </c>
      <c r="F66" s="103">
        <v>81.8</v>
      </c>
      <c r="G66" s="4">
        <v>0.36674816625916873</v>
      </c>
      <c r="H66" s="27">
        <v>5.3534031413612562</v>
      </c>
      <c r="I66" s="53">
        <v>1480.3921568627452</v>
      </c>
      <c r="J66" s="53">
        <v>21.568627450980394</v>
      </c>
      <c r="K66" s="105">
        <v>5.58</v>
      </c>
      <c r="L66" s="4">
        <v>0.12</v>
      </c>
      <c r="M66" s="99">
        <v>7.7399999999999997E-2</v>
      </c>
      <c r="N66" s="99">
        <v>1.8E-3</v>
      </c>
      <c r="O66" s="108">
        <v>1.923</v>
      </c>
      <c r="P66" s="101">
        <v>6.5000000000000002E-2</v>
      </c>
      <c r="Q66" s="99">
        <v>0.18</v>
      </c>
      <c r="R66" s="99">
        <v>4.1000000000000003E-3</v>
      </c>
      <c r="S66" s="4">
        <v>0.67474999999999996</v>
      </c>
      <c r="T66" s="55">
        <v>1085</v>
      </c>
      <c r="U66">
        <v>23</v>
      </c>
      <c r="V66">
        <v>33</v>
      </c>
      <c r="W66" s="1">
        <v>1067</v>
      </c>
      <c r="X66" s="1">
        <v>22</v>
      </c>
      <c r="Y66" s="1">
        <v>28</v>
      </c>
      <c r="Z66">
        <v>1148</v>
      </c>
      <c r="AA66">
        <v>45</v>
      </c>
      <c r="AB66">
        <v>93</v>
      </c>
      <c r="AC66" s="114">
        <v>98.341013824884797</v>
      </c>
      <c r="AD66" s="114">
        <v>92.944250871080143</v>
      </c>
      <c r="AE66" s="89"/>
      <c r="AF66" s="90"/>
      <c r="AG66" s="90"/>
      <c r="AH66" s="90"/>
      <c r="AJ66" s="55"/>
    </row>
    <row r="67" spans="1:468">
      <c r="A67" t="s">
        <v>29</v>
      </c>
      <c r="B67" t="s">
        <v>16</v>
      </c>
      <c r="C67" s="101">
        <v>13.121</v>
      </c>
      <c r="D67">
        <v>67</v>
      </c>
      <c r="E67">
        <v>37300</v>
      </c>
      <c r="F67" s="103">
        <v>83.2</v>
      </c>
      <c r="G67" s="4">
        <v>0.36418269230769229</v>
      </c>
      <c r="H67" s="27">
        <v>5.5801475519785377</v>
      </c>
      <c r="I67" s="53">
        <v>1587.2340425531916</v>
      </c>
      <c r="J67" s="53">
        <v>23.404255319148938</v>
      </c>
      <c r="K67" s="105">
        <v>5.74</v>
      </c>
      <c r="L67" s="4">
        <v>0.13</v>
      </c>
      <c r="M67" s="99">
        <v>7.3700000000000002E-2</v>
      </c>
      <c r="N67" s="99">
        <v>1.9E-3</v>
      </c>
      <c r="O67" s="108">
        <v>1.7849999999999999</v>
      </c>
      <c r="P67" s="101">
        <v>5.1999999999999998E-2</v>
      </c>
      <c r="Q67" s="99">
        <v>0.17430000000000001</v>
      </c>
      <c r="R67" s="99">
        <v>3.8E-3</v>
      </c>
      <c r="S67" s="4">
        <v>0.56845999999999997</v>
      </c>
      <c r="T67" s="55">
        <v>1040</v>
      </c>
      <c r="U67">
        <v>18</v>
      </c>
      <c r="V67">
        <v>29</v>
      </c>
      <c r="W67" s="1">
        <v>1036</v>
      </c>
      <c r="X67" s="1">
        <v>21</v>
      </c>
      <c r="Y67" s="1">
        <v>27</v>
      </c>
      <c r="Z67">
        <v>1033</v>
      </c>
      <c r="AA67">
        <v>50</v>
      </c>
      <c r="AB67">
        <v>91</v>
      </c>
      <c r="AC67" s="114">
        <v>99.615384615384613</v>
      </c>
      <c r="AD67" s="114">
        <v>100.29041626331075</v>
      </c>
      <c r="AE67" s="89">
        <v>0</v>
      </c>
      <c r="AF67" s="98">
        <v>1064</v>
      </c>
      <c r="AG67" s="92">
        <v>4.7614999999999998</v>
      </c>
      <c r="AH67" s="93">
        <v>1.3461000000000001</v>
      </c>
      <c r="AI67" s="4">
        <v>0.15060240963854565</v>
      </c>
      <c r="AJ67" s="55"/>
    </row>
    <row r="68" spans="1:468">
      <c r="A68" t="s">
        <v>31</v>
      </c>
      <c r="B68" t="s">
        <v>16</v>
      </c>
      <c r="C68" s="101">
        <v>13.109</v>
      </c>
      <c r="D68">
        <v>66</v>
      </c>
      <c r="E68">
        <v>35900</v>
      </c>
      <c r="F68" s="103">
        <v>78.400000000000006</v>
      </c>
      <c r="G68" s="4">
        <v>0.37959183673469388</v>
      </c>
      <c r="H68" s="27">
        <v>5.0678733031674206</v>
      </c>
      <c r="I68" s="53">
        <v>451.57232704402514</v>
      </c>
      <c r="J68" s="53">
        <v>5.5345911949685531</v>
      </c>
      <c r="K68" s="105">
        <v>5.55</v>
      </c>
      <c r="L68" s="4">
        <v>0.13</v>
      </c>
      <c r="M68" s="99">
        <v>7.3999999999999996E-2</v>
      </c>
      <c r="N68" s="99">
        <v>1.9E-3</v>
      </c>
      <c r="O68" s="108">
        <v>1.879</v>
      </c>
      <c r="P68" s="101">
        <v>4.8000000000000001E-2</v>
      </c>
      <c r="Q68" s="99">
        <v>0.18099999999999999</v>
      </c>
      <c r="R68" s="99">
        <v>4.1999999999999997E-3</v>
      </c>
      <c r="S68" s="4">
        <v>0.50344999999999995</v>
      </c>
      <c r="T68" s="55">
        <v>1074</v>
      </c>
      <c r="U68">
        <v>17</v>
      </c>
      <c r="V68">
        <v>30</v>
      </c>
      <c r="W68" s="1">
        <v>1072</v>
      </c>
      <c r="X68" s="1">
        <v>23</v>
      </c>
      <c r="Y68" s="1">
        <v>29</v>
      </c>
      <c r="Z68">
        <v>1050</v>
      </c>
      <c r="AA68">
        <v>53</v>
      </c>
      <c r="AB68">
        <v>100</v>
      </c>
      <c r="AC68" s="114">
        <v>99.813780260707631</v>
      </c>
      <c r="AD68" s="114">
        <v>102.0952380952381</v>
      </c>
      <c r="AE68" s="89"/>
      <c r="AF68" s="90"/>
      <c r="AG68" s="90"/>
      <c r="AH68" s="90"/>
      <c r="AI68" s="90"/>
      <c r="AJ68" s="55"/>
    </row>
    <row r="69" spans="1:468">
      <c r="A69" t="s">
        <v>33</v>
      </c>
      <c r="B69" t="s">
        <v>16</v>
      </c>
      <c r="C69" s="101">
        <v>13.108000000000001</v>
      </c>
      <c r="D69">
        <v>67</v>
      </c>
      <c r="E69">
        <v>35070</v>
      </c>
      <c r="F69" s="103">
        <v>78.3</v>
      </c>
      <c r="G69" s="4">
        <v>0.38556832694763732</v>
      </c>
      <c r="H69" s="27">
        <v>5.4831932773109244</v>
      </c>
      <c r="I69" s="53">
        <v>788.08988764044943</v>
      </c>
      <c r="J69" s="53">
        <v>11.235955056179776</v>
      </c>
      <c r="K69" s="105">
        <v>5.61</v>
      </c>
      <c r="L69" s="4">
        <v>0.12</v>
      </c>
      <c r="M69" s="99">
        <v>7.5300000000000006E-2</v>
      </c>
      <c r="N69" s="99">
        <v>1.6000000000000001E-3</v>
      </c>
      <c r="O69" s="108">
        <v>1.8460000000000001</v>
      </c>
      <c r="P69" s="101">
        <v>4.7E-2</v>
      </c>
      <c r="Q69" s="99">
        <v>0.17899999999999999</v>
      </c>
      <c r="R69" s="99">
        <v>3.5999999999999999E-3</v>
      </c>
      <c r="S69" s="4">
        <v>0.54510000000000003</v>
      </c>
      <c r="T69" s="55">
        <v>1060</v>
      </c>
      <c r="U69">
        <v>17</v>
      </c>
      <c r="V69">
        <v>29</v>
      </c>
      <c r="W69" s="1">
        <v>1061</v>
      </c>
      <c r="X69" s="1">
        <v>20</v>
      </c>
      <c r="Y69" s="1">
        <v>26</v>
      </c>
      <c r="Z69">
        <v>1074</v>
      </c>
      <c r="AA69">
        <v>45</v>
      </c>
      <c r="AB69">
        <v>97</v>
      </c>
      <c r="AC69" s="114">
        <v>100.09433962264151</v>
      </c>
      <c r="AD69" s="114">
        <v>98.78957169459963</v>
      </c>
      <c r="AE69" s="89"/>
      <c r="AF69" s="90"/>
      <c r="AG69" s="90"/>
      <c r="AH69" s="90"/>
      <c r="AI69" s="90"/>
      <c r="AJ69" s="55"/>
    </row>
    <row r="70" spans="1:468">
      <c r="A70" t="s">
        <v>35</v>
      </c>
      <c r="B70" t="s">
        <v>38</v>
      </c>
      <c r="C70" s="101">
        <v>13.13</v>
      </c>
      <c r="D70">
        <v>67</v>
      </c>
      <c r="E70">
        <v>35700</v>
      </c>
      <c r="F70" s="103">
        <v>81.400000000000006</v>
      </c>
      <c r="G70" s="4">
        <v>0.37788697788697789</v>
      </c>
      <c r="H70" s="27">
        <v>5.1715374841169002</v>
      </c>
      <c r="I70" s="53">
        <v>5492.3076923076924</v>
      </c>
      <c r="J70" s="53">
        <v>69.230769230769226</v>
      </c>
      <c r="K70" s="105">
        <v>5.65</v>
      </c>
      <c r="L70" s="4">
        <v>0.12</v>
      </c>
      <c r="M70" s="99">
        <v>7.3899999999999993E-2</v>
      </c>
      <c r="N70" s="99">
        <v>1.8E-3</v>
      </c>
      <c r="O70" s="108">
        <v>1.8320000000000001</v>
      </c>
      <c r="P70" s="101">
        <v>6.0999999999999999E-2</v>
      </c>
      <c r="Q70" s="99">
        <v>0.17730000000000001</v>
      </c>
      <c r="R70" s="99">
        <v>4.1000000000000003E-3</v>
      </c>
      <c r="S70" s="4">
        <v>0.69255</v>
      </c>
      <c r="T70" s="55">
        <v>1053</v>
      </c>
      <c r="U70">
        <v>22</v>
      </c>
      <c r="V70">
        <v>32</v>
      </c>
      <c r="W70" s="1">
        <v>1052</v>
      </c>
      <c r="X70" s="1">
        <v>22</v>
      </c>
      <c r="Y70" s="1">
        <v>28</v>
      </c>
      <c r="Z70">
        <v>1046</v>
      </c>
      <c r="AA70">
        <v>49</v>
      </c>
      <c r="AB70">
        <v>97</v>
      </c>
      <c r="AC70" s="114">
        <v>99.90503323836657</v>
      </c>
      <c r="AD70" s="114">
        <v>100.5736137667304</v>
      </c>
      <c r="AE70" s="57"/>
      <c r="AF70" s="45"/>
      <c r="AG70" s="45"/>
      <c r="AH70" s="45"/>
      <c r="AI70" s="45"/>
      <c r="AJ70" s="55"/>
    </row>
    <row r="71" spans="1:468">
      <c r="A71" t="s">
        <v>36</v>
      </c>
      <c r="B71" t="s">
        <v>38</v>
      </c>
      <c r="C71" s="101">
        <v>13.122999999999999</v>
      </c>
      <c r="D71">
        <v>66</v>
      </c>
      <c r="E71">
        <v>35070</v>
      </c>
      <c r="F71" s="103">
        <v>78.8</v>
      </c>
      <c r="G71" s="4">
        <v>0.3724619289340102</v>
      </c>
      <c r="H71" s="27">
        <v>5.3243243243243237</v>
      </c>
      <c r="I71" s="53">
        <v>2805.6</v>
      </c>
      <c r="J71" s="53">
        <v>32</v>
      </c>
      <c r="K71" s="105">
        <v>5.61</v>
      </c>
      <c r="L71" s="4">
        <v>0.13</v>
      </c>
      <c r="M71" s="99">
        <v>7.2800000000000004E-2</v>
      </c>
      <c r="N71" s="99">
        <v>1.9E-3</v>
      </c>
      <c r="O71" s="108">
        <v>1.83</v>
      </c>
      <c r="P71" s="101">
        <v>5.6000000000000001E-2</v>
      </c>
      <c r="Q71" s="99">
        <v>0.1779</v>
      </c>
      <c r="R71" s="99">
        <v>4.1000000000000003E-3</v>
      </c>
      <c r="S71" s="4">
        <v>0.56830999999999998</v>
      </c>
      <c r="T71" s="55">
        <v>1056</v>
      </c>
      <c r="U71">
        <v>21</v>
      </c>
      <c r="V71">
        <v>32</v>
      </c>
      <c r="W71" s="1">
        <v>1058</v>
      </c>
      <c r="X71" s="1">
        <v>22</v>
      </c>
      <c r="Y71" s="1">
        <v>28</v>
      </c>
      <c r="Z71">
        <v>1002</v>
      </c>
      <c r="AA71">
        <v>50</v>
      </c>
      <c r="AB71">
        <v>94</v>
      </c>
      <c r="AC71" s="114">
        <v>100.18939393939394</v>
      </c>
      <c r="AD71" s="114">
        <v>105.58882235528942</v>
      </c>
      <c r="AE71" s="57"/>
      <c r="AF71" s="45"/>
      <c r="AG71" s="45"/>
      <c r="AH71" s="45"/>
      <c r="AI71" s="45"/>
      <c r="AJ71" s="55"/>
    </row>
    <row r="72" spans="1:468">
      <c r="A72" t="s">
        <v>39</v>
      </c>
      <c r="B72" t="s">
        <v>38</v>
      </c>
      <c r="C72" s="101">
        <v>13.119</v>
      </c>
      <c r="D72">
        <v>66</v>
      </c>
      <c r="E72">
        <v>35870</v>
      </c>
      <c r="F72" s="103">
        <v>83</v>
      </c>
      <c r="G72" s="4">
        <v>0.36722891566265059</v>
      </c>
      <c r="H72" s="27">
        <v>5.8657243816254416</v>
      </c>
      <c r="I72" s="53">
        <v>2173.939393939394</v>
      </c>
      <c r="J72" s="53">
        <v>30.303030303030305</v>
      </c>
      <c r="K72" s="105">
        <v>5.58</v>
      </c>
      <c r="L72" s="4">
        <v>0.15</v>
      </c>
      <c r="M72" s="99">
        <v>7.5600000000000001E-2</v>
      </c>
      <c r="N72" s="99">
        <v>2.0999999999999999E-3</v>
      </c>
      <c r="O72" s="108">
        <v>1.855</v>
      </c>
      <c r="P72" s="101">
        <v>6.8000000000000005E-2</v>
      </c>
      <c r="Q72" s="99">
        <v>0.17760000000000001</v>
      </c>
      <c r="R72" s="99">
        <v>4.7999999999999996E-3</v>
      </c>
      <c r="S72" s="4">
        <v>0.62697999999999998</v>
      </c>
      <c r="T72" s="55">
        <v>1064</v>
      </c>
      <c r="U72">
        <v>24</v>
      </c>
      <c r="V72">
        <v>33</v>
      </c>
      <c r="W72" s="1">
        <v>1053</v>
      </c>
      <c r="X72" s="1">
        <v>26</v>
      </c>
      <c r="Y72" s="1">
        <v>32</v>
      </c>
      <c r="Z72">
        <v>1067</v>
      </c>
      <c r="AA72">
        <v>57</v>
      </c>
      <c r="AB72">
        <v>99</v>
      </c>
      <c r="AC72" s="114">
        <v>98.96616541353383</v>
      </c>
      <c r="AD72" s="114">
        <v>98.687910028116207</v>
      </c>
      <c r="AE72" s="57"/>
      <c r="AF72" s="45"/>
      <c r="AG72" s="45"/>
      <c r="AH72" s="45"/>
      <c r="AI72" s="45"/>
      <c r="AJ72" s="55"/>
    </row>
    <row r="73" spans="1:468">
      <c r="A73" t="s">
        <v>41</v>
      </c>
      <c r="B73" t="s">
        <v>38</v>
      </c>
      <c r="C73" s="101">
        <v>13.113</v>
      </c>
      <c r="D73">
        <v>66</v>
      </c>
      <c r="E73">
        <v>35070</v>
      </c>
      <c r="F73" s="103">
        <v>78.900000000000006</v>
      </c>
      <c r="G73" s="4">
        <v>0.37756653992395434</v>
      </c>
      <c r="H73" s="27">
        <v>5.0383141762452111</v>
      </c>
      <c r="I73" s="53">
        <v>6376.363636363636</v>
      </c>
      <c r="J73" s="53">
        <v>81.818181818181813</v>
      </c>
      <c r="K73" s="105">
        <v>5.47</v>
      </c>
      <c r="L73" s="4">
        <v>0.12</v>
      </c>
      <c r="M73" s="99">
        <v>7.4499999999999997E-2</v>
      </c>
      <c r="N73" s="99">
        <v>1.8E-3</v>
      </c>
      <c r="O73" s="108">
        <v>1.867</v>
      </c>
      <c r="P73" s="101">
        <v>5.3999999999999999E-2</v>
      </c>
      <c r="Q73" s="99">
        <v>0.18360000000000001</v>
      </c>
      <c r="R73" s="99">
        <v>4.1999999999999997E-3</v>
      </c>
      <c r="S73" s="4">
        <v>0.55230000000000001</v>
      </c>
      <c r="T73" s="55">
        <v>1075</v>
      </c>
      <c r="U73">
        <v>18</v>
      </c>
      <c r="V73">
        <v>28</v>
      </c>
      <c r="W73" s="1">
        <v>1086</v>
      </c>
      <c r="X73" s="1">
        <v>23</v>
      </c>
      <c r="Y73" s="1">
        <v>29</v>
      </c>
      <c r="Z73">
        <v>1050</v>
      </c>
      <c r="AA73">
        <v>51</v>
      </c>
      <c r="AB73">
        <v>99</v>
      </c>
      <c r="AC73" s="114">
        <v>101.02325581395348</v>
      </c>
      <c r="AD73" s="114">
        <v>103.42857142857143</v>
      </c>
      <c r="AE73" s="57"/>
      <c r="AF73" s="45"/>
      <c r="AG73" s="45"/>
      <c r="AH73" s="45"/>
      <c r="AI73" s="45"/>
      <c r="AJ73" s="55"/>
    </row>
    <row r="74" spans="1:468">
      <c r="A74" t="s">
        <v>43</v>
      </c>
      <c r="B74" t="s">
        <v>38</v>
      </c>
      <c r="C74" s="101">
        <v>13.156000000000001</v>
      </c>
      <c r="D74">
        <v>66</v>
      </c>
      <c r="E74">
        <v>33820</v>
      </c>
      <c r="F74" s="103">
        <v>80.599999999999994</v>
      </c>
      <c r="G74" s="4">
        <v>0.37059553349875934</v>
      </c>
      <c r="H74" s="27">
        <v>5.4979536152796724</v>
      </c>
      <c r="I74" s="53">
        <v>7515.5555555555557</v>
      </c>
      <c r="J74" s="53">
        <v>102.22222222222221</v>
      </c>
      <c r="K74" s="105">
        <v>5.55</v>
      </c>
      <c r="L74" s="4">
        <v>0.15</v>
      </c>
      <c r="M74" s="99">
        <v>7.5700000000000003E-2</v>
      </c>
      <c r="N74" s="99">
        <v>1.8E-3</v>
      </c>
      <c r="O74" s="108">
        <v>1.853</v>
      </c>
      <c r="P74" s="101">
        <v>6.3E-2</v>
      </c>
      <c r="Q74" s="99">
        <v>0.18029999999999999</v>
      </c>
      <c r="R74" s="99">
        <v>5.0000000000000001E-3</v>
      </c>
      <c r="S74" s="4">
        <v>0.64924000000000004</v>
      </c>
      <c r="T74" s="55">
        <v>1061</v>
      </c>
      <c r="U74">
        <v>22</v>
      </c>
      <c r="V74">
        <v>32</v>
      </c>
      <c r="W74" s="1">
        <v>1068</v>
      </c>
      <c r="X74" s="1">
        <v>27</v>
      </c>
      <c r="Y74" s="1">
        <v>33</v>
      </c>
      <c r="Z74">
        <v>1086</v>
      </c>
      <c r="AA74">
        <v>51</v>
      </c>
      <c r="AB74">
        <v>100</v>
      </c>
      <c r="AC74" s="114">
        <v>100.65975494816212</v>
      </c>
      <c r="AD74" s="114">
        <v>98.342541436464089</v>
      </c>
      <c r="AE74" s="57"/>
      <c r="AF74" s="45"/>
      <c r="AG74" s="45"/>
      <c r="AH74" s="45"/>
      <c r="AI74" s="45"/>
      <c r="AJ74" s="55"/>
    </row>
    <row r="75" spans="1:468">
      <c r="A75" s="28" t="s">
        <v>45</v>
      </c>
      <c r="B75" s="28" t="s">
        <v>38</v>
      </c>
      <c r="C75" s="102">
        <v>13.12</v>
      </c>
      <c r="D75" s="28">
        <v>66</v>
      </c>
      <c r="E75" s="28">
        <v>33290</v>
      </c>
      <c r="F75" s="104">
        <v>79.7</v>
      </c>
      <c r="G75" s="29">
        <v>0.37678795483061478</v>
      </c>
      <c r="H75" s="31">
        <v>5.3887762001352266</v>
      </c>
      <c r="I75" s="54">
        <v>1416.5957446808511</v>
      </c>
      <c r="J75" s="54">
        <v>19.574468085106382</v>
      </c>
      <c r="K75" s="106">
        <v>5.59</v>
      </c>
      <c r="L75" s="29">
        <v>0.12</v>
      </c>
      <c r="M75" s="100">
        <v>7.5999999999999998E-2</v>
      </c>
      <c r="N75" s="100">
        <v>2.2000000000000001E-3</v>
      </c>
      <c r="O75" s="109">
        <v>1.8420000000000001</v>
      </c>
      <c r="P75" s="102">
        <v>5.8000000000000003E-2</v>
      </c>
      <c r="Q75" s="100">
        <v>0.1782</v>
      </c>
      <c r="R75" s="100">
        <v>4.1000000000000003E-3</v>
      </c>
      <c r="S75" s="29">
        <v>0.46833999999999998</v>
      </c>
      <c r="T75" s="56">
        <v>1060</v>
      </c>
      <c r="U75" s="28">
        <v>21</v>
      </c>
      <c r="V75" s="28">
        <v>32</v>
      </c>
      <c r="W75" s="30">
        <v>1062</v>
      </c>
      <c r="X75" s="30">
        <v>22</v>
      </c>
      <c r="Y75" s="30">
        <v>27</v>
      </c>
      <c r="Z75" s="28">
        <v>1083</v>
      </c>
      <c r="AA75" s="28">
        <v>59</v>
      </c>
      <c r="AB75" s="28">
        <v>100</v>
      </c>
      <c r="AC75" s="118">
        <v>100.18867924528301</v>
      </c>
      <c r="AD75" s="119">
        <v>98.060941828254855</v>
      </c>
      <c r="AE75" s="58"/>
      <c r="AF75" s="46"/>
      <c r="AG75" s="46"/>
      <c r="AH75" s="46"/>
      <c r="AI75" s="46"/>
      <c r="AJ75" s="55"/>
    </row>
    <row r="77" spans="1:468" s="1" customFormat="1">
      <c r="A77" s="38" t="s">
        <v>82</v>
      </c>
      <c r="B77" s="3"/>
      <c r="C77" s="39"/>
      <c r="D77" s="34"/>
      <c r="E77" s="34"/>
      <c r="F77" s="34"/>
      <c r="G77" s="39"/>
      <c r="H77" s="34"/>
      <c r="I77" s="40"/>
      <c r="J77" s="41"/>
      <c r="AE77" s="42"/>
      <c r="AF77" s="42"/>
      <c r="AG77" s="42"/>
      <c r="AH77" s="42"/>
      <c r="AI77" s="42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</row>
    <row r="78" spans="1:468" s="1" customFormat="1" ht="17" customHeight="1">
      <c r="A78" s="38" t="s">
        <v>86</v>
      </c>
      <c r="B78" s="3"/>
      <c r="C78" s="39"/>
      <c r="D78" s="34"/>
      <c r="E78" s="34"/>
      <c r="F78" s="34"/>
      <c r="G78" s="39"/>
      <c r="H78" s="34"/>
      <c r="I78" s="40"/>
      <c r="J78" s="41"/>
      <c r="AE78" s="42"/>
      <c r="AF78" s="42"/>
      <c r="AG78" s="42"/>
      <c r="AH78" s="42"/>
      <c r="AI78" s="42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</row>
    <row r="79" spans="1:468" s="1" customFormat="1">
      <c r="A79" s="43" t="s">
        <v>110</v>
      </c>
      <c r="B79" s="3"/>
      <c r="C79" s="39"/>
      <c r="D79" s="34"/>
      <c r="E79" s="34"/>
      <c r="F79" s="34"/>
      <c r="G79" s="39"/>
      <c r="H79" s="34"/>
      <c r="I79" s="41"/>
      <c r="J79" s="41"/>
      <c r="AE79" s="42"/>
      <c r="AF79" s="42"/>
      <c r="AG79" s="42"/>
      <c r="AH79" s="42"/>
      <c r="AI79" s="42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</row>
    <row r="80" spans="1:468" s="1" customFormat="1" ht="15" customHeight="1">
      <c r="A80" s="43" t="s">
        <v>111</v>
      </c>
      <c r="B80" s="3"/>
      <c r="C80" s="39"/>
      <c r="D80" s="34"/>
      <c r="E80" s="34"/>
      <c r="F80" s="34"/>
      <c r="G80" s="39"/>
      <c r="H80" s="34"/>
      <c r="I80" s="41"/>
      <c r="J80" s="41"/>
      <c r="AE80" s="42"/>
      <c r="AF80" s="42"/>
      <c r="AG80" s="42"/>
      <c r="AH80" s="42"/>
      <c r="AI80" s="42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</row>
    <row r="81" spans="1:468" s="1" customFormat="1" ht="15" customHeight="1">
      <c r="A81" s="44" t="s">
        <v>108</v>
      </c>
      <c r="B81" s="3"/>
      <c r="C81" s="39"/>
      <c r="D81" s="34"/>
      <c r="E81" s="34"/>
      <c r="F81" s="34"/>
      <c r="G81" s="39"/>
      <c r="H81" s="34"/>
      <c r="I81" s="41"/>
      <c r="J81" s="41"/>
      <c r="AE81" s="42"/>
      <c r="AF81" s="42"/>
      <c r="AG81" s="42"/>
      <c r="AH81" s="42"/>
      <c r="AI81" s="42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</row>
    <row r="82" spans="1:468" s="1" customFormat="1" ht="17" customHeight="1">
      <c r="A82" s="6" t="s">
        <v>109</v>
      </c>
      <c r="B82" s="5"/>
      <c r="C82" s="6"/>
      <c r="D82" s="6"/>
      <c r="E82" s="6"/>
      <c r="F82" s="7"/>
      <c r="G82" s="6"/>
      <c r="H82" s="35"/>
      <c r="I82" s="41"/>
      <c r="J82" s="41"/>
      <c r="AE82" s="42"/>
      <c r="AF82" s="42"/>
      <c r="AG82" s="42"/>
      <c r="AH82" s="42"/>
      <c r="AI82" s="4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</row>
  </sheetData>
  <mergeCells count="5">
    <mergeCell ref="O3:S3"/>
    <mergeCell ref="T3:AB3"/>
    <mergeCell ref="AI3:AI4"/>
    <mergeCell ref="K3:N3"/>
    <mergeCell ref="AF10:AI10"/>
  </mergeCells>
  <conditionalFormatting sqref="N4:N5">
    <cfRule type="cellIs" dxfId="17" priority="5" stopIfTrue="1" operator="lessThan">
      <formula>0.75</formula>
    </cfRule>
  </conditionalFormatting>
  <conditionalFormatting sqref="P4:P5">
    <cfRule type="cellIs" dxfId="15" priority="3" stopIfTrue="1" operator="lessThan">
      <formula>0.75</formula>
    </cfRule>
  </conditionalFormatting>
  <conditionalFormatting sqref="R4:R5">
    <cfRule type="cellIs" dxfId="14" priority="2" stopIfTrue="1" operator="lessThan">
      <formula>0.75</formula>
    </cfRule>
  </conditionalFormatting>
  <conditionalFormatting sqref="L4:L5">
    <cfRule type="cellIs" dxfId="13" priority="6" stopIfTrue="1" operator="lessThan">
      <formula>0.75</formula>
    </cfRule>
  </conditionalFormatting>
  <conditionalFormatting sqref="J4:J5">
    <cfRule type="cellIs" dxfId="12" priority="7" stopIfTrue="1" operator="lessThan">
      <formula>0.75</formula>
    </cfRule>
  </conditionalFormatting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249977111117893"/>
  </sheetPr>
  <dimension ref="A2:QZ82"/>
  <sheetViews>
    <sheetView showGridLines="0" zoomScale="96" zoomScaleNormal="96" zoomScalePageLayoutView="96" workbookViewId="0">
      <selection activeCell="AA61" sqref="AA61"/>
    </sheetView>
  </sheetViews>
  <sheetFormatPr baseColWidth="10" defaultColWidth="8.83203125" defaultRowHeight="14" x14ac:dyDescent="0"/>
  <cols>
    <col min="1" max="1" width="12" customWidth="1"/>
    <col min="2" max="2" width="36.6640625" customWidth="1"/>
    <col min="8" max="8" width="8.83203125" style="27"/>
    <col min="23" max="25" width="8.83203125" style="1"/>
    <col min="35" max="35" width="9.33203125" customWidth="1"/>
  </cols>
  <sheetData>
    <row r="2" spans="1:468" ht="15" thickBot="1">
      <c r="A2" s="73" t="s">
        <v>106</v>
      </c>
    </row>
    <row r="3" spans="1:468" s="2" customFormat="1" ht="18.75" customHeight="1" thickBot="1">
      <c r="A3" s="8" t="s">
        <v>90</v>
      </c>
      <c r="B3" s="9"/>
      <c r="C3" s="9"/>
      <c r="D3" s="9"/>
      <c r="E3" s="10"/>
      <c r="F3" s="10"/>
      <c r="G3" s="10"/>
      <c r="H3" s="32"/>
      <c r="I3" s="36"/>
      <c r="J3" s="11"/>
      <c r="K3" s="74" t="s">
        <v>83</v>
      </c>
      <c r="L3" s="75"/>
      <c r="M3" s="75"/>
      <c r="N3" s="78"/>
      <c r="O3" s="74" t="s">
        <v>1</v>
      </c>
      <c r="P3" s="75"/>
      <c r="Q3" s="75"/>
      <c r="R3" s="75"/>
      <c r="S3" s="75"/>
      <c r="T3" s="76" t="s">
        <v>91</v>
      </c>
      <c r="U3" s="77"/>
      <c r="V3" s="77"/>
      <c r="W3" s="77"/>
      <c r="X3" s="77"/>
      <c r="Y3" s="77"/>
      <c r="Z3" s="77"/>
      <c r="AA3" s="77"/>
      <c r="AB3" s="77"/>
      <c r="AC3" s="48" t="s">
        <v>2</v>
      </c>
      <c r="AD3" s="49" t="s">
        <v>3</v>
      </c>
      <c r="AE3" s="79"/>
      <c r="AF3" s="80"/>
      <c r="AG3" s="81" t="s">
        <v>92</v>
      </c>
      <c r="AH3" s="80"/>
      <c r="AI3" s="82" t="s">
        <v>103</v>
      </c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</row>
    <row r="4" spans="1:468" s="26" customFormat="1" ht="21" customHeight="1" thickBot="1">
      <c r="A4" s="12" t="s">
        <v>4</v>
      </c>
      <c r="B4" s="13" t="s">
        <v>5</v>
      </c>
      <c r="C4" s="13" t="s">
        <v>93</v>
      </c>
      <c r="D4" s="13" t="s">
        <v>6</v>
      </c>
      <c r="E4" s="14" t="s">
        <v>7</v>
      </c>
      <c r="F4" s="15" t="s">
        <v>94</v>
      </c>
      <c r="G4" s="15" t="s">
        <v>95</v>
      </c>
      <c r="H4" s="33" t="s">
        <v>96</v>
      </c>
      <c r="I4" s="50" t="s">
        <v>97</v>
      </c>
      <c r="J4" s="16" t="s">
        <v>0</v>
      </c>
      <c r="K4" s="17" t="s">
        <v>84</v>
      </c>
      <c r="L4" s="18" t="s">
        <v>0</v>
      </c>
      <c r="M4" s="19" t="s">
        <v>85</v>
      </c>
      <c r="N4" s="18" t="s">
        <v>0</v>
      </c>
      <c r="O4" s="20" t="s">
        <v>9</v>
      </c>
      <c r="P4" s="18" t="s">
        <v>0</v>
      </c>
      <c r="Q4" s="21" t="s">
        <v>10</v>
      </c>
      <c r="R4" s="18" t="s">
        <v>0</v>
      </c>
      <c r="S4" s="51" t="s">
        <v>11</v>
      </c>
      <c r="T4" s="22" t="s">
        <v>98</v>
      </c>
      <c r="U4" s="23" t="s">
        <v>12</v>
      </c>
      <c r="V4" s="23" t="s">
        <v>13</v>
      </c>
      <c r="W4" s="24" t="s">
        <v>14</v>
      </c>
      <c r="X4" s="23" t="s">
        <v>12</v>
      </c>
      <c r="Y4" s="23" t="s">
        <v>13</v>
      </c>
      <c r="Z4" s="24" t="s">
        <v>8</v>
      </c>
      <c r="AA4" s="23" t="s">
        <v>12</v>
      </c>
      <c r="AB4" s="23" t="s">
        <v>13</v>
      </c>
      <c r="AC4" s="52" t="s">
        <v>99</v>
      </c>
      <c r="AD4" s="25" t="s">
        <v>100</v>
      </c>
      <c r="AE4" s="83" t="s">
        <v>87</v>
      </c>
      <c r="AF4" s="84" t="s">
        <v>88</v>
      </c>
      <c r="AG4" s="84" t="s">
        <v>101</v>
      </c>
      <c r="AH4" s="84" t="s">
        <v>89</v>
      </c>
      <c r="AI4" s="85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</row>
    <row r="5" spans="1:468" s="26" customFormat="1" ht="21" customHeight="1">
      <c r="A5" s="60"/>
      <c r="B5" s="61"/>
      <c r="C5" s="61"/>
      <c r="D5" s="61"/>
      <c r="E5" s="62"/>
      <c r="F5" s="63"/>
      <c r="G5" s="63"/>
      <c r="H5" s="64"/>
      <c r="I5" s="65"/>
      <c r="J5" s="66"/>
      <c r="K5" s="67"/>
      <c r="L5" s="66"/>
      <c r="M5" s="68"/>
      <c r="N5" s="66"/>
      <c r="O5" s="47"/>
      <c r="P5" s="66"/>
      <c r="Q5" s="47"/>
      <c r="R5" s="66"/>
      <c r="S5" s="69"/>
      <c r="T5" s="70"/>
      <c r="U5" s="71"/>
      <c r="V5" s="71"/>
      <c r="W5" s="70"/>
      <c r="X5" s="71"/>
      <c r="Y5" s="71"/>
      <c r="Z5" s="70"/>
      <c r="AA5" s="71"/>
      <c r="AB5" s="71"/>
      <c r="AC5" s="72"/>
      <c r="AD5" s="72"/>
      <c r="AE5" s="86"/>
      <c r="AF5" s="87"/>
      <c r="AG5" s="87"/>
      <c r="AH5" s="87"/>
      <c r="AI5" s="11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</row>
    <row r="6" spans="1:468">
      <c r="A6" t="s">
        <v>15</v>
      </c>
      <c r="B6" t="s">
        <v>16</v>
      </c>
      <c r="C6" s="101">
        <v>8.1159999999999997</v>
      </c>
      <c r="D6">
        <v>41</v>
      </c>
      <c r="E6">
        <v>160800</v>
      </c>
      <c r="F6" s="103">
        <v>316.3</v>
      </c>
      <c r="G6" s="4">
        <v>0.68068289598482457</v>
      </c>
      <c r="H6" s="27">
        <v>2.5183121019108281</v>
      </c>
      <c r="I6" s="53">
        <v>21440</v>
      </c>
      <c r="J6" s="53">
        <v>333.33333333333331</v>
      </c>
      <c r="K6" s="55">
        <v>5.3010000000000002</v>
      </c>
      <c r="L6">
        <v>7.6999999999999999E-2</v>
      </c>
      <c r="M6" s="99">
        <v>8.09E-2</v>
      </c>
      <c r="N6" s="99">
        <v>1.1999999999999999E-3</v>
      </c>
      <c r="O6" s="108">
        <v>2.1139999999999999</v>
      </c>
      <c r="P6" s="101">
        <v>3.7999999999999999E-2</v>
      </c>
      <c r="Q6" s="99">
        <v>0.189</v>
      </c>
      <c r="R6" s="99">
        <v>2.8E-3</v>
      </c>
      <c r="S6" s="4">
        <v>0.60424</v>
      </c>
      <c r="T6" s="55">
        <v>1153</v>
      </c>
      <c r="U6">
        <v>12</v>
      </c>
      <c r="V6">
        <v>39</v>
      </c>
      <c r="W6" s="1">
        <v>1116</v>
      </c>
      <c r="X6" s="1">
        <v>15</v>
      </c>
      <c r="Y6" s="1">
        <v>37</v>
      </c>
      <c r="Z6">
        <v>1227</v>
      </c>
      <c r="AA6">
        <v>29</v>
      </c>
      <c r="AB6">
        <v>96</v>
      </c>
      <c r="AC6" s="114">
        <v>96.790980052038165</v>
      </c>
      <c r="AD6" s="114">
        <v>90.953545232273839</v>
      </c>
      <c r="AE6" s="89"/>
      <c r="AF6" s="90"/>
      <c r="AG6" s="90"/>
      <c r="AH6" s="90"/>
      <c r="AI6" s="90"/>
      <c r="AJ6" s="55"/>
    </row>
    <row r="7" spans="1:468">
      <c r="A7" t="s">
        <v>18</v>
      </c>
      <c r="B7" t="s">
        <v>16</v>
      </c>
      <c r="C7" s="101">
        <v>8.1280000000000001</v>
      </c>
      <c r="D7">
        <v>41</v>
      </c>
      <c r="E7">
        <v>170600</v>
      </c>
      <c r="F7" s="103">
        <v>336.1</v>
      </c>
      <c r="G7" s="4">
        <v>0.51978577804224924</v>
      </c>
      <c r="H7" s="27">
        <v>3.7595078299776286</v>
      </c>
      <c r="I7" s="53">
        <v>3921.8390804597702</v>
      </c>
      <c r="J7" s="53">
        <v>82.758620689655174</v>
      </c>
      <c r="K7" s="55">
        <v>5.2290000000000001</v>
      </c>
      <c r="L7">
        <v>7.9000000000000001E-2</v>
      </c>
      <c r="M7" s="99">
        <v>7.6600000000000001E-2</v>
      </c>
      <c r="N7" s="99">
        <v>1.2999999999999999E-3</v>
      </c>
      <c r="O7" s="108">
        <v>2.0059999999999998</v>
      </c>
      <c r="P7" s="101">
        <v>3.7999999999999999E-2</v>
      </c>
      <c r="Q7" s="99">
        <v>0.19159999999999999</v>
      </c>
      <c r="R7" s="99">
        <v>2.8999999999999998E-3</v>
      </c>
      <c r="S7" s="4">
        <v>0.62441999999999998</v>
      </c>
      <c r="T7" s="55">
        <v>1117</v>
      </c>
      <c r="U7">
        <v>13</v>
      </c>
      <c r="V7">
        <v>38</v>
      </c>
      <c r="W7" s="1">
        <v>1130</v>
      </c>
      <c r="X7" s="1">
        <v>16</v>
      </c>
      <c r="Y7" s="1">
        <v>38</v>
      </c>
      <c r="Z7">
        <v>1107</v>
      </c>
      <c r="AA7">
        <v>33</v>
      </c>
      <c r="AB7">
        <v>100</v>
      </c>
      <c r="AC7" s="114">
        <v>101.16383169203223</v>
      </c>
      <c r="AD7" s="114">
        <v>102.07768744354111</v>
      </c>
      <c r="AE7" s="89"/>
      <c r="AF7" s="90"/>
      <c r="AG7" s="90"/>
      <c r="AH7" s="90"/>
      <c r="AI7" s="90"/>
      <c r="AJ7" s="55"/>
    </row>
    <row r="8" spans="1:468">
      <c r="A8" t="s">
        <v>20</v>
      </c>
      <c r="B8" t="s">
        <v>16</v>
      </c>
      <c r="C8" s="101">
        <v>8.2189999999999994</v>
      </c>
      <c r="D8">
        <v>41</v>
      </c>
      <c r="E8">
        <v>268000</v>
      </c>
      <c r="F8" s="103">
        <v>523</v>
      </c>
      <c r="G8" s="4">
        <v>0.4340344168260038</v>
      </c>
      <c r="H8" s="27">
        <v>3.9029850746268657</v>
      </c>
      <c r="I8" s="53">
        <v>35733.333333333336</v>
      </c>
      <c r="J8" s="53">
        <v>1600</v>
      </c>
      <c r="K8" s="55">
        <v>5.1879999999999997</v>
      </c>
      <c r="L8" s="101">
        <v>0.09</v>
      </c>
      <c r="M8" s="99">
        <v>7.6499999999999999E-2</v>
      </c>
      <c r="N8" s="99">
        <v>1.1999999999999999E-3</v>
      </c>
      <c r="O8" s="108">
        <v>1.996</v>
      </c>
      <c r="P8" s="101">
        <v>2.8000000000000001E-2</v>
      </c>
      <c r="Q8" s="99">
        <v>0.1928</v>
      </c>
      <c r="R8" s="99">
        <v>3.2000000000000002E-3</v>
      </c>
      <c r="S8" s="4">
        <v>0.52115999999999996</v>
      </c>
      <c r="T8" s="111">
        <v>1113.8</v>
      </c>
      <c r="U8" s="103">
        <v>9.4</v>
      </c>
      <c r="V8">
        <v>37</v>
      </c>
      <c r="W8" s="1">
        <v>1139</v>
      </c>
      <c r="X8" s="1">
        <v>18</v>
      </c>
      <c r="Y8" s="1">
        <v>40</v>
      </c>
      <c r="Z8">
        <v>1103</v>
      </c>
      <c r="AA8">
        <v>30</v>
      </c>
      <c r="AB8">
        <v>98</v>
      </c>
      <c r="AC8" s="114">
        <v>102.26252469024961</v>
      </c>
      <c r="AD8" s="114">
        <v>103.26382592928377</v>
      </c>
      <c r="AE8" s="89"/>
      <c r="AF8" s="90"/>
      <c r="AG8" s="90"/>
      <c r="AH8" s="90"/>
      <c r="AI8" s="90"/>
      <c r="AJ8" s="55"/>
    </row>
    <row r="9" spans="1:468">
      <c r="A9" t="s">
        <v>22</v>
      </c>
      <c r="B9" t="s">
        <v>16</v>
      </c>
      <c r="C9" s="101">
        <v>8.1189999999999998</v>
      </c>
      <c r="D9">
        <v>40</v>
      </c>
      <c r="E9">
        <v>216800</v>
      </c>
      <c r="F9" s="103">
        <v>434</v>
      </c>
      <c r="G9" s="4">
        <v>0.23917050691244238</v>
      </c>
      <c r="H9" s="27">
        <v>7.6950354609929077</v>
      </c>
      <c r="I9" s="53">
        <v>2223.5897435897436</v>
      </c>
      <c r="J9" s="53">
        <v>48.205128205128212</v>
      </c>
      <c r="K9" s="55">
        <v>5.3289999999999997</v>
      </c>
      <c r="L9">
        <v>8.4000000000000005E-2</v>
      </c>
      <c r="M9" s="99">
        <v>7.7429999999999999E-2</v>
      </c>
      <c r="N9" s="99">
        <v>8.8999999999999995E-4</v>
      </c>
      <c r="O9" s="108">
        <v>1.9850000000000001</v>
      </c>
      <c r="P9" s="101">
        <v>3.6999999999999998E-2</v>
      </c>
      <c r="Q9" s="99">
        <v>0.1875</v>
      </c>
      <c r="R9" s="99">
        <v>3.0999999999999999E-3</v>
      </c>
      <c r="S9" s="4">
        <v>0.70631999999999995</v>
      </c>
      <c r="T9" s="55">
        <v>1110</v>
      </c>
      <c r="U9">
        <v>12</v>
      </c>
      <c r="V9">
        <v>38</v>
      </c>
      <c r="W9" s="1">
        <v>1108</v>
      </c>
      <c r="X9" s="1">
        <v>17</v>
      </c>
      <c r="Y9" s="1">
        <v>38</v>
      </c>
      <c r="Z9">
        <v>1130</v>
      </c>
      <c r="AA9">
        <v>23</v>
      </c>
      <c r="AB9">
        <v>96</v>
      </c>
      <c r="AC9" s="114">
        <v>99.819819819819813</v>
      </c>
      <c r="AD9" s="114">
        <v>98.053097345132741</v>
      </c>
      <c r="AE9" s="89"/>
      <c r="AF9" s="90"/>
      <c r="AG9" s="90"/>
      <c r="AH9" s="90"/>
      <c r="AI9" s="90"/>
      <c r="AJ9" s="55"/>
    </row>
    <row r="10" spans="1:468">
      <c r="A10" t="s">
        <v>24</v>
      </c>
      <c r="B10" t="s">
        <v>16</v>
      </c>
      <c r="C10" s="101">
        <v>8.1370000000000005</v>
      </c>
      <c r="D10">
        <v>41</v>
      </c>
      <c r="E10">
        <v>173100</v>
      </c>
      <c r="F10" s="103">
        <v>345.7</v>
      </c>
      <c r="G10" s="4">
        <v>1.5013017066820944</v>
      </c>
      <c r="H10" s="27">
        <v>1.2589220684632192</v>
      </c>
      <c r="I10" s="53">
        <v>26630.76923076923</v>
      </c>
      <c r="J10" s="53">
        <v>415.38461538461536</v>
      </c>
      <c r="K10" s="55">
        <v>5.242</v>
      </c>
      <c r="L10">
        <v>7.9000000000000001E-2</v>
      </c>
      <c r="M10" s="99">
        <v>7.6300000000000007E-2</v>
      </c>
      <c r="N10" s="99">
        <v>1.1999999999999999E-3</v>
      </c>
      <c r="O10" s="108">
        <v>1.996</v>
      </c>
      <c r="P10" s="101">
        <v>3.4000000000000002E-2</v>
      </c>
      <c r="Q10" s="99">
        <v>0.19020000000000001</v>
      </c>
      <c r="R10" s="99">
        <v>2.8999999999999998E-3</v>
      </c>
      <c r="S10" s="4">
        <v>0.57909999999999995</v>
      </c>
      <c r="T10" s="55">
        <v>1113</v>
      </c>
      <c r="U10">
        <v>11</v>
      </c>
      <c r="V10">
        <v>38</v>
      </c>
      <c r="W10" s="1">
        <v>1122</v>
      </c>
      <c r="X10" s="1">
        <v>16</v>
      </c>
      <c r="Y10" s="1">
        <v>38</v>
      </c>
      <c r="Z10">
        <v>1100</v>
      </c>
      <c r="AA10">
        <v>31</v>
      </c>
      <c r="AB10">
        <v>99</v>
      </c>
      <c r="AC10" s="114">
        <v>100.80862533692722</v>
      </c>
      <c r="AD10" s="114">
        <v>102</v>
      </c>
      <c r="AE10" s="89">
        <v>3</v>
      </c>
      <c r="AF10" s="91">
        <v>1113.9000000000001</v>
      </c>
      <c r="AG10" s="92">
        <v>4.3478000000000003</v>
      </c>
      <c r="AH10" s="93">
        <v>2.5741999999999998</v>
      </c>
      <c r="AI10" s="93">
        <f>100*(AF10-1099)/1099</f>
        <v>1.3557779799818099</v>
      </c>
      <c r="AJ10" s="55"/>
    </row>
    <row r="11" spans="1:468">
      <c r="A11" t="s">
        <v>26</v>
      </c>
      <c r="B11" t="s">
        <v>16</v>
      </c>
      <c r="C11" s="101">
        <v>8.1199999999999992</v>
      </c>
      <c r="D11">
        <v>41</v>
      </c>
      <c r="E11">
        <v>137400</v>
      </c>
      <c r="F11" s="103">
        <v>268.39999999999998</v>
      </c>
      <c r="G11" s="4">
        <v>0.65685543964232496</v>
      </c>
      <c r="H11" s="27">
        <v>1.1771929824561402</v>
      </c>
      <c r="I11" s="53">
        <v>198.98624185372918</v>
      </c>
      <c r="J11" s="53">
        <v>5.6480811006517015</v>
      </c>
      <c r="K11" s="55">
        <v>5.1689999999999996</v>
      </c>
      <c r="L11">
        <v>9.1999999999999998E-2</v>
      </c>
      <c r="M11" s="99">
        <v>0.1343</v>
      </c>
      <c r="N11" s="99">
        <v>4.7999999999999996E-3</v>
      </c>
      <c r="O11" s="108">
        <v>3.56</v>
      </c>
      <c r="P11" s="101">
        <v>0.13</v>
      </c>
      <c r="Q11" s="99">
        <v>0.19409999999999999</v>
      </c>
      <c r="R11" s="99">
        <v>3.3999999999999998E-3</v>
      </c>
      <c r="S11" s="4">
        <v>0.26539000000000001</v>
      </c>
      <c r="T11" s="55">
        <v>1537</v>
      </c>
      <c r="U11">
        <v>30</v>
      </c>
      <c r="V11">
        <v>52</v>
      </c>
      <c r="W11" s="1">
        <v>1143</v>
      </c>
      <c r="X11" s="1">
        <v>19</v>
      </c>
      <c r="Y11" s="1">
        <v>39</v>
      </c>
      <c r="Z11">
        <v>2140</v>
      </c>
      <c r="AA11">
        <v>63</v>
      </c>
      <c r="AB11">
        <v>100</v>
      </c>
      <c r="AC11" s="114">
        <v>74.365647364996747</v>
      </c>
      <c r="AD11" s="114">
        <v>53.411214953271028</v>
      </c>
      <c r="AE11" s="89"/>
      <c r="AF11" s="92"/>
      <c r="AG11" s="92"/>
      <c r="AH11" s="90"/>
      <c r="AI11" s="90"/>
      <c r="AJ11" s="55"/>
    </row>
    <row r="12" spans="1:468">
      <c r="A12" t="s">
        <v>28</v>
      </c>
      <c r="B12" t="s">
        <v>16</v>
      </c>
      <c r="C12" s="101">
        <v>8.1140000000000008</v>
      </c>
      <c r="D12">
        <v>41</v>
      </c>
      <c r="E12">
        <v>147200</v>
      </c>
      <c r="F12" s="103">
        <v>292.60000000000002</v>
      </c>
      <c r="G12" s="4">
        <v>0.47744360902255634</v>
      </c>
      <c r="H12" s="27">
        <v>4.1386138613861387</v>
      </c>
      <c r="I12" s="53">
        <v>8411.4285714285706</v>
      </c>
      <c r="J12" s="53">
        <v>177.14285714285714</v>
      </c>
      <c r="K12" s="55">
        <v>5.2130000000000001</v>
      </c>
      <c r="L12">
        <v>9.9000000000000005E-2</v>
      </c>
      <c r="M12" s="99">
        <v>7.6700000000000004E-2</v>
      </c>
      <c r="N12" s="99">
        <v>1.1999999999999999E-3</v>
      </c>
      <c r="O12" s="108">
        <v>1.988</v>
      </c>
      <c r="P12" s="101">
        <v>3.4000000000000002E-2</v>
      </c>
      <c r="Q12" s="99">
        <v>0.1913</v>
      </c>
      <c r="R12" s="99">
        <v>3.7000000000000002E-3</v>
      </c>
      <c r="S12" s="4">
        <v>0.66869000000000001</v>
      </c>
      <c r="T12" s="55">
        <v>1111</v>
      </c>
      <c r="U12">
        <v>12</v>
      </c>
      <c r="V12">
        <v>38</v>
      </c>
      <c r="W12" s="1">
        <v>1128</v>
      </c>
      <c r="X12" s="1">
        <v>20</v>
      </c>
      <c r="Y12" s="1">
        <v>40</v>
      </c>
      <c r="Z12">
        <v>1110</v>
      </c>
      <c r="AA12">
        <v>31</v>
      </c>
      <c r="AB12">
        <v>99</v>
      </c>
      <c r="AC12" s="114">
        <v>101.53015301530154</v>
      </c>
      <c r="AD12" s="114">
        <v>101.62162162162163</v>
      </c>
      <c r="AE12" s="89"/>
      <c r="AF12" s="92"/>
      <c r="AG12" s="92"/>
      <c r="AH12" s="90"/>
      <c r="AI12" s="90"/>
      <c r="AJ12" s="55"/>
    </row>
    <row r="13" spans="1:468">
      <c r="A13" t="s">
        <v>30</v>
      </c>
      <c r="B13" t="s">
        <v>16</v>
      </c>
      <c r="C13" s="101">
        <v>8.1120000000000001</v>
      </c>
      <c r="D13">
        <v>41</v>
      </c>
      <c r="E13">
        <v>162900</v>
      </c>
      <c r="F13" s="103">
        <v>323.8</v>
      </c>
      <c r="G13" s="4">
        <v>1.2220506485484866</v>
      </c>
      <c r="H13" s="27">
        <v>1.5619874577906416</v>
      </c>
      <c r="I13" s="53">
        <v>5340.9836065573772</v>
      </c>
      <c r="J13" s="53">
        <v>104.91803278688523</v>
      </c>
      <c r="K13" s="55">
        <v>5.2080000000000002</v>
      </c>
      <c r="L13">
        <v>7.9000000000000001E-2</v>
      </c>
      <c r="M13" s="99">
        <v>7.7700000000000005E-2</v>
      </c>
      <c r="N13" s="99">
        <v>1.1000000000000001E-3</v>
      </c>
      <c r="O13" s="108">
        <v>2.0099999999999998</v>
      </c>
      <c r="P13" s="101">
        <v>3.3000000000000002E-2</v>
      </c>
      <c r="Q13" s="99">
        <v>0.19239999999999999</v>
      </c>
      <c r="R13" s="99">
        <v>2.8999999999999998E-3</v>
      </c>
      <c r="S13" s="4">
        <v>0.62546000000000002</v>
      </c>
      <c r="T13" s="55">
        <v>1118</v>
      </c>
      <c r="U13">
        <v>11</v>
      </c>
      <c r="V13">
        <v>38</v>
      </c>
      <c r="W13" s="1">
        <v>1134</v>
      </c>
      <c r="X13" s="1">
        <v>16</v>
      </c>
      <c r="Y13" s="1">
        <v>38</v>
      </c>
      <c r="Z13">
        <v>1135</v>
      </c>
      <c r="AA13">
        <v>28</v>
      </c>
      <c r="AB13">
        <v>98</v>
      </c>
      <c r="AC13" s="114">
        <v>101.43112701252237</v>
      </c>
      <c r="AD13" s="114">
        <v>99.911894273127757</v>
      </c>
      <c r="AE13" s="89"/>
      <c r="AF13" s="92"/>
      <c r="AG13" s="92"/>
      <c r="AH13" s="90"/>
      <c r="AI13" s="90"/>
      <c r="AJ13" s="55"/>
    </row>
    <row r="14" spans="1:468">
      <c r="A14" t="s">
        <v>32</v>
      </c>
      <c r="B14" t="s">
        <v>16</v>
      </c>
      <c r="C14" s="101">
        <v>8.109</v>
      </c>
      <c r="D14">
        <v>41</v>
      </c>
      <c r="E14">
        <v>122600</v>
      </c>
      <c r="F14" s="103">
        <v>241.3</v>
      </c>
      <c r="G14" s="4">
        <v>0.32656444260256939</v>
      </c>
      <c r="H14" s="27">
        <v>2.0964378801042574</v>
      </c>
      <c r="I14" s="53">
        <v>382.52730109204367</v>
      </c>
      <c r="J14" s="53">
        <v>6.8642745709828388</v>
      </c>
      <c r="K14" s="55">
        <v>5.1529999999999996</v>
      </c>
      <c r="L14">
        <v>9.1999999999999998E-2</v>
      </c>
      <c r="M14" s="99">
        <v>0.1105</v>
      </c>
      <c r="N14" s="99">
        <v>2.3E-3</v>
      </c>
      <c r="O14" s="108">
        <v>3.0009999999999999</v>
      </c>
      <c r="P14" s="101">
        <v>7.0999999999999994E-2</v>
      </c>
      <c r="Q14" s="99">
        <v>0.19400000000000001</v>
      </c>
      <c r="R14" s="99">
        <v>3.3999999999999998E-3</v>
      </c>
      <c r="S14" s="4">
        <v>0.47788999999999998</v>
      </c>
      <c r="T14" s="55">
        <v>1406</v>
      </c>
      <c r="U14">
        <v>18</v>
      </c>
      <c r="V14">
        <v>44</v>
      </c>
      <c r="W14" s="1">
        <v>1143</v>
      </c>
      <c r="X14" s="1">
        <v>18</v>
      </c>
      <c r="Y14" s="1">
        <v>39</v>
      </c>
      <c r="Z14">
        <v>1809</v>
      </c>
      <c r="AA14">
        <v>35</v>
      </c>
      <c r="AB14">
        <v>87</v>
      </c>
      <c r="AC14" s="114">
        <v>81.294452347083933</v>
      </c>
      <c r="AD14" s="114">
        <v>63.184079601990049</v>
      </c>
      <c r="AE14" s="89"/>
      <c r="AF14" s="92"/>
      <c r="AG14" s="92"/>
      <c r="AH14" s="90"/>
      <c r="AI14" s="90"/>
      <c r="AJ14" s="55"/>
    </row>
    <row r="15" spans="1:468">
      <c r="A15" t="s">
        <v>34</v>
      </c>
      <c r="B15" t="s">
        <v>16</v>
      </c>
      <c r="C15" s="101">
        <v>8.1199999999999992</v>
      </c>
      <c r="D15">
        <v>41</v>
      </c>
      <c r="E15">
        <v>130800</v>
      </c>
      <c r="F15" s="103">
        <v>269.3</v>
      </c>
      <c r="G15" s="4">
        <v>0.34793910137393241</v>
      </c>
      <c r="H15" s="27">
        <v>5.3221343873517784</v>
      </c>
      <c r="I15" s="53">
        <v>1996.9465648854962</v>
      </c>
      <c r="J15" s="53">
        <v>42.748091603053432</v>
      </c>
      <c r="K15" s="55">
        <v>5.3959999999999999</v>
      </c>
      <c r="L15">
        <v>9.0999999999999998E-2</v>
      </c>
      <c r="M15" s="99">
        <v>7.7299999999999994E-2</v>
      </c>
      <c r="N15" s="99">
        <v>1.4E-3</v>
      </c>
      <c r="O15" s="108">
        <v>1.962</v>
      </c>
      <c r="P15" s="101">
        <v>4.3999999999999997E-2</v>
      </c>
      <c r="Q15" s="99">
        <v>0.18579999999999999</v>
      </c>
      <c r="R15" s="99">
        <v>3.0999999999999999E-3</v>
      </c>
      <c r="S15" s="4">
        <v>0.56138999999999994</v>
      </c>
      <c r="T15" s="55">
        <v>1104</v>
      </c>
      <c r="U15">
        <v>15</v>
      </c>
      <c r="V15">
        <v>38</v>
      </c>
      <c r="W15" s="1">
        <v>1098</v>
      </c>
      <c r="X15" s="1">
        <v>17</v>
      </c>
      <c r="Y15" s="1">
        <v>37</v>
      </c>
      <c r="Z15">
        <v>1131</v>
      </c>
      <c r="AA15">
        <v>36</v>
      </c>
      <c r="AB15">
        <v>100</v>
      </c>
      <c r="AC15" s="114">
        <v>99.456521739130437</v>
      </c>
      <c r="AD15" s="114">
        <v>97.08222811671088</v>
      </c>
      <c r="AE15" s="89"/>
      <c r="AF15" s="92"/>
      <c r="AG15" s="92"/>
      <c r="AH15" s="90"/>
      <c r="AI15" s="90"/>
      <c r="AJ15" s="55"/>
    </row>
    <row r="16" spans="1:468">
      <c r="C16" s="101"/>
      <c r="F16" s="103"/>
      <c r="G16" s="4"/>
      <c r="I16" s="37"/>
      <c r="J16" s="37"/>
      <c r="K16" s="55"/>
      <c r="O16" s="55"/>
      <c r="Q16" s="99"/>
      <c r="R16" s="99"/>
      <c r="S16" s="4"/>
      <c r="T16" s="55"/>
      <c r="AC16" s="114"/>
      <c r="AD16" s="114"/>
      <c r="AE16" s="89"/>
      <c r="AF16" s="92"/>
      <c r="AG16" s="92"/>
      <c r="AH16" s="90"/>
      <c r="AI16" s="90"/>
      <c r="AJ16" s="55"/>
    </row>
    <row r="17" spans="1:36">
      <c r="A17" t="s">
        <v>37</v>
      </c>
      <c r="B17" t="s">
        <v>38</v>
      </c>
      <c r="C17" s="101">
        <v>8.1129999999999995</v>
      </c>
      <c r="D17">
        <v>41</v>
      </c>
      <c r="E17">
        <v>10430</v>
      </c>
      <c r="F17" s="103">
        <v>979</v>
      </c>
      <c r="G17" s="4">
        <v>0.68130745658835545</v>
      </c>
      <c r="H17" s="27">
        <v>121.31350681536554</v>
      </c>
      <c r="I17" s="53">
        <v>129.56521739130434</v>
      </c>
      <c r="J17" s="53">
        <v>3.9751552795031051</v>
      </c>
      <c r="K17" s="107">
        <v>232.1</v>
      </c>
      <c r="L17" s="27">
        <v>5.4</v>
      </c>
      <c r="M17" s="99">
        <v>4.6600000000000003E-2</v>
      </c>
      <c r="N17" s="99">
        <v>3.5000000000000001E-3</v>
      </c>
      <c r="O17" s="55">
        <v>2.8199999999999999E-2</v>
      </c>
      <c r="P17">
        <v>1.8E-3</v>
      </c>
      <c r="Q17" s="99">
        <v>4.3109999999999997E-3</v>
      </c>
      <c r="R17" s="99">
        <v>9.6000000000000002E-5</v>
      </c>
      <c r="S17" s="4">
        <v>7.6288999999999996E-2</v>
      </c>
      <c r="T17" s="107">
        <v>28.2</v>
      </c>
      <c r="U17" s="27">
        <v>1.8</v>
      </c>
      <c r="V17" s="27">
        <v>2.2999999999999998</v>
      </c>
      <c r="W17" s="59">
        <v>27.73</v>
      </c>
      <c r="X17" s="59">
        <v>0.62</v>
      </c>
      <c r="Y17" s="1">
        <v>1.1000000000000001</v>
      </c>
      <c r="Z17">
        <v>20</v>
      </c>
      <c r="AA17">
        <v>150</v>
      </c>
      <c r="AB17">
        <v>180</v>
      </c>
      <c r="AC17" s="114">
        <v>98.333333333333343</v>
      </c>
      <c r="AD17" s="114">
        <v>138.65</v>
      </c>
      <c r="AE17" s="89"/>
      <c r="AF17" s="92"/>
      <c r="AG17" s="92"/>
      <c r="AH17" s="90"/>
      <c r="AI17" s="90"/>
      <c r="AJ17" s="55"/>
    </row>
    <row r="18" spans="1:36">
      <c r="A18" t="s">
        <v>40</v>
      </c>
      <c r="B18" t="s">
        <v>38</v>
      </c>
      <c r="C18" s="101">
        <v>8.1219999999999999</v>
      </c>
      <c r="D18">
        <v>40</v>
      </c>
      <c r="E18">
        <v>9380</v>
      </c>
      <c r="F18" s="103">
        <v>867</v>
      </c>
      <c r="G18" s="4">
        <v>0.62975778546712802</v>
      </c>
      <c r="H18" s="27">
        <v>114.83443708609272</v>
      </c>
      <c r="I18" s="53">
        <v>341.09090909090907</v>
      </c>
      <c r="J18" s="53">
        <v>11.636363636363635</v>
      </c>
      <c r="K18" s="107">
        <v>231.2</v>
      </c>
      <c r="L18" s="27">
        <v>7.1</v>
      </c>
      <c r="M18" s="99">
        <v>4.6699999999999998E-2</v>
      </c>
      <c r="N18" s="99">
        <v>4.0000000000000001E-3</v>
      </c>
      <c r="O18" s="55">
        <v>2.7900000000000001E-2</v>
      </c>
      <c r="P18" s="99">
        <v>2E-3</v>
      </c>
      <c r="Q18" s="99">
        <v>4.3400000000000001E-3</v>
      </c>
      <c r="R18" s="99">
        <v>1.2999999999999999E-4</v>
      </c>
      <c r="S18" s="4">
        <v>3.4969E-2</v>
      </c>
      <c r="T18" s="107">
        <v>27.9</v>
      </c>
      <c r="U18" s="27">
        <v>2</v>
      </c>
      <c r="V18" s="27">
        <v>2.5</v>
      </c>
      <c r="W18" s="59">
        <v>27.89</v>
      </c>
      <c r="X18" s="59">
        <v>0.82</v>
      </c>
      <c r="Y18" s="1">
        <v>1.2</v>
      </c>
      <c r="Z18">
        <v>70</v>
      </c>
      <c r="AA18">
        <v>170</v>
      </c>
      <c r="AB18">
        <v>200</v>
      </c>
      <c r="AC18" s="114">
        <v>99.964157706093189</v>
      </c>
      <c r="AD18" s="114">
        <v>39.842857142857142</v>
      </c>
      <c r="AE18" s="89"/>
      <c r="AF18" s="92"/>
      <c r="AG18" s="92"/>
      <c r="AH18" s="90"/>
      <c r="AI18" s="90"/>
      <c r="AJ18" s="55"/>
    </row>
    <row r="19" spans="1:36">
      <c r="A19" t="s">
        <v>42</v>
      </c>
      <c r="B19" t="s">
        <v>38</v>
      </c>
      <c r="C19" s="101">
        <v>8.1189999999999998</v>
      </c>
      <c r="D19">
        <v>41</v>
      </c>
      <c r="E19">
        <v>3620</v>
      </c>
      <c r="F19" s="103">
        <v>332.8</v>
      </c>
      <c r="G19" s="4">
        <v>1.189903846153846</v>
      </c>
      <c r="H19" s="27">
        <v>60.729927007299267</v>
      </c>
      <c r="I19" s="53">
        <v>804.44444444444446</v>
      </c>
      <c r="J19" s="53">
        <v>40</v>
      </c>
      <c r="K19" s="107">
        <v>225.7</v>
      </c>
      <c r="L19" s="27">
        <v>8.6</v>
      </c>
      <c r="M19" s="99">
        <v>4.6899999999999997E-2</v>
      </c>
      <c r="N19" s="99">
        <v>6.4000000000000003E-3</v>
      </c>
      <c r="O19" s="55">
        <v>2.98E-2</v>
      </c>
      <c r="P19">
        <v>4.1000000000000003E-3</v>
      </c>
      <c r="Q19" s="99">
        <v>4.3699999999999998E-3</v>
      </c>
      <c r="R19" s="99">
        <v>1.7000000000000001E-4</v>
      </c>
      <c r="S19" s="4">
        <v>9.2200000000000004E-2</v>
      </c>
      <c r="T19" s="107">
        <v>29.7</v>
      </c>
      <c r="U19" s="27">
        <v>4.0999999999999996</v>
      </c>
      <c r="V19" s="27">
        <v>4.4000000000000004</v>
      </c>
      <c r="W19" s="59">
        <v>28.1</v>
      </c>
      <c r="X19" s="59">
        <v>1.1000000000000001</v>
      </c>
      <c r="Y19" s="1">
        <v>1.4</v>
      </c>
      <c r="Z19">
        <v>130</v>
      </c>
      <c r="AA19">
        <v>270</v>
      </c>
      <c r="AB19">
        <v>280</v>
      </c>
      <c r="AC19" s="114">
        <v>94.612794612794616</v>
      </c>
      <c r="AD19" s="114">
        <v>21.615384615384617</v>
      </c>
      <c r="AE19" s="89"/>
      <c r="AF19" s="92"/>
      <c r="AG19" s="92"/>
      <c r="AH19" s="90"/>
      <c r="AI19" s="90"/>
      <c r="AJ19" s="55"/>
    </row>
    <row r="20" spans="1:36">
      <c r="A20" t="s">
        <v>44</v>
      </c>
      <c r="B20" t="s">
        <v>38</v>
      </c>
      <c r="C20" s="101">
        <v>8.2170000000000005</v>
      </c>
      <c r="D20">
        <v>41</v>
      </c>
      <c r="E20">
        <v>7210</v>
      </c>
      <c r="F20" s="103">
        <v>663</v>
      </c>
      <c r="G20" s="4">
        <v>0.65610859728506787</v>
      </c>
      <c r="H20" s="27">
        <v>114.50777202072538</v>
      </c>
      <c r="I20" s="53">
        <v>162.02247191011236</v>
      </c>
      <c r="J20" s="53">
        <v>8.0898876404494384</v>
      </c>
      <c r="K20" s="107">
        <v>223.8</v>
      </c>
      <c r="L20" s="27">
        <v>5.7</v>
      </c>
      <c r="M20" s="99">
        <v>4.5699999999999998E-2</v>
      </c>
      <c r="N20" s="99">
        <v>3.3999999999999998E-3</v>
      </c>
      <c r="O20" s="55">
        <v>2.81E-2</v>
      </c>
      <c r="P20">
        <v>2.3E-3</v>
      </c>
      <c r="Q20" s="99">
        <v>4.4999999999999997E-3</v>
      </c>
      <c r="R20" s="99">
        <v>1.1E-4</v>
      </c>
      <c r="S20" s="4">
        <v>0.30930000000000002</v>
      </c>
      <c r="T20" s="107">
        <v>28.1</v>
      </c>
      <c r="U20" s="27">
        <v>2.2999999999999998</v>
      </c>
      <c r="V20" s="27">
        <v>2.7</v>
      </c>
      <c r="W20" s="59">
        <v>28.92</v>
      </c>
      <c r="X20" s="59">
        <v>0.74</v>
      </c>
      <c r="Y20" s="1">
        <v>1.2</v>
      </c>
      <c r="Z20" s="113" t="s">
        <v>112</v>
      </c>
      <c r="AA20">
        <v>150</v>
      </c>
      <c r="AB20">
        <v>180</v>
      </c>
      <c r="AC20" s="114">
        <v>102.91814946619216</v>
      </c>
      <c r="AD20" s="114" t="s">
        <v>112</v>
      </c>
      <c r="AE20" s="89"/>
      <c r="AF20" s="92"/>
      <c r="AG20" s="92"/>
      <c r="AH20" s="90"/>
      <c r="AI20" s="90"/>
      <c r="AJ20" s="55"/>
    </row>
    <row r="21" spans="1:36">
      <c r="A21" t="s">
        <v>46</v>
      </c>
      <c r="B21" t="s">
        <v>38</v>
      </c>
      <c r="C21" s="101">
        <v>8.1199999999999992</v>
      </c>
      <c r="D21">
        <v>41</v>
      </c>
      <c r="E21">
        <v>7130</v>
      </c>
      <c r="F21" s="103">
        <v>679</v>
      </c>
      <c r="G21" s="4">
        <v>0.51855670103092788</v>
      </c>
      <c r="H21" s="27">
        <v>149.23076923076923</v>
      </c>
      <c r="I21" s="53">
        <v>241.69491525423729</v>
      </c>
      <c r="J21" s="53">
        <v>5.7627118644067794</v>
      </c>
      <c r="K21" s="107">
        <v>229.7</v>
      </c>
      <c r="L21" s="27">
        <v>5.7</v>
      </c>
      <c r="M21" s="99">
        <v>4.9099999999999998E-2</v>
      </c>
      <c r="N21" s="99">
        <v>4.3E-3</v>
      </c>
      <c r="O21" s="55">
        <v>2.8899999999999999E-2</v>
      </c>
      <c r="P21">
        <v>2.3E-3</v>
      </c>
      <c r="Q21" s="99">
        <v>4.3600000000000002E-3</v>
      </c>
      <c r="R21" s="99">
        <v>1.1E-4</v>
      </c>
      <c r="S21" s="4">
        <v>0.12425</v>
      </c>
      <c r="T21" s="107">
        <v>28.9</v>
      </c>
      <c r="U21" s="27">
        <v>2.2000000000000002</v>
      </c>
      <c r="V21" s="27">
        <v>2.7</v>
      </c>
      <c r="W21" s="59">
        <v>28.02</v>
      </c>
      <c r="X21" s="59">
        <v>0.72</v>
      </c>
      <c r="Y21" s="1">
        <v>1.2</v>
      </c>
      <c r="Z21">
        <v>240</v>
      </c>
      <c r="AA21">
        <v>170</v>
      </c>
      <c r="AB21">
        <v>200</v>
      </c>
      <c r="AC21" s="114">
        <v>96.955017301038069</v>
      </c>
      <c r="AD21" s="114">
        <v>11.675000000000001</v>
      </c>
      <c r="AE21" s="89">
        <v>0</v>
      </c>
      <c r="AF21" s="91">
        <v>28.143999999999998</v>
      </c>
      <c r="AG21" s="92">
        <v>0.26808999999999999</v>
      </c>
      <c r="AH21" s="93">
        <v>1.528</v>
      </c>
      <c r="AI21" s="93">
        <f>100*(AF21-28.478)/28.478</f>
        <v>-1.1728351710092113</v>
      </c>
      <c r="AJ21" s="55"/>
    </row>
    <row r="22" spans="1:36">
      <c r="A22" t="s">
        <v>47</v>
      </c>
      <c r="B22" t="s">
        <v>38</v>
      </c>
      <c r="C22" s="101">
        <v>8.1189999999999998</v>
      </c>
      <c r="D22">
        <v>41</v>
      </c>
      <c r="E22">
        <v>4040</v>
      </c>
      <c r="F22" s="103">
        <v>376</v>
      </c>
      <c r="G22" s="4">
        <v>1.5425531914893618</v>
      </c>
      <c r="H22" s="27">
        <v>53.485064011379798</v>
      </c>
      <c r="I22" s="53">
        <v>475.29411764705884</v>
      </c>
      <c r="J22" s="53">
        <v>36.470588235294116</v>
      </c>
      <c r="K22" s="107">
        <v>234</v>
      </c>
      <c r="L22" s="27">
        <v>12</v>
      </c>
      <c r="M22" s="99">
        <v>4.7100000000000003E-2</v>
      </c>
      <c r="N22" s="99">
        <v>5.1000000000000004E-3</v>
      </c>
      <c r="O22" s="55">
        <v>2.7799999999999998E-2</v>
      </c>
      <c r="P22">
        <v>2.3E-3</v>
      </c>
      <c r="Q22" s="99">
        <v>4.3200000000000001E-3</v>
      </c>
      <c r="R22" s="99">
        <v>2.1000000000000001E-4</v>
      </c>
      <c r="S22" s="4">
        <v>0.28828999999999999</v>
      </c>
      <c r="T22" s="107">
        <v>27.8</v>
      </c>
      <c r="U22" s="27">
        <v>2.2999999999999998</v>
      </c>
      <c r="V22" s="27">
        <v>2.7</v>
      </c>
      <c r="W22" s="59">
        <v>27.8</v>
      </c>
      <c r="X22" s="59">
        <v>1.3</v>
      </c>
      <c r="Y22" s="1">
        <v>1.6</v>
      </c>
      <c r="Z22">
        <v>70</v>
      </c>
      <c r="AA22">
        <v>200</v>
      </c>
      <c r="AB22">
        <v>210</v>
      </c>
      <c r="AC22" s="114">
        <v>100</v>
      </c>
      <c r="AD22" s="114">
        <v>39.714285714285715</v>
      </c>
      <c r="AE22" s="89"/>
      <c r="AF22" s="92"/>
      <c r="AG22" s="92"/>
      <c r="AH22" s="90"/>
      <c r="AI22" s="90"/>
      <c r="AJ22" s="55"/>
    </row>
    <row r="23" spans="1:36">
      <c r="A23" t="s">
        <v>48</v>
      </c>
      <c r="B23" t="s">
        <v>38</v>
      </c>
      <c r="C23" s="101">
        <v>8.1159999999999997</v>
      </c>
      <c r="D23">
        <v>40</v>
      </c>
      <c r="E23">
        <v>4430</v>
      </c>
      <c r="F23" s="103">
        <v>421</v>
      </c>
      <c r="G23" s="4">
        <v>1.5795724465558194</v>
      </c>
      <c r="H23" s="27">
        <v>52.493765586034918</v>
      </c>
      <c r="I23" s="53">
        <v>118.13333333333334</v>
      </c>
      <c r="J23" s="53">
        <v>4.8</v>
      </c>
      <c r="K23" s="107">
        <v>228.8</v>
      </c>
      <c r="L23" s="27">
        <v>9.5</v>
      </c>
      <c r="M23" s="99">
        <v>4.7399999999999998E-2</v>
      </c>
      <c r="N23" s="99">
        <v>5.4000000000000003E-3</v>
      </c>
      <c r="O23" s="55">
        <v>2.81E-2</v>
      </c>
      <c r="P23">
        <v>3.3999999999999998E-3</v>
      </c>
      <c r="Q23" s="99">
        <v>4.3400000000000001E-3</v>
      </c>
      <c r="R23" s="99">
        <v>1.8000000000000001E-4</v>
      </c>
      <c r="S23" s="4">
        <v>9.5674999999999996E-2</v>
      </c>
      <c r="T23" s="107">
        <v>28.7</v>
      </c>
      <c r="U23" s="27">
        <v>3.2</v>
      </c>
      <c r="V23" s="27">
        <v>3.5</v>
      </c>
      <c r="W23" s="59">
        <v>27.9</v>
      </c>
      <c r="X23" s="59">
        <v>1.1000000000000001</v>
      </c>
      <c r="Y23" s="1">
        <v>1.5</v>
      </c>
      <c r="Z23">
        <v>110</v>
      </c>
      <c r="AA23">
        <v>220</v>
      </c>
      <c r="AB23">
        <v>240</v>
      </c>
      <c r="AC23" s="114">
        <v>97.21254355400697</v>
      </c>
      <c r="AD23" s="114">
        <v>25.363636363636363</v>
      </c>
      <c r="AE23" s="89"/>
      <c r="AF23" s="92"/>
      <c r="AG23" s="92"/>
      <c r="AH23" s="90"/>
      <c r="AI23" s="90"/>
      <c r="AJ23" s="55"/>
    </row>
    <row r="24" spans="1:36">
      <c r="A24" t="s">
        <v>49</v>
      </c>
      <c r="B24" t="s">
        <v>38</v>
      </c>
      <c r="C24" s="101">
        <v>8.1110000000000007</v>
      </c>
      <c r="D24">
        <v>41</v>
      </c>
      <c r="E24">
        <v>3400</v>
      </c>
      <c r="F24" s="103">
        <v>313</v>
      </c>
      <c r="G24" s="4">
        <v>0.6686900958466454</v>
      </c>
      <c r="H24" s="27">
        <v>115.92592592592592</v>
      </c>
      <c r="I24" s="53">
        <v>73.118279569892479</v>
      </c>
      <c r="J24" s="53">
        <v>2.7956989247311834</v>
      </c>
      <c r="K24" s="107">
        <v>223</v>
      </c>
      <c r="L24" s="27">
        <v>9.5</v>
      </c>
      <c r="M24" s="99">
        <v>4.7300000000000002E-2</v>
      </c>
      <c r="N24" s="99">
        <v>7.4000000000000003E-3</v>
      </c>
      <c r="O24" s="55">
        <v>2.9899999999999999E-2</v>
      </c>
      <c r="P24">
        <v>4.5999999999999999E-3</v>
      </c>
      <c r="Q24" s="99">
        <v>4.5300000000000002E-3</v>
      </c>
      <c r="R24" s="99">
        <v>1.9000000000000001E-4</v>
      </c>
      <c r="S24" s="4">
        <v>0.12424</v>
      </c>
      <c r="T24" s="107">
        <v>29.8</v>
      </c>
      <c r="U24" s="27">
        <v>4.5</v>
      </c>
      <c r="V24" s="27">
        <v>4.8</v>
      </c>
      <c r="W24" s="59">
        <v>29.1</v>
      </c>
      <c r="X24" s="59">
        <v>1.2</v>
      </c>
      <c r="Y24" s="1">
        <v>1.5</v>
      </c>
      <c r="Z24">
        <v>20</v>
      </c>
      <c r="AA24">
        <v>290</v>
      </c>
      <c r="AB24">
        <v>310</v>
      </c>
      <c r="AC24" s="114">
        <v>97.651006711409394</v>
      </c>
      <c r="AD24" s="114">
        <v>145.5</v>
      </c>
      <c r="AE24" s="89"/>
      <c r="AF24" s="92"/>
      <c r="AG24" s="92"/>
      <c r="AH24" s="90"/>
      <c r="AI24" s="90"/>
      <c r="AJ24" s="55"/>
    </row>
    <row r="25" spans="1:36">
      <c r="A25" t="s">
        <v>50</v>
      </c>
      <c r="B25" t="s">
        <v>38</v>
      </c>
      <c r="C25" s="101">
        <v>8.1630000000000003</v>
      </c>
      <c r="D25">
        <v>41</v>
      </c>
      <c r="E25">
        <v>5170</v>
      </c>
      <c r="F25" s="103">
        <v>465</v>
      </c>
      <c r="G25" s="4">
        <v>0.63505376344086029</v>
      </c>
      <c r="H25" s="27">
        <v>137.57396449704143</v>
      </c>
      <c r="I25" s="53">
        <v>141.64383561643837</v>
      </c>
      <c r="J25" s="53">
        <v>6.5753424657534252</v>
      </c>
      <c r="K25" s="107">
        <v>223.7</v>
      </c>
      <c r="L25" s="27">
        <v>9.6999999999999993</v>
      </c>
      <c r="M25" s="99">
        <v>5.3600000000000002E-2</v>
      </c>
      <c r="N25" s="99">
        <v>5.8999999999999999E-3</v>
      </c>
      <c r="O25" s="55">
        <v>3.3500000000000002E-2</v>
      </c>
      <c r="P25">
        <v>3.5000000000000001E-3</v>
      </c>
      <c r="Q25" s="99">
        <v>4.4799999999999996E-3</v>
      </c>
      <c r="R25" s="99">
        <v>1.7000000000000001E-4</v>
      </c>
      <c r="S25" s="4">
        <v>4.0170999999999998E-2</v>
      </c>
      <c r="T25" s="107">
        <v>33.4</v>
      </c>
      <c r="U25" s="27">
        <v>3.5</v>
      </c>
      <c r="V25" s="27">
        <v>3.9</v>
      </c>
      <c r="W25" s="59">
        <v>28.8</v>
      </c>
      <c r="X25" s="59">
        <v>1.1000000000000001</v>
      </c>
      <c r="Y25" s="1">
        <v>1.5</v>
      </c>
      <c r="Z25">
        <v>290</v>
      </c>
      <c r="AA25">
        <v>240</v>
      </c>
      <c r="AB25">
        <v>260</v>
      </c>
      <c r="AC25" s="114">
        <v>86.227544910179645</v>
      </c>
      <c r="AD25" s="114">
        <v>9.931034482758621</v>
      </c>
      <c r="AE25" s="89"/>
      <c r="AF25" s="92"/>
      <c r="AG25" s="92"/>
      <c r="AH25" s="90"/>
      <c r="AI25" s="90"/>
      <c r="AJ25" s="55"/>
    </row>
    <row r="26" spans="1:36">
      <c r="A26" t="s">
        <v>51</v>
      </c>
      <c r="B26" t="s">
        <v>38</v>
      </c>
      <c r="C26" s="101">
        <v>8.1189999999999998</v>
      </c>
      <c r="D26">
        <v>41</v>
      </c>
      <c r="E26">
        <v>3320</v>
      </c>
      <c r="F26" s="103">
        <v>343</v>
      </c>
      <c r="G26" s="4">
        <v>1.2186588921282799</v>
      </c>
      <c r="H26" s="27">
        <v>77.078651685393254</v>
      </c>
      <c r="I26" s="53">
        <v>245.92592592592592</v>
      </c>
      <c r="J26" s="53">
        <v>13.333333333333334</v>
      </c>
      <c r="K26" s="107">
        <v>240</v>
      </c>
      <c r="L26" s="27">
        <v>10</v>
      </c>
      <c r="M26" s="99">
        <v>4.5999999999999999E-2</v>
      </c>
      <c r="N26" s="99">
        <v>6.1999999999999998E-3</v>
      </c>
      <c r="O26" s="55">
        <v>2.58E-2</v>
      </c>
      <c r="P26">
        <v>3.5999999999999999E-3</v>
      </c>
      <c r="Q26" s="99">
        <v>4.1799999999999997E-3</v>
      </c>
      <c r="R26" s="99">
        <v>1.8000000000000001E-4</v>
      </c>
      <c r="S26" s="4">
        <v>0.31555</v>
      </c>
      <c r="T26" s="107">
        <v>25.8</v>
      </c>
      <c r="U26" s="27">
        <v>3.5</v>
      </c>
      <c r="V26" s="27">
        <v>3.8</v>
      </c>
      <c r="W26" s="59">
        <v>26.9</v>
      </c>
      <c r="X26" s="59">
        <v>1.1000000000000001</v>
      </c>
      <c r="Y26" s="1">
        <v>1.4</v>
      </c>
      <c r="Z26" s="113" t="s">
        <v>112</v>
      </c>
      <c r="AA26">
        <v>240</v>
      </c>
      <c r="AB26">
        <v>250</v>
      </c>
      <c r="AC26" s="114">
        <v>104.26356589147287</v>
      </c>
      <c r="AD26" s="114" t="s">
        <v>112</v>
      </c>
      <c r="AE26" s="89"/>
      <c r="AF26" s="92"/>
      <c r="AG26" s="92"/>
      <c r="AH26" s="90"/>
      <c r="AI26" s="90"/>
      <c r="AJ26" s="55"/>
    </row>
    <row r="27" spans="1:36">
      <c r="C27" s="101"/>
      <c r="F27" s="103"/>
      <c r="G27" s="4"/>
      <c r="I27" s="53"/>
      <c r="J27" s="53"/>
      <c r="K27" s="55"/>
      <c r="M27" s="99"/>
      <c r="N27" s="99"/>
      <c r="O27" s="55"/>
      <c r="Q27" s="99"/>
      <c r="R27" s="99"/>
      <c r="S27" s="4"/>
      <c r="T27" s="55"/>
      <c r="AC27" s="114"/>
      <c r="AD27" s="114"/>
      <c r="AE27" s="89"/>
      <c r="AF27" s="92"/>
      <c r="AG27" s="92"/>
      <c r="AH27" s="90"/>
      <c r="AI27" s="90"/>
      <c r="AJ27" s="55"/>
    </row>
    <row r="28" spans="1:36">
      <c r="A28" t="s">
        <v>52</v>
      </c>
      <c r="B28" t="s">
        <v>38</v>
      </c>
      <c r="C28" s="101">
        <v>8.1140000000000008</v>
      </c>
      <c r="D28">
        <v>41</v>
      </c>
      <c r="E28">
        <v>152000</v>
      </c>
      <c r="F28" s="103">
        <v>1186</v>
      </c>
      <c r="G28" s="4">
        <v>0.12917369308600335</v>
      </c>
      <c r="H28" s="27">
        <v>50.683760683760688</v>
      </c>
      <c r="I28" s="53">
        <v>5735.8490566037735</v>
      </c>
      <c r="J28" s="53">
        <v>109.43396226415095</v>
      </c>
      <c r="K28" s="105">
        <v>18.829999999999998</v>
      </c>
      <c r="L28" s="4">
        <v>0.22</v>
      </c>
      <c r="M28" s="99">
        <v>5.3100000000000001E-2</v>
      </c>
      <c r="N28" s="99">
        <v>1E-3</v>
      </c>
      <c r="O28" s="110">
        <v>0.3851</v>
      </c>
      <c r="P28" s="99">
        <v>8.6E-3</v>
      </c>
      <c r="Q28" s="99">
        <v>5.3060000000000003E-2</v>
      </c>
      <c r="R28" s="99">
        <v>6.4000000000000005E-4</v>
      </c>
      <c r="S28" s="4">
        <v>0.53042</v>
      </c>
      <c r="T28" s="111">
        <v>331.9</v>
      </c>
      <c r="U28" s="103">
        <v>6.6</v>
      </c>
      <c r="V28" s="103">
        <v>17</v>
      </c>
      <c r="W28" s="112">
        <v>333.3</v>
      </c>
      <c r="X28" s="112">
        <v>3.9</v>
      </c>
      <c r="Y28" s="1">
        <v>11</v>
      </c>
      <c r="Z28">
        <v>327</v>
      </c>
      <c r="AA28">
        <v>45</v>
      </c>
      <c r="AB28">
        <v>120</v>
      </c>
      <c r="AC28" s="114">
        <v>100.42181379933716</v>
      </c>
      <c r="AD28" s="114">
        <v>101.92660550458716</v>
      </c>
      <c r="AE28" s="89"/>
      <c r="AF28" s="92"/>
      <c r="AG28" s="92"/>
      <c r="AH28" s="90"/>
      <c r="AI28" s="90"/>
      <c r="AJ28" s="55"/>
    </row>
    <row r="29" spans="1:36">
      <c r="A29" t="s">
        <v>53</v>
      </c>
      <c r="B29" t="s">
        <v>38</v>
      </c>
      <c r="C29" s="101">
        <v>8.1129999999999995</v>
      </c>
      <c r="D29">
        <v>40</v>
      </c>
      <c r="E29">
        <v>122100</v>
      </c>
      <c r="F29" s="103">
        <v>947</v>
      </c>
      <c r="G29" s="4">
        <v>0.11488912354804647</v>
      </c>
      <c r="H29" s="27">
        <v>53.202247191011232</v>
      </c>
      <c r="I29" s="53">
        <v>4983.6734693877552</v>
      </c>
      <c r="J29" s="53">
        <v>146.9387755102041</v>
      </c>
      <c r="K29" s="105">
        <v>18.66</v>
      </c>
      <c r="L29" s="4">
        <v>0.28000000000000003</v>
      </c>
      <c r="M29" s="99">
        <v>5.2049999999999999E-2</v>
      </c>
      <c r="N29" s="99">
        <v>9.8999999999999999E-4</v>
      </c>
      <c r="O29" s="110">
        <v>0.38529999999999998</v>
      </c>
      <c r="P29" s="99">
        <v>8.2000000000000007E-3</v>
      </c>
      <c r="Q29" s="99">
        <v>5.3580000000000003E-2</v>
      </c>
      <c r="R29" s="99">
        <v>7.7999999999999999E-4</v>
      </c>
      <c r="S29" s="4">
        <v>0.31206</v>
      </c>
      <c r="T29" s="111">
        <v>330.8</v>
      </c>
      <c r="U29" s="103">
        <v>6.1</v>
      </c>
      <c r="V29" s="103">
        <v>16</v>
      </c>
      <c r="W29" s="112">
        <v>336.5</v>
      </c>
      <c r="X29" s="112">
        <v>4.8</v>
      </c>
      <c r="Y29" s="1">
        <v>12</v>
      </c>
      <c r="Z29">
        <v>290</v>
      </c>
      <c r="AA29">
        <v>46</v>
      </c>
      <c r="AB29">
        <v>120</v>
      </c>
      <c r="AC29" s="114">
        <v>101.72309552599758</v>
      </c>
      <c r="AD29" s="114">
        <v>116.03448275862068</v>
      </c>
      <c r="AE29" s="89"/>
      <c r="AF29" s="92"/>
      <c r="AG29" s="92"/>
      <c r="AH29" s="90"/>
      <c r="AI29" s="90"/>
      <c r="AJ29" s="55"/>
    </row>
    <row r="30" spans="1:36">
      <c r="A30" t="s">
        <v>54</v>
      </c>
      <c r="B30" t="s">
        <v>38</v>
      </c>
      <c r="C30" s="101">
        <v>8.1150000000000002</v>
      </c>
      <c r="D30">
        <v>41</v>
      </c>
      <c r="E30">
        <v>142700</v>
      </c>
      <c r="F30" s="103">
        <v>1111</v>
      </c>
      <c r="G30" s="4">
        <v>0.11971197119711971</v>
      </c>
      <c r="H30" s="27">
        <v>53.671497584541065</v>
      </c>
      <c r="I30" s="53">
        <v>4530.1587301587306</v>
      </c>
      <c r="J30" s="53">
        <v>107.93650793650795</v>
      </c>
      <c r="K30" s="105">
        <v>18.739999999999998</v>
      </c>
      <c r="L30" s="4">
        <v>0.27</v>
      </c>
      <c r="M30" s="99">
        <v>5.3699999999999998E-2</v>
      </c>
      <c r="N30" s="99">
        <v>1.1000000000000001E-3</v>
      </c>
      <c r="O30" s="110">
        <v>0.39419999999999999</v>
      </c>
      <c r="P30" s="99">
        <v>7.0000000000000001E-3</v>
      </c>
      <c r="Q30" s="99">
        <v>5.348E-2</v>
      </c>
      <c r="R30" s="99">
        <v>7.6999999999999996E-4</v>
      </c>
      <c r="S30" s="4">
        <v>0.29709000000000002</v>
      </c>
      <c r="T30" s="111">
        <v>337.3</v>
      </c>
      <c r="U30" s="103">
        <v>5.0999999999999996</v>
      </c>
      <c r="V30" s="103">
        <v>16</v>
      </c>
      <c r="W30" s="112">
        <v>335.8</v>
      </c>
      <c r="X30" s="112">
        <v>4.7</v>
      </c>
      <c r="Y30" s="1">
        <v>12</v>
      </c>
      <c r="Z30">
        <v>350</v>
      </c>
      <c r="AA30">
        <v>45</v>
      </c>
      <c r="AB30">
        <v>110</v>
      </c>
      <c r="AC30" s="114">
        <v>99.555292024903636</v>
      </c>
      <c r="AD30" s="114">
        <v>95.942857142857136</v>
      </c>
      <c r="AE30" s="89"/>
      <c r="AF30" s="92"/>
      <c r="AG30" s="92"/>
      <c r="AH30" s="90"/>
      <c r="AI30" s="90"/>
      <c r="AJ30" s="55"/>
    </row>
    <row r="31" spans="1:36">
      <c r="A31" t="s">
        <v>55</v>
      </c>
      <c r="B31" t="s">
        <v>38</v>
      </c>
      <c r="C31" s="101">
        <v>8.1170000000000009</v>
      </c>
      <c r="D31">
        <v>41</v>
      </c>
      <c r="E31">
        <v>150400</v>
      </c>
      <c r="F31" s="103">
        <v>1189</v>
      </c>
      <c r="G31" s="4">
        <v>0.12127838519764507</v>
      </c>
      <c r="H31" s="27">
        <v>52.844444444444441</v>
      </c>
      <c r="I31" s="53">
        <v>3038.3838383838383</v>
      </c>
      <c r="J31" s="53">
        <v>78.787878787878782</v>
      </c>
      <c r="K31" s="105">
        <v>18.8</v>
      </c>
      <c r="L31" s="4">
        <v>0.27</v>
      </c>
      <c r="M31" s="99">
        <v>5.2900000000000003E-2</v>
      </c>
      <c r="N31" s="99">
        <v>1E-3</v>
      </c>
      <c r="O31" s="110">
        <v>0.39500000000000002</v>
      </c>
      <c r="P31" s="99">
        <v>8.0000000000000002E-3</v>
      </c>
      <c r="Q31" s="99">
        <v>5.305E-2</v>
      </c>
      <c r="R31" s="99">
        <v>7.6000000000000004E-4</v>
      </c>
      <c r="S31" s="4">
        <v>0.38718999999999998</v>
      </c>
      <c r="T31" s="111">
        <v>337.9</v>
      </c>
      <c r="U31" s="103">
        <v>5.8</v>
      </c>
      <c r="V31" s="103">
        <v>16</v>
      </c>
      <c r="W31" s="112">
        <v>333.2</v>
      </c>
      <c r="X31" s="112">
        <v>4.5999999999999996</v>
      </c>
      <c r="Y31" s="1">
        <v>12</v>
      </c>
      <c r="Z31">
        <v>349</v>
      </c>
      <c r="AA31">
        <v>46</v>
      </c>
      <c r="AB31">
        <v>120</v>
      </c>
      <c r="AC31" s="114">
        <v>98.609055933708206</v>
      </c>
      <c r="AD31" s="114">
        <v>95.472779369627503</v>
      </c>
      <c r="AE31" s="89"/>
      <c r="AF31" s="92"/>
      <c r="AG31" s="92"/>
      <c r="AH31" s="90"/>
      <c r="AI31" s="90"/>
      <c r="AJ31" s="55"/>
    </row>
    <row r="32" spans="1:36">
      <c r="A32" t="s">
        <v>56</v>
      </c>
      <c r="B32" t="s">
        <v>38</v>
      </c>
      <c r="C32" s="101">
        <v>8.1140000000000008</v>
      </c>
      <c r="D32">
        <v>40</v>
      </c>
      <c r="E32">
        <v>151200</v>
      </c>
      <c r="F32" s="103">
        <v>1204</v>
      </c>
      <c r="G32" s="4">
        <v>0.13230897009966777</v>
      </c>
      <c r="H32" s="27">
        <v>48.16</v>
      </c>
      <c r="I32" s="53">
        <v>14400</v>
      </c>
      <c r="J32" s="53">
        <v>361.90476190476187</v>
      </c>
      <c r="K32" s="105">
        <v>18.899999999999999</v>
      </c>
      <c r="L32" s="4">
        <v>0.22</v>
      </c>
      <c r="M32" s="99">
        <v>5.3900000000000003E-2</v>
      </c>
      <c r="N32" s="99">
        <v>1E-3</v>
      </c>
      <c r="O32" s="110">
        <v>0.39200000000000002</v>
      </c>
      <c r="P32" s="99">
        <v>6.8999999999999999E-3</v>
      </c>
      <c r="Q32" s="99">
        <v>5.2839999999999998E-2</v>
      </c>
      <c r="R32" s="99">
        <v>6.6E-4</v>
      </c>
      <c r="S32" s="4">
        <v>0.32594000000000001</v>
      </c>
      <c r="T32" s="111">
        <v>335.7</v>
      </c>
      <c r="U32" s="103">
        <v>5</v>
      </c>
      <c r="V32" s="103">
        <v>16</v>
      </c>
      <c r="W32" s="112">
        <v>331.9</v>
      </c>
      <c r="X32" s="112">
        <v>4</v>
      </c>
      <c r="Y32" s="1">
        <v>11</v>
      </c>
      <c r="Z32">
        <v>361</v>
      </c>
      <c r="AA32">
        <v>43</v>
      </c>
      <c r="AB32">
        <v>110</v>
      </c>
      <c r="AC32" s="114">
        <v>98.868036937742033</v>
      </c>
      <c r="AD32" s="114">
        <v>91.939058171745145</v>
      </c>
      <c r="AE32" s="89">
        <v>0</v>
      </c>
      <c r="AF32" s="91">
        <v>334.72</v>
      </c>
      <c r="AG32" s="92">
        <v>1.2289000000000001</v>
      </c>
      <c r="AH32" s="93">
        <v>1.1637</v>
      </c>
      <c r="AI32" s="93">
        <f>100*(AF32-337.1)/337.1</f>
        <v>-0.70602195194304218</v>
      </c>
      <c r="AJ32" s="55"/>
    </row>
    <row r="33" spans="1:36">
      <c r="A33" t="s">
        <v>57</v>
      </c>
      <c r="B33" t="s">
        <v>38</v>
      </c>
      <c r="C33" s="101">
        <v>8.1059999999999999</v>
      </c>
      <c r="D33">
        <v>41</v>
      </c>
      <c r="E33">
        <v>147300</v>
      </c>
      <c r="F33" s="103">
        <v>1154</v>
      </c>
      <c r="G33" s="4">
        <v>0.11819757365684576</v>
      </c>
      <c r="H33" s="27">
        <v>55.748792270531403</v>
      </c>
      <c r="I33" s="53">
        <v>2916.8316831683169</v>
      </c>
      <c r="J33" s="53">
        <v>61.386138613861384</v>
      </c>
      <c r="K33" s="105">
        <v>18.77</v>
      </c>
      <c r="L33" s="4">
        <v>0.24</v>
      </c>
      <c r="M33" s="99">
        <v>5.2900000000000003E-2</v>
      </c>
      <c r="N33" s="99">
        <v>1.1000000000000001E-3</v>
      </c>
      <c r="O33" s="110">
        <v>0.38740000000000002</v>
      </c>
      <c r="P33" s="99">
        <v>7.1999999999999998E-3</v>
      </c>
      <c r="Q33" s="99">
        <v>5.3370000000000001E-2</v>
      </c>
      <c r="R33" s="99">
        <v>6.6E-4</v>
      </c>
      <c r="S33" s="4">
        <v>0.30734</v>
      </c>
      <c r="T33" s="111">
        <v>332.4</v>
      </c>
      <c r="U33" s="103">
        <v>5.3</v>
      </c>
      <c r="V33" s="103">
        <v>16</v>
      </c>
      <c r="W33" s="112">
        <v>335.2</v>
      </c>
      <c r="X33" s="112">
        <v>4.0999999999999996</v>
      </c>
      <c r="Y33" s="1">
        <v>12</v>
      </c>
      <c r="Z33">
        <v>326</v>
      </c>
      <c r="AA33">
        <v>46</v>
      </c>
      <c r="AB33">
        <v>110</v>
      </c>
      <c r="AC33" s="114">
        <v>100.84235860409146</v>
      </c>
      <c r="AD33" s="114">
        <v>102.82208588957056</v>
      </c>
      <c r="AE33" s="89"/>
      <c r="AF33" s="92"/>
      <c r="AG33" s="92"/>
      <c r="AH33" s="90"/>
      <c r="AI33" s="90"/>
      <c r="AJ33" s="55"/>
    </row>
    <row r="34" spans="1:36">
      <c r="A34" t="s">
        <v>58</v>
      </c>
      <c r="B34" t="s">
        <v>38</v>
      </c>
      <c r="C34" s="101">
        <v>8.1150000000000002</v>
      </c>
      <c r="D34">
        <v>41</v>
      </c>
      <c r="E34">
        <v>152800</v>
      </c>
      <c r="F34" s="103">
        <v>1196</v>
      </c>
      <c r="G34" s="4">
        <v>0.1213210702341137</v>
      </c>
      <c r="H34" s="27">
        <v>52.456140350877192</v>
      </c>
      <c r="I34" s="53">
        <v>4428.985507246377</v>
      </c>
      <c r="J34" s="53">
        <v>95.65217391304347</v>
      </c>
      <c r="K34" s="105">
        <v>18.649999999999999</v>
      </c>
      <c r="L34" s="4">
        <v>0.25</v>
      </c>
      <c r="M34" s="99">
        <v>5.2999999999999999E-2</v>
      </c>
      <c r="N34" s="99">
        <v>1.1999999999999999E-3</v>
      </c>
      <c r="O34" s="110">
        <v>0.39350000000000002</v>
      </c>
      <c r="P34" s="99">
        <v>8.5000000000000006E-3</v>
      </c>
      <c r="Q34" s="99">
        <v>5.373E-2</v>
      </c>
      <c r="R34" s="99">
        <v>7.3999999999999999E-4</v>
      </c>
      <c r="S34" s="4">
        <v>0.24840000000000001</v>
      </c>
      <c r="T34" s="111">
        <v>336.8</v>
      </c>
      <c r="U34" s="103">
        <v>6.2</v>
      </c>
      <c r="V34" s="103">
        <v>17</v>
      </c>
      <c r="W34" s="112">
        <v>337.3</v>
      </c>
      <c r="X34" s="112">
        <v>4.5</v>
      </c>
      <c r="Y34" s="1">
        <v>12</v>
      </c>
      <c r="Z34">
        <v>320</v>
      </c>
      <c r="AA34">
        <v>52</v>
      </c>
      <c r="AB34">
        <v>120</v>
      </c>
      <c r="AC34" s="114">
        <v>100.14845605700712</v>
      </c>
      <c r="AD34" s="114">
        <v>105.40625</v>
      </c>
      <c r="AE34" s="89"/>
      <c r="AF34" s="90"/>
      <c r="AG34" s="90"/>
      <c r="AH34" s="90"/>
      <c r="AI34" s="90"/>
      <c r="AJ34" s="55"/>
    </row>
    <row r="35" spans="1:36">
      <c r="A35" t="s">
        <v>59</v>
      </c>
      <c r="B35" t="s">
        <v>38</v>
      </c>
      <c r="C35" s="101">
        <v>8.109</v>
      </c>
      <c r="D35">
        <v>41</v>
      </c>
      <c r="E35">
        <v>138600</v>
      </c>
      <c r="F35" s="103">
        <v>1087</v>
      </c>
      <c r="G35" s="4">
        <v>0.12106715731370744</v>
      </c>
      <c r="H35" s="27">
        <v>52.766990291262132</v>
      </c>
      <c r="I35" s="53">
        <v>3422.2222222222222</v>
      </c>
      <c r="J35" s="53">
        <v>93.827160493827151</v>
      </c>
      <c r="K35" s="105">
        <v>18.670000000000002</v>
      </c>
      <c r="L35" s="4">
        <v>0.28000000000000003</v>
      </c>
      <c r="M35" s="99">
        <v>5.3499999999999999E-2</v>
      </c>
      <c r="N35" s="99">
        <v>1.1000000000000001E-3</v>
      </c>
      <c r="O35" s="110">
        <v>0.39369999999999999</v>
      </c>
      <c r="P35" s="99">
        <v>7.4000000000000003E-3</v>
      </c>
      <c r="Q35" s="99">
        <v>5.3539999999999997E-2</v>
      </c>
      <c r="R35" s="99">
        <v>7.5000000000000002E-4</v>
      </c>
      <c r="S35" s="4">
        <v>0.35360999999999998</v>
      </c>
      <c r="T35" s="111">
        <v>336.9</v>
      </c>
      <c r="U35" s="103">
        <v>5.4</v>
      </c>
      <c r="V35" s="103">
        <v>16</v>
      </c>
      <c r="W35" s="112">
        <v>336.2</v>
      </c>
      <c r="X35" s="112">
        <v>4.5999999999999996</v>
      </c>
      <c r="Y35" s="1">
        <v>12</v>
      </c>
      <c r="Z35">
        <v>350</v>
      </c>
      <c r="AA35">
        <v>49</v>
      </c>
      <c r="AB35">
        <v>120</v>
      </c>
      <c r="AC35" s="114">
        <v>99.792223211635502</v>
      </c>
      <c r="AD35" s="114">
        <v>96.057142857142864</v>
      </c>
      <c r="AE35" s="89"/>
      <c r="AF35" s="90"/>
      <c r="AG35" s="90"/>
      <c r="AH35" s="90"/>
      <c r="AI35" s="90"/>
      <c r="AJ35" s="55"/>
    </row>
    <row r="36" spans="1:36">
      <c r="A36" t="s">
        <v>60</v>
      </c>
      <c r="B36" t="s">
        <v>38</v>
      </c>
      <c r="C36" s="101">
        <v>8.1129999999999995</v>
      </c>
      <c r="D36">
        <v>41</v>
      </c>
      <c r="E36">
        <v>148800</v>
      </c>
      <c r="F36" s="103">
        <v>1186</v>
      </c>
      <c r="G36" s="4">
        <v>0.12748735244519391</v>
      </c>
      <c r="H36" s="27">
        <v>48.408163265306122</v>
      </c>
      <c r="I36" s="53">
        <v>4076.7123287671234</v>
      </c>
      <c r="J36" s="53">
        <v>109.58904109589041</v>
      </c>
      <c r="K36" s="105">
        <v>18.89</v>
      </c>
      <c r="L36" s="4">
        <v>0.19</v>
      </c>
      <c r="M36" s="99">
        <v>5.3440000000000001E-2</v>
      </c>
      <c r="N36" s="99">
        <v>9.2000000000000003E-4</v>
      </c>
      <c r="O36" s="110">
        <v>0.3962</v>
      </c>
      <c r="P36" s="99">
        <v>7.0000000000000001E-3</v>
      </c>
      <c r="Q36" s="99">
        <v>5.2999999999999999E-2</v>
      </c>
      <c r="R36" s="99">
        <v>5.2999999999999998E-4</v>
      </c>
      <c r="S36" s="4">
        <v>0.40831000000000001</v>
      </c>
      <c r="T36" s="111">
        <v>338.8</v>
      </c>
      <c r="U36" s="103">
        <v>5.0999999999999996</v>
      </c>
      <c r="V36" s="103">
        <v>16</v>
      </c>
      <c r="W36" s="112">
        <v>332.9</v>
      </c>
      <c r="X36" s="112">
        <v>3.3</v>
      </c>
      <c r="Y36" s="1">
        <v>11</v>
      </c>
      <c r="Z36">
        <v>342</v>
      </c>
      <c r="AA36">
        <v>39</v>
      </c>
      <c r="AB36">
        <v>110</v>
      </c>
      <c r="AC36" s="114">
        <v>98.258559622195989</v>
      </c>
      <c r="AD36" s="114">
        <v>97.339181286549703</v>
      </c>
      <c r="AE36" s="89"/>
      <c r="AF36" s="90"/>
      <c r="AG36" s="90"/>
      <c r="AH36" s="90"/>
      <c r="AI36" s="90"/>
      <c r="AJ36" s="55"/>
    </row>
    <row r="37" spans="1:36">
      <c r="A37" t="s">
        <v>61</v>
      </c>
      <c r="B37" t="s">
        <v>38</v>
      </c>
      <c r="C37" s="101">
        <v>8.1129999999999995</v>
      </c>
      <c r="D37">
        <v>41</v>
      </c>
      <c r="E37">
        <v>143800</v>
      </c>
      <c r="F37" s="103">
        <v>1158</v>
      </c>
      <c r="G37" s="4">
        <v>0.13108808290155441</v>
      </c>
      <c r="H37" s="27">
        <v>51.696428571428577</v>
      </c>
      <c r="I37" s="53">
        <v>4050.7042253521126</v>
      </c>
      <c r="J37" s="53">
        <v>101.40845070422534</v>
      </c>
      <c r="K37" s="105">
        <v>18.86</v>
      </c>
      <c r="L37" s="4">
        <v>0.28999999999999998</v>
      </c>
      <c r="M37" s="99">
        <v>5.3120000000000001E-2</v>
      </c>
      <c r="N37" s="99">
        <v>9.3999999999999997E-4</v>
      </c>
      <c r="O37" s="110">
        <v>0.3916</v>
      </c>
      <c r="P37" s="99">
        <v>8.9999999999999993E-3</v>
      </c>
      <c r="Q37" s="99">
        <v>5.3010000000000002E-2</v>
      </c>
      <c r="R37" s="99">
        <v>7.9000000000000001E-4</v>
      </c>
      <c r="S37" s="4">
        <v>0.53571999999999997</v>
      </c>
      <c r="T37" s="111">
        <v>335.3</v>
      </c>
      <c r="U37" s="103">
        <v>6.6</v>
      </c>
      <c r="V37" s="103">
        <v>17</v>
      </c>
      <c r="W37" s="112">
        <v>332.9</v>
      </c>
      <c r="X37" s="112">
        <v>4.9000000000000004</v>
      </c>
      <c r="Y37" s="1">
        <v>12</v>
      </c>
      <c r="Z37">
        <v>336</v>
      </c>
      <c r="AA37">
        <v>42</v>
      </c>
      <c r="AB37">
        <v>120</v>
      </c>
      <c r="AC37" s="114">
        <v>99.284223083805543</v>
      </c>
      <c r="AD37" s="114">
        <v>99.077380952380949</v>
      </c>
      <c r="AE37" s="89"/>
      <c r="AF37" s="90"/>
      <c r="AG37" s="90"/>
      <c r="AH37" s="90"/>
      <c r="AI37" s="90"/>
      <c r="AJ37" s="55"/>
    </row>
    <row r="38" spans="1:36">
      <c r="C38" s="101"/>
      <c r="F38" s="103"/>
      <c r="G38" s="4"/>
      <c r="I38" s="37"/>
      <c r="J38" s="37"/>
      <c r="K38" s="55"/>
      <c r="M38" s="99"/>
      <c r="N38" s="99"/>
      <c r="O38" s="55"/>
      <c r="Q38" s="99"/>
      <c r="R38" s="99"/>
      <c r="S38" s="4"/>
      <c r="T38" s="111"/>
      <c r="U38" s="103"/>
      <c r="V38" s="103"/>
      <c r="W38" s="112"/>
      <c r="X38" s="112"/>
      <c r="AC38" s="114"/>
      <c r="AD38" s="114"/>
      <c r="AE38" s="89"/>
      <c r="AF38" s="90"/>
      <c r="AG38" s="90"/>
      <c r="AH38" s="90"/>
      <c r="AI38" s="90"/>
      <c r="AJ38" s="55"/>
    </row>
    <row r="39" spans="1:36">
      <c r="A39" t="s">
        <v>62</v>
      </c>
      <c r="B39" t="s">
        <v>16</v>
      </c>
      <c r="C39" s="101">
        <v>8.1129999999999995</v>
      </c>
      <c r="D39">
        <v>41</v>
      </c>
      <c r="E39">
        <v>51120</v>
      </c>
      <c r="F39" s="103">
        <v>299.10000000000002</v>
      </c>
      <c r="G39" s="4">
        <v>1.1006352390504848</v>
      </c>
      <c r="H39" s="27">
        <v>4.6015384615384622</v>
      </c>
      <c r="I39" s="53">
        <v>1099.3548387096773</v>
      </c>
      <c r="J39" s="53">
        <v>17.634408602150536</v>
      </c>
      <c r="K39" s="105">
        <v>15.12</v>
      </c>
      <c r="L39" s="4">
        <v>0.33</v>
      </c>
      <c r="M39" s="99">
        <v>5.5399999999999998E-2</v>
      </c>
      <c r="N39" s="99">
        <v>1.4E-3</v>
      </c>
      <c r="O39" s="55">
        <v>0.50700000000000001</v>
      </c>
      <c r="P39">
        <v>1.7000000000000001E-2</v>
      </c>
      <c r="Q39" s="99">
        <v>6.6400000000000001E-2</v>
      </c>
      <c r="R39" s="99">
        <v>1.5E-3</v>
      </c>
      <c r="S39" s="4">
        <v>0.60116000000000003</v>
      </c>
      <c r="T39" s="111">
        <v>416</v>
      </c>
      <c r="U39" s="103">
        <v>12</v>
      </c>
      <c r="V39" s="103">
        <v>21</v>
      </c>
      <c r="W39" s="112">
        <v>414.6</v>
      </c>
      <c r="X39" s="112">
        <v>8.9</v>
      </c>
      <c r="Y39" s="1">
        <v>16</v>
      </c>
      <c r="Z39">
        <v>429</v>
      </c>
      <c r="AA39">
        <v>59</v>
      </c>
      <c r="AB39">
        <v>120</v>
      </c>
      <c r="AC39" s="114">
        <v>99.663461538461533</v>
      </c>
      <c r="AD39" s="114">
        <v>96.64335664335664</v>
      </c>
      <c r="AE39" s="89"/>
      <c r="AF39" s="90"/>
      <c r="AG39" s="90"/>
      <c r="AH39" s="90"/>
      <c r="AI39" s="90"/>
      <c r="AJ39" s="55"/>
    </row>
    <row r="40" spans="1:36">
      <c r="A40" t="s">
        <v>63</v>
      </c>
      <c r="B40" t="s">
        <v>16</v>
      </c>
      <c r="C40" s="101">
        <v>8.1259999999999994</v>
      </c>
      <c r="D40">
        <v>41</v>
      </c>
      <c r="E40">
        <v>59800</v>
      </c>
      <c r="F40" s="103">
        <v>342.8</v>
      </c>
      <c r="G40" s="4">
        <v>1.1190198366394399</v>
      </c>
      <c r="H40" s="27">
        <v>4.5890227576974567</v>
      </c>
      <c r="I40" s="53">
        <v>10872.727272727272</v>
      </c>
      <c r="J40" s="53">
        <v>218.18181818181819</v>
      </c>
      <c r="K40" s="105">
        <v>14.5</v>
      </c>
      <c r="L40" s="4">
        <v>0.32</v>
      </c>
      <c r="M40" s="99">
        <v>5.5300000000000002E-2</v>
      </c>
      <c r="N40" s="99">
        <v>1.2999999999999999E-3</v>
      </c>
      <c r="O40" s="55">
        <v>0.51300000000000001</v>
      </c>
      <c r="P40">
        <v>1.4E-2</v>
      </c>
      <c r="Q40" s="99">
        <v>6.93E-2</v>
      </c>
      <c r="R40" s="99">
        <v>1.5E-3</v>
      </c>
      <c r="S40" s="4">
        <v>0.57569000000000004</v>
      </c>
      <c r="T40" s="111">
        <v>423.7</v>
      </c>
      <c r="U40" s="103">
        <v>9.8000000000000007</v>
      </c>
      <c r="V40" s="103">
        <v>21</v>
      </c>
      <c r="W40" s="112">
        <v>431.9</v>
      </c>
      <c r="X40" s="112">
        <v>9.1</v>
      </c>
      <c r="Y40" s="1">
        <v>17</v>
      </c>
      <c r="Z40">
        <v>416</v>
      </c>
      <c r="AA40">
        <v>53</v>
      </c>
      <c r="AB40">
        <v>120</v>
      </c>
      <c r="AC40" s="114">
        <v>101.93533160254897</v>
      </c>
      <c r="AD40" s="114">
        <v>103.82211538461539</v>
      </c>
      <c r="AE40" s="89"/>
      <c r="AF40" s="90"/>
      <c r="AG40" s="90"/>
      <c r="AH40" s="90"/>
      <c r="AI40" s="90"/>
      <c r="AJ40" s="55"/>
    </row>
    <row r="41" spans="1:36">
      <c r="A41" t="s">
        <v>64</v>
      </c>
      <c r="B41" t="s">
        <v>16</v>
      </c>
      <c r="C41" s="101">
        <v>8.1199999999999992</v>
      </c>
      <c r="D41">
        <v>41</v>
      </c>
      <c r="E41">
        <v>57800</v>
      </c>
      <c r="F41" s="103">
        <v>340.7</v>
      </c>
      <c r="G41" s="4">
        <v>1.0839448194892869</v>
      </c>
      <c r="H41" s="27">
        <v>4.8121468926553677</v>
      </c>
      <c r="I41" s="53">
        <v>1243.010752688172</v>
      </c>
      <c r="J41" s="53">
        <v>30.107526881720428</v>
      </c>
      <c r="K41" s="105">
        <v>14.92</v>
      </c>
      <c r="L41" s="4">
        <v>0.25</v>
      </c>
      <c r="M41" s="99">
        <v>5.6899999999999999E-2</v>
      </c>
      <c r="N41" s="99">
        <v>1.4E-3</v>
      </c>
      <c r="O41" s="55">
        <v>0.52500000000000002</v>
      </c>
      <c r="P41">
        <v>1.4E-2</v>
      </c>
      <c r="Q41" s="99">
        <v>6.7000000000000004E-2</v>
      </c>
      <c r="R41" s="99">
        <v>1.1999999999999999E-3</v>
      </c>
      <c r="S41" s="4">
        <v>0.37996000000000002</v>
      </c>
      <c r="T41" s="111">
        <v>428.3</v>
      </c>
      <c r="U41" s="103">
        <v>9.1999999999999993</v>
      </c>
      <c r="V41" s="103">
        <v>21</v>
      </c>
      <c r="W41" s="112">
        <v>419.4</v>
      </c>
      <c r="X41" s="112">
        <v>6.9</v>
      </c>
      <c r="Y41" s="1">
        <v>15</v>
      </c>
      <c r="Z41">
        <v>479</v>
      </c>
      <c r="AA41">
        <v>55</v>
      </c>
      <c r="AB41">
        <v>120</v>
      </c>
      <c r="AC41" s="114">
        <v>97.922017277609143</v>
      </c>
      <c r="AD41" s="114">
        <v>87.557411273486437</v>
      </c>
      <c r="AE41" s="89"/>
      <c r="AF41" s="90"/>
      <c r="AG41" s="90"/>
      <c r="AH41" s="90"/>
      <c r="AI41" s="90"/>
      <c r="AJ41" s="55"/>
    </row>
    <row r="42" spans="1:36">
      <c r="A42" t="s">
        <v>65</v>
      </c>
      <c r="B42" t="s">
        <v>16</v>
      </c>
      <c r="C42" s="101">
        <v>8.1140000000000008</v>
      </c>
      <c r="D42">
        <v>41</v>
      </c>
      <c r="E42">
        <v>53700</v>
      </c>
      <c r="F42" s="103">
        <v>320.8</v>
      </c>
      <c r="G42" s="4">
        <v>1.0261845386533666</v>
      </c>
      <c r="H42" s="27">
        <v>4.8902439024390247</v>
      </c>
      <c r="I42" s="53">
        <v>4669.565217391304</v>
      </c>
      <c r="J42" s="53">
        <v>113.04347826086955</v>
      </c>
      <c r="K42" s="105">
        <v>14.94</v>
      </c>
      <c r="L42" s="4">
        <v>0.25</v>
      </c>
      <c r="M42" s="99">
        <v>5.5E-2</v>
      </c>
      <c r="N42" s="99">
        <v>1.9E-3</v>
      </c>
      <c r="O42" s="55">
        <v>0.50600000000000001</v>
      </c>
      <c r="P42">
        <v>1.6E-2</v>
      </c>
      <c r="Q42" s="99">
        <v>6.7100000000000007E-2</v>
      </c>
      <c r="R42" s="99">
        <v>1.1000000000000001E-3</v>
      </c>
      <c r="S42" s="4">
        <v>0.23627000000000001</v>
      </c>
      <c r="T42" s="111">
        <v>419</v>
      </c>
      <c r="U42" s="103">
        <v>11</v>
      </c>
      <c r="V42" s="103">
        <v>21</v>
      </c>
      <c r="W42" s="112">
        <v>418.5</v>
      </c>
      <c r="X42" s="112">
        <v>6.8</v>
      </c>
      <c r="Y42" s="1">
        <v>15</v>
      </c>
      <c r="Z42">
        <v>411</v>
      </c>
      <c r="AA42">
        <v>76</v>
      </c>
      <c r="AB42">
        <v>130</v>
      </c>
      <c r="AC42" s="114">
        <v>99.880668257756568</v>
      </c>
      <c r="AD42" s="114">
        <v>101.82481751824818</v>
      </c>
      <c r="AE42" s="89"/>
      <c r="AF42" s="90"/>
      <c r="AG42" s="90"/>
      <c r="AH42" s="90"/>
      <c r="AI42" s="90"/>
      <c r="AJ42" s="55"/>
    </row>
    <row r="43" spans="1:36">
      <c r="A43" t="s">
        <v>66</v>
      </c>
      <c r="B43" t="s">
        <v>16</v>
      </c>
      <c r="C43" s="101">
        <v>8.1110000000000007</v>
      </c>
      <c r="D43">
        <v>41</v>
      </c>
      <c r="E43">
        <v>50800</v>
      </c>
      <c r="F43" s="103">
        <v>302.10000000000002</v>
      </c>
      <c r="G43" s="4">
        <v>0.99073154584574641</v>
      </c>
      <c r="H43" s="27">
        <v>5.1641025641025644</v>
      </c>
      <c r="I43" s="53">
        <v>1167.816091954023</v>
      </c>
      <c r="J43" s="53">
        <v>29.885057471264368</v>
      </c>
      <c r="K43" s="105">
        <v>14.98</v>
      </c>
      <c r="L43" s="4">
        <v>0.23</v>
      </c>
      <c r="M43" s="99">
        <v>5.62E-2</v>
      </c>
      <c r="N43" s="99">
        <v>2E-3</v>
      </c>
      <c r="O43" s="55">
        <v>0.51300000000000001</v>
      </c>
      <c r="P43">
        <v>1.7000000000000001E-2</v>
      </c>
      <c r="Q43" s="99">
        <v>6.6699999999999995E-2</v>
      </c>
      <c r="R43" s="99">
        <v>9.6000000000000002E-4</v>
      </c>
      <c r="S43" s="4">
        <v>0.10632</v>
      </c>
      <c r="T43" s="111">
        <v>420</v>
      </c>
      <c r="U43" s="103">
        <v>12</v>
      </c>
      <c r="V43" s="103">
        <v>22</v>
      </c>
      <c r="W43" s="112">
        <v>416.2</v>
      </c>
      <c r="X43" s="112">
        <v>5.8</v>
      </c>
      <c r="Y43" s="1">
        <v>15</v>
      </c>
      <c r="Z43">
        <v>440</v>
      </c>
      <c r="AA43">
        <v>81</v>
      </c>
      <c r="AB43">
        <v>130</v>
      </c>
      <c r="AC43" s="114">
        <v>99.095238095238102</v>
      </c>
      <c r="AD43" s="114">
        <v>94.590909090909093</v>
      </c>
      <c r="AE43" s="89">
        <v>0</v>
      </c>
      <c r="AF43" s="91">
        <v>419.21</v>
      </c>
      <c r="AG43" s="92">
        <v>2.2023999999999999</v>
      </c>
      <c r="AH43" s="93">
        <v>1.5744</v>
      </c>
      <c r="AI43" s="93">
        <f>100*(AF43-419.3)/419.3</f>
        <v>-2.1464345337474797E-2</v>
      </c>
      <c r="AJ43" s="55"/>
    </row>
    <row r="44" spans="1:36">
      <c r="A44" t="s">
        <v>67</v>
      </c>
      <c r="B44" t="s">
        <v>16</v>
      </c>
      <c r="C44" s="101">
        <v>8.1140000000000008</v>
      </c>
      <c r="D44">
        <v>41</v>
      </c>
      <c r="E44">
        <v>46760</v>
      </c>
      <c r="F44" s="103">
        <v>276</v>
      </c>
      <c r="G44" s="4">
        <v>1.1217391304347828</v>
      </c>
      <c r="H44" s="27">
        <v>4.833625218914186</v>
      </c>
      <c r="I44" s="53">
        <v>1183.7974683544303</v>
      </c>
      <c r="J44" s="53">
        <v>21.772151898734176</v>
      </c>
      <c r="K44" s="105">
        <v>14.82</v>
      </c>
      <c r="L44" s="4">
        <v>0.3</v>
      </c>
      <c r="M44" s="99">
        <v>5.6899999999999999E-2</v>
      </c>
      <c r="N44" s="99">
        <v>1.4E-3</v>
      </c>
      <c r="O44" s="55">
        <v>0.51900000000000002</v>
      </c>
      <c r="P44">
        <v>1.6E-2</v>
      </c>
      <c r="Q44" s="99">
        <v>6.7500000000000004E-2</v>
      </c>
      <c r="R44" s="99">
        <v>1.4E-3</v>
      </c>
      <c r="S44" s="4">
        <v>0.51036999999999999</v>
      </c>
      <c r="T44" s="111">
        <v>424</v>
      </c>
      <c r="U44" s="103">
        <v>11</v>
      </c>
      <c r="V44" s="103">
        <v>21</v>
      </c>
      <c r="W44" s="112">
        <v>420.9</v>
      </c>
      <c r="X44" s="112">
        <v>8.3000000000000007</v>
      </c>
      <c r="Y44" s="1">
        <v>16</v>
      </c>
      <c r="Z44">
        <v>491</v>
      </c>
      <c r="AA44">
        <v>52</v>
      </c>
      <c r="AB44">
        <v>110</v>
      </c>
      <c r="AC44" s="114">
        <v>99.268867924528308</v>
      </c>
      <c r="AD44" s="114">
        <v>85.723014256619138</v>
      </c>
      <c r="AE44" s="89"/>
      <c r="AF44" s="92"/>
      <c r="AG44" s="92"/>
      <c r="AH44" s="90"/>
      <c r="AI44" s="90"/>
      <c r="AJ44" s="55"/>
    </row>
    <row r="45" spans="1:36">
      <c r="A45" t="s">
        <v>68</v>
      </c>
      <c r="B45" t="s">
        <v>16</v>
      </c>
      <c r="C45" s="101">
        <v>8.1120000000000001</v>
      </c>
      <c r="D45">
        <v>41</v>
      </c>
      <c r="E45">
        <v>56000</v>
      </c>
      <c r="F45" s="103">
        <v>328.8</v>
      </c>
      <c r="G45" s="4">
        <v>1.0851581508515815</v>
      </c>
      <c r="H45" s="27">
        <v>4.7860262008733621</v>
      </c>
      <c r="I45" s="53">
        <v>794.32624113475174</v>
      </c>
      <c r="J45" s="53">
        <v>14.184397163120567</v>
      </c>
      <c r="K45" s="105">
        <v>14.86</v>
      </c>
      <c r="L45" s="4">
        <v>0.3</v>
      </c>
      <c r="M45" s="99">
        <v>5.2400000000000002E-2</v>
      </c>
      <c r="N45" s="99">
        <v>1.6000000000000001E-3</v>
      </c>
      <c r="O45" s="55">
        <v>0.49299999999999999</v>
      </c>
      <c r="P45">
        <v>1.4999999999999999E-2</v>
      </c>
      <c r="Q45" s="99">
        <v>6.7299999999999999E-2</v>
      </c>
      <c r="R45" s="99">
        <v>1.4E-3</v>
      </c>
      <c r="S45" s="4">
        <v>0.12243</v>
      </c>
      <c r="T45" s="111">
        <v>406</v>
      </c>
      <c r="U45" s="103">
        <v>10</v>
      </c>
      <c r="V45" s="103">
        <v>20</v>
      </c>
      <c r="W45" s="112">
        <v>420.1</v>
      </c>
      <c r="X45" s="112">
        <v>8.5</v>
      </c>
      <c r="Y45" s="1">
        <v>16</v>
      </c>
      <c r="Z45">
        <v>302</v>
      </c>
      <c r="AA45">
        <v>73</v>
      </c>
      <c r="AB45">
        <v>130</v>
      </c>
      <c r="AC45" s="114">
        <v>103.47290640394088</v>
      </c>
      <c r="AD45" s="114">
        <v>139.10596026490066</v>
      </c>
      <c r="AE45" s="89"/>
      <c r="AF45" s="92"/>
      <c r="AG45" s="92"/>
      <c r="AH45" s="90"/>
      <c r="AI45" s="90"/>
      <c r="AJ45" s="55"/>
    </row>
    <row r="46" spans="1:36">
      <c r="A46" t="s">
        <v>69</v>
      </c>
      <c r="B46" t="s">
        <v>16</v>
      </c>
      <c r="C46" s="101">
        <v>8.1280000000000001</v>
      </c>
      <c r="D46">
        <v>41</v>
      </c>
      <c r="E46">
        <v>56500</v>
      </c>
      <c r="F46" s="103">
        <v>337</v>
      </c>
      <c r="G46" s="4">
        <v>1.0486646884272997</v>
      </c>
      <c r="H46" s="27">
        <v>4.8489208633093526</v>
      </c>
      <c r="I46" s="53">
        <v>837.03703703703707</v>
      </c>
      <c r="J46" s="53">
        <v>22.222222222222221</v>
      </c>
      <c r="K46" s="105">
        <v>14.81</v>
      </c>
      <c r="L46" s="4">
        <v>0.23</v>
      </c>
      <c r="M46" s="99">
        <v>5.5100000000000003E-2</v>
      </c>
      <c r="N46" s="99">
        <v>1.2999999999999999E-3</v>
      </c>
      <c r="O46" s="55">
        <v>0.51200000000000001</v>
      </c>
      <c r="P46">
        <v>1.2999999999999999E-2</v>
      </c>
      <c r="Q46" s="99">
        <v>6.7699999999999996E-2</v>
      </c>
      <c r="R46" s="99">
        <v>1.1000000000000001E-3</v>
      </c>
      <c r="S46" s="4">
        <v>0.39022000000000001</v>
      </c>
      <c r="T46" s="111">
        <v>421.3</v>
      </c>
      <c r="U46" s="103">
        <v>8.3000000000000007</v>
      </c>
      <c r="V46" s="103">
        <v>19</v>
      </c>
      <c r="W46" s="112">
        <v>422.2</v>
      </c>
      <c r="X46" s="112">
        <v>6.4</v>
      </c>
      <c r="Y46" s="1">
        <v>15</v>
      </c>
      <c r="Z46">
        <v>416</v>
      </c>
      <c r="AA46">
        <v>50</v>
      </c>
      <c r="AB46">
        <v>110</v>
      </c>
      <c r="AC46" s="114">
        <v>100.21362449560883</v>
      </c>
      <c r="AD46" s="114">
        <v>101.49038461538461</v>
      </c>
      <c r="AE46" s="89"/>
      <c r="AF46" s="92"/>
      <c r="AG46" s="92"/>
      <c r="AH46" s="90"/>
      <c r="AI46" s="90"/>
      <c r="AJ46" s="55"/>
    </row>
    <row r="47" spans="1:36">
      <c r="A47" t="s">
        <v>70</v>
      </c>
      <c r="B47" t="s">
        <v>38</v>
      </c>
      <c r="C47" s="101">
        <v>8.1189999999999998</v>
      </c>
      <c r="D47">
        <v>41</v>
      </c>
      <c r="E47">
        <v>35900</v>
      </c>
      <c r="F47" s="103">
        <v>216.7</v>
      </c>
      <c r="G47" s="4">
        <v>0.68481772035071531</v>
      </c>
      <c r="H47" s="27">
        <v>7.271812080536912</v>
      </c>
      <c r="I47" s="53">
        <v>865.06024096385545</v>
      </c>
      <c r="J47" s="53">
        <v>21.445783132530121</v>
      </c>
      <c r="K47" s="105">
        <v>14.8</v>
      </c>
      <c r="L47" s="4">
        <v>0.34</v>
      </c>
      <c r="M47" s="99">
        <v>5.3699999999999998E-2</v>
      </c>
      <c r="N47" s="99">
        <v>2E-3</v>
      </c>
      <c r="O47" s="55">
        <v>0.498</v>
      </c>
      <c r="P47">
        <v>1.7999999999999999E-2</v>
      </c>
      <c r="Q47" s="99">
        <v>6.7299999999999999E-2</v>
      </c>
      <c r="R47" s="99">
        <v>1.6000000000000001E-3</v>
      </c>
      <c r="S47" s="4">
        <v>0.27284999999999998</v>
      </c>
      <c r="T47" s="111">
        <v>410</v>
      </c>
      <c r="U47" s="103">
        <v>12</v>
      </c>
      <c r="V47" s="103">
        <v>22</v>
      </c>
      <c r="W47" s="112">
        <v>419.7</v>
      </c>
      <c r="X47" s="112">
        <v>9.9</v>
      </c>
      <c r="Y47" s="1">
        <v>17</v>
      </c>
      <c r="Z47">
        <v>337</v>
      </c>
      <c r="AA47">
        <v>85</v>
      </c>
      <c r="AB47">
        <v>130</v>
      </c>
      <c r="AC47" s="114">
        <v>102.36585365853658</v>
      </c>
      <c r="AD47" s="114">
        <v>124.54005934718101</v>
      </c>
      <c r="AE47" s="89"/>
      <c r="AF47" s="92"/>
      <c r="AG47" s="92"/>
      <c r="AH47" s="90"/>
      <c r="AI47" s="90"/>
      <c r="AJ47" s="55"/>
    </row>
    <row r="48" spans="1:36">
      <c r="A48" t="s">
        <v>71</v>
      </c>
      <c r="B48" t="s">
        <v>38</v>
      </c>
      <c r="C48" s="101">
        <v>8.1180000000000003</v>
      </c>
      <c r="D48">
        <v>41</v>
      </c>
      <c r="E48">
        <v>48400</v>
      </c>
      <c r="F48" s="103">
        <v>291.8</v>
      </c>
      <c r="G48" s="4">
        <v>1.1425633995887594</v>
      </c>
      <c r="H48" s="27">
        <v>4.8231404958677686</v>
      </c>
      <c r="I48" s="53">
        <v>1225.3164556962026</v>
      </c>
      <c r="J48" s="53">
        <v>27.848101265822788</v>
      </c>
      <c r="K48" s="105">
        <v>14.77</v>
      </c>
      <c r="L48" s="4">
        <v>0.3</v>
      </c>
      <c r="M48" s="99">
        <v>5.6000000000000001E-2</v>
      </c>
      <c r="N48" s="99">
        <v>2.3E-3</v>
      </c>
      <c r="O48" s="55">
        <v>0.51100000000000001</v>
      </c>
      <c r="P48">
        <v>1.7000000000000001E-2</v>
      </c>
      <c r="Q48" s="99">
        <v>6.7699999999999996E-2</v>
      </c>
      <c r="R48" s="99">
        <v>1.5E-3</v>
      </c>
      <c r="S48" s="4">
        <v>0.12573000000000001</v>
      </c>
      <c r="T48" s="111">
        <v>418</v>
      </c>
      <c r="U48" s="103">
        <v>12</v>
      </c>
      <c r="V48" s="103">
        <v>22</v>
      </c>
      <c r="W48" s="112">
        <v>422.1</v>
      </c>
      <c r="X48" s="112">
        <v>8.8000000000000007</v>
      </c>
      <c r="Y48" s="1">
        <v>16</v>
      </c>
      <c r="Z48">
        <v>427</v>
      </c>
      <c r="AA48">
        <v>88</v>
      </c>
      <c r="AB48">
        <v>130</v>
      </c>
      <c r="AC48" s="114">
        <v>100.98086124401914</v>
      </c>
      <c r="AD48" s="114">
        <v>98.852459016393439</v>
      </c>
      <c r="AE48" s="89"/>
      <c r="AF48" s="92"/>
      <c r="AG48" s="92"/>
      <c r="AH48" s="90"/>
      <c r="AI48" s="90"/>
      <c r="AJ48" s="55"/>
    </row>
    <row r="49" spans="1:36">
      <c r="C49" s="101"/>
      <c r="F49" s="103"/>
      <c r="G49" s="4"/>
      <c r="I49" s="37"/>
      <c r="J49" s="37"/>
      <c r="K49" s="55"/>
      <c r="O49" s="55"/>
      <c r="S49" s="4"/>
      <c r="T49" s="55"/>
      <c r="AC49" s="114"/>
      <c r="AD49" s="114"/>
      <c r="AE49" s="89"/>
      <c r="AF49" s="92"/>
      <c r="AG49" s="92"/>
      <c r="AH49" s="90"/>
      <c r="AI49" s="90"/>
      <c r="AJ49" s="55"/>
    </row>
    <row r="50" spans="1:36">
      <c r="A50" t="s">
        <v>72</v>
      </c>
      <c r="B50" t="s">
        <v>16</v>
      </c>
      <c r="C50" s="101">
        <v>8.1050000000000004</v>
      </c>
      <c r="D50">
        <v>40</v>
      </c>
      <c r="E50">
        <v>23330</v>
      </c>
      <c r="F50" s="103">
        <v>134.80000000000001</v>
      </c>
      <c r="G50" s="4">
        <v>0.43204747774480712</v>
      </c>
      <c r="H50" s="27">
        <v>12.243415077202544</v>
      </c>
      <c r="I50" s="53">
        <v>1333.1428571428571</v>
      </c>
      <c r="J50" s="53">
        <v>32.571428571428569</v>
      </c>
      <c r="K50" s="105">
        <v>15.03</v>
      </c>
      <c r="L50" s="4">
        <v>0.34</v>
      </c>
      <c r="M50" s="99">
        <v>5.3499999999999999E-2</v>
      </c>
      <c r="N50" s="99">
        <v>2.7000000000000001E-3</v>
      </c>
      <c r="O50" s="108">
        <v>0.48899999999999999</v>
      </c>
      <c r="P50" s="101">
        <v>2.5999999999999999E-2</v>
      </c>
      <c r="Q50" s="99">
        <v>6.6900000000000001E-2</v>
      </c>
      <c r="R50" s="99">
        <v>1.5E-3</v>
      </c>
      <c r="S50" s="4">
        <v>0.34064</v>
      </c>
      <c r="T50" s="111">
        <v>403</v>
      </c>
      <c r="U50" s="103">
        <v>17</v>
      </c>
      <c r="V50" s="103">
        <v>25</v>
      </c>
      <c r="W50" s="112">
        <v>417.1</v>
      </c>
      <c r="X50" s="112">
        <v>9</v>
      </c>
      <c r="Y50" s="1">
        <v>16</v>
      </c>
      <c r="Z50">
        <v>320</v>
      </c>
      <c r="AA50">
        <v>110</v>
      </c>
      <c r="AB50">
        <v>150</v>
      </c>
      <c r="AC50" s="114">
        <v>103.49875930521092</v>
      </c>
      <c r="AD50" s="114">
        <v>130.34375</v>
      </c>
      <c r="AE50" s="89"/>
      <c r="AF50" s="92"/>
      <c r="AG50" s="92"/>
      <c r="AH50" s="90"/>
      <c r="AI50" s="90"/>
      <c r="AJ50" s="55"/>
    </row>
    <row r="51" spans="1:36">
      <c r="A51" t="s">
        <v>73</v>
      </c>
      <c r="B51" t="s">
        <v>16</v>
      </c>
      <c r="C51" s="101">
        <v>8.1449999999999996</v>
      </c>
      <c r="D51">
        <v>42</v>
      </c>
      <c r="E51">
        <v>52200</v>
      </c>
      <c r="F51" s="103">
        <v>301</v>
      </c>
      <c r="G51" s="4">
        <v>0.66578073089700995</v>
      </c>
      <c r="H51" s="27">
        <v>7.9629629629629637</v>
      </c>
      <c r="I51" s="53">
        <v>648.44720496894411</v>
      </c>
      <c r="J51" s="53">
        <v>21.118012422360248</v>
      </c>
      <c r="K51" s="105">
        <v>14.93</v>
      </c>
      <c r="L51" s="4">
        <v>0.32</v>
      </c>
      <c r="M51" s="99">
        <v>5.45E-2</v>
      </c>
      <c r="N51" s="99">
        <v>1.8E-3</v>
      </c>
      <c r="O51" s="108">
        <v>0.501</v>
      </c>
      <c r="P51" s="101">
        <v>1.4999999999999999E-2</v>
      </c>
      <c r="Q51" s="99">
        <v>6.7000000000000004E-2</v>
      </c>
      <c r="R51" s="99">
        <v>1.2999999999999999E-3</v>
      </c>
      <c r="S51" s="4">
        <v>0.22924</v>
      </c>
      <c r="T51" s="111">
        <v>411.8</v>
      </c>
      <c r="U51" s="103">
        <v>9.9</v>
      </c>
      <c r="V51" s="103">
        <v>21</v>
      </c>
      <c r="W51" s="112">
        <v>418</v>
      </c>
      <c r="X51" s="112">
        <v>8.1999999999999993</v>
      </c>
      <c r="Y51" s="1">
        <v>16</v>
      </c>
      <c r="Z51">
        <v>374</v>
      </c>
      <c r="AA51">
        <v>74</v>
      </c>
      <c r="AB51">
        <v>130</v>
      </c>
      <c r="AC51" s="114">
        <v>101.50558523555124</v>
      </c>
      <c r="AD51" s="114">
        <v>111.76470588235294</v>
      </c>
      <c r="AE51" s="89"/>
      <c r="AF51" s="92"/>
      <c r="AG51" s="92"/>
      <c r="AH51" s="90"/>
      <c r="AI51" s="90"/>
      <c r="AJ51" s="55"/>
    </row>
    <row r="52" spans="1:36">
      <c r="A52" t="s">
        <v>74</v>
      </c>
      <c r="B52" t="s">
        <v>16</v>
      </c>
      <c r="C52" s="101">
        <v>8.125</v>
      </c>
      <c r="D52">
        <v>41</v>
      </c>
      <c r="E52">
        <v>56000</v>
      </c>
      <c r="F52" s="103">
        <v>323.39999999999998</v>
      </c>
      <c r="G52" s="4">
        <v>0.62708719851576999</v>
      </c>
      <c r="H52" s="27">
        <v>7.9264705882352944</v>
      </c>
      <c r="I52" s="53">
        <v>2604.6511627906975</v>
      </c>
      <c r="J52" s="53">
        <v>46.046511627906973</v>
      </c>
      <c r="K52" s="105">
        <v>15.05</v>
      </c>
      <c r="L52" s="4">
        <v>0.23</v>
      </c>
      <c r="M52" s="99">
        <v>5.4300000000000001E-2</v>
      </c>
      <c r="N52" s="99">
        <v>1.5E-3</v>
      </c>
      <c r="O52" s="108">
        <v>0.501</v>
      </c>
      <c r="P52" s="101">
        <v>1.2999999999999999E-2</v>
      </c>
      <c r="Q52" s="99">
        <v>6.6600000000000006E-2</v>
      </c>
      <c r="R52" s="99">
        <v>1E-3</v>
      </c>
      <c r="S52" s="4">
        <v>0.33890999999999999</v>
      </c>
      <c r="T52" s="111">
        <v>412.4</v>
      </c>
      <c r="U52" s="103">
        <v>8.5</v>
      </c>
      <c r="V52" s="103">
        <v>20</v>
      </c>
      <c r="W52" s="112">
        <v>415.6</v>
      </c>
      <c r="X52" s="112">
        <v>6.2</v>
      </c>
      <c r="Y52" s="1">
        <v>15</v>
      </c>
      <c r="Z52">
        <v>384</v>
      </c>
      <c r="AA52">
        <v>58</v>
      </c>
      <c r="AB52">
        <v>110</v>
      </c>
      <c r="AC52" s="114">
        <v>100.77594568380214</v>
      </c>
      <c r="AD52" s="114">
        <v>108.22916666666667</v>
      </c>
      <c r="AE52" s="89"/>
      <c r="AF52" s="92"/>
      <c r="AG52" s="92"/>
      <c r="AH52" s="90"/>
      <c r="AI52" s="90"/>
      <c r="AJ52" s="55"/>
    </row>
    <row r="53" spans="1:36">
      <c r="A53" t="s">
        <v>75</v>
      </c>
      <c r="B53" t="s">
        <v>16</v>
      </c>
      <c r="C53" s="101">
        <v>8.1150000000000002</v>
      </c>
      <c r="D53">
        <v>41</v>
      </c>
      <c r="E53">
        <v>15210</v>
      </c>
      <c r="F53" s="103">
        <v>87.3</v>
      </c>
      <c r="G53" s="4">
        <v>0.36666666666666664</v>
      </c>
      <c r="H53" s="27">
        <v>14.501661129568108</v>
      </c>
      <c r="I53" s="53">
        <v>1322.608695652174</v>
      </c>
      <c r="J53" s="53">
        <v>31.304347826086957</v>
      </c>
      <c r="K53" s="105">
        <v>14.73</v>
      </c>
      <c r="L53" s="4">
        <v>0.57999999999999996</v>
      </c>
      <c r="M53" s="99">
        <v>5.5800000000000002E-2</v>
      </c>
      <c r="N53" s="99">
        <v>2.5000000000000001E-3</v>
      </c>
      <c r="O53" s="108">
        <v>0.504</v>
      </c>
      <c r="P53" s="101">
        <v>2.5999999999999999E-2</v>
      </c>
      <c r="Q53" s="99">
        <v>6.8900000000000003E-2</v>
      </c>
      <c r="R53" s="99">
        <v>2.5999999999999999E-3</v>
      </c>
      <c r="S53" s="4">
        <v>0.33423000000000003</v>
      </c>
      <c r="T53" s="111">
        <v>413</v>
      </c>
      <c r="U53" s="103">
        <v>18</v>
      </c>
      <c r="V53" s="103">
        <v>25</v>
      </c>
      <c r="W53" s="112">
        <v>429</v>
      </c>
      <c r="X53" s="112">
        <v>16</v>
      </c>
      <c r="Y53" s="1">
        <v>21</v>
      </c>
      <c r="Z53">
        <v>456</v>
      </c>
      <c r="AA53">
        <v>98</v>
      </c>
      <c r="AB53">
        <v>140</v>
      </c>
      <c r="AC53" s="114">
        <v>103.87409200968523</v>
      </c>
      <c r="AD53" s="114">
        <v>94.078947368421055</v>
      </c>
      <c r="AE53" s="89"/>
      <c r="AF53" s="92"/>
      <c r="AG53" s="92"/>
      <c r="AH53" s="90"/>
      <c r="AI53" s="90"/>
      <c r="AJ53" s="55"/>
    </row>
    <row r="54" spans="1:36">
      <c r="A54" t="s">
        <v>76</v>
      </c>
      <c r="B54" t="s">
        <v>16</v>
      </c>
      <c r="C54" s="101">
        <v>8.1110000000000007</v>
      </c>
      <c r="D54">
        <v>40</v>
      </c>
      <c r="E54">
        <v>37900</v>
      </c>
      <c r="F54" s="103">
        <v>215.9</v>
      </c>
      <c r="G54" s="4">
        <v>0.66790180639184804</v>
      </c>
      <c r="H54" s="27">
        <v>8.4007782101167319</v>
      </c>
      <c r="I54" s="53">
        <v>1284.7457627118645</v>
      </c>
      <c r="J54" s="53">
        <v>37.288135593220339</v>
      </c>
      <c r="K54" s="105">
        <v>14.77</v>
      </c>
      <c r="L54" s="4">
        <v>0.32</v>
      </c>
      <c r="M54" s="99">
        <v>5.4800000000000001E-2</v>
      </c>
      <c r="N54" s="99">
        <v>2.0999999999999999E-3</v>
      </c>
      <c r="O54" s="108">
        <v>0.50700000000000001</v>
      </c>
      <c r="P54" s="101">
        <v>1.7999999999999999E-2</v>
      </c>
      <c r="Q54" s="99">
        <v>6.7799999999999999E-2</v>
      </c>
      <c r="R54" s="99">
        <v>1.5E-3</v>
      </c>
      <c r="S54" s="4">
        <v>0.17080000000000001</v>
      </c>
      <c r="T54" s="111">
        <v>416</v>
      </c>
      <c r="U54" s="103">
        <v>12</v>
      </c>
      <c r="V54" s="103">
        <v>22</v>
      </c>
      <c r="W54" s="112">
        <v>422.7</v>
      </c>
      <c r="X54" s="112">
        <v>9.1</v>
      </c>
      <c r="Y54" s="1">
        <v>16</v>
      </c>
      <c r="Z54">
        <v>401</v>
      </c>
      <c r="AA54">
        <v>80</v>
      </c>
      <c r="AB54">
        <v>130</v>
      </c>
      <c r="AC54" s="114">
        <v>101.61057692307692</v>
      </c>
      <c r="AD54" s="114">
        <v>105.41147132169576</v>
      </c>
      <c r="AE54" s="89">
        <v>0</v>
      </c>
      <c r="AF54" s="91">
        <v>417.53</v>
      </c>
      <c r="AG54" s="92">
        <v>2.3304</v>
      </c>
      <c r="AH54" s="93">
        <v>1.8181</v>
      </c>
      <c r="AI54" s="93">
        <f>100*(AF54-416.78)/416.78</f>
        <v>0.17995105331349873</v>
      </c>
      <c r="AJ54" s="55"/>
    </row>
    <row r="55" spans="1:36">
      <c r="A55" t="s">
        <v>77</v>
      </c>
      <c r="B55" t="s">
        <v>16</v>
      </c>
      <c r="C55" s="101">
        <v>8.19</v>
      </c>
      <c r="D55">
        <v>41</v>
      </c>
      <c r="E55">
        <v>39850</v>
      </c>
      <c r="F55" s="103">
        <v>230.3</v>
      </c>
      <c r="G55" s="4">
        <v>0.64741641337386013</v>
      </c>
      <c r="H55" s="27">
        <v>7.9413793103448276</v>
      </c>
      <c r="I55" s="53">
        <v>1350.8474576271187</v>
      </c>
      <c r="J55" s="53">
        <v>28.474576271186443</v>
      </c>
      <c r="K55" s="105">
        <v>15.04</v>
      </c>
      <c r="L55" s="4">
        <v>0.26</v>
      </c>
      <c r="M55" s="99">
        <v>5.7099999999999998E-2</v>
      </c>
      <c r="N55" s="99">
        <v>2.3999999999999998E-3</v>
      </c>
      <c r="O55" s="108">
        <v>0.51900000000000002</v>
      </c>
      <c r="P55" s="101">
        <v>1.9E-2</v>
      </c>
      <c r="Q55" s="99">
        <v>6.6500000000000004E-2</v>
      </c>
      <c r="R55" s="99">
        <v>1.1000000000000001E-3</v>
      </c>
      <c r="S55" s="4">
        <v>-2.6446E-3</v>
      </c>
      <c r="T55" s="111">
        <v>424</v>
      </c>
      <c r="U55" s="103">
        <v>13</v>
      </c>
      <c r="V55" s="103">
        <v>23</v>
      </c>
      <c r="W55" s="112">
        <v>415.1</v>
      </c>
      <c r="X55" s="112">
        <v>6.8</v>
      </c>
      <c r="Y55" s="1">
        <v>15</v>
      </c>
      <c r="Z55">
        <v>467</v>
      </c>
      <c r="AA55">
        <v>95</v>
      </c>
      <c r="AB55">
        <v>140</v>
      </c>
      <c r="AC55" s="114">
        <v>97.90094339622641</v>
      </c>
      <c r="AD55" s="114">
        <v>88.886509635974306</v>
      </c>
      <c r="AE55" s="89"/>
      <c r="AF55" s="90"/>
      <c r="AG55" s="90"/>
      <c r="AH55" s="90"/>
      <c r="AI55" s="90"/>
      <c r="AJ55" s="55"/>
    </row>
    <row r="56" spans="1:36">
      <c r="A56" t="s">
        <v>78</v>
      </c>
      <c r="B56" t="s">
        <v>16</v>
      </c>
      <c r="C56" s="101">
        <v>8.1280000000000001</v>
      </c>
      <c r="D56">
        <v>41</v>
      </c>
      <c r="E56">
        <v>50220</v>
      </c>
      <c r="F56" s="103">
        <v>290.39999999999998</v>
      </c>
      <c r="G56" s="4">
        <v>0.64084022038567501</v>
      </c>
      <c r="H56" s="27">
        <v>8.368876080691642</v>
      </c>
      <c r="I56" s="53">
        <v>1826.1818181818182</v>
      </c>
      <c r="J56" s="53">
        <v>28.363636363636363</v>
      </c>
      <c r="K56" s="105">
        <v>14.59</v>
      </c>
      <c r="L56" s="4">
        <v>0.28000000000000003</v>
      </c>
      <c r="M56" s="99">
        <v>5.6300000000000003E-2</v>
      </c>
      <c r="N56" s="99">
        <v>1.4E-3</v>
      </c>
      <c r="O56" s="108">
        <v>0.52</v>
      </c>
      <c r="P56" s="101">
        <v>1.4E-2</v>
      </c>
      <c r="Q56" s="99">
        <v>6.83E-2</v>
      </c>
      <c r="R56" s="99">
        <v>1.1999999999999999E-3</v>
      </c>
      <c r="S56" s="4">
        <v>0.28460000000000002</v>
      </c>
      <c r="T56" s="111">
        <v>425</v>
      </c>
      <c r="U56" s="103">
        <v>9.4</v>
      </c>
      <c r="V56" s="103">
        <v>21</v>
      </c>
      <c r="W56" s="112">
        <v>425.7</v>
      </c>
      <c r="X56" s="112">
        <v>7.3</v>
      </c>
      <c r="Y56" s="1">
        <v>15</v>
      </c>
      <c r="Z56">
        <v>454</v>
      </c>
      <c r="AA56">
        <v>57</v>
      </c>
      <c r="AB56">
        <v>120</v>
      </c>
      <c r="AC56" s="114">
        <v>100.16470588235295</v>
      </c>
      <c r="AD56" s="114">
        <v>93.766519823788542</v>
      </c>
      <c r="AE56" s="89"/>
      <c r="AF56" s="90"/>
      <c r="AG56" s="90"/>
      <c r="AH56" s="90"/>
      <c r="AI56" s="90"/>
      <c r="AJ56" s="55"/>
    </row>
    <row r="57" spans="1:36">
      <c r="A57" t="s">
        <v>79</v>
      </c>
      <c r="B57" t="s">
        <v>16</v>
      </c>
      <c r="C57" s="101">
        <v>8.1110000000000007</v>
      </c>
      <c r="D57">
        <v>41</v>
      </c>
      <c r="E57">
        <v>16990</v>
      </c>
      <c r="F57" s="103">
        <v>101.5</v>
      </c>
      <c r="G57" s="4">
        <v>0.38423645320197042</v>
      </c>
      <c r="H57" s="27">
        <v>14.175977653631284</v>
      </c>
      <c r="I57" s="53">
        <v>3775.5555555555557</v>
      </c>
      <c r="J57" s="53">
        <v>104.44444444444444</v>
      </c>
      <c r="K57" s="105">
        <v>15.24</v>
      </c>
      <c r="L57" s="4">
        <v>0.46</v>
      </c>
      <c r="M57" s="99">
        <v>5.2999999999999999E-2</v>
      </c>
      <c r="N57" s="99">
        <v>2.7000000000000001E-3</v>
      </c>
      <c r="O57" s="108">
        <v>0.48699999999999999</v>
      </c>
      <c r="P57" s="101">
        <v>2.3E-2</v>
      </c>
      <c r="Q57" s="99">
        <v>6.6199999999999995E-2</v>
      </c>
      <c r="R57" s="99">
        <v>2E-3</v>
      </c>
      <c r="S57" s="4">
        <v>6.6831000000000002E-2</v>
      </c>
      <c r="T57" s="111">
        <v>401</v>
      </c>
      <c r="U57" s="103">
        <v>16</v>
      </c>
      <c r="V57" s="103">
        <v>24</v>
      </c>
      <c r="W57" s="112">
        <v>413</v>
      </c>
      <c r="X57" s="112">
        <v>12</v>
      </c>
      <c r="Y57" s="1">
        <v>18</v>
      </c>
      <c r="Z57">
        <v>320</v>
      </c>
      <c r="AA57">
        <v>110</v>
      </c>
      <c r="AB57">
        <v>150</v>
      </c>
      <c r="AC57" s="114">
        <v>102.9925187032419</v>
      </c>
      <c r="AD57" s="114">
        <v>129.0625</v>
      </c>
      <c r="AE57" s="89"/>
      <c r="AF57" s="90"/>
      <c r="AG57" s="90"/>
      <c r="AH57" s="90"/>
      <c r="AI57" s="90"/>
      <c r="AJ57" s="55"/>
    </row>
    <row r="58" spans="1:36">
      <c r="A58" t="s">
        <v>80</v>
      </c>
      <c r="B58" t="s">
        <v>16</v>
      </c>
      <c r="C58" s="101">
        <v>8.1050000000000004</v>
      </c>
      <c r="D58">
        <v>41</v>
      </c>
      <c r="E58">
        <v>30980</v>
      </c>
      <c r="F58" s="103">
        <v>186.2</v>
      </c>
      <c r="G58" s="4">
        <v>0.5569280343716434</v>
      </c>
      <c r="H58" s="27">
        <v>9.2636815920398003</v>
      </c>
      <c r="I58" s="53">
        <v>4130.666666666667</v>
      </c>
      <c r="J58" s="53">
        <v>78.666666666666686</v>
      </c>
      <c r="K58" s="105">
        <v>15.4</v>
      </c>
      <c r="L58" s="4">
        <v>0.28000000000000003</v>
      </c>
      <c r="M58" s="99">
        <v>5.7799999999999997E-2</v>
      </c>
      <c r="N58" s="99">
        <v>2.0999999999999999E-3</v>
      </c>
      <c r="O58" s="108">
        <v>0.51200000000000001</v>
      </c>
      <c r="P58" s="101">
        <v>1.7999999999999999E-2</v>
      </c>
      <c r="Q58" s="99">
        <v>6.5100000000000005E-2</v>
      </c>
      <c r="R58" s="99">
        <v>1.1999999999999999E-3</v>
      </c>
      <c r="S58" s="4">
        <v>0.10095</v>
      </c>
      <c r="T58" s="111">
        <v>419</v>
      </c>
      <c r="U58" s="103">
        <v>12</v>
      </c>
      <c r="V58" s="103">
        <v>22</v>
      </c>
      <c r="W58" s="112">
        <v>406.8</v>
      </c>
      <c r="X58" s="112">
        <v>7.5</v>
      </c>
      <c r="Y58" s="1">
        <v>15</v>
      </c>
      <c r="Z58">
        <v>534</v>
      </c>
      <c r="AA58">
        <v>78</v>
      </c>
      <c r="AB58">
        <v>130</v>
      </c>
      <c r="AC58" s="114">
        <v>97.088305489260136</v>
      </c>
      <c r="AD58" s="114">
        <v>76.17977528089888</v>
      </c>
      <c r="AE58" s="89"/>
      <c r="AF58" s="90"/>
      <c r="AG58" s="90"/>
      <c r="AH58" s="90"/>
      <c r="AI58" s="90"/>
      <c r="AJ58" s="55"/>
    </row>
    <row r="59" spans="1:36">
      <c r="A59" t="s">
        <v>81</v>
      </c>
      <c r="B59" t="s">
        <v>16</v>
      </c>
      <c r="C59" s="101">
        <v>8.11</v>
      </c>
      <c r="D59">
        <v>41</v>
      </c>
      <c r="E59">
        <v>38440</v>
      </c>
      <c r="F59" s="103">
        <v>222</v>
      </c>
      <c r="G59" s="4">
        <v>0.71486486486486478</v>
      </c>
      <c r="H59" s="27">
        <v>7.161290322580645</v>
      </c>
      <c r="I59" s="53">
        <v>904.47058823529414</v>
      </c>
      <c r="J59" s="53">
        <v>13.176470588235295</v>
      </c>
      <c r="K59" s="105">
        <v>14.71</v>
      </c>
      <c r="L59" s="4">
        <v>0.31</v>
      </c>
      <c r="M59" s="99">
        <v>5.57E-2</v>
      </c>
      <c r="N59" s="99">
        <v>1.6000000000000001E-3</v>
      </c>
      <c r="O59" s="108">
        <v>0.52</v>
      </c>
      <c r="P59" s="101">
        <v>1.7000000000000001E-2</v>
      </c>
      <c r="Q59" s="99">
        <v>6.83E-2</v>
      </c>
      <c r="R59" s="99">
        <v>1.4E-3</v>
      </c>
      <c r="S59" s="4">
        <v>0.47760000000000002</v>
      </c>
      <c r="T59" s="111">
        <v>425</v>
      </c>
      <c r="U59" s="103">
        <v>11</v>
      </c>
      <c r="V59" s="103">
        <v>22</v>
      </c>
      <c r="W59" s="112">
        <v>425.7</v>
      </c>
      <c r="X59" s="112">
        <v>8.6999999999999993</v>
      </c>
      <c r="Y59" s="1">
        <v>16</v>
      </c>
      <c r="Z59">
        <v>426</v>
      </c>
      <c r="AA59">
        <v>64</v>
      </c>
      <c r="AB59">
        <v>120</v>
      </c>
      <c r="AC59" s="114">
        <v>100.16470588235295</v>
      </c>
      <c r="AD59" s="114">
        <v>99.929577464788736</v>
      </c>
      <c r="AE59" s="89"/>
      <c r="AF59" s="90"/>
      <c r="AG59" s="90"/>
      <c r="AH59" s="90"/>
      <c r="AI59" s="90"/>
      <c r="AJ59" s="55"/>
    </row>
    <row r="60" spans="1:36">
      <c r="C60" s="101"/>
      <c r="F60" s="103"/>
      <c r="G60" s="4"/>
      <c r="I60" s="37"/>
      <c r="J60" s="37"/>
      <c r="K60" s="55"/>
      <c r="M60" s="99"/>
      <c r="N60" s="99"/>
      <c r="O60" s="55"/>
      <c r="S60" s="4"/>
      <c r="T60" s="55"/>
      <c r="AC60" s="114"/>
      <c r="AD60" s="114"/>
      <c r="AE60" s="89"/>
      <c r="AF60" s="90"/>
      <c r="AG60" s="90"/>
      <c r="AH60" s="90"/>
      <c r="AI60" s="90"/>
      <c r="AJ60" s="55"/>
    </row>
    <row r="61" spans="1:36">
      <c r="A61" t="s">
        <v>17</v>
      </c>
      <c r="B61" t="s">
        <v>16</v>
      </c>
      <c r="C61" s="101">
        <v>8.1549999999999994</v>
      </c>
      <c r="D61">
        <v>41</v>
      </c>
      <c r="E61">
        <v>39050</v>
      </c>
      <c r="F61" s="103">
        <v>81.400000000000006</v>
      </c>
      <c r="G61" s="4">
        <v>0.36916461916461912</v>
      </c>
      <c r="H61" s="27">
        <v>5.4050464807436924</v>
      </c>
      <c r="I61" s="53">
        <v>2366.6666666666665</v>
      </c>
      <c r="J61" s="53">
        <v>40.606060606060602</v>
      </c>
      <c r="K61" s="105">
        <v>5.68</v>
      </c>
      <c r="L61" s="4">
        <v>0.16</v>
      </c>
      <c r="M61" s="99">
        <v>7.6999999999999999E-2</v>
      </c>
      <c r="N61" s="99">
        <v>2.2000000000000001E-3</v>
      </c>
      <c r="O61" s="108">
        <v>1.855</v>
      </c>
      <c r="P61" s="101">
        <v>7.5999999999999998E-2</v>
      </c>
      <c r="Q61" s="99">
        <v>0.17649999999999999</v>
      </c>
      <c r="R61" s="99">
        <v>4.7999999999999996E-3</v>
      </c>
      <c r="S61" s="4">
        <v>0.65854999999999997</v>
      </c>
      <c r="T61" s="55">
        <v>1066</v>
      </c>
      <c r="U61">
        <v>26</v>
      </c>
      <c r="V61">
        <v>43</v>
      </c>
      <c r="W61" s="1">
        <v>1048</v>
      </c>
      <c r="X61" s="1">
        <v>26</v>
      </c>
      <c r="Y61" s="1">
        <v>41</v>
      </c>
      <c r="Z61">
        <v>1121</v>
      </c>
      <c r="AA61">
        <v>55</v>
      </c>
      <c r="AB61">
        <v>110</v>
      </c>
      <c r="AC61" s="114">
        <v>98.311444652908065</v>
      </c>
      <c r="AD61" s="114">
        <v>93.487957181088319</v>
      </c>
      <c r="AE61" s="89"/>
      <c r="AF61" s="90"/>
      <c r="AG61" s="90"/>
      <c r="AH61" s="90"/>
      <c r="AI61" s="90"/>
      <c r="AJ61" s="55"/>
    </row>
    <row r="62" spans="1:36">
      <c r="A62" t="s">
        <v>19</v>
      </c>
      <c r="B62" t="s">
        <v>16</v>
      </c>
      <c r="C62" s="101">
        <v>8.1359999999999992</v>
      </c>
      <c r="D62">
        <v>41</v>
      </c>
      <c r="E62">
        <v>39190</v>
      </c>
      <c r="F62" s="103">
        <v>78.599999999999994</v>
      </c>
      <c r="G62" s="4">
        <v>0.38473282442748091</v>
      </c>
      <c r="H62" s="27">
        <v>5.1710526315789469</v>
      </c>
      <c r="I62" s="53">
        <v>4610.588235294118</v>
      </c>
      <c r="J62" s="53">
        <v>97.647058823529434</v>
      </c>
      <c r="K62" s="105">
        <v>5.47</v>
      </c>
      <c r="L62" s="4">
        <v>0.18</v>
      </c>
      <c r="M62" s="99">
        <v>7.4700000000000003E-2</v>
      </c>
      <c r="N62" s="99">
        <v>2.7000000000000001E-3</v>
      </c>
      <c r="O62" s="108">
        <v>1.8839999999999999</v>
      </c>
      <c r="P62" s="101">
        <v>7.6999999999999999E-2</v>
      </c>
      <c r="Q62" s="99">
        <v>0.1845</v>
      </c>
      <c r="R62" s="99">
        <v>5.8999999999999999E-3</v>
      </c>
      <c r="S62" s="4">
        <v>0.53146000000000004</v>
      </c>
      <c r="T62" s="55">
        <v>1072</v>
      </c>
      <c r="U62">
        <v>27</v>
      </c>
      <c r="V62">
        <v>44</v>
      </c>
      <c r="W62" s="1">
        <v>1091</v>
      </c>
      <c r="X62" s="1">
        <v>32</v>
      </c>
      <c r="Y62" s="1">
        <v>46</v>
      </c>
      <c r="Z62">
        <v>1082</v>
      </c>
      <c r="AA62">
        <v>69</v>
      </c>
      <c r="AB62">
        <v>110</v>
      </c>
      <c r="AC62" s="114">
        <v>101.7723880597015</v>
      </c>
      <c r="AD62" s="114">
        <v>100.83179297597043</v>
      </c>
      <c r="AE62" s="89"/>
      <c r="AF62" s="90"/>
      <c r="AG62" s="90"/>
      <c r="AH62" s="90"/>
      <c r="AI62" s="90"/>
      <c r="AJ62" s="55"/>
    </row>
    <row r="63" spans="1:36">
      <c r="A63" t="s">
        <v>21</v>
      </c>
      <c r="B63" t="s">
        <v>16</v>
      </c>
      <c r="C63" s="101">
        <v>8.1210000000000004</v>
      </c>
      <c r="D63">
        <v>41</v>
      </c>
      <c r="E63">
        <v>39480</v>
      </c>
      <c r="F63" s="103">
        <v>81.2</v>
      </c>
      <c r="G63" s="4">
        <v>0.3692118226600985</v>
      </c>
      <c r="H63" s="27">
        <v>5.4350736278447123</v>
      </c>
      <c r="I63" s="53">
        <v>602.74809160305347</v>
      </c>
      <c r="J63" s="53">
        <v>10.534351145038167</v>
      </c>
      <c r="K63" s="105">
        <v>5.55</v>
      </c>
      <c r="L63" s="4">
        <v>0.18</v>
      </c>
      <c r="M63" s="99">
        <v>7.0999999999999994E-2</v>
      </c>
      <c r="N63" s="99">
        <v>2.3E-3</v>
      </c>
      <c r="O63" s="108">
        <v>1.754</v>
      </c>
      <c r="P63" s="101">
        <v>8.3000000000000004E-2</v>
      </c>
      <c r="Q63" s="99">
        <v>0.17979999999999999</v>
      </c>
      <c r="R63" s="99">
        <v>5.7999999999999996E-3</v>
      </c>
      <c r="S63" s="4">
        <v>0.73485</v>
      </c>
      <c r="T63" s="55">
        <v>1030</v>
      </c>
      <c r="U63">
        <v>29</v>
      </c>
      <c r="V63">
        <v>44</v>
      </c>
      <c r="W63" s="1">
        <v>1065</v>
      </c>
      <c r="X63" s="1">
        <v>32</v>
      </c>
      <c r="Y63" s="1">
        <v>45</v>
      </c>
      <c r="Z63">
        <v>968</v>
      </c>
      <c r="AA63">
        <v>68</v>
      </c>
      <c r="AB63">
        <v>120</v>
      </c>
      <c r="AC63" s="114">
        <v>103.39805825242719</v>
      </c>
      <c r="AD63" s="114">
        <v>110.02066115702479</v>
      </c>
      <c r="AE63" s="89"/>
      <c r="AF63" s="90"/>
      <c r="AG63" s="90"/>
      <c r="AH63" s="90"/>
      <c r="AI63" s="90"/>
      <c r="AJ63" s="55"/>
    </row>
    <row r="64" spans="1:36">
      <c r="A64" t="s">
        <v>23</v>
      </c>
      <c r="B64" t="s">
        <v>16</v>
      </c>
      <c r="C64" s="101">
        <v>8.1240000000000006</v>
      </c>
      <c r="D64">
        <v>41</v>
      </c>
      <c r="E64">
        <v>37920</v>
      </c>
      <c r="F64" s="103">
        <v>80.599999999999994</v>
      </c>
      <c r="G64" s="4">
        <v>0.37133995037220846</v>
      </c>
      <c r="H64" s="27">
        <v>5.5205479452054789</v>
      </c>
      <c r="I64" s="53">
        <v>1131.9402985074628</v>
      </c>
      <c r="J64" s="53">
        <v>21.492537313432837</v>
      </c>
      <c r="K64" s="105">
        <v>5.63</v>
      </c>
      <c r="L64" s="4">
        <v>0.2</v>
      </c>
      <c r="M64" s="99">
        <v>7.7399999999999997E-2</v>
      </c>
      <c r="N64" s="99">
        <v>2.2000000000000001E-3</v>
      </c>
      <c r="O64" s="108">
        <v>1.893</v>
      </c>
      <c r="P64" s="101">
        <v>7.2999999999999995E-2</v>
      </c>
      <c r="Q64" s="99">
        <v>0.1797</v>
      </c>
      <c r="R64" s="99">
        <v>6.0000000000000001E-3</v>
      </c>
      <c r="S64" s="4">
        <v>0.72704000000000002</v>
      </c>
      <c r="T64" s="55">
        <v>1080</v>
      </c>
      <c r="U64">
        <v>25</v>
      </c>
      <c r="V64">
        <v>42</v>
      </c>
      <c r="W64" s="1">
        <v>1065</v>
      </c>
      <c r="X64" s="1">
        <v>33</v>
      </c>
      <c r="Y64" s="1">
        <v>46</v>
      </c>
      <c r="Z64">
        <v>1138</v>
      </c>
      <c r="AA64">
        <v>57</v>
      </c>
      <c r="AB64">
        <v>110</v>
      </c>
      <c r="AC64" s="114">
        <v>98.611111111111114</v>
      </c>
      <c r="AD64" s="114">
        <v>93.585237258347973</v>
      </c>
      <c r="AE64" s="89"/>
      <c r="AF64" s="90"/>
      <c r="AG64" s="90"/>
      <c r="AH64" s="90"/>
      <c r="AI64" s="90"/>
      <c r="AJ64" s="55"/>
    </row>
    <row r="65" spans="1:468">
      <c r="A65" t="s">
        <v>25</v>
      </c>
      <c r="B65" t="s">
        <v>16</v>
      </c>
      <c r="C65" s="101">
        <v>8.1120000000000001</v>
      </c>
      <c r="D65">
        <v>41</v>
      </c>
      <c r="E65">
        <v>37990</v>
      </c>
      <c r="F65" s="103">
        <v>78.400000000000006</v>
      </c>
      <c r="G65" s="4">
        <v>0.3825255102040816</v>
      </c>
      <c r="H65" s="27">
        <v>5.2794612794612803</v>
      </c>
      <c r="I65" s="53">
        <v>8442.2222222222226</v>
      </c>
      <c r="J65" s="53">
        <v>142.22222222222223</v>
      </c>
      <c r="K65" s="105">
        <v>5.49</v>
      </c>
      <c r="L65" s="4">
        <v>0.17</v>
      </c>
      <c r="M65" s="99">
        <v>7.46E-2</v>
      </c>
      <c r="N65" s="99">
        <v>2.5000000000000001E-3</v>
      </c>
      <c r="O65" s="108">
        <v>1.891</v>
      </c>
      <c r="P65" s="101">
        <v>8.1000000000000003E-2</v>
      </c>
      <c r="Q65" s="99">
        <v>0.183</v>
      </c>
      <c r="R65" s="99">
        <v>5.8999999999999999E-3</v>
      </c>
      <c r="S65" s="4">
        <v>0.54362999999999995</v>
      </c>
      <c r="T65" s="55">
        <v>1074</v>
      </c>
      <c r="U65">
        <v>29</v>
      </c>
      <c r="V65">
        <v>45</v>
      </c>
      <c r="W65" s="1">
        <v>1083</v>
      </c>
      <c r="X65" s="1">
        <v>32</v>
      </c>
      <c r="Y65" s="1">
        <v>46</v>
      </c>
      <c r="Z65">
        <v>1056</v>
      </c>
      <c r="AA65">
        <v>63</v>
      </c>
      <c r="AB65">
        <v>110</v>
      </c>
      <c r="AC65" s="114">
        <v>100.83798882681565</v>
      </c>
      <c r="AD65" s="114">
        <v>102.55681818181819</v>
      </c>
      <c r="AE65" s="89"/>
      <c r="AF65" s="90"/>
      <c r="AG65" s="90"/>
      <c r="AH65" s="90"/>
      <c r="AI65" s="90"/>
      <c r="AJ65" s="55"/>
    </row>
    <row r="66" spans="1:468">
      <c r="A66" t="s">
        <v>27</v>
      </c>
      <c r="B66" t="s">
        <v>16</v>
      </c>
      <c r="C66" s="101">
        <v>8.1229999999999993</v>
      </c>
      <c r="D66">
        <v>41</v>
      </c>
      <c r="E66">
        <v>38540</v>
      </c>
      <c r="F66" s="103">
        <v>82.6</v>
      </c>
      <c r="G66" s="4">
        <v>0.36731234866828089</v>
      </c>
      <c r="H66" s="27">
        <v>5.2779552715654949</v>
      </c>
      <c r="I66" s="53">
        <v>1352.280701754386</v>
      </c>
      <c r="J66" s="53">
        <v>19.298245614035089</v>
      </c>
      <c r="K66" s="105">
        <v>5.64</v>
      </c>
      <c r="L66" s="4">
        <v>0.14000000000000001</v>
      </c>
      <c r="M66" s="99">
        <v>7.7299999999999994E-2</v>
      </c>
      <c r="N66" s="99">
        <v>2.0999999999999999E-3</v>
      </c>
      <c r="O66" s="108">
        <v>1.8819999999999999</v>
      </c>
      <c r="P66" s="101">
        <v>7.5999999999999998E-2</v>
      </c>
      <c r="Q66" s="99">
        <v>0.1774</v>
      </c>
      <c r="R66" s="99">
        <v>4.1999999999999997E-3</v>
      </c>
      <c r="S66" s="4">
        <v>0.65702000000000005</v>
      </c>
      <c r="T66" s="55">
        <v>1076</v>
      </c>
      <c r="U66">
        <v>28</v>
      </c>
      <c r="V66">
        <v>45</v>
      </c>
      <c r="W66" s="1">
        <v>1052</v>
      </c>
      <c r="X66" s="1">
        <v>23</v>
      </c>
      <c r="Y66" s="1">
        <v>40</v>
      </c>
      <c r="Z66">
        <v>1129</v>
      </c>
      <c r="AA66">
        <v>53</v>
      </c>
      <c r="AB66">
        <v>100</v>
      </c>
      <c r="AC66" s="114">
        <v>97.769516728624538</v>
      </c>
      <c r="AD66" s="114">
        <v>93.179805137289634</v>
      </c>
      <c r="AE66" s="89"/>
      <c r="AF66" s="90"/>
      <c r="AG66" s="90"/>
      <c r="AH66" s="90"/>
      <c r="AI66" s="90"/>
      <c r="AJ66" s="55"/>
    </row>
    <row r="67" spans="1:468">
      <c r="A67" t="s">
        <v>29</v>
      </c>
      <c r="B67" t="s">
        <v>16</v>
      </c>
      <c r="C67" s="101">
        <v>8.1210000000000004</v>
      </c>
      <c r="D67">
        <v>41</v>
      </c>
      <c r="E67">
        <v>38510</v>
      </c>
      <c r="F67" s="103">
        <v>82.5</v>
      </c>
      <c r="G67" s="4">
        <v>0.3703030303030303</v>
      </c>
      <c r="H67" s="27">
        <v>5.5743243243243237</v>
      </c>
      <c r="I67" s="53">
        <v>1974.8717948717949</v>
      </c>
      <c r="J67" s="53">
        <v>40.512820512820518</v>
      </c>
      <c r="K67" s="105">
        <v>5.67</v>
      </c>
      <c r="L67" s="4">
        <v>0.14000000000000001</v>
      </c>
      <c r="M67" s="99">
        <v>7.2800000000000004E-2</v>
      </c>
      <c r="N67" s="99">
        <v>2.0999999999999999E-3</v>
      </c>
      <c r="O67" s="108">
        <v>1.784</v>
      </c>
      <c r="P67" s="101">
        <v>5.8000000000000003E-2</v>
      </c>
      <c r="Q67" s="99">
        <v>0.17649999999999999</v>
      </c>
      <c r="R67" s="99">
        <v>4.4000000000000003E-3</v>
      </c>
      <c r="S67" s="4">
        <v>0.49513000000000001</v>
      </c>
      <c r="T67" s="55">
        <v>1042</v>
      </c>
      <c r="U67">
        <v>22</v>
      </c>
      <c r="V67">
        <v>43</v>
      </c>
      <c r="W67" s="1">
        <v>1047</v>
      </c>
      <c r="X67" s="1">
        <v>24</v>
      </c>
      <c r="Y67" s="1">
        <v>40</v>
      </c>
      <c r="Z67">
        <v>996</v>
      </c>
      <c r="AA67">
        <v>59</v>
      </c>
      <c r="AB67">
        <v>110</v>
      </c>
      <c r="AC67" s="114">
        <v>100.47984644913628</v>
      </c>
      <c r="AD67" s="114">
        <v>105.12048192771084</v>
      </c>
      <c r="AE67" s="89"/>
      <c r="AF67" s="90"/>
      <c r="AG67" s="90"/>
      <c r="AH67" s="90"/>
      <c r="AI67" s="90"/>
      <c r="AJ67" s="55"/>
    </row>
    <row r="68" spans="1:468">
      <c r="A68" t="s">
        <v>31</v>
      </c>
      <c r="B68" t="s">
        <v>16</v>
      </c>
      <c r="C68" s="101">
        <v>8.109</v>
      </c>
      <c r="D68">
        <v>41</v>
      </c>
      <c r="E68">
        <v>35730</v>
      </c>
      <c r="F68" s="103">
        <v>76.900000000000006</v>
      </c>
      <c r="G68" s="4">
        <v>0.37282184655396616</v>
      </c>
      <c r="H68" s="27">
        <v>5.0492449113591595</v>
      </c>
      <c r="I68" s="53">
        <v>643.78378378378375</v>
      </c>
      <c r="J68" s="53">
        <v>11.171171171171171</v>
      </c>
      <c r="K68" s="105">
        <v>5.52</v>
      </c>
      <c r="L68" s="4">
        <v>0.17</v>
      </c>
      <c r="M68" s="99">
        <v>7.4399999999999994E-2</v>
      </c>
      <c r="N68" s="99">
        <v>2.5000000000000001E-3</v>
      </c>
      <c r="O68" s="108">
        <v>1.909</v>
      </c>
      <c r="P68" s="101">
        <v>6.6000000000000003E-2</v>
      </c>
      <c r="Q68" s="99">
        <v>0.183</v>
      </c>
      <c r="R68" s="99">
        <v>5.5999999999999999E-3</v>
      </c>
      <c r="S68" s="4">
        <v>0.53963000000000005</v>
      </c>
      <c r="T68" s="55">
        <v>1082</v>
      </c>
      <c r="U68">
        <v>23</v>
      </c>
      <c r="V68">
        <v>42</v>
      </c>
      <c r="W68" s="1">
        <v>1082</v>
      </c>
      <c r="X68" s="1">
        <v>31</v>
      </c>
      <c r="Y68" s="1">
        <v>45</v>
      </c>
      <c r="Z68">
        <v>1038</v>
      </c>
      <c r="AA68">
        <v>69</v>
      </c>
      <c r="AB68">
        <v>120</v>
      </c>
      <c r="AC68" s="114">
        <v>100</v>
      </c>
      <c r="AD68" s="114">
        <v>104.23892100192678</v>
      </c>
      <c r="AE68" s="89"/>
      <c r="AF68" s="90"/>
      <c r="AG68" s="90"/>
      <c r="AH68" s="90"/>
      <c r="AI68" s="90"/>
      <c r="AJ68" s="55"/>
    </row>
    <row r="69" spans="1:468">
      <c r="A69" t="s">
        <v>33</v>
      </c>
      <c r="B69" t="s">
        <v>16</v>
      </c>
      <c r="C69" s="101">
        <v>8.1080000000000005</v>
      </c>
      <c r="D69">
        <v>41</v>
      </c>
      <c r="E69">
        <v>35470</v>
      </c>
      <c r="F69" s="103">
        <v>77.7</v>
      </c>
      <c r="G69" s="4">
        <v>0.38172458172458174</v>
      </c>
      <c r="H69" s="27">
        <v>5.5106382978723412</v>
      </c>
      <c r="I69" s="53">
        <v>716.56565656565658</v>
      </c>
      <c r="J69" s="53">
        <v>13.737373737373739</v>
      </c>
      <c r="K69" s="105">
        <v>5.61</v>
      </c>
      <c r="L69" s="4">
        <v>0.13</v>
      </c>
      <c r="M69" s="99">
        <v>7.46E-2</v>
      </c>
      <c r="N69" s="99">
        <v>2E-3</v>
      </c>
      <c r="O69" s="108">
        <v>1.851</v>
      </c>
      <c r="P69" s="101">
        <v>6.0999999999999999E-2</v>
      </c>
      <c r="Q69" s="99">
        <v>0.1782</v>
      </c>
      <c r="R69" s="99">
        <v>3.7000000000000002E-3</v>
      </c>
      <c r="S69" s="4">
        <v>0.57833999999999997</v>
      </c>
      <c r="T69" s="55">
        <v>1062</v>
      </c>
      <c r="U69">
        <v>22</v>
      </c>
      <c r="V69">
        <v>42</v>
      </c>
      <c r="W69" s="1">
        <v>1057</v>
      </c>
      <c r="X69" s="1">
        <v>20</v>
      </c>
      <c r="Y69" s="1">
        <v>38</v>
      </c>
      <c r="Z69">
        <v>1069</v>
      </c>
      <c r="AA69">
        <v>55</v>
      </c>
      <c r="AB69">
        <v>110</v>
      </c>
      <c r="AC69" s="114">
        <v>99.529190207156304</v>
      </c>
      <c r="AD69" s="114">
        <v>98.877455565949489</v>
      </c>
      <c r="AE69" s="89">
        <v>1</v>
      </c>
      <c r="AF69" s="98">
        <v>1063.7</v>
      </c>
      <c r="AG69" s="92">
        <v>6.2755999999999998</v>
      </c>
      <c r="AH69" s="93">
        <v>1.6938</v>
      </c>
      <c r="AI69" s="93">
        <f>100*(AF69-1062.4)/1062.4</f>
        <v>0.12236445783132101</v>
      </c>
      <c r="AJ69" s="55"/>
    </row>
    <row r="70" spans="1:468">
      <c r="A70" t="s">
        <v>35</v>
      </c>
      <c r="B70" t="s">
        <v>38</v>
      </c>
      <c r="C70" s="101">
        <v>8.1300000000000008</v>
      </c>
      <c r="D70">
        <v>41</v>
      </c>
      <c r="E70">
        <v>36070</v>
      </c>
      <c r="F70" s="103">
        <v>83.2</v>
      </c>
      <c r="G70" s="4">
        <v>0.37043269230769232</v>
      </c>
      <c r="H70" s="27">
        <v>5.216300940438872</v>
      </c>
      <c r="I70" s="53">
        <v>8015.5555555555557</v>
      </c>
      <c r="J70" s="53">
        <v>120.00000000000001</v>
      </c>
      <c r="K70" s="105">
        <v>5.71</v>
      </c>
      <c r="L70" s="4">
        <v>0.18</v>
      </c>
      <c r="M70" s="99">
        <v>7.4800000000000005E-2</v>
      </c>
      <c r="N70" s="99">
        <v>2.2000000000000001E-3</v>
      </c>
      <c r="O70" s="108">
        <v>1.7969999999999999</v>
      </c>
      <c r="P70" s="101">
        <v>7.3999999999999996E-2</v>
      </c>
      <c r="Q70" s="99">
        <v>0.17549999999999999</v>
      </c>
      <c r="R70" s="99">
        <v>5.0000000000000001E-3</v>
      </c>
      <c r="S70" s="4">
        <v>0.74339999999999995</v>
      </c>
      <c r="T70" s="55">
        <v>1046</v>
      </c>
      <c r="U70">
        <v>26</v>
      </c>
      <c r="V70">
        <v>43</v>
      </c>
      <c r="W70" s="1">
        <v>1042</v>
      </c>
      <c r="X70" s="1">
        <v>27</v>
      </c>
      <c r="Y70" s="1">
        <v>42</v>
      </c>
      <c r="Z70">
        <v>1061</v>
      </c>
      <c r="AA70">
        <v>62</v>
      </c>
      <c r="AB70">
        <v>110</v>
      </c>
      <c r="AC70" s="114">
        <v>99.617590822179736</v>
      </c>
      <c r="AD70" s="114">
        <v>98.209236569274267</v>
      </c>
      <c r="AE70" s="57"/>
      <c r="AF70" s="45"/>
      <c r="AG70" s="45"/>
      <c r="AH70" s="45"/>
      <c r="AI70" s="45"/>
      <c r="AJ70" s="55"/>
    </row>
    <row r="71" spans="1:468">
      <c r="A71" t="s">
        <v>36</v>
      </c>
      <c r="B71" t="s">
        <v>38</v>
      </c>
      <c r="C71" s="101">
        <v>8.1229999999999993</v>
      </c>
      <c r="D71">
        <v>41</v>
      </c>
      <c r="E71">
        <v>35120</v>
      </c>
      <c r="F71" s="103">
        <v>79.099999999999994</v>
      </c>
      <c r="G71" s="4">
        <v>0.37319848293299623</v>
      </c>
      <c r="H71" s="27">
        <v>5.3699932111337398</v>
      </c>
      <c r="I71" s="53">
        <v>2006.8571428571429</v>
      </c>
      <c r="J71" s="53">
        <v>29.142857142857142</v>
      </c>
      <c r="K71" s="105">
        <v>5.6</v>
      </c>
      <c r="L71" s="4">
        <v>0.16</v>
      </c>
      <c r="M71" s="99">
        <v>7.2700000000000001E-2</v>
      </c>
      <c r="N71" s="99">
        <v>2.2000000000000001E-3</v>
      </c>
      <c r="O71" s="108">
        <v>1.794</v>
      </c>
      <c r="P71" s="101">
        <v>7.1999999999999995E-2</v>
      </c>
      <c r="Q71" s="99">
        <v>0.17910000000000001</v>
      </c>
      <c r="R71" s="99">
        <v>4.8999999999999998E-3</v>
      </c>
      <c r="S71" s="4">
        <v>0.68011999999999995</v>
      </c>
      <c r="T71" s="55">
        <v>1045</v>
      </c>
      <c r="U71">
        <v>27</v>
      </c>
      <c r="V71">
        <v>45</v>
      </c>
      <c r="W71" s="1">
        <v>1061</v>
      </c>
      <c r="X71" s="1">
        <v>27</v>
      </c>
      <c r="Y71" s="1">
        <v>42</v>
      </c>
      <c r="Z71">
        <v>994</v>
      </c>
      <c r="AA71">
        <v>60</v>
      </c>
      <c r="AB71">
        <v>110</v>
      </c>
      <c r="AC71" s="114">
        <v>101.5311004784689</v>
      </c>
      <c r="AD71" s="114">
        <v>106.74044265593561</v>
      </c>
      <c r="AE71" s="57"/>
      <c r="AF71" s="45"/>
      <c r="AG71" s="45"/>
      <c r="AH71" s="45"/>
      <c r="AI71" s="45"/>
      <c r="AJ71" s="55"/>
    </row>
    <row r="72" spans="1:468">
      <c r="A72" t="s">
        <v>39</v>
      </c>
      <c r="B72" t="s">
        <v>38</v>
      </c>
      <c r="C72" s="101">
        <v>8.1189999999999998</v>
      </c>
      <c r="D72">
        <v>41</v>
      </c>
      <c r="E72">
        <v>36270</v>
      </c>
      <c r="F72" s="103">
        <v>84.3</v>
      </c>
      <c r="G72" s="4">
        <v>0.37069988137603799</v>
      </c>
      <c r="H72" s="27">
        <v>5.9787234042553195</v>
      </c>
      <c r="I72" s="53">
        <v>630.78260869565213</v>
      </c>
      <c r="J72" s="53">
        <v>10.434782608695651</v>
      </c>
      <c r="K72" s="105">
        <v>5.59</v>
      </c>
      <c r="L72" s="4">
        <v>0.17</v>
      </c>
      <c r="M72" s="99">
        <v>7.6700000000000004E-2</v>
      </c>
      <c r="N72" s="99">
        <v>2.8E-3</v>
      </c>
      <c r="O72" s="108">
        <v>1.843</v>
      </c>
      <c r="P72" s="101">
        <v>0.09</v>
      </c>
      <c r="Q72" s="99">
        <v>0.1774</v>
      </c>
      <c r="R72" s="99">
        <v>6.1999999999999998E-3</v>
      </c>
      <c r="S72" s="4">
        <v>0.64146000000000003</v>
      </c>
      <c r="T72" s="55">
        <v>1062</v>
      </c>
      <c r="U72">
        <v>34</v>
      </c>
      <c r="V72">
        <v>50</v>
      </c>
      <c r="W72" s="1">
        <v>1052</v>
      </c>
      <c r="X72" s="1">
        <v>34</v>
      </c>
      <c r="Y72" s="1">
        <v>47</v>
      </c>
      <c r="Z72">
        <v>1098</v>
      </c>
      <c r="AA72">
        <v>72</v>
      </c>
      <c r="AB72">
        <v>120</v>
      </c>
      <c r="AC72" s="114">
        <v>99.058380414312623</v>
      </c>
      <c r="AD72" s="114">
        <v>95.810564663023683</v>
      </c>
      <c r="AE72" s="57"/>
      <c r="AF72" s="45"/>
      <c r="AG72" s="45"/>
      <c r="AH72" s="45"/>
      <c r="AI72" s="45"/>
      <c r="AJ72" s="55"/>
    </row>
    <row r="73" spans="1:468">
      <c r="A73" t="s">
        <v>41</v>
      </c>
      <c r="B73" t="s">
        <v>38</v>
      </c>
      <c r="C73" s="101">
        <v>8.1129999999999995</v>
      </c>
      <c r="D73">
        <v>41</v>
      </c>
      <c r="E73">
        <v>35450</v>
      </c>
      <c r="F73" s="103">
        <v>78.099999999999994</v>
      </c>
      <c r="G73" s="4">
        <v>0.39001280409731121</v>
      </c>
      <c r="H73" s="27">
        <v>5.0979112271540465</v>
      </c>
      <c r="I73" s="53">
        <v>3082.608695652174</v>
      </c>
      <c r="J73" s="53">
        <v>57.391304347826086</v>
      </c>
      <c r="K73" s="105">
        <v>5.38</v>
      </c>
      <c r="L73" s="4">
        <v>0.17</v>
      </c>
      <c r="M73" s="99">
        <v>7.51E-2</v>
      </c>
      <c r="N73" s="99">
        <v>2.0999999999999999E-3</v>
      </c>
      <c r="O73" s="108">
        <v>1.9179999999999999</v>
      </c>
      <c r="P73" s="101">
        <v>5.8999999999999997E-2</v>
      </c>
      <c r="Q73" s="99">
        <v>0.1865</v>
      </c>
      <c r="R73" s="99">
        <v>5.7000000000000002E-3</v>
      </c>
      <c r="S73" s="4">
        <v>0.54844999999999999</v>
      </c>
      <c r="T73" s="55">
        <v>1086</v>
      </c>
      <c r="U73">
        <v>21</v>
      </c>
      <c r="V73">
        <v>41</v>
      </c>
      <c r="W73" s="1">
        <v>1102</v>
      </c>
      <c r="X73" s="1">
        <v>31</v>
      </c>
      <c r="Y73" s="1">
        <v>46</v>
      </c>
      <c r="Z73">
        <v>1060</v>
      </c>
      <c r="AA73">
        <v>56</v>
      </c>
      <c r="AB73">
        <v>110</v>
      </c>
      <c r="AC73" s="114">
        <v>101.47329650092081</v>
      </c>
      <c r="AD73" s="114">
        <v>103.9622641509434</v>
      </c>
      <c r="AE73" s="57"/>
      <c r="AF73" s="45"/>
      <c r="AG73" s="45"/>
      <c r="AH73" s="45"/>
      <c r="AI73" s="45"/>
      <c r="AJ73" s="55"/>
    </row>
    <row r="74" spans="1:468">
      <c r="A74" t="s">
        <v>43</v>
      </c>
      <c r="B74" t="s">
        <v>38</v>
      </c>
      <c r="C74" s="101">
        <v>8.1560000000000006</v>
      </c>
      <c r="D74">
        <v>41</v>
      </c>
      <c r="E74">
        <v>34260</v>
      </c>
      <c r="F74" s="103">
        <v>79.3</v>
      </c>
      <c r="G74" s="4">
        <v>0.37831021437578816</v>
      </c>
      <c r="H74" s="27">
        <v>5.1526965562053277</v>
      </c>
      <c r="I74" s="53">
        <v>1161.3559322033898</v>
      </c>
      <c r="J74" s="53">
        <v>22.033898305084744</v>
      </c>
      <c r="K74" s="105">
        <v>5.44</v>
      </c>
      <c r="L74" s="4">
        <v>0.17</v>
      </c>
      <c r="M74" s="99">
        <v>7.46E-2</v>
      </c>
      <c r="N74" s="99">
        <v>2.3E-3</v>
      </c>
      <c r="O74" s="108">
        <v>1.855</v>
      </c>
      <c r="P74" s="101">
        <v>0.09</v>
      </c>
      <c r="Q74" s="99">
        <v>0.18360000000000001</v>
      </c>
      <c r="R74" s="99">
        <v>6.0000000000000001E-3</v>
      </c>
      <c r="S74" s="4">
        <v>0.69574999999999998</v>
      </c>
      <c r="T74" s="55">
        <v>1066</v>
      </c>
      <c r="U74">
        <v>31</v>
      </c>
      <c r="V74">
        <v>45</v>
      </c>
      <c r="W74" s="1">
        <v>1091</v>
      </c>
      <c r="X74" s="1">
        <v>32</v>
      </c>
      <c r="Y74" s="1">
        <v>45</v>
      </c>
      <c r="Z74">
        <v>1046</v>
      </c>
      <c r="AA74">
        <v>61</v>
      </c>
      <c r="AB74">
        <v>110</v>
      </c>
      <c r="AC74" s="114">
        <v>102.34521575984991</v>
      </c>
      <c r="AD74" s="114">
        <v>104.30210325047801</v>
      </c>
      <c r="AE74" s="57"/>
      <c r="AF74" s="45"/>
      <c r="AG74" s="45"/>
      <c r="AH74" s="45"/>
      <c r="AI74" s="45"/>
      <c r="AJ74" s="55"/>
    </row>
    <row r="75" spans="1:468">
      <c r="A75" s="28" t="s">
        <v>45</v>
      </c>
      <c r="B75" s="28" t="s">
        <v>38</v>
      </c>
      <c r="C75" s="102">
        <v>8.1199999999999992</v>
      </c>
      <c r="D75" s="28">
        <v>41</v>
      </c>
      <c r="E75" s="28">
        <v>32930</v>
      </c>
      <c r="F75" s="104">
        <v>80.099999999999994</v>
      </c>
      <c r="G75" s="29">
        <v>0.37240948813982522</v>
      </c>
      <c r="H75" s="31">
        <v>5.6013986013986008</v>
      </c>
      <c r="I75" s="54">
        <v>1780</v>
      </c>
      <c r="J75" s="54">
        <v>31.351351351351351</v>
      </c>
      <c r="K75" s="106">
        <v>5.76</v>
      </c>
      <c r="L75" s="29">
        <v>0.19</v>
      </c>
      <c r="M75" s="100">
        <v>7.6399999999999996E-2</v>
      </c>
      <c r="N75" s="100">
        <v>2.8999999999999998E-3</v>
      </c>
      <c r="O75" s="109">
        <v>1.82</v>
      </c>
      <c r="P75" s="102">
        <v>7.1999999999999995E-2</v>
      </c>
      <c r="Q75" s="100">
        <v>0.17449999999999999</v>
      </c>
      <c r="R75" s="100">
        <v>5.5999999999999999E-3</v>
      </c>
      <c r="S75" s="29">
        <v>0.45451999999999998</v>
      </c>
      <c r="T75" s="56">
        <v>1050</v>
      </c>
      <c r="U75" s="28">
        <v>26</v>
      </c>
      <c r="V75" s="28">
        <v>44</v>
      </c>
      <c r="W75" s="30">
        <v>1036</v>
      </c>
      <c r="X75" s="30">
        <v>30</v>
      </c>
      <c r="Y75" s="30">
        <v>44</v>
      </c>
      <c r="Z75" s="28">
        <v>1100</v>
      </c>
      <c r="AA75" s="28">
        <v>75</v>
      </c>
      <c r="AB75" s="28">
        <v>120</v>
      </c>
      <c r="AC75" s="118">
        <v>98.666666666666671</v>
      </c>
      <c r="AD75" s="119">
        <v>94.181818181818187</v>
      </c>
      <c r="AE75" s="58"/>
      <c r="AF75" s="46"/>
      <c r="AG75" s="46"/>
      <c r="AH75" s="46"/>
      <c r="AI75" s="46"/>
      <c r="AJ75" s="55"/>
    </row>
    <row r="77" spans="1:468" s="1" customFormat="1">
      <c r="A77" s="38" t="s">
        <v>82</v>
      </c>
      <c r="B77" s="3"/>
      <c r="C77" s="39"/>
      <c r="D77" s="34"/>
      <c r="E77" s="34"/>
      <c r="F77" s="34"/>
      <c r="G77" s="39"/>
      <c r="H77" s="34"/>
      <c r="I77" s="40"/>
      <c r="J77" s="41"/>
      <c r="AE77" s="42"/>
      <c r="AF77" s="42"/>
      <c r="AG77" s="42"/>
      <c r="AH77" s="42"/>
      <c r="AI77" s="42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</row>
    <row r="78" spans="1:468" s="1" customFormat="1" ht="17" customHeight="1">
      <c r="A78" s="38" t="s">
        <v>86</v>
      </c>
      <c r="B78" s="3"/>
      <c r="C78" s="39"/>
      <c r="D78" s="34"/>
      <c r="E78" s="34"/>
      <c r="F78" s="34"/>
      <c r="G78" s="39"/>
      <c r="H78" s="34"/>
      <c r="I78" s="40"/>
      <c r="J78" s="41"/>
      <c r="AE78" s="42"/>
      <c r="AF78" s="42"/>
      <c r="AG78" s="42"/>
      <c r="AH78" s="42"/>
      <c r="AI78" s="42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</row>
    <row r="79" spans="1:468" s="1" customFormat="1">
      <c r="A79" s="43" t="s">
        <v>110</v>
      </c>
      <c r="B79" s="3"/>
      <c r="C79" s="39"/>
      <c r="D79" s="34"/>
      <c r="E79" s="34"/>
      <c r="F79" s="34"/>
      <c r="G79" s="39"/>
      <c r="H79" s="34"/>
      <c r="I79" s="41"/>
      <c r="J79" s="41"/>
      <c r="AE79" s="42"/>
      <c r="AF79" s="42"/>
      <c r="AG79" s="42"/>
      <c r="AH79" s="42"/>
      <c r="AI79" s="42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</row>
    <row r="80" spans="1:468" s="1" customFormat="1" ht="15" customHeight="1">
      <c r="A80" s="43" t="s">
        <v>111</v>
      </c>
      <c r="B80" s="3"/>
      <c r="C80" s="39"/>
      <c r="D80" s="34"/>
      <c r="E80" s="34"/>
      <c r="F80" s="34"/>
      <c r="G80" s="39"/>
      <c r="H80" s="34"/>
      <c r="I80" s="41"/>
      <c r="J80" s="41"/>
      <c r="AE80" s="42"/>
      <c r="AF80" s="42"/>
      <c r="AG80" s="42"/>
      <c r="AH80" s="42"/>
      <c r="AI80" s="42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</row>
    <row r="81" spans="1:468" s="1" customFormat="1" ht="15" customHeight="1">
      <c r="A81" s="44" t="s">
        <v>108</v>
      </c>
      <c r="B81" s="3"/>
      <c r="C81" s="39"/>
      <c r="D81" s="34"/>
      <c r="E81" s="34"/>
      <c r="F81" s="34"/>
      <c r="G81" s="39"/>
      <c r="H81" s="34"/>
      <c r="I81" s="41"/>
      <c r="J81" s="41"/>
      <c r="AE81" s="42"/>
      <c r="AF81" s="42"/>
      <c r="AG81" s="42"/>
      <c r="AH81" s="42"/>
      <c r="AI81" s="42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</row>
    <row r="82" spans="1:468" s="1" customFormat="1" ht="17" customHeight="1">
      <c r="A82" s="6" t="s">
        <v>109</v>
      </c>
      <c r="B82" s="5"/>
      <c r="C82" s="6"/>
      <c r="D82" s="6"/>
      <c r="E82" s="6"/>
      <c r="F82" s="7"/>
      <c r="G82" s="6"/>
      <c r="H82" s="35"/>
      <c r="I82" s="41"/>
      <c r="J82" s="41"/>
      <c r="AE82" s="42"/>
      <c r="AF82" s="42"/>
      <c r="AG82" s="42"/>
      <c r="AH82" s="42"/>
      <c r="AI82" s="4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</row>
  </sheetData>
  <mergeCells count="4">
    <mergeCell ref="O3:S3"/>
    <mergeCell ref="T3:AB3"/>
    <mergeCell ref="AI3:AI4"/>
    <mergeCell ref="K3:N3"/>
  </mergeCells>
  <conditionalFormatting sqref="N4:N5">
    <cfRule type="cellIs" dxfId="11" priority="5" stopIfTrue="1" operator="lessThan">
      <formula>0.75</formula>
    </cfRule>
  </conditionalFormatting>
  <conditionalFormatting sqref="P4:P5">
    <cfRule type="cellIs" dxfId="9" priority="3" stopIfTrue="1" operator="lessThan">
      <formula>0.75</formula>
    </cfRule>
  </conditionalFormatting>
  <conditionalFormatting sqref="R4:R5">
    <cfRule type="cellIs" dxfId="8" priority="2" stopIfTrue="1" operator="lessThan">
      <formula>0.75</formula>
    </cfRule>
  </conditionalFormatting>
  <conditionalFormatting sqref="L4:L5">
    <cfRule type="cellIs" dxfId="7" priority="6" stopIfTrue="1" operator="lessThan">
      <formula>0.75</formula>
    </cfRule>
  </conditionalFormatting>
  <conditionalFormatting sqref="J4:J5">
    <cfRule type="cellIs" dxfId="6" priority="7" stopIfTrue="1" operator="lessThan">
      <formula>0.75</formula>
    </cfRule>
  </conditionalFormatting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-0.499984740745262"/>
  </sheetPr>
  <dimension ref="A2:QZ82"/>
  <sheetViews>
    <sheetView showGridLines="0" topLeftCell="A45" workbookViewId="0">
      <selection activeCell="AK75" sqref="AK75:AM75"/>
    </sheetView>
  </sheetViews>
  <sheetFormatPr baseColWidth="10" defaultColWidth="8.83203125" defaultRowHeight="14" x14ac:dyDescent="0"/>
  <cols>
    <col min="1" max="1" width="12" customWidth="1"/>
    <col min="2" max="2" width="36.6640625" customWidth="1"/>
    <col min="8" max="8" width="8.83203125" style="27"/>
    <col min="14" max="14" width="10" customWidth="1"/>
    <col min="23" max="25" width="8.83203125" style="1"/>
    <col min="35" max="35" width="9.33203125" customWidth="1"/>
  </cols>
  <sheetData>
    <row r="2" spans="1:468" ht="15" thickBot="1">
      <c r="A2" s="73" t="s">
        <v>107</v>
      </c>
    </row>
    <row r="3" spans="1:468" s="2" customFormat="1" ht="18.75" customHeight="1" thickBot="1">
      <c r="A3" s="8" t="s">
        <v>90</v>
      </c>
      <c r="B3" s="9"/>
      <c r="C3" s="9"/>
      <c r="D3" s="9"/>
      <c r="E3" s="10"/>
      <c r="F3" s="10"/>
      <c r="G3" s="10"/>
      <c r="H3" s="32"/>
      <c r="I3" s="36"/>
      <c r="J3" s="11"/>
      <c r="K3" s="74" t="s">
        <v>83</v>
      </c>
      <c r="L3" s="75"/>
      <c r="M3" s="75"/>
      <c r="N3" s="78"/>
      <c r="O3" s="74" t="s">
        <v>1</v>
      </c>
      <c r="P3" s="75"/>
      <c r="Q3" s="75"/>
      <c r="R3" s="75"/>
      <c r="S3" s="75"/>
      <c r="T3" s="76" t="s">
        <v>91</v>
      </c>
      <c r="U3" s="77"/>
      <c r="V3" s="77"/>
      <c r="W3" s="77"/>
      <c r="X3" s="77"/>
      <c r="Y3" s="77"/>
      <c r="Z3" s="77"/>
      <c r="AA3" s="77"/>
      <c r="AB3" s="77"/>
      <c r="AC3" s="48" t="s">
        <v>2</v>
      </c>
      <c r="AD3" s="49" t="s">
        <v>3</v>
      </c>
      <c r="AE3" s="79"/>
      <c r="AF3" s="80"/>
      <c r="AG3" s="81" t="s">
        <v>92</v>
      </c>
      <c r="AH3" s="80"/>
      <c r="AI3" s="82" t="s">
        <v>103</v>
      </c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</row>
    <row r="4" spans="1:468" s="26" customFormat="1" ht="21" customHeight="1" thickBot="1">
      <c r="A4" s="12" t="s">
        <v>4</v>
      </c>
      <c r="B4" s="13" t="s">
        <v>5</v>
      </c>
      <c r="C4" s="13" t="s">
        <v>93</v>
      </c>
      <c r="D4" s="13" t="s">
        <v>6</v>
      </c>
      <c r="E4" s="14" t="s">
        <v>7</v>
      </c>
      <c r="F4" s="15" t="s">
        <v>94</v>
      </c>
      <c r="G4" s="15" t="s">
        <v>95</v>
      </c>
      <c r="H4" s="33" t="s">
        <v>96</v>
      </c>
      <c r="I4" s="50" t="s">
        <v>97</v>
      </c>
      <c r="J4" s="16" t="s">
        <v>0</v>
      </c>
      <c r="K4" s="17" t="s">
        <v>84</v>
      </c>
      <c r="L4" s="18" t="s">
        <v>0</v>
      </c>
      <c r="M4" s="19" t="s">
        <v>85</v>
      </c>
      <c r="N4" s="18" t="s">
        <v>0</v>
      </c>
      <c r="O4" s="20" t="s">
        <v>9</v>
      </c>
      <c r="P4" s="18" t="s">
        <v>0</v>
      </c>
      <c r="Q4" s="21" t="s">
        <v>10</v>
      </c>
      <c r="R4" s="18" t="s">
        <v>0</v>
      </c>
      <c r="S4" s="51" t="s">
        <v>11</v>
      </c>
      <c r="T4" s="22" t="s">
        <v>98</v>
      </c>
      <c r="U4" s="23" t="s">
        <v>12</v>
      </c>
      <c r="V4" s="23" t="s">
        <v>13</v>
      </c>
      <c r="W4" s="24" t="s">
        <v>14</v>
      </c>
      <c r="X4" s="23" t="s">
        <v>12</v>
      </c>
      <c r="Y4" s="23" t="s">
        <v>13</v>
      </c>
      <c r="Z4" s="24" t="s">
        <v>8</v>
      </c>
      <c r="AA4" s="23" t="s">
        <v>12</v>
      </c>
      <c r="AB4" s="23" t="s">
        <v>13</v>
      </c>
      <c r="AC4" s="52" t="s">
        <v>99</v>
      </c>
      <c r="AD4" s="25" t="s">
        <v>100</v>
      </c>
      <c r="AE4" s="83" t="s">
        <v>87</v>
      </c>
      <c r="AF4" s="84" t="s">
        <v>88</v>
      </c>
      <c r="AG4" s="84" t="s">
        <v>101</v>
      </c>
      <c r="AH4" s="84" t="s">
        <v>89</v>
      </c>
      <c r="AI4" s="85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</row>
    <row r="5" spans="1:468" s="26" customFormat="1" ht="21" customHeight="1">
      <c r="A5" s="60"/>
      <c r="B5" s="61"/>
      <c r="C5" s="61"/>
      <c r="D5" s="61"/>
      <c r="E5" s="62"/>
      <c r="F5" s="63"/>
      <c r="G5" s="63"/>
      <c r="H5" s="64"/>
      <c r="I5" s="65"/>
      <c r="J5" s="66"/>
      <c r="K5" s="67"/>
      <c r="L5" s="66"/>
      <c r="M5" s="68"/>
      <c r="N5" s="66"/>
      <c r="O5" s="47"/>
      <c r="P5" s="66"/>
      <c r="Q5" s="47"/>
      <c r="R5" s="66"/>
      <c r="S5" s="69"/>
      <c r="T5" s="70"/>
      <c r="U5" s="71"/>
      <c r="V5" s="71"/>
      <c r="W5" s="70"/>
      <c r="X5" s="71"/>
      <c r="Y5" s="71"/>
      <c r="Z5" s="70"/>
      <c r="AA5" s="71"/>
      <c r="AB5" s="71"/>
      <c r="AC5" s="72"/>
      <c r="AD5" s="72"/>
      <c r="AE5" s="86"/>
      <c r="AF5" s="87"/>
      <c r="AG5" s="87"/>
      <c r="AH5" s="87"/>
      <c r="AI5" s="88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</row>
    <row r="6" spans="1:468">
      <c r="A6" t="s">
        <v>15</v>
      </c>
      <c r="B6" t="s">
        <v>16</v>
      </c>
      <c r="C6" s="101">
        <v>5.1159999999999997</v>
      </c>
      <c r="D6">
        <v>26</v>
      </c>
      <c r="E6">
        <v>159700</v>
      </c>
      <c r="F6" s="103">
        <v>314.8</v>
      </c>
      <c r="G6" s="4">
        <v>0.65470139771283353</v>
      </c>
      <c r="H6" s="27">
        <v>2.5930807248764416</v>
      </c>
      <c r="I6" s="53">
        <v>7097.7777777777774</v>
      </c>
      <c r="J6" s="53">
        <v>151.11111111111109</v>
      </c>
      <c r="K6" s="108">
        <v>5.3</v>
      </c>
      <c r="L6" s="101">
        <v>0.11</v>
      </c>
      <c r="M6" s="99">
        <v>8.0399999999999999E-2</v>
      </c>
      <c r="N6" s="99">
        <v>1.6999999999999999E-3</v>
      </c>
      <c r="O6" s="55">
        <v>2.15</v>
      </c>
      <c r="P6">
        <v>5.3999999999999999E-2</v>
      </c>
      <c r="Q6">
        <v>0.18920000000000001</v>
      </c>
      <c r="R6">
        <v>3.8999999999999998E-3</v>
      </c>
      <c r="S6" s="4">
        <v>0.60785</v>
      </c>
      <c r="T6" s="55">
        <v>1164</v>
      </c>
      <c r="U6">
        <v>17</v>
      </c>
      <c r="V6">
        <v>43</v>
      </c>
      <c r="W6" s="1">
        <v>1117</v>
      </c>
      <c r="X6" s="1">
        <v>21</v>
      </c>
      <c r="Y6" s="1">
        <v>22</v>
      </c>
      <c r="Z6">
        <v>1202</v>
      </c>
      <c r="AA6">
        <v>43</v>
      </c>
      <c r="AB6">
        <v>110</v>
      </c>
      <c r="AC6" s="103">
        <v>95.962199312714773</v>
      </c>
      <c r="AD6" s="103">
        <v>92.928452579034939</v>
      </c>
      <c r="AE6" s="89"/>
      <c r="AF6" s="90"/>
      <c r="AG6" s="90"/>
      <c r="AH6" s="90"/>
      <c r="AI6" s="90"/>
      <c r="AJ6" s="55"/>
    </row>
    <row r="7" spans="1:468">
      <c r="A7" t="s">
        <v>18</v>
      </c>
      <c r="B7" t="s">
        <v>16</v>
      </c>
      <c r="C7" s="101">
        <v>5.1280000000000001</v>
      </c>
      <c r="D7">
        <v>26</v>
      </c>
      <c r="E7">
        <v>164100</v>
      </c>
      <c r="F7" s="103">
        <v>326.7</v>
      </c>
      <c r="G7" s="4">
        <v>0.51331496786042241</v>
      </c>
      <c r="H7" s="27">
        <v>3.8165887850467293</v>
      </c>
      <c r="I7" s="53">
        <v>14269.565217391304</v>
      </c>
      <c r="J7" s="53">
        <v>304.3478260869565</v>
      </c>
      <c r="K7" s="108">
        <v>5.23</v>
      </c>
      <c r="L7" s="101">
        <v>0.1</v>
      </c>
      <c r="M7" s="99">
        <v>7.5399999999999995E-2</v>
      </c>
      <c r="N7" s="99">
        <v>1.6000000000000001E-3</v>
      </c>
      <c r="O7" s="55">
        <v>1.988</v>
      </c>
      <c r="P7">
        <v>4.3999999999999997E-2</v>
      </c>
      <c r="Q7">
        <v>0.19070000000000001</v>
      </c>
      <c r="R7">
        <v>3.5000000000000001E-3</v>
      </c>
      <c r="S7" s="4">
        <v>0.48930000000000001</v>
      </c>
      <c r="T7" s="55">
        <v>1111</v>
      </c>
      <c r="U7">
        <v>15</v>
      </c>
      <c r="V7">
        <v>41</v>
      </c>
      <c r="W7" s="1">
        <v>1125</v>
      </c>
      <c r="X7" s="1">
        <v>19</v>
      </c>
      <c r="Y7" s="1">
        <v>20</v>
      </c>
      <c r="Z7">
        <v>1082</v>
      </c>
      <c r="AA7">
        <v>45</v>
      </c>
      <c r="AB7">
        <v>120</v>
      </c>
      <c r="AC7" s="103">
        <v>101.26012601260126</v>
      </c>
      <c r="AD7" s="114">
        <v>103.97412199630314</v>
      </c>
      <c r="AE7" s="89"/>
      <c r="AF7" s="90"/>
      <c r="AG7" s="90"/>
      <c r="AH7" s="90"/>
      <c r="AI7" s="90"/>
      <c r="AJ7" s="55"/>
    </row>
    <row r="8" spans="1:468">
      <c r="A8" t="s">
        <v>20</v>
      </c>
      <c r="B8" t="s">
        <v>16</v>
      </c>
      <c r="C8" s="101">
        <v>5.2190000000000003</v>
      </c>
      <c r="D8">
        <v>26</v>
      </c>
      <c r="E8">
        <v>239500</v>
      </c>
      <c r="F8" s="103">
        <v>474</v>
      </c>
      <c r="G8" s="4">
        <v>0.27848101265822783</v>
      </c>
      <c r="H8" s="27">
        <v>5.3258426966292136</v>
      </c>
      <c r="I8" s="53">
        <v>68428.571428571435</v>
      </c>
      <c r="J8" s="53">
        <v>2314.2857142857147</v>
      </c>
      <c r="K8" s="108">
        <v>5.17</v>
      </c>
      <c r="L8" s="101">
        <v>0.12</v>
      </c>
      <c r="M8" s="99">
        <v>7.5700000000000003E-2</v>
      </c>
      <c r="N8" s="99">
        <v>1.4E-3</v>
      </c>
      <c r="O8" s="55">
        <v>2.0030000000000001</v>
      </c>
      <c r="P8">
        <v>0.04</v>
      </c>
      <c r="Q8">
        <v>0.19420000000000001</v>
      </c>
      <c r="R8">
        <v>4.4000000000000003E-3</v>
      </c>
      <c r="S8" s="4">
        <v>0.51812000000000002</v>
      </c>
      <c r="T8" s="55">
        <v>1116</v>
      </c>
      <c r="U8">
        <v>14</v>
      </c>
      <c r="V8">
        <v>40</v>
      </c>
      <c r="W8" s="1">
        <v>1144</v>
      </c>
      <c r="X8" s="1">
        <v>24</v>
      </c>
      <c r="Y8" s="1">
        <v>24</v>
      </c>
      <c r="Z8">
        <v>1095</v>
      </c>
      <c r="AA8">
        <v>43</v>
      </c>
      <c r="AB8">
        <v>120</v>
      </c>
      <c r="AC8" s="103">
        <v>102.5089605734767</v>
      </c>
      <c r="AD8" s="103">
        <v>104.47488584474885</v>
      </c>
      <c r="AE8" s="89"/>
      <c r="AF8" s="90"/>
      <c r="AG8" s="90"/>
      <c r="AH8" s="90"/>
      <c r="AI8" s="90"/>
      <c r="AJ8" s="55"/>
    </row>
    <row r="9" spans="1:468">
      <c r="A9" t="s">
        <v>22</v>
      </c>
      <c r="B9" t="s">
        <v>16</v>
      </c>
      <c r="C9" s="101">
        <v>5.1189999999999998</v>
      </c>
      <c r="D9">
        <v>25</v>
      </c>
      <c r="E9">
        <v>207800</v>
      </c>
      <c r="F9" s="103">
        <v>416</v>
      </c>
      <c r="G9" s="4">
        <v>0.23822115384615383</v>
      </c>
      <c r="H9" s="27">
        <v>7.9238095238095241</v>
      </c>
      <c r="I9" s="53">
        <v>3552.136752136752</v>
      </c>
      <c r="J9" s="53">
        <v>78.632478632478623</v>
      </c>
      <c r="K9" s="108">
        <v>5.2809999999999997</v>
      </c>
      <c r="L9" s="101">
        <v>9.4E-2</v>
      </c>
      <c r="M9" s="99">
        <v>7.6899999999999996E-2</v>
      </c>
      <c r="N9" s="99">
        <v>1.1999999999999999E-3</v>
      </c>
      <c r="O9" s="55">
        <v>2.0019999999999998</v>
      </c>
      <c r="P9">
        <v>4.2999999999999997E-2</v>
      </c>
      <c r="Q9">
        <v>0.18970000000000001</v>
      </c>
      <c r="R9">
        <v>3.5000000000000001E-3</v>
      </c>
      <c r="S9" s="4">
        <v>0.63105</v>
      </c>
      <c r="T9" s="55">
        <v>1116</v>
      </c>
      <c r="U9">
        <v>15</v>
      </c>
      <c r="V9">
        <v>40</v>
      </c>
      <c r="W9" s="1">
        <v>1120</v>
      </c>
      <c r="X9" s="1">
        <v>19</v>
      </c>
      <c r="Y9" s="1">
        <v>19</v>
      </c>
      <c r="Z9">
        <v>1115</v>
      </c>
      <c r="AA9">
        <v>32</v>
      </c>
      <c r="AB9">
        <v>110</v>
      </c>
      <c r="AC9" s="103">
        <v>100.35842293906811</v>
      </c>
      <c r="AD9" s="103">
        <v>100.44843049327355</v>
      </c>
      <c r="AE9" s="89"/>
      <c r="AF9" s="90"/>
      <c r="AG9" s="90"/>
      <c r="AH9" s="90"/>
      <c r="AI9" s="90"/>
      <c r="AJ9" s="55"/>
    </row>
    <row r="10" spans="1:468">
      <c r="A10" t="s">
        <v>24</v>
      </c>
      <c r="B10" t="s">
        <v>16</v>
      </c>
      <c r="C10" s="101">
        <v>5.1369999999999996</v>
      </c>
      <c r="D10">
        <v>26</v>
      </c>
      <c r="E10">
        <v>169800</v>
      </c>
      <c r="F10" s="103">
        <v>344.1</v>
      </c>
      <c r="G10" s="4">
        <v>1.4617843650101714</v>
      </c>
      <c r="H10" s="27">
        <v>1.291666666666667</v>
      </c>
      <c r="I10" s="53">
        <v>7897.6744186046508</v>
      </c>
      <c r="J10" s="53">
        <v>153.48837209302323</v>
      </c>
      <c r="K10" s="108">
        <v>5.3</v>
      </c>
      <c r="L10" s="101">
        <v>0.13</v>
      </c>
      <c r="M10" s="99">
        <v>7.6200000000000004E-2</v>
      </c>
      <c r="N10" s="99">
        <v>1.6999999999999999E-3</v>
      </c>
      <c r="O10" s="55">
        <v>1.9930000000000001</v>
      </c>
      <c r="P10">
        <v>4.5999999999999999E-2</v>
      </c>
      <c r="Q10">
        <v>0.1893</v>
      </c>
      <c r="R10">
        <v>4.4999999999999997E-3</v>
      </c>
      <c r="S10" s="4">
        <v>0.52081</v>
      </c>
      <c r="T10" s="55">
        <v>1112</v>
      </c>
      <c r="U10">
        <v>16</v>
      </c>
      <c r="V10">
        <v>41</v>
      </c>
      <c r="W10" s="1">
        <v>1118</v>
      </c>
      <c r="X10" s="1">
        <v>24</v>
      </c>
      <c r="Y10" s="1">
        <v>25</v>
      </c>
      <c r="Z10">
        <v>1107</v>
      </c>
      <c r="AA10">
        <v>49</v>
      </c>
      <c r="AB10">
        <v>120</v>
      </c>
      <c r="AC10" s="103">
        <v>100.53956834532374</v>
      </c>
      <c r="AD10" s="103">
        <v>100.9936766034327</v>
      </c>
      <c r="AE10" s="89">
        <v>4</v>
      </c>
      <c r="AF10" s="91">
        <v>1115.5</v>
      </c>
      <c r="AG10" s="92">
        <v>5.7916999999999996</v>
      </c>
      <c r="AH10" s="93">
        <v>1.3875999999999999</v>
      </c>
      <c r="AI10" s="93">
        <f>100*(AF10-1099)/1099</f>
        <v>1.5013648771610555</v>
      </c>
      <c r="AJ10" s="55"/>
    </row>
    <row r="11" spans="1:468">
      <c r="A11" t="s">
        <v>26</v>
      </c>
      <c r="B11" t="s">
        <v>16</v>
      </c>
      <c r="C11" s="101">
        <v>5.12</v>
      </c>
      <c r="D11">
        <v>26</v>
      </c>
      <c r="E11">
        <v>129500</v>
      </c>
      <c r="F11" s="103">
        <v>255.5</v>
      </c>
      <c r="G11" s="4">
        <v>0.71154598825831705</v>
      </c>
      <c r="H11" s="27">
        <v>1.2283653846153846</v>
      </c>
      <c r="I11" s="53">
        <v>244.10933081998115</v>
      </c>
      <c r="J11" s="53">
        <v>5.4665409990574929</v>
      </c>
      <c r="K11" s="108">
        <v>5.18</v>
      </c>
      <c r="L11" s="101">
        <v>0.12</v>
      </c>
      <c r="M11" s="99">
        <v>0.1239</v>
      </c>
      <c r="N11" s="99">
        <v>4.0000000000000001E-3</v>
      </c>
      <c r="O11" s="55">
        <v>3.31</v>
      </c>
      <c r="P11">
        <v>0.13</v>
      </c>
      <c r="Q11">
        <v>0.19389999999999999</v>
      </c>
      <c r="R11">
        <v>4.5999999999999999E-3</v>
      </c>
      <c r="S11" s="4">
        <v>0.51844000000000001</v>
      </c>
      <c r="T11" s="55">
        <v>1487</v>
      </c>
      <c r="U11">
        <v>32</v>
      </c>
      <c r="V11">
        <v>55</v>
      </c>
      <c r="W11" s="1">
        <v>1142</v>
      </c>
      <c r="X11" s="1">
        <v>25</v>
      </c>
      <c r="Y11" s="1">
        <v>25</v>
      </c>
      <c r="Z11">
        <v>2017</v>
      </c>
      <c r="AA11">
        <v>58</v>
      </c>
      <c r="AB11">
        <v>110</v>
      </c>
      <c r="AC11" s="103">
        <v>76.798924008069946</v>
      </c>
      <c r="AD11" s="103">
        <v>56.618740704015863</v>
      </c>
      <c r="AE11" s="89"/>
      <c r="AF11" s="92"/>
      <c r="AG11" s="92"/>
      <c r="AH11" s="90"/>
      <c r="AI11" s="90"/>
      <c r="AJ11" s="55"/>
    </row>
    <row r="12" spans="1:468">
      <c r="A12" t="s">
        <v>28</v>
      </c>
      <c r="B12" t="s">
        <v>16</v>
      </c>
      <c r="C12" s="101">
        <v>5.1139999999999999</v>
      </c>
      <c r="D12">
        <v>25</v>
      </c>
      <c r="E12">
        <v>140700</v>
      </c>
      <c r="F12" s="103">
        <v>282.39999999999998</v>
      </c>
      <c r="G12" s="4">
        <v>0.5021246458923514</v>
      </c>
      <c r="H12" s="27">
        <v>4.0516499282639877</v>
      </c>
      <c r="I12" s="53">
        <v>2325.6198347107438</v>
      </c>
      <c r="J12" s="53">
        <v>36.36363636363636</v>
      </c>
      <c r="K12" s="108">
        <v>5.26</v>
      </c>
      <c r="L12" s="101">
        <v>0.14000000000000001</v>
      </c>
      <c r="M12" s="99">
        <v>7.6799999999999993E-2</v>
      </c>
      <c r="N12" s="99">
        <v>1.5E-3</v>
      </c>
      <c r="O12" s="55">
        <v>1.982</v>
      </c>
      <c r="P12">
        <v>4.9000000000000002E-2</v>
      </c>
      <c r="Q12">
        <v>0.191</v>
      </c>
      <c r="R12">
        <v>5.3E-3</v>
      </c>
      <c r="S12" s="4">
        <v>0.71840999999999999</v>
      </c>
      <c r="T12" s="55">
        <v>1108</v>
      </c>
      <c r="U12">
        <v>17</v>
      </c>
      <c r="V12">
        <v>41</v>
      </c>
      <c r="W12" s="1">
        <v>1127</v>
      </c>
      <c r="X12" s="1">
        <v>29</v>
      </c>
      <c r="Y12" s="1">
        <v>29</v>
      </c>
      <c r="Z12">
        <v>1112</v>
      </c>
      <c r="AA12">
        <v>41</v>
      </c>
      <c r="AB12">
        <v>110</v>
      </c>
      <c r="AC12" s="103">
        <v>101.71480144404332</v>
      </c>
      <c r="AD12" s="103">
        <v>101.34892086330935</v>
      </c>
      <c r="AE12" s="89"/>
      <c r="AF12" s="92"/>
      <c r="AG12" s="92"/>
      <c r="AH12" s="90"/>
      <c r="AI12" s="90"/>
      <c r="AJ12" s="55"/>
    </row>
    <row r="13" spans="1:468">
      <c r="A13" t="s">
        <v>30</v>
      </c>
      <c r="B13" t="s">
        <v>16</v>
      </c>
      <c r="C13" s="101">
        <v>5.1120000000000001</v>
      </c>
      <c r="D13">
        <v>26</v>
      </c>
      <c r="E13">
        <v>156200</v>
      </c>
      <c r="F13" s="103">
        <v>315.8</v>
      </c>
      <c r="G13" s="4">
        <v>1.2634578847371754</v>
      </c>
      <c r="H13" s="27">
        <v>1.5389863547758287</v>
      </c>
      <c r="I13" s="53">
        <v>34711.111111111109</v>
      </c>
      <c r="J13" s="53">
        <v>777.77777777777771</v>
      </c>
      <c r="K13" s="108">
        <v>5.2610000000000001</v>
      </c>
      <c r="L13" s="101">
        <v>9.1999999999999998E-2</v>
      </c>
      <c r="M13" s="99">
        <v>7.7100000000000002E-2</v>
      </c>
      <c r="N13" s="99">
        <v>1.5E-3</v>
      </c>
      <c r="O13" s="55">
        <v>2.0059999999999998</v>
      </c>
      <c r="P13">
        <v>3.7999999999999999E-2</v>
      </c>
      <c r="Q13">
        <v>0.19040000000000001</v>
      </c>
      <c r="R13">
        <v>3.3E-3</v>
      </c>
      <c r="S13" s="4">
        <v>0.41066000000000003</v>
      </c>
      <c r="T13" s="55">
        <v>1117</v>
      </c>
      <c r="U13">
        <v>13</v>
      </c>
      <c r="V13">
        <v>40</v>
      </c>
      <c r="W13" s="1">
        <v>1124</v>
      </c>
      <c r="X13" s="1">
        <v>18</v>
      </c>
      <c r="Y13" s="1">
        <v>19</v>
      </c>
      <c r="Z13">
        <v>1121</v>
      </c>
      <c r="AA13">
        <v>39</v>
      </c>
      <c r="AB13">
        <v>110</v>
      </c>
      <c r="AC13" s="103">
        <v>100.62667860340197</v>
      </c>
      <c r="AD13" s="103">
        <v>100.26761819803747</v>
      </c>
      <c r="AE13" s="89"/>
      <c r="AF13" s="92"/>
      <c r="AG13" s="92"/>
      <c r="AH13" s="90"/>
      <c r="AI13" s="90"/>
      <c r="AJ13" s="55"/>
    </row>
    <row r="14" spans="1:468">
      <c r="A14" t="s">
        <v>32</v>
      </c>
      <c r="B14" t="s">
        <v>16</v>
      </c>
      <c r="C14" s="101">
        <v>5.109</v>
      </c>
      <c r="D14">
        <v>26</v>
      </c>
      <c r="E14">
        <v>124800</v>
      </c>
      <c r="F14" s="103">
        <v>246.5</v>
      </c>
      <c r="G14" s="4">
        <v>0.32616632860040567</v>
      </c>
      <c r="H14" s="27">
        <v>2.0819256756756754</v>
      </c>
      <c r="I14" s="53">
        <v>518.91891891891896</v>
      </c>
      <c r="J14" s="53">
        <v>9.5634095634095644</v>
      </c>
      <c r="K14" s="108">
        <v>5.15</v>
      </c>
      <c r="L14" s="101">
        <v>0.12</v>
      </c>
      <c r="M14" s="99">
        <v>0.11020000000000001</v>
      </c>
      <c r="N14" s="99">
        <v>2.5999999999999999E-3</v>
      </c>
      <c r="O14" s="55">
        <v>2.98</v>
      </c>
      <c r="P14">
        <v>7.4999999999999997E-2</v>
      </c>
      <c r="Q14">
        <v>0.19350000000000001</v>
      </c>
      <c r="R14">
        <v>4.1000000000000003E-3</v>
      </c>
      <c r="S14" s="4">
        <v>0.36138999999999999</v>
      </c>
      <c r="T14" s="55">
        <v>1401</v>
      </c>
      <c r="U14">
        <v>19</v>
      </c>
      <c r="V14">
        <v>47</v>
      </c>
      <c r="W14" s="1">
        <v>1140</v>
      </c>
      <c r="X14" s="1">
        <v>22</v>
      </c>
      <c r="Y14" s="1">
        <v>23</v>
      </c>
      <c r="Z14">
        <v>1798</v>
      </c>
      <c r="AA14">
        <v>43</v>
      </c>
      <c r="AB14">
        <v>100</v>
      </c>
      <c r="AC14" s="103">
        <v>81.370449678800853</v>
      </c>
      <c r="AD14" s="103">
        <v>63.403781979977751</v>
      </c>
      <c r="AE14" s="89"/>
      <c r="AF14" s="92"/>
      <c r="AG14" s="92"/>
      <c r="AH14" s="90"/>
      <c r="AI14" s="90"/>
      <c r="AJ14" s="55"/>
    </row>
    <row r="15" spans="1:468">
      <c r="A15" t="s">
        <v>34</v>
      </c>
      <c r="B15" t="s">
        <v>16</v>
      </c>
      <c r="C15" s="101">
        <v>5.12</v>
      </c>
      <c r="D15">
        <v>26</v>
      </c>
      <c r="E15">
        <v>127600</v>
      </c>
      <c r="F15" s="103">
        <v>265.8</v>
      </c>
      <c r="G15" s="4">
        <v>0.3427389014296463</v>
      </c>
      <c r="H15" s="27">
        <v>5.3696969696969701</v>
      </c>
      <c r="I15" s="53">
        <v>2744.0860215053763</v>
      </c>
      <c r="J15" s="53">
        <v>73.118279569892465</v>
      </c>
      <c r="K15" s="108">
        <v>5.47</v>
      </c>
      <c r="L15" s="101">
        <v>0.12</v>
      </c>
      <c r="M15" s="99">
        <v>7.7100000000000002E-2</v>
      </c>
      <c r="N15" s="99">
        <v>2E-3</v>
      </c>
      <c r="O15" s="55">
        <v>1.944</v>
      </c>
      <c r="P15">
        <v>5.8000000000000003E-2</v>
      </c>
      <c r="Q15">
        <v>0.1825</v>
      </c>
      <c r="R15">
        <v>3.8999999999999998E-3</v>
      </c>
      <c r="S15" s="4">
        <v>0.48879</v>
      </c>
      <c r="T15" s="55">
        <v>1095</v>
      </c>
      <c r="U15">
        <v>20</v>
      </c>
      <c r="V15">
        <v>43</v>
      </c>
      <c r="W15" s="1">
        <v>1081</v>
      </c>
      <c r="X15" s="1">
        <v>21</v>
      </c>
      <c r="Y15" s="1">
        <v>22</v>
      </c>
      <c r="Z15">
        <v>1128</v>
      </c>
      <c r="AA15">
        <v>54</v>
      </c>
      <c r="AB15">
        <v>120</v>
      </c>
      <c r="AC15" s="103">
        <v>98.721461187214615</v>
      </c>
      <c r="AD15" s="103">
        <v>95.833333333333329</v>
      </c>
      <c r="AE15" s="89"/>
      <c r="AF15" s="92"/>
      <c r="AG15" s="92"/>
      <c r="AH15" s="90"/>
      <c r="AI15" s="90"/>
      <c r="AJ15" s="55"/>
    </row>
    <row r="16" spans="1:468">
      <c r="C16" s="101"/>
      <c r="F16" s="103"/>
      <c r="G16" s="4"/>
      <c r="I16" s="37"/>
      <c r="J16" s="37"/>
      <c r="K16" s="55"/>
      <c r="M16" s="99"/>
      <c r="N16" s="99"/>
      <c r="O16" s="55"/>
      <c r="S16" s="4"/>
      <c r="T16" s="55"/>
      <c r="AC16" s="103"/>
      <c r="AD16" s="103"/>
      <c r="AE16" s="89"/>
      <c r="AF16" s="92"/>
      <c r="AG16" s="92"/>
      <c r="AH16" s="90"/>
      <c r="AI16" s="90"/>
      <c r="AJ16" s="55"/>
    </row>
    <row r="17" spans="1:36">
      <c r="A17" t="s">
        <v>37</v>
      </c>
      <c r="B17" t="s">
        <v>38</v>
      </c>
      <c r="C17" s="101">
        <v>5.1130000000000004</v>
      </c>
      <c r="D17">
        <v>26</v>
      </c>
      <c r="E17">
        <v>11010</v>
      </c>
      <c r="F17" s="103">
        <v>1018</v>
      </c>
      <c r="G17" s="4">
        <v>0.68467583497053042</v>
      </c>
      <c r="H17" s="27">
        <v>113.11111111111111</v>
      </c>
      <c r="I17" s="53">
        <v>360.98360655737707</v>
      </c>
      <c r="J17" s="53">
        <v>13.114754098360658</v>
      </c>
      <c r="K17" s="107">
        <v>232</v>
      </c>
      <c r="L17" s="27">
        <v>6.7</v>
      </c>
      <c r="M17" s="99">
        <v>4.5699999999999998E-2</v>
      </c>
      <c r="N17" s="99">
        <v>4.8999999999999998E-3</v>
      </c>
      <c r="O17" s="55">
        <v>2.75E-2</v>
      </c>
      <c r="P17">
        <v>2.8E-3</v>
      </c>
      <c r="Q17">
        <v>4.3299999999999996E-3</v>
      </c>
      <c r="R17">
        <v>1.2E-4</v>
      </c>
      <c r="S17" s="4">
        <v>5.4421999999999998E-2</v>
      </c>
      <c r="T17" s="107">
        <v>27.5</v>
      </c>
      <c r="U17" s="27">
        <v>2.7</v>
      </c>
      <c r="V17" s="27">
        <v>3.1</v>
      </c>
      <c r="W17" s="59">
        <v>27.86</v>
      </c>
      <c r="X17" s="59">
        <v>0.8</v>
      </c>
      <c r="Y17" s="59">
        <v>0.81</v>
      </c>
      <c r="Z17" s="113" t="s">
        <v>112</v>
      </c>
      <c r="AA17">
        <v>210</v>
      </c>
      <c r="AB17">
        <v>230</v>
      </c>
      <c r="AC17" s="103">
        <v>101.30909090909091</v>
      </c>
      <c r="AD17" s="114" t="s">
        <v>112</v>
      </c>
      <c r="AE17" s="89"/>
      <c r="AF17" s="92"/>
      <c r="AG17" s="92"/>
      <c r="AH17" s="90"/>
      <c r="AI17" s="90"/>
      <c r="AJ17" s="55"/>
    </row>
    <row r="18" spans="1:36">
      <c r="A18" t="s">
        <v>40</v>
      </c>
      <c r="B18" t="s">
        <v>38</v>
      </c>
      <c r="C18" s="101">
        <v>5.1219999999999999</v>
      </c>
      <c r="D18">
        <v>25</v>
      </c>
      <c r="E18">
        <v>9690</v>
      </c>
      <c r="F18" s="103">
        <v>902</v>
      </c>
      <c r="G18" s="4">
        <v>0.63858093126385806</v>
      </c>
      <c r="H18" s="27">
        <v>116.38709677419355</v>
      </c>
      <c r="I18" s="53">
        <v>922.85714285714289</v>
      </c>
      <c r="J18" s="53">
        <v>40</v>
      </c>
      <c r="K18" s="107">
        <v>233.5</v>
      </c>
      <c r="L18" s="27">
        <v>8.6</v>
      </c>
      <c r="M18" s="99">
        <v>4.6300000000000001E-2</v>
      </c>
      <c r="N18" s="99">
        <v>5.1999999999999998E-3</v>
      </c>
      <c r="O18" s="55">
        <v>2.75E-2</v>
      </c>
      <c r="P18">
        <v>2.5999999999999999E-3</v>
      </c>
      <c r="Q18">
        <v>4.3200000000000001E-3</v>
      </c>
      <c r="R18">
        <v>1.6000000000000001E-4</v>
      </c>
      <c r="S18" s="4">
        <v>4.3818999999999997E-2</v>
      </c>
      <c r="T18" s="107">
        <v>27.5</v>
      </c>
      <c r="U18" s="27">
        <v>2.5</v>
      </c>
      <c r="V18" s="27">
        <v>3</v>
      </c>
      <c r="W18" s="59">
        <v>27.8</v>
      </c>
      <c r="X18" s="59">
        <v>1</v>
      </c>
      <c r="Y18" s="59">
        <v>1.1000000000000001</v>
      </c>
      <c r="Z18" s="113" t="s">
        <v>112</v>
      </c>
      <c r="AA18">
        <v>220</v>
      </c>
      <c r="AB18">
        <v>240</v>
      </c>
      <c r="AC18" s="103">
        <v>101.09090909090909</v>
      </c>
      <c r="AD18" s="114" t="s">
        <v>112</v>
      </c>
      <c r="AE18" s="89"/>
      <c r="AF18" s="92"/>
      <c r="AG18" s="92"/>
      <c r="AH18" s="90"/>
      <c r="AI18" s="90"/>
      <c r="AJ18" s="55"/>
    </row>
    <row r="19" spans="1:36">
      <c r="A19" t="s">
        <v>42</v>
      </c>
      <c r="B19" t="s">
        <v>38</v>
      </c>
      <c r="C19" s="101">
        <v>5.1189999999999998</v>
      </c>
      <c r="D19">
        <v>26</v>
      </c>
      <c r="E19">
        <v>3810</v>
      </c>
      <c r="F19" s="103">
        <v>340</v>
      </c>
      <c r="G19" s="4">
        <v>1.1632352941176471</v>
      </c>
      <c r="H19" s="27">
        <v>70.981210855949897</v>
      </c>
      <c r="I19" s="53">
        <v>205.94594594594594</v>
      </c>
      <c r="J19" s="53">
        <v>12.972972972972972</v>
      </c>
      <c r="K19" s="107">
        <v>221</v>
      </c>
      <c r="L19" s="27">
        <v>11</v>
      </c>
      <c r="M19" s="99">
        <v>4.6699999999999998E-2</v>
      </c>
      <c r="N19" s="99">
        <v>6.7000000000000002E-3</v>
      </c>
      <c r="O19" s="55">
        <v>2.8799999999999999E-2</v>
      </c>
      <c r="P19">
        <v>4.0000000000000001E-3</v>
      </c>
      <c r="Q19">
        <v>4.4999999999999997E-3</v>
      </c>
      <c r="R19">
        <v>2.3000000000000001E-4</v>
      </c>
      <c r="S19" s="4">
        <v>6.8864999999999996E-2</v>
      </c>
      <c r="T19" s="107">
        <v>28.8</v>
      </c>
      <c r="U19" s="27">
        <v>3.9</v>
      </c>
      <c r="V19" s="27">
        <v>4.3</v>
      </c>
      <c r="W19" s="59">
        <v>29</v>
      </c>
      <c r="X19" s="59">
        <v>1.5</v>
      </c>
      <c r="Y19" s="59">
        <v>1.5</v>
      </c>
      <c r="Z19">
        <v>70</v>
      </c>
      <c r="AA19">
        <v>300</v>
      </c>
      <c r="AB19">
        <v>320</v>
      </c>
      <c r="AC19" s="103">
        <v>100.69444444444444</v>
      </c>
      <c r="AD19" s="114">
        <v>41.428571428571431</v>
      </c>
      <c r="AE19" s="89"/>
      <c r="AF19" s="92"/>
      <c r="AG19" s="92"/>
      <c r="AH19" s="90"/>
      <c r="AI19" s="90"/>
      <c r="AJ19" s="55"/>
    </row>
    <row r="20" spans="1:36">
      <c r="A20" t="s">
        <v>44</v>
      </c>
      <c r="B20" t="s">
        <v>38</v>
      </c>
      <c r="C20" s="101">
        <v>5.2169999999999996</v>
      </c>
      <c r="D20">
        <v>26</v>
      </c>
      <c r="E20">
        <v>7820</v>
      </c>
      <c r="F20" s="103">
        <v>721</v>
      </c>
      <c r="G20" s="4">
        <v>0.66158113730929269</v>
      </c>
      <c r="H20" s="27">
        <v>110.58282208588957</v>
      </c>
      <c r="I20" s="53">
        <v>109.37062937062937</v>
      </c>
      <c r="J20" s="53">
        <v>6.0139860139860142</v>
      </c>
      <c r="K20" s="107">
        <v>228.8</v>
      </c>
      <c r="L20" s="27">
        <v>7.5</v>
      </c>
      <c r="M20" s="99">
        <v>4.9200000000000001E-2</v>
      </c>
      <c r="N20" s="99">
        <v>3.3999999999999998E-3</v>
      </c>
      <c r="O20" s="55">
        <v>2.8400000000000002E-2</v>
      </c>
      <c r="P20">
        <v>2.5999999999999999E-3</v>
      </c>
      <c r="Q20">
        <v>4.3600000000000002E-3</v>
      </c>
      <c r="R20">
        <v>1.2999999999999999E-4</v>
      </c>
      <c r="S20" s="4">
        <v>0.38128000000000001</v>
      </c>
      <c r="T20" s="107">
        <v>28.5</v>
      </c>
      <c r="U20" s="27">
        <v>2.6</v>
      </c>
      <c r="V20" s="27">
        <v>3</v>
      </c>
      <c r="W20" s="59">
        <v>28.08</v>
      </c>
      <c r="X20" s="59">
        <v>0.84</v>
      </c>
      <c r="Y20" s="59">
        <v>0.85</v>
      </c>
      <c r="Z20">
        <v>140</v>
      </c>
      <c r="AA20">
        <v>150</v>
      </c>
      <c r="AB20">
        <v>180</v>
      </c>
      <c r="AC20" s="103">
        <v>98.526315789473685</v>
      </c>
      <c r="AD20" s="114">
        <v>20.057142857142857</v>
      </c>
      <c r="AE20" s="89"/>
      <c r="AF20" s="92"/>
      <c r="AG20" s="92"/>
      <c r="AH20" s="90"/>
      <c r="AI20" s="90"/>
      <c r="AJ20" s="55"/>
    </row>
    <row r="21" spans="1:36">
      <c r="A21" t="s">
        <v>46</v>
      </c>
      <c r="B21" t="s">
        <v>38</v>
      </c>
      <c r="C21" s="101">
        <v>5.12</v>
      </c>
      <c r="D21">
        <v>26</v>
      </c>
      <c r="E21">
        <v>7350</v>
      </c>
      <c r="F21" s="103">
        <v>687</v>
      </c>
      <c r="G21" s="4">
        <v>0.52081513828238724</v>
      </c>
      <c r="H21" s="27">
        <v>165.54216867469879</v>
      </c>
      <c r="I21" s="53">
        <v>207.04225352112675</v>
      </c>
      <c r="J21" s="53">
        <v>8.169014084507042</v>
      </c>
      <c r="K21" s="107">
        <v>230.6</v>
      </c>
      <c r="L21" s="27">
        <v>7.9</v>
      </c>
      <c r="M21" s="99">
        <v>5.11E-2</v>
      </c>
      <c r="N21" s="99">
        <v>4.8999999999999998E-3</v>
      </c>
      <c r="O21" s="55">
        <v>2.92E-2</v>
      </c>
      <c r="P21">
        <v>2.5999999999999999E-3</v>
      </c>
      <c r="Q21">
        <v>4.3299999999999996E-3</v>
      </c>
      <c r="R21">
        <v>1.6000000000000001E-4</v>
      </c>
      <c r="S21" s="4">
        <v>0.16288</v>
      </c>
      <c r="T21" s="107">
        <v>29.2</v>
      </c>
      <c r="U21" s="27">
        <v>2.5</v>
      </c>
      <c r="V21" s="27">
        <v>3</v>
      </c>
      <c r="W21" s="59">
        <v>27.9</v>
      </c>
      <c r="X21" s="59">
        <v>1</v>
      </c>
      <c r="Y21" s="59">
        <v>1</v>
      </c>
      <c r="Z21">
        <v>240</v>
      </c>
      <c r="AA21">
        <v>210</v>
      </c>
      <c r="AB21">
        <v>240</v>
      </c>
      <c r="AC21" s="103">
        <v>95.547945205479451</v>
      </c>
      <c r="AD21" s="114">
        <v>11.625</v>
      </c>
      <c r="AE21" s="89">
        <v>0</v>
      </c>
      <c r="AF21" s="91">
        <v>27.885999999999999</v>
      </c>
      <c r="AG21" s="92">
        <v>0.35664000000000001</v>
      </c>
      <c r="AH21" s="93">
        <v>0.51446999999999998</v>
      </c>
      <c r="AI21" s="93">
        <f>100*(AF21-28.478)/28.478</f>
        <v>-2.078797668375596</v>
      </c>
      <c r="AJ21" s="55"/>
    </row>
    <row r="22" spans="1:36">
      <c r="A22" t="s">
        <v>47</v>
      </c>
      <c r="B22" t="s">
        <v>38</v>
      </c>
      <c r="C22" s="101">
        <v>5.1189999999999998</v>
      </c>
      <c r="D22">
        <v>26</v>
      </c>
      <c r="E22">
        <v>4460</v>
      </c>
      <c r="F22" s="103">
        <v>427</v>
      </c>
      <c r="G22" s="4">
        <v>1.5526932084309133</v>
      </c>
      <c r="H22" s="27">
        <v>52.716049382716051</v>
      </c>
      <c r="I22" s="53">
        <v>228.71794871794873</v>
      </c>
      <c r="J22" s="53">
        <v>13.333333333333334</v>
      </c>
      <c r="K22" s="107">
        <v>238</v>
      </c>
      <c r="L22" s="27">
        <v>13</v>
      </c>
      <c r="M22" s="99">
        <v>4.7899999999999998E-2</v>
      </c>
      <c r="N22" s="99">
        <v>5.0000000000000001E-3</v>
      </c>
      <c r="O22" s="55">
        <v>2.76E-2</v>
      </c>
      <c r="P22">
        <v>2.3999999999999998E-3</v>
      </c>
      <c r="Q22">
        <v>4.2700000000000004E-3</v>
      </c>
      <c r="R22">
        <v>2.3000000000000001E-4</v>
      </c>
      <c r="S22" s="4">
        <v>0.11423999999999999</v>
      </c>
      <c r="T22" s="107">
        <v>27.7</v>
      </c>
      <c r="U22" s="27">
        <v>2.4</v>
      </c>
      <c r="V22" s="27">
        <v>2.9</v>
      </c>
      <c r="W22" s="59">
        <v>27.5</v>
      </c>
      <c r="X22" s="59">
        <v>1.5</v>
      </c>
      <c r="Y22" s="59">
        <v>1.5</v>
      </c>
      <c r="Z22">
        <v>110</v>
      </c>
      <c r="AA22">
        <v>220</v>
      </c>
      <c r="AB22">
        <v>250</v>
      </c>
      <c r="AC22" s="103">
        <v>99.277978339350184</v>
      </c>
      <c r="AD22" s="114">
        <v>25</v>
      </c>
      <c r="AE22" s="89"/>
      <c r="AF22" s="92"/>
      <c r="AG22" s="92"/>
      <c r="AH22" s="90"/>
      <c r="AI22" s="90"/>
      <c r="AJ22" s="55"/>
    </row>
    <row r="23" spans="1:36">
      <c r="A23" t="s">
        <v>48</v>
      </c>
      <c r="B23" t="s">
        <v>38</v>
      </c>
      <c r="C23" s="101">
        <v>5.1159999999999997</v>
      </c>
      <c r="D23">
        <v>25</v>
      </c>
      <c r="E23">
        <v>4640</v>
      </c>
      <c r="F23" s="103">
        <v>448</v>
      </c>
      <c r="G23" s="4">
        <v>1.5736607142857142</v>
      </c>
      <c r="H23" s="27">
        <v>51.553509781357889</v>
      </c>
      <c r="I23" s="53">
        <v>147.30158730158729</v>
      </c>
      <c r="J23" s="53">
        <v>7.936507936507935</v>
      </c>
      <c r="K23" s="107">
        <v>235</v>
      </c>
      <c r="L23" s="27">
        <v>12</v>
      </c>
      <c r="M23" s="99">
        <v>4.3499999999999997E-2</v>
      </c>
      <c r="N23" s="99">
        <v>5.4000000000000003E-3</v>
      </c>
      <c r="O23" s="55">
        <v>2.6800000000000001E-2</v>
      </c>
      <c r="P23">
        <v>4.1000000000000003E-3</v>
      </c>
      <c r="Q23">
        <v>4.2300000000000003E-3</v>
      </c>
      <c r="R23">
        <v>2.2000000000000001E-4</v>
      </c>
      <c r="S23" s="4">
        <v>0.20738999999999999</v>
      </c>
      <c r="T23" s="107">
        <v>26.8</v>
      </c>
      <c r="U23" s="27">
        <v>4</v>
      </c>
      <c r="V23" s="27">
        <v>4.3</v>
      </c>
      <c r="W23" s="59">
        <v>27.2</v>
      </c>
      <c r="X23" s="59">
        <v>1.4</v>
      </c>
      <c r="Y23" s="59">
        <v>1.4</v>
      </c>
      <c r="Z23">
        <v>10</v>
      </c>
      <c r="AA23">
        <v>240</v>
      </c>
      <c r="AB23">
        <v>260</v>
      </c>
      <c r="AC23" s="103">
        <v>101.49253731343283</v>
      </c>
      <c r="AD23" s="114">
        <v>272</v>
      </c>
      <c r="AE23" s="89"/>
      <c r="AF23" s="92"/>
      <c r="AG23" s="92"/>
      <c r="AH23" s="90"/>
      <c r="AI23" s="90"/>
      <c r="AJ23" s="55"/>
    </row>
    <row r="24" spans="1:36">
      <c r="A24" t="s">
        <v>49</v>
      </c>
      <c r="B24" t="s">
        <v>38</v>
      </c>
      <c r="C24" s="101">
        <v>5.1109999999999998</v>
      </c>
      <c r="D24">
        <v>25</v>
      </c>
      <c r="E24">
        <v>3630</v>
      </c>
      <c r="F24" s="103">
        <v>329</v>
      </c>
      <c r="G24" s="4">
        <v>0.68237082066869303</v>
      </c>
      <c r="H24" s="27">
        <v>119.63636363636364</v>
      </c>
      <c r="I24" s="53">
        <v>99.452054794520549</v>
      </c>
      <c r="J24" s="53">
        <v>4.6575342465753424</v>
      </c>
      <c r="K24" s="107">
        <v>224</v>
      </c>
      <c r="L24" s="27">
        <v>14</v>
      </c>
      <c r="M24" s="99">
        <v>4.6899999999999997E-2</v>
      </c>
      <c r="N24" s="99">
        <v>9.1000000000000004E-3</v>
      </c>
      <c r="O24" s="55">
        <v>2.81E-2</v>
      </c>
      <c r="P24">
        <v>5.0000000000000001E-3</v>
      </c>
      <c r="Q24">
        <v>4.4400000000000004E-3</v>
      </c>
      <c r="R24">
        <v>2.7E-4</v>
      </c>
      <c r="S24" s="4">
        <v>0.16636000000000001</v>
      </c>
      <c r="T24" s="107">
        <v>28.1</v>
      </c>
      <c r="U24" s="27">
        <v>5</v>
      </c>
      <c r="V24" s="27">
        <v>5.2</v>
      </c>
      <c r="W24" s="59">
        <v>28.5</v>
      </c>
      <c r="X24" s="59">
        <v>1.7</v>
      </c>
      <c r="Y24" s="59">
        <v>1.7</v>
      </c>
      <c r="Z24">
        <v>30</v>
      </c>
      <c r="AA24">
        <v>360</v>
      </c>
      <c r="AB24">
        <v>370</v>
      </c>
      <c r="AC24" s="103">
        <v>101.42348754448398</v>
      </c>
      <c r="AD24" s="114">
        <v>95</v>
      </c>
      <c r="AE24" s="89"/>
      <c r="AF24" s="92"/>
      <c r="AG24" s="92"/>
      <c r="AH24" s="90"/>
      <c r="AI24" s="90"/>
      <c r="AJ24" s="55"/>
    </row>
    <row r="25" spans="1:36">
      <c r="A25" t="s">
        <v>50</v>
      </c>
      <c r="B25" t="s">
        <v>38</v>
      </c>
      <c r="C25" s="101">
        <v>5.1630000000000003</v>
      </c>
      <c r="D25">
        <v>26</v>
      </c>
      <c r="E25">
        <v>5310</v>
      </c>
      <c r="F25" s="103">
        <v>479</v>
      </c>
      <c r="G25" s="4">
        <v>0.61336116910229643</v>
      </c>
      <c r="H25" s="27">
        <v>143.41317365269461</v>
      </c>
      <c r="I25" s="53">
        <v>95.675675675675677</v>
      </c>
      <c r="J25" s="53">
        <v>5.9459459459459465</v>
      </c>
      <c r="K25" s="107">
        <v>223</v>
      </c>
      <c r="L25" s="27">
        <v>13</v>
      </c>
      <c r="M25" s="99">
        <v>5.3600000000000002E-2</v>
      </c>
      <c r="N25" s="99">
        <v>8.0999999999999996E-3</v>
      </c>
      <c r="O25" s="55">
        <v>3.3700000000000001E-2</v>
      </c>
      <c r="P25">
        <v>4.7999999999999996E-3</v>
      </c>
      <c r="Q25">
        <v>4.45E-3</v>
      </c>
      <c r="R25">
        <v>2.5999999999999998E-4</v>
      </c>
      <c r="S25" s="4">
        <v>3.6998000000000003E-2</v>
      </c>
      <c r="T25" s="107">
        <v>33.6</v>
      </c>
      <c r="U25" s="27">
        <v>4.8</v>
      </c>
      <c r="V25" s="27">
        <v>5.0999999999999996</v>
      </c>
      <c r="W25" s="59">
        <v>28.6</v>
      </c>
      <c r="X25" s="59">
        <v>1.7</v>
      </c>
      <c r="Y25" s="59">
        <v>1.7</v>
      </c>
      <c r="Z25">
        <v>300</v>
      </c>
      <c r="AA25">
        <v>320</v>
      </c>
      <c r="AB25">
        <v>340</v>
      </c>
      <c r="AC25" s="103">
        <v>85.11904761904762</v>
      </c>
      <c r="AD25" s="114">
        <v>9.5333333333333332</v>
      </c>
      <c r="AE25" s="89"/>
      <c r="AF25" s="92"/>
      <c r="AG25" s="92"/>
      <c r="AH25" s="90"/>
      <c r="AI25" s="90"/>
      <c r="AJ25" s="55"/>
    </row>
    <row r="26" spans="1:36">
      <c r="A26" t="s">
        <v>51</v>
      </c>
      <c r="B26" t="s">
        <v>38</v>
      </c>
      <c r="C26" s="101">
        <v>5.1189999999999998</v>
      </c>
      <c r="D26">
        <v>26</v>
      </c>
      <c r="E26">
        <v>3020</v>
      </c>
      <c r="F26" s="103">
        <v>319</v>
      </c>
      <c r="G26" s="4">
        <v>1.213166144200627</v>
      </c>
      <c r="H26" s="27">
        <v>77.239709443099272</v>
      </c>
      <c r="I26" s="53">
        <v>90.149253731343279</v>
      </c>
      <c r="J26" s="53">
        <v>6.2686567164179099</v>
      </c>
      <c r="K26" s="107">
        <v>240</v>
      </c>
      <c r="L26" s="27">
        <v>14</v>
      </c>
      <c r="M26" s="99">
        <v>0.04</v>
      </c>
      <c r="N26" s="99">
        <v>7.4000000000000003E-3</v>
      </c>
      <c r="O26" s="55">
        <v>2.4E-2</v>
      </c>
      <c r="P26">
        <v>4.7999999999999996E-3</v>
      </c>
      <c r="Q26">
        <v>4.1999999999999997E-3</v>
      </c>
      <c r="R26">
        <v>2.5999999999999998E-4</v>
      </c>
      <c r="S26" s="4">
        <v>0.41188999999999998</v>
      </c>
      <c r="T26" s="107">
        <v>24</v>
      </c>
      <c r="U26" s="27">
        <v>4.7</v>
      </c>
      <c r="V26" s="27">
        <v>4.9000000000000004</v>
      </c>
      <c r="W26" s="59">
        <v>27</v>
      </c>
      <c r="X26" s="59">
        <v>1.7</v>
      </c>
      <c r="Y26" s="59">
        <v>1.7</v>
      </c>
      <c r="Z26" s="113" t="s">
        <v>112</v>
      </c>
      <c r="AA26">
        <v>340</v>
      </c>
      <c r="AB26">
        <v>350</v>
      </c>
      <c r="AC26" s="103">
        <v>112.5</v>
      </c>
      <c r="AD26" s="114" t="s">
        <v>112</v>
      </c>
      <c r="AE26" s="89"/>
      <c r="AF26" s="92"/>
      <c r="AG26" s="92"/>
      <c r="AH26" s="90"/>
      <c r="AI26" s="90"/>
      <c r="AJ26" s="55"/>
    </row>
    <row r="27" spans="1:36">
      <c r="C27" s="101"/>
      <c r="F27" s="103"/>
      <c r="G27" s="4"/>
      <c r="I27" s="53"/>
      <c r="J27" s="53"/>
      <c r="K27" s="55"/>
      <c r="M27" s="99"/>
      <c r="N27" s="99"/>
      <c r="O27" s="55"/>
      <c r="S27" s="4"/>
      <c r="T27" s="55"/>
      <c r="AC27" s="103"/>
      <c r="AD27" s="103"/>
      <c r="AE27" s="89"/>
      <c r="AF27" s="92"/>
      <c r="AG27" s="92"/>
      <c r="AH27" s="90"/>
      <c r="AI27" s="90"/>
      <c r="AJ27" s="55"/>
    </row>
    <row r="28" spans="1:36">
      <c r="A28" t="s">
        <v>52</v>
      </c>
      <c r="B28" t="s">
        <v>38</v>
      </c>
      <c r="C28" s="101">
        <v>5.1139999999999999</v>
      </c>
      <c r="D28">
        <v>26</v>
      </c>
      <c r="E28">
        <v>157800</v>
      </c>
      <c r="F28" s="103">
        <v>1239</v>
      </c>
      <c r="G28" s="4">
        <v>0.1301049233252623</v>
      </c>
      <c r="H28" s="27">
        <v>49.166666666666671</v>
      </c>
      <c r="I28" s="53">
        <v>4323.2876712328771</v>
      </c>
      <c r="J28" s="53">
        <v>57.534246575342465</v>
      </c>
      <c r="K28" s="55">
        <v>18.829999999999998</v>
      </c>
      <c r="L28">
        <v>0.33</v>
      </c>
      <c r="M28" s="99">
        <v>5.2999999999999999E-2</v>
      </c>
      <c r="N28" s="99">
        <v>1.1000000000000001E-3</v>
      </c>
      <c r="O28" s="110">
        <v>0.38100000000000001</v>
      </c>
      <c r="P28" s="99">
        <v>0.01</v>
      </c>
      <c r="Q28" s="101">
        <v>5.2999999999999999E-2</v>
      </c>
      <c r="R28" s="101">
        <v>8.8000000000000003E-4</v>
      </c>
      <c r="S28" s="4">
        <v>0.52658000000000005</v>
      </c>
      <c r="T28" s="111">
        <v>327.9</v>
      </c>
      <c r="U28" s="103">
        <v>7.5</v>
      </c>
      <c r="V28" s="103">
        <v>17</v>
      </c>
      <c r="W28" s="112">
        <v>332.9</v>
      </c>
      <c r="X28" s="112">
        <v>5.4</v>
      </c>
      <c r="Y28" s="112">
        <v>5.7</v>
      </c>
      <c r="Z28">
        <v>321</v>
      </c>
      <c r="AA28">
        <v>50</v>
      </c>
      <c r="AB28">
        <v>130</v>
      </c>
      <c r="AC28" s="103">
        <v>101.52485513876182</v>
      </c>
      <c r="AD28" s="103">
        <v>103.70716510903426</v>
      </c>
      <c r="AE28" s="89"/>
      <c r="AF28" s="92"/>
      <c r="AG28" s="92"/>
      <c r="AH28" s="90"/>
      <c r="AI28" s="90"/>
      <c r="AJ28" s="55"/>
    </row>
    <row r="29" spans="1:36">
      <c r="A29" t="s">
        <v>53</v>
      </c>
      <c r="B29" t="s">
        <v>38</v>
      </c>
      <c r="C29" s="101">
        <v>5.1130000000000004</v>
      </c>
      <c r="D29">
        <v>25</v>
      </c>
      <c r="E29">
        <v>128400</v>
      </c>
      <c r="F29" s="103">
        <v>997</v>
      </c>
      <c r="G29" s="4">
        <v>0.11795386158475425</v>
      </c>
      <c r="H29" s="27">
        <v>52.751322751322753</v>
      </c>
      <c r="I29" s="53">
        <v>5463.8297872340427</v>
      </c>
      <c r="J29" s="53">
        <v>123.40425531914893</v>
      </c>
      <c r="K29" s="55">
        <v>18.55</v>
      </c>
      <c r="L29">
        <v>0.36</v>
      </c>
      <c r="M29" s="99">
        <v>5.1999999999999998E-2</v>
      </c>
      <c r="N29" s="99">
        <v>1.1000000000000001E-3</v>
      </c>
      <c r="O29" s="110">
        <v>0.38490000000000002</v>
      </c>
      <c r="P29" s="99">
        <v>7.3000000000000001E-3</v>
      </c>
      <c r="Q29" s="101">
        <v>5.3999999999999999E-2</v>
      </c>
      <c r="R29" s="101">
        <v>1.1000000000000001E-3</v>
      </c>
      <c r="S29" s="4">
        <v>0.44285999999999998</v>
      </c>
      <c r="T29" s="111">
        <v>330.6</v>
      </c>
      <c r="U29" s="103">
        <v>5.4</v>
      </c>
      <c r="V29" s="103">
        <v>17</v>
      </c>
      <c r="W29" s="112">
        <v>339.3</v>
      </c>
      <c r="X29" s="112">
        <v>6.5</v>
      </c>
      <c r="Y29" s="112">
        <v>6.7</v>
      </c>
      <c r="Z29">
        <v>279</v>
      </c>
      <c r="AA29">
        <v>50</v>
      </c>
      <c r="AB29">
        <v>130</v>
      </c>
      <c r="AC29" s="103">
        <v>102.63157894736841</v>
      </c>
      <c r="AD29" s="103">
        <v>121.61290322580645</v>
      </c>
      <c r="AE29" s="89"/>
      <c r="AF29" s="92"/>
      <c r="AG29" s="92"/>
      <c r="AH29" s="90"/>
      <c r="AI29" s="90"/>
      <c r="AJ29" s="55"/>
    </row>
    <row r="30" spans="1:36">
      <c r="A30" t="s">
        <v>54</v>
      </c>
      <c r="B30" t="s">
        <v>38</v>
      </c>
      <c r="C30" s="101">
        <v>5.1150000000000002</v>
      </c>
      <c r="D30">
        <v>25</v>
      </c>
      <c r="E30">
        <v>149200</v>
      </c>
      <c r="F30" s="103">
        <v>1179</v>
      </c>
      <c r="G30" s="4">
        <v>0.11857506361323156</v>
      </c>
      <c r="H30" s="27">
        <v>54.331797235023046</v>
      </c>
      <c r="I30" s="53">
        <v>2507.5630252100841</v>
      </c>
      <c r="J30" s="53">
        <v>57.142857142857146</v>
      </c>
      <c r="K30" s="55">
        <v>18.920000000000002</v>
      </c>
      <c r="L30">
        <v>0.36</v>
      </c>
      <c r="M30" s="99">
        <v>5.3600000000000002E-2</v>
      </c>
      <c r="N30" s="99">
        <v>1.2999999999999999E-3</v>
      </c>
      <c r="O30" s="110">
        <v>0.38879999999999998</v>
      </c>
      <c r="P30" s="99">
        <v>8.3000000000000001E-3</v>
      </c>
      <c r="Q30" s="101">
        <v>5.2999999999999999E-2</v>
      </c>
      <c r="R30" s="101">
        <v>1E-3</v>
      </c>
      <c r="S30" s="4">
        <v>0.24032000000000001</v>
      </c>
      <c r="T30" s="111">
        <v>334.8</v>
      </c>
      <c r="U30" s="103">
        <v>6.5</v>
      </c>
      <c r="V30" s="103">
        <v>18</v>
      </c>
      <c r="W30" s="112">
        <v>332.7</v>
      </c>
      <c r="X30" s="112">
        <v>6.3</v>
      </c>
      <c r="Y30" s="112">
        <v>6.5</v>
      </c>
      <c r="Z30">
        <v>359</v>
      </c>
      <c r="AA30">
        <v>59</v>
      </c>
      <c r="AB30">
        <v>140</v>
      </c>
      <c r="AC30" s="103">
        <v>99.372759856630822</v>
      </c>
      <c r="AD30" s="103">
        <v>92.674094707520894</v>
      </c>
      <c r="AE30" s="89"/>
      <c r="AF30" s="92"/>
      <c r="AG30" s="92"/>
      <c r="AH30" s="90"/>
      <c r="AI30" s="90"/>
      <c r="AJ30" s="55"/>
    </row>
    <row r="31" spans="1:36">
      <c r="A31" t="s">
        <v>55</v>
      </c>
      <c r="B31" t="s">
        <v>38</v>
      </c>
      <c r="C31" s="101">
        <v>5.117</v>
      </c>
      <c r="D31">
        <v>26</v>
      </c>
      <c r="E31">
        <v>158100</v>
      </c>
      <c r="F31" s="103">
        <v>1252</v>
      </c>
      <c r="G31" s="4">
        <v>0.12156549520766773</v>
      </c>
      <c r="H31" s="27">
        <v>50.281124497991968</v>
      </c>
      <c r="I31" s="53">
        <v>2657.1428571428573</v>
      </c>
      <c r="J31" s="53">
        <v>70.588235294117652</v>
      </c>
      <c r="K31" s="55">
        <v>18.88</v>
      </c>
      <c r="L31">
        <v>0.33</v>
      </c>
      <c r="M31" s="99">
        <v>5.3400000000000003E-2</v>
      </c>
      <c r="N31" s="99">
        <v>1.5E-3</v>
      </c>
      <c r="O31" s="110">
        <v>0.38900000000000001</v>
      </c>
      <c r="P31" s="99">
        <v>1.0999999999999999E-2</v>
      </c>
      <c r="Q31" s="101">
        <v>5.3069999999999999E-2</v>
      </c>
      <c r="R31" s="101">
        <v>9.3999999999999997E-4</v>
      </c>
      <c r="S31" s="4">
        <v>0.34348000000000001</v>
      </c>
      <c r="T31" s="111">
        <v>333.1</v>
      </c>
      <c r="U31" s="103">
        <v>8.1999999999999993</v>
      </c>
      <c r="V31" s="103">
        <v>18</v>
      </c>
      <c r="W31" s="112">
        <v>333.3</v>
      </c>
      <c r="X31" s="112">
        <v>5.7</v>
      </c>
      <c r="Y31" s="112">
        <v>6</v>
      </c>
      <c r="Z31">
        <v>351</v>
      </c>
      <c r="AA31">
        <v>60</v>
      </c>
      <c r="AB31">
        <v>120</v>
      </c>
      <c r="AC31" s="103">
        <v>100.06004202942059</v>
      </c>
      <c r="AD31" s="103">
        <v>94.957264957264954</v>
      </c>
      <c r="AE31" s="89"/>
      <c r="AF31" s="92"/>
      <c r="AG31" s="92"/>
      <c r="AH31" s="90"/>
      <c r="AI31" s="90"/>
      <c r="AJ31" s="55"/>
    </row>
    <row r="32" spans="1:36">
      <c r="A32" t="s">
        <v>56</v>
      </c>
      <c r="B32" t="s">
        <v>38</v>
      </c>
      <c r="C32" s="101">
        <v>5.1139999999999999</v>
      </c>
      <c r="D32">
        <v>25</v>
      </c>
      <c r="E32">
        <v>158300</v>
      </c>
      <c r="F32" s="103">
        <v>1248</v>
      </c>
      <c r="G32" s="4">
        <v>0.13309294871794872</v>
      </c>
      <c r="H32" s="27">
        <v>46.567164179104473</v>
      </c>
      <c r="I32" s="53">
        <v>18623.529411764706</v>
      </c>
      <c r="J32" s="53">
        <v>364.70588235294116</v>
      </c>
      <c r="K32" s="55">
        <v>18.809999999999999</v>
      </c>
      <c r="L32">
        <v>0.27</v>
      </c>
      <c r="M32" s="99">
        <v>5.2900000000000003E-2</v>
      </c>
      <c r="N32" s="99">
        <v>1.5E-3</v>
      </c>
      <c r="O32" s="110">
        <v>0.38979999999999998</v>
      </c>
      <c r="P32" s="99">
        <v>8.2000000000000007E-3</v>
      </c>
      <c r="Q32" s="101">
        <v>5.323E-2</v>
      </c>
      <c r="R32" s="101">
        <v>7.6000000000000004E-4</v>
      </c>
      <c r="S32" s="4">
        <v>8.6053000000000004E-2</v>
      </c>
      <c r="T32" s="111">
        <v>334.1</v>
      </c>
      <c r="U32" s="103">
        <v>6</v>
      </c>
      <c r="V32" s="103">
        <v>17</v>
      </c>
      <c r="W32" s="112">
        <v>334.3</v>
      </c>
      <c r="X32" s="112">
        <v>4.7</v>
      </c>
      <c r="Y32" s="112">
        <v>5</v>
      </c>
      <c r="Z32">
        <v>316</v>
      </c>
      <c r="AA32">
        <v>63</v>
      </c>
      <c r="AB32">
        <v>130</v>
      </c>
      <c r="AC32" s="103">
        <v>100.05986231667165</v>
      </c>
      <c r="AD32" s="103">
        <v>105.79113924050633</v>
      </c>
      <c r="AE32" s="89"/>
      <c r="AF32" s="92"/>
      <c r="AG32" s="92"/>
      <c r="AH32" s="90"/>
      <c r="AI32" s="90"/>
      <c r="AJ32" s="55"/>
    </row>
    <row r="33" spans="1:36">
      <c r="A33" t="s">
        <v>57</v>
      </c>
      <c r="B33" t="s">
        <v>38</v>
      </c>
      <c r="C33" s="101">
        <v>5.1059999999999999</v>
      </c>
      <c r="D33">
        <v>26</v>
      </c>
      <c r="E33">
        <v>153200</v>
      </c>
      <c r="F33" s="103">
        <v>1211</v>
      </c>
      <c r="G33" s="4">
        <v>0.11849710982658959</v>
      </c>
      <c r="H33" s="27">
        <v>52.652173913043477</v>
      </c>
      <c r="I33" s="53">
        <v>4197.2602739726026</v>
      </c>
      <c r="J33" s="53">
        <v>49.315068493150683</v>
      </c>
      <c r="K33" s="55">
        <v>18.72</v>
      </c>
      <c r="L33">
        <v>0.32</v>
      </c>
      <c r="M33" s="99">
        <v>5.2900000000000003E-2</v>
      </c>
      <c r="N33" s="99">
        <v>1.5E-3</v>
      </c>
      <c r="O33" s="110">
        <v>0.3826</v>
      </c>
      <c r="P33" s="99">
        <v>8.6E-3</v>
      </c>
      <c r="Q33" s="101">
        <v>5.3510000000000002E-2</v>
      </c>
      <c r="R33" s="101">
        <v>9.2000000000000003E-4</v>
      </c>
      <c r="S33" s="4">
        <v>0.19813</v>
      </c>
      <c r="T33" s="111">
        <v>330.6</v>
      </c>
      <c r="U33" s="103">
        <v>7</v>
      </c>
      <c r="V33" s="103">
        <v>19</v>
      </c>
      <c r="W33" s="112">
        <v>336</v>
      </c>
      <c r="X33" s="112">
        <v>5.6</v>
      </c>
      <c r="Y33" s="112">
        <v>5.8</v>
      </c>
      <c r="Z33">
        <v>315</v>
      </c>
      <c r="AA33">
        <v>67</v>
      </c>
      <c r="AB33">
        <v>140</v>
      </c>
      <c r="AC33" s="103">
        <v>101.63339382940109</v>
      </c>
      <c r="AD33" s="103">
        <v>106.66666666666667</v>
      </c>
      <c r="AE33" s="89">
        <v>1</v>
      </c>
      <c r="AF33" s="91">
        <v>333.93</v>
      </c>
      <c r="AG33" s="92">
        <v>1.5609999999999999</v>
      </c>
      <c r="AH33" s="93">
        <v>1.0450999999999999</v>
      </c>
      <c r="AI33" s="93">
        <f>100*(AF33-337.1)/337.1</f>
        <v>-0.94037377632750396</v>
      </c>
      <c r="AJ33" s="55"/>
    </row>
    <row r="34" spans="1:36">
      <c r="A34" t="s">
        <v>58</v>
      </c>
      <c r="B34" t="s">
        <v>38</v>
      </c>
      <c r="C34" s="101">
        <v>5.1150000000000002</v>
      </c>
      <c r="D34">
        <v>26</v>
      </c>
      <c r="E34">
        <v>157600</v>
      </c>
      <c r="F34" s="103">
        <v>1253</v>
      </c>
      <c r="G34" s="4">
        <v>0.12154828411811652</v>
      </c>
      <c r="H34" s="27">
        <v>51.991701244813278</v>
      </c>
      <c r="I34" s="53">
        <v>3797.5903614457829</v>
      </c>
      <c r="J34" s="53">
        <v>77.108433734939752</v>
      </c>
      <c r="K34" s="55">
        <v>18.760000000000002</v>
      </c>
      <c r="L34">
        <v>0.31</v>
      </c>
      <c r="M34" s="99">
        <v>5.3400000000000003E-2</v>
      </c>
      <c r="N34" s="99">
        <v>1.6000000000000001E-3</v>
      </c>
      <c r="O34" s="110">
        <v>0.39500000000000002</v>
      </c>
      <c r="P34" s="99">
        <v>0.01</v>
      </c>
      <c r="Q34" s="101">
        <v>5.3409999999999999E-2</v>
      </c>
      <c r="R34" s="101">
        <v>8.8999999999999995E-4</v>
      </c>
      <c r="S34" s="4">
        <v>0.28281000000000001</v>
      </c>
      <c r="T34" s="111">
        <v>338.1</v>
      </c>
      <c r="U34" s="103">
        <v>7.6</v>
      </c>
      <c r="V34" s="103">
        <v>18</v>
      </c>
      <c r="W34" s="112">
        <v>335.4</v>
      </c>
      <c r="X34" s="112">
        <v>5.4</v>
      </c>
      <c r="Y34" s="112">
        <v>5.7</v>
      </c>
      <c r="Z34">
        <v>352</v>
      </c>
      <c r="AA34">
        <v>64</v>
      </c>
      <c r="AB34">
        <v>130</v>
      </c>
      <c r="AC34" s="103">
        <v>99.201419698314098</v>
      </c>
      <c r="AD34" s="103">
        <v>95.284090909090907</v>
      </c>
      <c r="AE34" s="89"/>
      <c r="AF34" s="92"/>
      <c r="AG34" s="92"/>
      <c r="AH34" s="90"/>
      <c r="AI34" s="90"/>
      <c r="AJ34" s="55"/>
    </row>
    <row r="35" spans="1:36">
      <c r="A35" t="s">
        <v>59</v>
      </c>
      <c r="B35" t="s">
        <v>38</v>
      </c>
      <c r="C35" s="101">
        <v>5.109</v>
      </c>
      <c r="D35">
        <v>26</v>
      </c>
      <c r="E35">
        <v>146600</v>
      </c>
      <c r="F35" s="103">
        <v>1155</v>
      </c>
      <c r="G35" s="4">
        <v>0.1206926406926407</v>
      </c>
      <c r="H35" s="27">
        <v>50.217391304347828</v>
      </c>
      <c r="I35" s="53">
        <v>3909.3333333333335</v>
      </c>
      <c r="J35" s="53">
        <v>82.666666666666671</v>
      </c>
      <c r="K35" s="55">
        <v>18.54</v>
      </c>
      <c r="L35">
        <v>0.38</v>
      </c>
      <c r="M35" s="99">
        <v>5.2999999999999999E-2</v>
      </c>
      <c r="N35" s="99">
        <v>1.5E-3</v>
      </c>
      <c r="O35" s="110">
        <v>0.39</v>
      </c>
      <c r="P35" s="99">
        <v>0.01</v>
      </c>
      <c r="Q35" s="101">
        <v>5.3800000000000001E-2</v>
      </c>
      <c r="R35" s="101">
        <v>1.1000000000000001E-3</v>
      </c>
      <c r="S35" s="4">
        <v>0.39688000000000001</v>
      </c>
      <c r="T35" s="111">
        <v>334.2</v>
      </c>
      <c r="U35" s="103">
        <v>7.3</v>
      </c>
      <c r="V35" s="103">
        <v>17</v>
      </c>
      <c r="W35" s="112">
        <v>338.1</v>
      </c>
      <c r="X35" s="112">
        <v>6.5</v>
      </c>
      <c r="Y35" s="112">
        <v>6.7</v>
      </c>
      <c r="Z35">
        <v>322</v>
      </c>
      <c r="AA35">
        <v>63</v>
      </c>
      <c r="AB35">
        <v>130</v>
      </c>
      <c r="AC35" s="103">
        <v>101.1669658886894</v>
      </c>
      <c r="AD35" s="103">
        <v>105</v>
      </c>
      <c r="AE35" s="89"/>
      <c r="AF35" s="92"/>
      <c r="AG35" s="92"/>
      <c r="AH35" s="90"/>
      <c r="AI35" s="90"/>
      <c r="AJ35" s="55"/>
    </row>
    <row r="36" spans="1:36">
      <c r="A36" t="s">
        <v>60</v>
      </c>
      <c r="B36" t="s">
        <v>38</v>
      </c>
      <c r="C36" s="101">
        <v>5.1130000000000004</v>
      </c>
      <c r="D36">
        <v>26</v>
      </c>
      <c r="E36">
        <v>157400</v>
      </c>
      <c r="F36" s="103">
        <v>1255</v>
      </c>
      <c r="G36" s="4">
        <v>0.12836653386454183</v>
      </c>
      <c r="H36" s="27">
        <v>45.970695970695971</v>
      </c>
      <c r="I36" s="53">
        <v>2366.9172932330825</v>
      </c>
      <c r="J36" s="53">
        <v>45.112781954887218</v>
      </c>
      <c r="K36" s="55">
        <v>18.79</v>
      </c>
      <c r="L36">
        <v>0.22</v>
      </c>
      <c r="M36" s="99">
        <v>5.2999999999999999E-2</v>
      </c>
      <c r="N36" s="99">
        <v>1.1000000000000001E-3</v>
      </c>
      <c r="O36" s="110">
        <v>0.3896</v>
      </c>
      <c r="P36" s="99">
        <v>8.6999999999999994E-3</v>
      </c>
      <c r="Q36" s="101">
        <v>5.3109999999999997E-2</v>
      </c>
      <c r="R36" s="101">
        <v>6.7000000000000002E-4</v>
      </c>
      <c r="S36" s="4">
        <v>0.33161000000000002</v>
      </c>
      <c r="T36" s="111">
        <v>335.2</v>
      </c>
      <c r="U36" s="103">
        <v>6</v>
      </c>
      <c r="V36" s="103">
        <v>16</v>
      </c>
      <c r="W36" s="112">
        <v>333.6</v>
      </c>
      <c r="X36" s="112">
        <v>4.0999999999999996</v>
      </c>
      <c r="Y36" s="112">
        <v>4.4000000000000004</v>
      </c>
      <c r="Z36">
        <v>336</v>
      </c>
      <c r="AA36">
        <v>44</v>
      </c>
      <c r="AB36">
        <v>120</v>
      </c>
      <c r="AC36" s="103">
        <v>99.522673031026258</v>
      </c>
      <c r="AD36" s="103">
        <v>99.285714285714292</v>
      </c>
      <c r="AE36" s="89"/>
      <c r="AF36" s="92"/>
      <c r="AG36" s="92"/>
      <c r="AH36" s="90"/>
      <c r="AI36" s="90"/>
      <c r="AJ36" s="55"/>
    </row>
    <row r="37" spans="1:36">
      <c r="A37" t="s">
        <v>61</v>
      </c>
      <c r="B37" t="s">
        <v>38</v>
      </c>
      <c r="C37" s="101">
        <v>5.1130000000000004</v>
      </c>
      <c r="D37">
        <v>26</v>
      </c>
      <c r="E37">
        <v>151300</v>
      </c>
      <c r="F37" s="103">
        <v>1238</v>
      </c>
      <c r="G37" s="4">
        <v>0.12948303715670437</v>
      </c>
      <c r="H37" s="27">
        <v>50.73770491803279</v>
      </c>
      <c r="I37" s="53">
        <v>2776.1467889908258</v>
      </c>
      <c r="J37" s="53">
        <v>56.88073394495413</v>
      </c>
      <c r="K37" s="55">
        <v>19.02</v>
      </c>
      <c r="L37">
        <v>0.32</v>
      </c>
      <c r="M37" s="99">
        <v>5.2200000000000003E-2</v>
      </c>
      <c r="N37" s="99">
        <v>1.2999999999999999E-3</v>
      </c>
      <c r="O37" s="110">
        <v>0.37219999999999998</v>
      </c>
      <c r="P37" s="99">
        <v>9.7999999999999997E-3</v>
      </c>
      <c r="Q37" s="101">
        <v>5.246E-2</v>
      </c>
      <c r="R37" s="101">
        <v>8.4999999999999995E-4</v>
      </c>
      <c r="S37" s="4">
        <v>0.50387999999999999</v>
      </c>
      <c r="T37" s="111">
        <v>321.10000000000002</v>
      </c>
      <c r="U37" s="103">
        <v>7.2</v>
      </c>
      <c r="V37" s="103">
        <v>17</v>
      </c>
      <c r="W37" s="112">
        <v>329.6</v>
      </c>
      <c r="X37" s="112">
        <v>5.2</v>
      </c>
      <c r="Y37" s="112">
        <v>5.4</v>
      </c>
      <c r="Z37">
        <v>298</v>
      </c>
      <c r="AA37">
        <v>54</v>
      </c>
      <c r="AB37">
        <v>120</v>
      </c>
      <c r="AC37" s="103">
        <v>102.64715042042977</v>
      </c>
      <c r="AD37" s="103">
        <v>110.60402684563758</v>
      </c>
      <c r="AE37" s="89"/>
      <c r="AF37" s="92"/>
      <c r="AG37" s="92"/>
      <c r="AH37" s="90"/>
      <c r="AI37" s="90"/>
      <c r="AJ37" s="55"/>
    </row>
    <row r="38" spans="1:36">
      <c r="C38" s="101"/>
      <c r="F38" s="103"/>
      <c r="G38" s="4"/>
      <c r="I38" s="37"/>
      <c r="J38" s="37"/>
      <c r="K38" s="55"/>
      <c r="O38" s="55"/>
      <c r="S38" s="4"/>
      <c r="T38" s="111"/>
      <c r="U38" s="103"/>
      <c r="V38" s="103"/>
      <c r="W38" s="112"/>
      <c r="X38" s="112"/>
      <c r="Y38" s="112"/>
      <c r="AC38" s="103"/>
      <c r="AD38" s="103"/>
      <c r="AE38" s="89"/>
      <c r="AF38" s="92"/>
      <c r="AG38" s="92"/>
      <c r="AH38" s="90"/>
      <c r="AI38" s="90"/>
      <c r="AJ38" s="55"/>
    </row>
    <row r="39" spans="1:36">
      <c r="A39" t="s">
        <v>62</v>
      </c>
      <c r="B39" t="s">
        <v>16</v>
      </c>
      <c r="C39" s="101">
        <v>5.1130000000000004</v>
      </c>
      <c r="D39">
        <v>26</v>
      </c>
      <c r="E39">
        <v>51500</v>
      </c>
      <c r="F39" s="103">
        <v>316.2</v>
      </c>
      <c r="G39" s="4">
        <v>1.0607210626185959</v>
      </c>
      <c r="H39" s="27">
        <v>4.790909090909091</v>
      </c>
      <c r="I39" s="53">
        <v>1537.313432835821</v>
      </c>
      <c r="J39" s="53">
        <v>32.835820895522389</v>
      </c>
      <c r="K39" s="105">
        <v>15.18</v>
      </c>
      <c r="L39" s="4">
        <v>0.38</v>
      </c>
      <c r="M39" s="99">
        <v>5.5399999999999998E-2</v>
      </c>
      <c r="N39" s="99">
        <v>2.0999999999999999E-3</v>
      </c>
      <c r="O39" s="108">
        <v>0.502</v>
      </c>
      <c r="P39" s="101">
        <v>2.1999999999999999E-2</v>
      </c>
      <c r="Q39">
        <v>6.6100000000000006E-2</v>
      </c>
      <c r="R39">
        <v>1.6000000000000001E-3</v>
      </c>
      <c r="S39" s="4">
        <v>0.58289000000000002</v>
      </c>
      <c r="T39" s="111">
        <v>413</v>
      </c>
      <c r="U39" s="103">
        <v>15</v>
      </c>
      <c r="V39" s="103">
        <v>24</v>
      </c>
      <c r="W39" s="112">
        <v>413</v>
      </c>
      <c r="X39" s="112">
        <v>10</v>
      </c>
      <c r="Y39" s="112">
        <v>10</v>
      </c>
      <c r="Z39">
        <v>450</v>
      </c>
      <c r="AA39">
        <v>81</v>
      </c>
      <c r="AB39">
        <v>140</v>
      </c>
      <c r="AC39" s="103">
        <v>100</v>
      </c>
      <c r="AD39" s="103">
        <v>91.777777777777771</v>
      </c>
      <c r="AE39" s="89"/>
      <c r="AF39" s="92"/>
      <c r="AG39" s="92"/>
      <c r="AH39" s="90"/>
      <c r="AI39" s="90"/>
      <c r="AJ39" s="55"/>
    </row>
    <row r="40" spans="1:36">
      <c r="A40" t="s">
        <v>63</v>
      </c>
      <c r="B40" t="s">
        <v>16</v>
      </c>
      <c r="C40" s="101">
        <v>5.1260000000000003</v>
      </c>
      <c r="D40">
        <v>26</v>
      </c>
      <c r="E40">
        <v>60300</v>
      </c>
      <c r="F40" s="103">
        <v>357.4</v>
      </c>
      <c r="G40" s="4">
        <v>1.0903749300503638</v>
      </c>
      <c r="H40" s="27">
        <v>4.6657963446475197</v>
      </c>
      <c r="I40" s="53">
        <v>1386.2068965517242</v>
      </c>
      <c r="J40" s="53">
        <v>39.080459770114942</v>
      </c>
      <c r="K40" s="105">
        <v>14.6</v>
      </c>
      <c r="L40" s="4">
        <v>0.4</v>
      </c>
      <c r="M40" s="99">
        <v>5.5E-2</v>
      </c>
      <c r="N40" s="99">
        <v>1.6999999999999999E-3</v>
      </c>
      <c r="O40" s="108">
        <v>0.51200000000000001</v>
      </c>
      <c r="P40" s="101">
        <v>1.9E-2</v>
      </c>
      <c r="Q40">
        <v>6.88E-2</v>
      </c>
      <c r="R40">
        <v>1.9E-3</v>
      </c>
      <c r="S40" s="4">
        <v>0.53297000000000005</v>
      </c>
      <c r="T40" s="111">
        <v>419</v>
      </c>
      <c r="U40" s="103">
        <v>13</v>
      </c>
      <c r="V40" s="103">
        <v>23</v>
      </c>
      <c r="W40" s="112">
        <v>429</v>
      </c>
      <c r="X40" s="112">
        <v>11</v>
      </c>
      <c r="Y40" s="112">
        <v>12</v>
      </c>
      <c r="Z40">
        <v>418</v>
      </c>
      <c r="AA40">
        <v>67</v>
      </c>
      <c r="AB40">
        <v>130</v>
      </c>
      <c r="AC40" s="103">
        <v>102.38663484486874</v>
      </c>
      <c r="AD40" s="103">
        <v>102.63157894736842</v>
      </c>
      <c r="AE40" s="89"/>
      <c r="AF40" s="92"/>
      <c r="AG40" s="92"/>
      <c r="AH40" s="90"/>
      <c r="AI40" s="90"/>
      <c r="AJ40" s="55"/>
    </row>
    <row r="41" spans="1:36">
      <c r="A41" t="s">
        <v>64</v>
      </c>
      <c r="B41" t="s">
        <v>16</v>
      </c>
      <c r="C41" s="101">
        <v>5.12</v>
      </c>
      <c r="D41">
        <v>26</v>
      </c>
      <c r="E41">
        <v>59100</v>
      </c>
      <c r="F41" s="103">
        <v>357</v>
      </c>
      <c r="G41" s="4">
        <v>1.0672268907563025</v>
      </c>
      <c r="H41" s="27">
        <v>4.8637602179836508</v>
      </c>
      <c r="I41" s="53">
        <v>1818.4615384615386</v>
      </c>
      <c r="J41" s="53">
        <v>55.384615384615387</v>
      </c>
      <c r="K41" s="105">
        <v>14.8</v>
      </c>
      <c r="L41" s="4">
        <v>0.25</v>
      </c>
      <c r="M41" s="99">
        <v>5.6599999999999998E-2</v>
      </c>
      <c r="N41" s="99">
        <v>2E-3</v>
      </c>
      <c r="O41" s="108">
        <v>0.52900000000000003</v>
      </c>
      <c r="P41" s="101">
        <v>1.7000000000000001E-2</v>
      </c>
      <c r="Q41">
        <v>6.7699999999999996E-2</v>
      </c>
      <c r="R41">
        <v>1.1000000000000001E-3</v>
      </c>
      <c r="S41" s="4">
        <v>0.11700000000000001</v>
      </c>
      <c r="T41" s="111">
        <v>431</v>
      </c>
      <c r="U41" s="103">
        <v>11</v>
      </c>
      <c r="V41" s="103">
        <v>23</v>
      </c>
      <c r="W41" s="112">
        <v>422.3</v>
      </c>
      <c r="X41" s="112">
        <v>6.8</v>
      </c>
      <c r="Y41" s="112">
        <v>7.1</v>
      </c>
      <c r="Z41">
        <v>464</v>
      </c>
      <c r="AA41">
        <v>80</v>
      </c>
      <c r="AB41">
        <v>140</v>
      </c>
      <c r="AC41" s="103">
        <v>97.981438515081209</v>
      </c>
      <c r="AD41" s="103">
        <v>91.012931034482762</v>
      </c>
      <c r="AE41" s="89"/>
      <c r="AF41" s="92"/>
      <c r="AG41" s="92"/>
      <c r="AH41" s="90"/>
      <c r="AI41" s="90"/>
      <c r="AJ41" s="55"/>
    </row>
    <row r="42" spans="1:36">
      <c r="A42" t="s">
        <v>65</v>
      </c>
      <c r="B42" t="s">
        <v>16</v>
      </c>
      <c r="C42" s="101">
        <v>5.1139999999999999</v>
      </c>
      <c r="D42">
        <v>26</v>
      </c>
      <c r="E42">
        <v>55700</v>
      </c>
      <c r="F42" s="103">
        <v>341</v>
      </c>
      <c r="G42" s="4">
        <v>1.0146627565982405</v>
      </c>
      <c r="H42" s="27">
        <v>4.9206349206349209</v>
      </c>
      <c r="I42" s="53">
        <v>3593.5483870967741</v>
      </c>
      <c r="J42" s="53">
        <v>116.12903225806451</v>
      </c>
      <c r="K42" s="105">
        <v>15.11</v>
      </c>
      <c r="L42" s="4">
        <v>0.28999999999999998</v>
      </c>
      <c r="M42" s="99">
        <v>5.3699999999999998E-2</v>
      </c>
      <c r="N42" s="99">
        <v>2.5000000000000001E-3</v>
      </c>
      <c r="O42" s="108">
        <v>0.48799999999999999</v>
      </c>
      <c r="P42" s="101">
        <v>0.02</v>
      </c>
      <c r="Q42">
        <v>6.6299999999999998E-2</v>
      </c>
      <c r="R42">
        <v>1.2999999999999999E-3</v>
      </c>
      <c r="S42" s="4">
        <v>0.20555999999999999</v>
      </c>
      <c r="T42" s="111">
        <v>407</v>
      </c>
      <c r="U42" s="103">
        <v>15</v>
      </c>
      <c r="V42" s="103">
        <v>25</v>
      </c>
      <c r="W42" s="112">
        <v>413.9</v>
      </c>
      <c r="X42" s="112">
        <v>7.9</v>
      </c>
      <c r="Y42" s="112">
        <v>8.1999999999999993</v>
      </c>
      <c r="Z42">
        <v>340</v>
      </c>
      <c r="AA42">
        <v>110</v>
      </c>
      <c r="AB42">
        <v>160</v>
      </c>
      <c r="AC42" s="103">
        <v>101.69533169533169</v>
      </c>
      <c r="AD42" s="103">
        <v>121.73529411764706</v>
      </c>
      <c r="AE42" s="89"/>
      <c r="AF42" s="92"/>
      <c r="AG42" s="92"/>
      <c r="AH42" s="90"/>
      <c r="AI42" s="90"/>
      <c r="AJ42" s="55"/>
    </row>
    <row r="43" spans="1:36">
      <c r="A43" t="s">
        <v>66</v>
      </c>
      <c r="B43" t="s">
        <v>16</v>
      </c>
      <c r="C43" s="101">
        <v>5.1109999999999998</v>
      </c>
      <c r="D43">
        <v>26</v>
      </c>
      <c r="E43">
        <v>53300</v>
      </c>
      <c r="F43" s="103">
        <v>325.10000000000002</v>
      </c>
      <c r="G43" s="4">
        <v>0.97385419870808987</v>
      </c>
      <c r="H43" s="27">
        <v>5.3034257748776517</v>
      </c>
      <c r="I43" s="53">
        <v>3948.1481481481483</v>
      </c>
      <c r="J43" s="53">
        <v>88.888888888888886</v>
      </c>
      <c r="K43" s="105">
        <v>14.91</v>
      </c>
      <c r="L43" s="4">
        <v>0.28000000000000003</v>
      </c>
      <c r="M43" s="99">
        <v>5.4899999999999997E-2</v>
      </c>
      <c r="N43" s="99">
        <v>2.3999999999999998E-3</v>
      </c>
      <c r="O43" s="108">
        <v>0.50700000000000001</v>
      </c>
      <c r="P43" s="101">
        <v>2.1000000000000001E-2</v>
      </c>
      <c r="Q43">
        <v>6.7199999999999996E-2</v>
      </c>
      <c r="R43">
        <v>1.2999999999999999E-3</v>
      </c>
      <c r="S43" s="4">
        <v>0.13458000000000001</v>
      </c>
      <c r="T43" s="111">
        <v>416</v>
      </c>
      <c r="U43" s="103">
        <v>14</v>
      </c>
      <c r="V43" s="103">
        <v>24</v>
      </c>
      <c r="W43" s="112">
        <v>419.4</v>
      </c>
      <c r="X43" s="112">
        <v>7.9</v>
      </c>
      <c r="Y43" s="112">
        <v>8.1</v>
      </c>
      <c r="Z43">
        <v>390</v>
      </c>
      <c r="AA43">
        <v>96</v>
      </c>
      <c r="AB43">
        <v>150</v>
      </c>
      <c r="AC43" s="103">
        <v>100.81730769230769</v>
      </c>
      <c r="AD43" s="103">
        <v>107.53846153846153</v>
      </c>
      <c r="AE43" s="89"/>
      <c r="AF43" s="91">
        <v>417.38</v>
      </c>
      <c r="AG43" s="92">
        <v>2.5779000000000001</v>
      </c>
      <c r="AH43" s="93">
        <v>1.1971000000000001</v>
      </c>
      <c r="AI43" s="93">
        <f>100*(AF43-419.3)/419.3</f>
        <v>-0.4579060338659709</v>
      </c>
      <c r="AJ43" s="55"/>
    </row>
    <row r="44" spans="1:36">
      <c r="A44" t="s">
        <v>67</v>
      </c>
      <c r="B44" t="s">
        <v>16</v>
      </c>
      <c r="C44" s="101">
        <v>5.1139999999999999</v>
      </c>
      <c r="D44">
        <v>26</v>
      </c>
      <c r="E44">
        <v>46500</v>
      </c>
      <c r="F44" s="103">
        <v>283.89999999999998</v>
      </c>
      <c r="G44" s="4">
        <v>1.1109545614653047</v>
      </c>
      <c r="H44" s="27">
        <v>4.7714285714285714</v>
      </c>
      <c r="I44" s="53">
        <v>1021.978021978022</v>
      </c>
      <c r="J44" s="53">
        <v>24.175824175824175</v>
      </c>
      <c r="K44" s="105">
        <v>15.01</v>
      </c>
      <c r="L44" s="4">
        <v>0.43</v>
      </c>
      <c r="M44" s="99">
        <v>5.5899999999999998E-2</v>
      </c>
      <c r="N44" s="99">
        <v>2E-3</v>
      </c>
      <c r="O44" s="108">
        <v>0.50700000000000001</v>
      </c>
      <c r="P44" s="101">
        <v>0.02</v>
      </c>
      <c r="Q44">
        <v>6.6900000000000001E-2</v>
      </c>
      <c r="R44">
        <v>1.8E-3</v>
      </c>
      <c r="S44" s="4">
        <v>0.43922</v>
      </c>
      <c r="T44" s="111">
        <v>416</v>
      </c>
      <c r="U44" s="103">
        <v>14</v>
      </c>
      <c r="V44" s="103">
        <v>24</v>
      </c>
      <c r="W44" s="112">
        <v>418</v>
      </c>
      <c r="X44" s="112">
        <v>11</v>
      </c>
      <c r="Y44" s="112">
        <v>11</v>
      </c>
      <c r="Z44">
        <v>455</v>
      </c>
      <c r="AA44">
        <v>73</v>
      </c>
      <c r="AB44">
        <v>130</v>
      </c>
      <c r="AC44" s="103">
        <v>100.48076923076923</v>
      </c>
      <c r="AD44" s="103">
        <v>91.868131868131869</v>
      </c>
      <c r="AE44" s="89"/>
      <c r="AF44" s="92"/>
      <c r="AG44" s="92"/>
      <c r="AH44" s="90"/>
      <c r="AI44" s="90"/>
      <c r="AJ44" s="55"/>
    </row>
    <row r="45" spans="1:36">
      <c r="A45" t="s">
        <v>68</v>
      </c>
      <c r="B45" t="s">
        <v>16</v>
      </c>
      <c r="C45" s="101">
        <v>5.1120000000000001</v>
      </c>
      <c r="D45">
        <v>26</v>
      </c>
      <c r="E45">
        <v>55400</v>
      </c>
      <c r="F45" s="103">
        <v>338.3</v>
      </c>
      <c r="G45" s="4">
        <v>1.0727165237954477</v>
      </c>
      <c r="H45" s="27">
        <v>4.9750000000000005</v>
      </c>
      <c r="I45" s="53">
        <v>12311.111111111111</v>
      </c>
      <c r="J45" s="53">
        <v>333.33333333333331</v>
      </c>
      <c r="K45" s="105">
        <v>14.99</v>
      </c>
      <c r="L45" s="4">
        <v>0.41</v>
      </c>
      <c r="M45" s="99">
        <v>5.2699999999999997E-2</v>
      </c>
      <c r="N45" s="99">
        <v>2.3E-3</v>
      </c>
      <c r="O45" s="108">
        <v>0.48399999999999999</v>
      </c>
      <c r="P45" s="101">
        <v>1.7999999999999999E-2</v>
      </c>
      <c r="Q45">
        <v>6.6500000000000004E-2</v>
      </c>
      <c r="R45">
        <v>1.6999999999999999E-3</v>
      </c>
      <c r="S45" s="4">
        <v>9.8346000000000003E-2</v>
      </c>
      <c r="T45" s="111">
        <v>404</v>
      </c>
      <c r="U45" s="103">
        <v>13</v>
      </c>
      <c r="V45" s="103">
        <v>24</v>
      </c>
      <c r="W45" s="112">
        <v>415</v>
      </c>
      <c r="X45" s="112">
        <v>10</v>
      </c>
      <c r="Y45" s="112">
        <v>10</v>
      </c>
      <c r="Z45">
        <v>298</v>
      </c>
      <c r="AA45">
        <v>96</v>
      </c>
      <c r="AB45">
        <v>150</v>
      </c>
      <c r="AC45" s="103">
        <v>102.72277227722772</v>
      </c>
      <c r="AD45" s="103">
        <v>139.26174496644296</v>
      </c>
      <c r="AE45" s="89"/>
      <c r="AF45" s="92"/>
      <c r="AG45" s="92"/>
      <c r="AH45" s="90"/>
      <c r="AI45" s="90"/>
      <c r="AJ45" s="55"/>
    </row>
    <row r="46" spans="1:36">
      <c r="A46" t="s">
        <v>69</v>
      </c>
      <c r="B46" t="s">
        <v>16</v>
      </c>
      <c r="C46" s="101">
        <v>5.1280000000000001</v>
      </c>
      <c r="D46">
        <v>26</v>
      </c>
      <c r="E46">
        <v>59600</v>
      </c>
      <c r="F46" s="103">
        <v>360.8</v>
      </c>
      <c r="G46" s="4">
        <v>1.0257760532150777</v>
      </c>
      <c r="H46" s="27">
        <v>4.9492455418381338</v>
      </c>
      <c r="I46" s="53">
        <v>1779.1044776119404</v>
      </c>
      <c r="J46" s="53">
        <v>44.776119402985074</v>
      </c>
      <c r="K46" s="105">
        <v>14.94</v>
      </c>
      <c r="L46" s="4">
        <v>0.26</v>
      </c>
      <c r="M46" s="99">
        <v>5.4899999999999997E-2</v>
      </c>
      <c r="N46" s="99">
        <v>1.8E-3</v>
      </c>
      <c r="O46" s="108">
        <v>0.51400000000000001</v>
      </c>
      <c r="P46" s="101">
        <v>1.4E-2</v>
      </c>
      <c r="Q46">
        <v>6.6699999999999995E-2</v>
      </c>
      <c r="R46">
        <v>1.2999999999999999E-3</v>
      </c>
      <c r="S46" s="4">
        <v>0.22717000000000001</v>
      </c>
      <c r="T46" s="111">
        <v>421</v>
      </c>
      <c r="U46" s="103">
        <v>9.1</v>
      </c>
      <c r="V46" s="103">
        <v>21</v>
      </c>
      <c r="W46" s="112">
        <v>418.4</v>
      </c>
      <c r="X46" s="112">
        <v>7.1</v>
      </c>
      <c r="Y46" s="112">
        <v>7.3</v>
      </c>
      <c r="Z46">
        <v>434</v>
      </c>
      <c r="AA46">
        <v>75</v>
      </c>
      <c r="AB46">
        <v>140</v>
      </c>
      <c r="AC46" s="103">
        <v>99.382422802850357</v>
      </c>
      <c r="AD46" s="103">
        <v>96.405529953917053</v>
      </c>
      <c r="AE46" s="89"/>
      <c r="AF46" s="92"/>
      <c r="AG46" s="92"/>
      <c r="AH46" s="90"/>
      <c r="AI46" s="90"/>
      <c r="AJ46" s="55"/>
    </row>
    <row r="47" spans="1:36">
      <c r="A47" t="s">
        <v>70</v>
      </c>
      <c r="B47" t="s">
        <v>38</v>
      </c>
      <c r="C47" s="101">
        <v>5.1189999999999998</v>
      </c>
      <c r="D47">
        <v>26</v>
      </c>
      <c r="E47">
        <v>37270</v>
      </c>
      <c r="F47" s="103">
        <v>224.2</v>
      </c>
      <c r="G47" s="4">
        <v>0.69536128456735069</v>
      </c>
      <c r="H47" s="27">
        <v>7.3508196721311467</v>
      </c>
      <c r="I47" s="53">
        <v>1911.2820512820513</v>
      </c>
      <c r="J47" s="53">
        <v>45.128205128205124</v>
      </c>
      <c r="K47" s="105">
        <v>14.7</v>
      </c>
      <c r="L47" s="4">
        <v>0.48</v>
      </c>
      <c r="M47" s="99">
        <v>5.3699999999999998E-2</v>
      </c>
      <c r="N47" s="99">
        <v>3.2000000000000002E-3</v>
      </c>
      <c r="O47" s="108">
        <v>0.504</v>
      </c>
      <c r="P47" s="101">
        <v>2.4E-2</v>
      </c>
      <c r="Q47">
        <v>6.7900000000000002E-2</v>
      </c>
      <c r="R47">
        <v>2.5000000000000001E-3</v>
      </c>
      <c r="S47" s="4">
        <v>7.8535999999999995E-2</v>
      </c>
      <c r="T47" s="111">
        <v>414</v>
      </c>
      <c r="U47" s="103">
        <v>16</v>
      </c>
      <c r="V47" s="103">
        <v>25</v>
      </c>
      <c r="W47" s="112">
        <v>427</v>
      </c>
      <c r="X47" s="112">
        <v>14</v>
      </c>
      <c r="Y47" s="112">
        <v>14</v>
      </c>
      <c r="Z47">
        <v>370</v>
      </c>
      <c r="AA47">
        <v>120</v>
      </c>
      <c r="AB47">
        <v>160</v>
      </c>
      <c r="AC47" s="103">
        <v>103.14009661835749</v>
      </c>
      <c r="AD47" s="103">
        <v>115.4054054054054</v>
      </c>
      <c r="AE47" s="89"/>
      <c r="AF47" s="92"/>
      <c r="AG47" s="92"/>
      <c r="AH47" s="90"/>
      <c r="AI47" s="90"/>
      <c r="AJ47" s="55"/>
    </row>
    <row r="48" spans="1:36">
      <c r="A48" t="s">
        <v>71</v>
      </c>
      <c r="B48" t="s">
        <v>38</v>
      </c>
      <c r="C48" s="101">
        <v>5.1180000000000003</v>
      </c>
      <c r="D48">
        <v>26</v>
      </c>
      <c r="E48">
        <v>48700</v>
      </c>
      <c r="F48" s="103">
        <v>296</v>
      </c>
      <c r="G48" s="4">
        <v>1.152027027027027</v>
      </c>
      <c r="H48" s="27">
        <v>4.774193548387097</v>
      </c>
      <c r="I48" s="53">
        <v>1298.6666666666667</v>
      </c>
      <c r="J48" s="53">
        <v>48</v>
      </c>
      <c r="K48" s="105">
        <v>15.01</v>
      </c>
      <c r="L48" s="4">
        <v>0.51</v>
      </c>
      <c r="M48" s="99">
        <v>5.5E-2</v>
      </c>
      <c r="N48" s="99">
        <v>2.8999999999999998E-3</v>
      </c>
      <c r="O48" s="108">
        <v>0.495</v>
      </c>
      <c r="P48" s="101">
        <v>1.7999999999999999E-2</v>
      </c>
      <c r="Q48">
        <v>6.7100000000000007E-2</v>
      </c>
      <c r="R48">
        <v>2.3E-3</v>
      </c>
      <c r="S48" s="4">
        <v>2.2252999999999998E-2</v>
      </c>
      <c r="T48" s="111">
        <v>408</v>
      </c>
      <c r="U48" s="103">
        <v>12</v>
      </c>
      <c r="V48" s="103">
        <v>22</v>
      </c>
      <c r="W48" s="112">
        <v>419</v>
      </c>
      <c r="X48" s="112">
        <v>14</v>
      </c>
      <c r="Y48" s="112">
        <v>14</v>
      </c>
      <c r="Z48">
        <v>390</v>
      </c>
      <c r="AA48">
        <v>120</v>
      </c>
      <c r="AB48">
        <v>160</v>
      </c>
      <c r="AC48" s="103">
        <v>102.69607843137256</v>
      </c>
      <c r="AD48" s="103">
        <v>107.43589743589743</v>
      </c>
      <c r="AE48" s="89"/>
      <c r="AF48" s="92"/>
      <c r="AG48" s="92"/>
      <c r="AH48" s="90"/>
      <c r="AI48" s="90"/>
      <c r="AJ48" s="55"/>
    </row>
    <row r="49" spans="1:36">
      <c r="C49" s="101"/>
      <c r="F49" s="103"/>
      <c r="G49" s="4"/>
      <c r="I49" s="37"/>
      <c r="J49" s="37"/>
      <c r="K49" s="105"/>
      <c r="L49" s="4"/>
      <c r="M49" s="99"/>
      <c r="N49" s="99"/>
      <c r="O49" s="55"/>
      <c r="S49" s="4"/>
      <c r="T49" s="111"/>
      <c r="U49" s="103"/>
      <c r="V49" s="103"/>
      <c r="W49" s="112"/>
      <c r="X49" s="112"/>
      <c r="Y49" s="112"/>
      <c r="AC49" s="103"/>
      <c r="AD49" s="103"/>
      <c r="AE49" s="89"/>
      <c r="AF49" s="92"/>
      <c r="AG49" s="92"/>
      <c r="AH49" s="90"/>
      <c r="AI49" s="90"/>
      <c r="AJ49" s="55"/>
    </row>
    <row r="50" spans="1:36">
      <c r="A50" t="s">
        <v>72</v>
      </c>
      <c r="B50" t="s">
        <v>16</v>
      </c>
      <c r="C50" s="101">
        <v>5.1050000000000004</v>
      </c>
      <c r="D50">
        <v>25</v>
      </c>
      <c r="E50">
        <v>23720</v>
      </c>
      <c r="F50" s="103">
        <v>139.1</v>
      </c>
      <c r="G50" s="4">
        <v>0.43565780014378147</v>
      </c>
      <c r="H50" s="27">
        <v>12.452999104744851</v>
      </c>
      <c r="I50" s="53">
        <v>777.70491803278685</v>
      </c>
      <c r="J50" s="53">
        <v>21.967213114754099</v>
      </c>
      <c r="K50" s="105">
        <v>15.17</v>
      </c>
      <c r="L50" s="4">
        <v>0.47</v>
      </c>
      <c r="M50" s="99">
        <v>5.4399999999999997E-2</v>
      </c>
      <c r="N50" s="99">
        <v>3.5999999999999999E-3</v>
      </c>
      <c r="O50" s="108">
        <v>0.49199999999999999</v>
      </c>
      <c r="P50" s="101">
        <v>3.2000000000000001E-2</v>
      </c>
      <c r="Q50" s="99">
        <v>6.6299999999999998E-2</v>
      </c>
      <c r="R50" s="99">
        <v>2E-3</v>
      </c>
      <c r="S50" s="4">
        <v>8.0423999999999995E-2</v>
      </c>
      <c r="T50" s="111">
        <v>414</v>
      </c>
      <c r="U50" s="103">
        <v>22</v>
      </c>
      <c r="V50" s="103">
        <v>29</v>
      </c>
      <c r="W50" s="112">
        <v>414</v>
      </c>
      <c r="X50" s="112">
        <v>12</v>
      </c>
      <c r="Y50" s="112">
        <v>12</v>
      </c>
      <c r="Z50">
        <v>390</v>
      </c>
      <c r="AA50">
        <v>160</v>
      </c>
      <c r="AB50">
        <v>200</v>
      </c>
      <c r="AC50" s="103">
        <v>100</v>
      </c>
      <c r="AD50" s="103">
        <v>106.15384615384616</v>
      </c>
      <c r="AE50" s="89"/>
      <c r="AF50" s="92"/>
      <c r="AG50" s="92"/>
      <c r="AH50" s="90"/>
      <c r="AI50" s="90"/>
      <c r="AJ50" s="55"/>
    </row>
    <row r="51" spans="1:36">
      <c r="A51" t="s">
        <v>73</v>
      </c>
      <c r="B51" t="s">
        <v>16</v>
      </c>
      <c r="C51" s="101">
        <v>5.1449999999999996</v>
      </c>
      <c r="D51">
        <v>26</v>
      </c>
      <c r="E51">
        <v>55200</v>
      </c>
      <c r="F51" s="103">
        <v>327.39999999999998</v>
      </c>
      <c r="G51" s="4">
        <v>0.64691508857666469</v>
      </c>
      <c r="H51" s="27">
        <v>8.2055137844611519</v>
      </c>
      <c r="I51" s="53">
        <v>661.07784431137725</v>
      </c>
      <c r="J51" s="53">
        <v>15.568862275449103</v>
      </c>
      <c r="K51" s="105">
        <v>15.21</v>
      </c>
      <c r="L51" s="4">
        <v>0.39</v>
      </c>
      <c r="M51" s="99">
        <v>5.3699999999999998E-2</v>
      </c>
      <c r="N51" s="99">
        <v>1.9E-3</v>
      </c>
      <c r="O51" s="108">
        <v>0.49099999999999999</v>
      </c>
      <c r="P51" s="101">
        <v>1.4999999999999999E-2</v>
      </c>
      <c r="Q51" s="99">
        <v>6.6000000000000003E-2</v>
      </c>
      <c r="R51" s="99">
        <v>1.6999999999999999E-3</v>
      </c>
      <c r="S51" s="4">
        <v>0.20208999999999999</v>
      </c>
      <c r="T51" s="111">
        <v>406</v>
      </c>
      <c r="U51" s="103">
        <v>10</v>
      </c>
      <c r="V51" s="103">
        <v>21</v>
      </c>
      <c r="W51" s="112">
        <v>412</v>
      </c>
      <c r="X51" s="112">
        <v>10</v>
      </c>
      <c r="Y51" s="112">
        <v>10</v>
      </c>
      <c r="Z51">
        <v>364</v>
      </c>
      <c r="AA51">
        <v>85</v>
      </c>
      <c r="AB51">
        <v>150</v>
      </c>
      <c r="AC51" s="103">
        <v>101.47783251231527</v>
      </c>
      <c r="AD51" s="103">
        <v>113.18681318681318</v>
      </c>
      <c r="AE51" s="89"/>
      <c r="AF51" s="92"/>
      <c r="AG51" s="92"/>
      <c r="AH51" s="90"/>
      <c r="AI51" s="90"/>
      <c r="AJ51" s="55"/>
    </row>
    <row r="52" spans="1:36">
      <c r="A52" t="s">
        <v>74</v>
      </c>
      <c r="B52" t="s">
        <v>16</v>
      </c>
      <c r="C52" s="101">
        <v>5.125</v>
      </c>
      <c r="D52">
        <v>26</v>
      </c>
      <c r="E52">
        <v>57400</v>
      </c>
      <c r="F52" s="103">
        <v>332.7</v>
      </c>
      <c r="G52" s="4">
        <v>0.64262097986173738</v>
      </c>
      <c r="H52" s="27">
        <v>8.1744471744471738</v>
      </c>
      <c r="I52" s="53">
        <v>1114.5631067961165</v>
      </c>
      <c r="J52" s="53">
        <v>23.300970873786408</v>
      </c>
      <c r="K52" s="105">
        <v>15</v>
      </c>
      <c r="L52" s="4">
        <v>0.28999999999999998</v>
      </c>
      <c r="M52" s="99">
        <v>5.4800000000000001E-2</v>
      </c>
      <c r="N52" s="99">
        <v>1.8E-3</v>
      </c>
      <c r="O52" s="108">
        <v>0.51100000000000001</v>
      </c>
      <c r="P52" s="101">
        <v>1.4E-2</v>
      </c>
      <c r="Q52" s="99">
        <v>6.6799999999999998E-2</v>
      </c>
      <c r="R52" s="99">
        <v>1.2999999999999999E-3</v>
      </c>
      <c r="S52" s="4">
        <v>0.26050000000000001</v>
      </c>
      <c r="T52" s="111">
        <v>418.7</v>
      </c>
      <c r="U52" s="103">
        <v>9.1999999999999993</v>
      </c>
      <c r="V52" s="103">
        <v>21</v>
      </c>
      <c r="W52" s="112">
        <v>416.9</v>
      </c>
      <c r="X52" s="112">
        <v>7.9</v>
      </c>
      <c r="Y52" s="112">
        <v>8.1</v>
      </c>
      <c r="Z52">
        <v>394</v>
      </c>
      <c r="AA52">
        <v>73</v>
      </c>
      <c r="AB52">
        <v>140</v>
      </c>
      <c r="AC52" s="103">
        <v>99.570097922139965</v>
      </c>
      <c r="AD52" s="103">
        <v>105.81218274111676</v>
      </c>
      <c r="AE52" s="89"/>
      <c r="AF52" s="92"/>
      <c r="AG52" s="92"/>
      <c r="AH52" s="90"/>
      <c r="AI52" s="90"/>
      <c r="AJ52" s="55"/>
    </row>
    <row r="53" spans="1:36">
      <c r="A53" t="s">
        <v>75</v>
      </c>
      <c r="B53" t="s">
        <v>16</v>
      </c>
      <c r="C53" s="101">
        <v>5.1150000000000002</v>
      </c>
      <c r="D53">
        <v>26</v>
      </c>
      <c r="E53">
        <v>15100</v>
      </c>
      <c r="F53" s="103">
        <v>87.9</v>
      </c>
      <c r="G53" s="4">
        <v>0.35949943117178612</v>
      </c>
      <c r="H53" s="27">
        <v>14.528925619834713</v>
      </c>
      <c r="I53" s="53">
        <v>511.86440677966101</v>
      </c>
      <c r="J53" s="53">
        <v>15.593220338983052</v>
      </c>
      <c r="K53" s="105">
        <v>14.65</v>
      </c>
      <c r="L53" s="4">
        <v>0.79</v>
      </c>
      <c r="M53" s="99">
        <v>5.5100000000000003E-2</v>
      </c>
      <c r="N53" s="99">
        <v>4.1000000000000003E-3</v>
      </c>
      <c r="O53" s="108">
        <v>0.51400000000000001</v>
      </c>
      <c r="P53" s="101">
        <v>3.5999999999999997E-2</v>
      </c>
      <c r="Q53" s="99">
        <v>6.9400000000000003E-2</v>
      </c>
      <c r="R53" s="99">
        <v>3.5999999999999999E-3</v>
      </c>
      <c r="S53" s="4">
        <v>0.17948</v>
      </c>
      <c r="T53" s="111">
        <v>419</v>
      </c>
      <c r="U53" s="103">
        <v>24</v>
      </c>
      <c r="V53" s="103">
        <v>31</v>
      </c>
      <c r="W53" s="112">
        <v>433</v>
      </c>
      <c r="X53" s="112">
        <v>22</v>
      </c>
      <c r="Y53" s="112">
        <v>22</v>
      </c>
      <c r="Z53">
        <v>380</v>
      </c>
      <c r="AA53">
        <v>170</v>
      </c>
      <c r="AB53">
        <v>210</v>
      </c>
      <c r="AC53" s="103">
        <v>103.34128878281624</v>
      </c>
      <c r="AD53" s="103">
        <v>113.94736842105263</v>
      </c>
      <c r="AE53" s="89"/>
      <c r="AF53" s="92"/>
      <c r="AG53" s="92"/>
      <c r="AH53" s="90"/>
      <c r="AI53" s="90"/>
      <c r="AJ53" s="55"/>
    </row>
    <row r="54" spans="1:36">
      <c r="A54" t="s">
        <v>76</v>
      </c>
      <c r="B54" t="s">
        <v>16</v>
      </c>
      <c r="C54" s="101">
        <v>5.1109999999999998</v>
      </c>
      <c r="D54">
        <v>25</v>
      </c>
      <c r="E54">
        <v>40110</v>
      </c>
      <c r="F54" s="103">
        <v>231.5</v>
      </c>
      <c r="G54" s="4">
        <v>0.65615550755939522</v>
      </c>
      <c r="H54" s="27">
        <v>8.6059479553903344</v>
      </c>
      <c r="I54" s="53">
        <v>662.97520661157023</v>
      </c>
      <c r="J54" s="53">
        <v>15.537190082644628</v>
      </c>
      <c r="K54" s="105">
        <v>14.6</v>
      </c>
      <c r="L54" s="4">
        <v>0.35</v>
      </c>
      <c r="M54" s="99">
        <v>5.1999999999999998E-2</v>
      </c>
      <c r="N54" s="99">
        <v>2.0999999999999999E-3</v>
      </c>
      <c r="O54" s="108">
        <v>0.48899999999999999</v>
      </c>
      <c r="P54" s="101">
        <v>2.1000000000000001E-2</v>
      </c>
      <c r="Q54" s="99">
        <v>6.8699999999999997E-2</v>
      </c>
      <c r="R54" s="99">
        <v>1.6999999999999999E-3</v>
      </c>
      <c r="S54" s="4">
        <v>0.27533999999999997</v>
      </c>
      <c r="T54" s="111">
        <v>404</v>
      </c>
      <c r="U54" s="103">
        <v>14</v>
      </c>
      <c r="V54" s="103">
        <v>24</v>
      </c>
      <c r="W54" s="112">
        <v>429</v>
      </c>
      <c r="X54" s="112">
        <v>10</v>
      </c>
      <c r="Y54" s="112">
        <v>10</v>
      </c>
      <c r="Z54">
        <v>295</v>
      </c>
      <c r="AA54">
        <v>86</v>
      </c>
      <c r="AB54">
        <v>140</v>
      </c>
      <c r="AC54" s="103">
        <v>106.18811881188118</v>
      </c>
      <c r="AD54" s="103">
        <v>145.42372881355934</v>
      </c>
      <c r="AE54" s="89">
        <v>2</v>
      </c>
      <c r="AF54" s="91">
        <v>415.62</v>
      </c>
      <c r="AG54" s="92">
        <v>3.0535999999999999</v>
      </c>
      <c r="AH54" s="93">
        <v>1.0124</v>
      </c>
      <c r="AI54" s="93">
        <f>100*(AF54-416.78)/416.78</f>
        <v>-0.27832429579153706</v>
      </c>
      <c r="AJ54" s="55"/>
    </row>
    <row r="55" spans="1:36">
      <c r="A55" t="s">
        <v>77</v>
      </c>
      <c r="B55" t="s">
        <v>16</v>
      </c>
      <c r="C55" s="101">
        <v>5.19</v>
      </c>
      <c r="D55">
        <v>26</v>
      </c>
      <c r="E55">
        <v>41370</v>
      </c>
      <c r="F55" s="103">
        <v>244.5</v>
      </c>
      <c r="G55" s="4">
        <v>0.65235173824130877</v>
      </c>
      <c r="H55" s="27">
        <v>7.9901960784313726</v>
      </c>
      <c r="I55" s="53">
        <v>661.92</v>
      </c>
      <c r="J55" s="53">
        <v>10.559999999999999</v>
      </c>
      <c r="K55" s="105">
        <v>15.14</v>
      </c>
      <c r="L55" s="4">
        <v>0.26</v>
      </c>
      <c r="M55" s="99">
        <v>5.74E-2</v>
      </c>
      <c r="N55" s="99">
        <v>3.0000000000000001E-3</v>
      </c>
      <c r="O55" s="108">
        <v>0.52600000000000002</v>
      </c>
      <c r="P55" s="101">
        <v>2.7E-2</v>
      </c>
      <c r="Q55" s="99">
        <v>6.6199999999999995E-2</v>
      </c>
      <c r="R55" s="99">
        <v>1.1000000000000001E-3</v>
      </c>
      <c r="S55" s="4">
        <v>0.12592</v>
      </c>
      <c r="T55" s="111">
        <v>428</v>
      </c>
      <c r="U55" s="103">
        <v>18</v>
      </c>
      <c r="V55" s="103">
        <v>26</v>
      </c>
      <c r="W55" s="112">
        <v>412.9</v>
      </c>
      <c r="X55" s="112">
        <v>6.9</v>
      </c>
      <c r="Y55" s="112">
        <v>7.2</v>
      </c>
      <c r="Z55">
        <v>480</v>
      </c>
      <c r="AA55">
        <v>120</v>
      </c>
      <c r="AB55">
        <v>160</v>
      </c>
      <c r="AC55" s="103">
        <v>96.471962616822424</v>
      </c>
      <c r="AD55" s="103">
        <v>86.020833333333329</v>
      </c>
      <c r="AE55" s="89"/>
      <c r="AF55" s="92"/>
      <c r="AG55" s="92"/>
      <c r="AH55" s="90"/>
      <c r="AI55" s="90"/>
      <c r="AJ55" s="55"/>
    </row>
    <row r="56" spans="1:36">
      <c r="A56" t="s">
        <v>78</v>
      </c>
      <c r="B56" t="s">
        <v>16</v>
      </c>
      <c r="C56" s="101">
        <v>5.1280000000000001</v>
      </c>
      <c r="D56">
        <v>26</v>
      </c>
      <c r="E56">
        <v>50910</v>
      </c>
      <c r="F56" s="103">
        <v>310.3</v>
      </c>
      <c r="G56" s="4">
        <v>0.62165646148888176</v>
      </c>
      <c r="H56" s="27">
        <v>8.7162921348314608</v>
      </c>
      <c r="I56" s="53">
        <v>14545.714285714286</v>
      </c>
      <c r="J56" s="53">
        <v>277.14285714285717</v>
      </c>
      <c r="K56" s="105">
        <v>14.8</v>
      </c>
      <c r="L56" s="4">
        <v>0.37</v>
      </c>
      <c r="M56" s="99">
        <v>5.57E-2</v>
      </c>
      <c r="N56" s="99">
        <v>1.6000000000000001E-3</v>
      </c>
      <c r="O56" s="108">
        <v>0.51400000000000001</v>
      </c>
      <c r="P56" s="101">
        <v>1.7999999999999999E-2</v>
      </c>
      <c r="Q56" s="99">
        <v>6.7400000000000002E-2</v>
      </c>
      <c r="R56" s="99">
        <v>1.6000000000000001E-3</v>
      </c>
      <c r="S56" s="4">
        <v>0.35548999999999997</v>
      </c>
      <c r="T56" s="111">
        <v>423</v>
      </c>
      <c r="U56" s="103">
        <v>12</v>
      </c>
      <c r="V56" s="103">
        <v>24</v>
      </c>
      <c r="W56" s="112">
        <v>420.6</v>
      </c>
      <c r="X56" s="112">
        <v>9.6</v>
      </c>
      <c r="Y56" s="112">
        <v>9.9</v>
      </c>
      <c r="Z56">
        <v>433</v>
      </c>
      <c r="AA56">
        <v>64</v>
      </c>
      <c r="AB56">
        <v>130</v>
      </c>
      <c r="AC56" s="103">
        <v>99.432624113475171</v>
      </c>
      <c r="AD56" s="103">
        <v>97.136258660508076</v>
      </c>
      <c r="AE56" s="89"/>
      <c r="AF56" s="90"/>
      <c r="AG56" s="90"/>
      <c r="AH56" s="90"/>
      <c r="AI56" s="90"/>
      <c r="AJ56" s="55"/>
    </row>
    <row r="57" spans="1:36">
      <c r="A57" t="s">
        <v>79</v>
      </c>
      <c r="B57" t="s">
        <v>16</v>
      </c>
      <c r="C57" s="101">
        <v>5.1109999999999998</v>
      </c>
      <c r="D57">
        <v>26</v>
      </c>
      <c r="E57">
        <v>16400</v>
      </c>
      <c r="F57" s="103">
        <v>101.2</v>
      </c>
      <c r="G57" s="4">
        <v>0.37450592885375494</v>
      </c>
      <c r="H57" s="27">
        <v>14.436519258202569</v>
      </c>
      <c r="I57" s="53">
        <v>2186.6666666666665</v>
      </c>
      <c r="J57" s="53">
        <v>64</v>
      </c>
      <c r="K57" s="105">
        <v>15.33</v>
      </c>
      <c r="L57" s="4">
        <v>0.62</v>
      </c>
      <c r="M57" s="99">
        <v>5.3800000000000001E-2</v>
      </c>
      <c r="N57" s="99">
        <v>3.7000000000000002E-3</v>
      </c>
      <c r="O57" s="108">
        <v>0.49</v>
      </c>
      <c r="P57" s="101">
        <v>3.1E-2</v>
      </c>
      <c r="Q57" s="99">
        <v>6.59E-2</v>
      </c>
      <c r="R57" s="99">
        <v>2.5999999999999999E-3</v>
      </c>
      <c r="S57" s="4">
        <v>4.4991000000000003E-2</v>
      </c>
      <c r="T57" s="111">
        <v>408</v>
      </c>
      <c r="U57" s="103">
        <v>19</v>
      </c>
      <c r="V57" s="103">
        <v>26</v>
      </c>
      <c r="W57" s="112">
        <v>411</v>
      </c>
      <c r="X57" s="112">
        <v>16</v>
      </c>
      <c r="Y57" s="112">
        <v>16</v>
      </c>
      <c r="Z57">
        <v>370</v>
      </c>
      <c r="AA57">
        <v>160</v>
      </c>
      <c r="AB57">
        <v>200</v>
      </c>
      <c r="AC57" s="103">
        <v>100.73529411764706</v>
      </c>
      <c r="AD57" s="103">
        <v>111.08108108108108</v>
      </c>
      <c r="AE57" s="89"/>
      <c r="AF57" s="90"/>
      <c r="AG57" s="90"/>
      <c r="AH57" s="90"/>
      <c r="AI57" s="90"/>
      <c r="AJ57" s="55"/>
    </row>
    <row r="58" spans="1:36">
      <c r="A58" t="s">
        <v>80</v>
      </c>
      <c r="B58" t="s">
        <v>16</v>
      </c>
      <c r="C58" s="101">
        <v>5.1050000000000004</v>
      </c>
      <c r="D58">
        <v>26</v>
      </c>
      <c r="E58">
        <v>31240</v>
      </c>
      <c r="F58" s="103">
        <v>196.5</v>
      </c>
      <c r="G58" s="4">
        <v>0.58066157760814241</v>
      </c>
      <c r="H58" s="27">
        <v>9.268867924528303</v>
      </c>
      <c r="I58" s="53">
        <v>1388.4444444444443</v>
      </c>
      <c r="J58" s="53">
        <v>30.222222222222221</v>
      </c>
      <c r="K58" s="105">
        <v>15.71</v>
      </c>
      <c r="L58" s="4">
        <v>0.28000000000000003</v>
      </c>
      <c r="M58" s="99">
        <v>5.9299999999999999E-2</v>
      </c>
      <c r="N58" s="99">
        <v>2.5000000000000001E-3</v>
      </c>
      <c r="O58" s="108">
        <v>0.52600000000000002</v>
      </c>
      <c r="P58" s="101">
        <v>2.1000000000000001E-2</v>
      </c>
      <c r="Q58" s="99">
        <v>6.3799999999999996E-2</v>
      </c>
      <c r="R58" s="99">
        <v>1.1999999999999999E-3</v>
      </c>
      <c r="S58" s="4">
        <v>2.7293000000000001E-2</v>
      </c>
      <c r="T58" s="111">
        <v>428</v>
      </c>
      <c r="U58" s="103">
        <v>14</v>
      </c>
      <c r="V58" s="103">
        <v>24</v>
      </c>
      <c r="W58" s="112">
        <v>398.6</v>
      </c>
      <c r="X58" s="112">
        <v>7</v>
      </c>
      <c r="Y58" s="112">
        <v>7.3</v>
      </c>
      <c r="Z58">
        <v>562</v>
      </c>
      <c r="AA58">
        <v>89</v>
      </c>
      <c r="AB58">
        <v>140</v>
      </c>
      <c r="AC58" s="103">
        <v>93.130841121495322</v>
      </c>
      <c r="AD58" s="103">
        <v>70.92526690391459</v>
      </c>
      <c r="AE58" s="89"/>
      <c r="AF58" s="90"/>
      <c r="AG58" s="90"/>
      <c r="AH58" s="90"/>
      <c r="AI58" s="90"/>
      <c r="AJ58" s="55"/>
    </row>
    <row r="59" spans="1:36">
      <c r="A59" t="s">
        <v>81</v>
      </c>
      <c r="B59" t="s">
        <v>16</v>
      </c>
      <c r="C59" s="101">
        <v>5.1100000000000003</v>
      </c>
      <c r="D59">
        <v>26</v>
      </c>
      <c r="E59">
        <v>38810</v>
      </c>
      <c r="F59" s="103">
        <v>234.9</v>
      </c>
      <c r="G59" s="4">
        <v>0.67773520647083862</v>
      </c>
      <c r="H59" s="27">
        <v>7.4100946372239749</v>
      </c>
      <c r="I59" s="53">
        <v>753.59223300970871</v>
      </c>
      <c r="J59" s="53">
        <v>14.36893203883495</v>
      </c>
      <c r="K59" s="105">
        <v>14.93</v>
      </c>
      <c r="L59" s="4">
        <v>0.34</v>
      </c>
      <c r="M59" s="99">
        <v>5.5199999999999999E-2</v>
      </c>
      <c r="N59" s="99">
        <v>2.3E-3</v>
      </c>
      <c r="O59" s="108">
        <v>0.51400000000000001</v>
      </c>
      <c r="P59" s="101">
        <v>0.02</v>
      </c>
      <c r="Q59" s="99">
        <v>6.7199999999999996E-2</v>
      </c>
      <c r="R59" s="99">
        <v>1.5E-3</v>
      </c>
      <c r="S59" s="4">
        <v>0.24862000000000001</v>
      </c>
      <c r="T59" s="111">
        <v>420</v>
      </c>
      <c r="U59" s="103">
        <v>13</v>
      </c>
      <c r="V59" s="103">
        <v>23</v>
      </c>
      <c r="W59" s="112">
        <v>419.1</v>
      </c>
      <c r="X59" s="112">
        <v>9.1</v>
      </c>
      <c r="Y59" s="112">
        <v>9.3000000000000007</v>
      </c>
      <c r="Z59">
        <v>403</v>
      </c>
      <c r="AA59">
        <v>90</v>
      </c>
      <c r="AB59">
        <v>150</v>
      </c>
      <c r="AC59" s="103">
        <v>99.785714285714292</v>
      </c>
      <c r="AD59" s="103">
        <v>103.99503722084367</v>
      </c>
      <c r="AE59" s="89"/>
      <c r="AF59" s="90"/>
      <c r="AG59" s="90"/>
      <c r="AH59" s="90"/>
      <c r="AI59" s="90"/>
      <c r="AJ59" s="55"/>
    </row>
    <row r="60" spans="1:36">
      <c r="C60" s="101"/>
      <c r="F60" s="103"/>
      <c r="G60" s="4"/>
      <c r="I60" s="37"/>
      <c r="J60" s="37"/>
      <c r="K60" s="55"/>
      <c r="M60" s="99"/>
      <c r="N60" s="99"/>
      <c r="O60" s="108"/>
      <c r="P60" s="101"/>
      <c r="S60" s="4"/>
      <c r="T60" s="55"/>
      <c r="AC60" s="103"/>
      <c r="AD60" s="103"/>
      <c r="AE60" s="89"/>
      <c r="AF60" s="90"/>
      <c r="AG60" s="90"/>
      <c r="AH60" s="90"/>
      <c r="AI60" s="90"/>
      <c r="AJ60" s="55"/>
    </row>
    <row r="61" spans="1:36">
      <c r="A61" t="s">
        <v>17</v>
      </c>
      <c r="B61" t="s">
        <v>16</v>
      </c>
      <c r="C61" s="101">
        <v>5.1550000000000002</v>
      </c>
      <c r="D61">
        <v>26</v>
      </c>
      <c r="E61">
        <v>38400</v>
      </c>
      <c r="F61" s="103">
        <v>81.2</v>
      </c>
      <c r="G61" s="4">
        <v>0.36490147783251231</v>
      </c>
      <c r="H61" s="27">
        <v>5.449664429530201</v>
      </c>
      <c r="I61" s="53">
        <v>1706.6666666666667</v>
      </c>
      <c r="J61" s="53">
        <v>44.44444444444445</v>
      </c>
      <c r="K61" s="105">
        <v>5.7</v>
      </c>
      <c r="L61" s="4">
        <v>0.21</v>
      </c>
      <c r="M61" s="99">
        <v>7.5399999999999995E-2</v>
      </c>
      <c r="N61" s="99">
        <v>3.2000000000000002E-3</v>
      </c>
      <c r="O61" s="108">
        <v>1.84</v>
      </c>
      <c r="P61" s="101">
        <v>0.11</v>
      </c>
      <c r="Q61" s="99">
        <v>0.1769</v>
      </c>
      <c r="R61" s="99">
        <v>6.6E-3</v>
      </c>
      <c r="S61" s="4">
        <v>0.64810000000000001</v>
      </c>
      <c r="T61" s="55">
        <v>1065</v>
      </c>
      <c r="U61">
        <v>41</v>
      </c>
      <c r="V61">
        <v>56</v>
      </c>
      <c r="W61" s="1">
        <v>1050</v>
      </c>
      <c r="X61" s="1">
        <v>36</v>
      </c>
      <c r="Y61" s="1">
        <v>36</v>
      </c>
      <c r="Z61">
        <v>1063</v>
      </c>
      <c r="AA61">
        <v>90</v>
      </c>
      <c r="AB61">
        <v>140</v>
      </c>
      <c r="AC61" s="103">
        <v>98.591549295774641</v>
      </c>
      <c r="AD61" s="103">
        <v>98.777046095954844</v>
      </c>
      <c r="AE61" s="89"/>
      <c r="AF61" s="90"/>
      <c r="AG61" s="90"/>
      <c r="AH61" s="90"/>
      <c r="AI61" s="90"/>
      <c r="AJ61" s="55"/>
    </row>
    <row r="62" spans="1:36">
      <c r="A62" t="s">
        <v>19</v>
      </c>
      <c r="B62" t="s">
        <v>16</v>
      </c>
      <c r="C62" s="101">
        <v>5.1360000000000001</v>
      </c>
      <c r="D62">
        <v>25</v>
      </c>
      <c r="E62">
        <v>38500</v>
      </c>
      <c r="F62" s="103">
        <v>78.3</v>
      </c>
      <c r="G62" s="4">
        <v>0.3888888888888889</v>
      </c>
      <c r="H62" s="27">
        <v>5.117647058823529</v>
      </c>
      <c r="I62" s="53">
        <v>1000</v>
      </c>
      <c r="J62" s="53">
        <v>28.571428571428569</v>
      </c>
      <c r="K62" s="105">
        <v>5.53</v>
      </c>
      <c r="L62" s="4">
        <v>0.25</v>
      </c>
      <c r="M62" s="99">
        <v>7.4300000000000005E-2</v>
      </c>
      <c r="N62" s="99">
        <v>3.3E-3</v>
      </c>
      <c r="O62" s="108">
        <v>1.87</v>
      </c>
      <c r="P62" s="101">
        <v>0.11</v>
      </c>
      <c r="Q62" s="99">
        <v>0.18290000000000001</v>
      </c>
      <c r="R62" s="99">
        <v>8.0000000000000002E-3</v>
      </c>
      <c r="S62" s="4">
        <v>0.65017000000000003</v>
      </c>
      <c r="T62" s="55">
        <v>1075</v>
      </c>
      <c r="U62">
        <v>42</v>
      </c>
      <c r="V62">
        <v>57</v>
      </c>
      <c r="W62" s="1">
        <v>1082</v>
      </c>
      <c r="X62" s="1">
        <v>44</v>
      </c>
      <c r="Y62" s="1">
        <v>44</v>
      </c>
      <c r="Z62">
        <v>1056</v>
      </c>
      <c r="AA62">
        <v>83</v>
      </c>
      <c r="AB62">
        <v>130</v>
      </c>
      <c r="AC62" s="103">
        <v>100.65116279069767</v>
      </c>
      <c r="AD62" s="103">
        <v>102.46212121212122</v>
      </c>
      <c r="AE62" s="89"/>
      <c r="AF62" s="90"/>
      <c r="AG62" s="90"/>
      <c r="AH62" s="90"/>
      <c r="AI62" s="90"/>
      <c r="AJ62" s="55"/>
    </row>
    <row r="63" spans="1:36">
      <c r="A63" t="s">
        <v>21</v>
      </c>
      <c r="B63" t="s">
        <v>16</v>
      </c>
      <c r="C63" s="101">
        <v>5.1210000000000004</v>
      </c>
      <c r="D63">
        <v>26</v>
      </c>
      <c r="E63">
        <v>38970</v>
      </c>
      <c r="F63" s="103">
        <v>82.3</v>
      </c>
      <c r="G63" s="4">
        <v>0.36063183475091132</v>
      </c>
      <c r="H63" s="27">
        <v>5.379084967320261</v>
      </c>
      <c r="I63" s="53">
        <v>412.38095238095241</v>
      </c>
      <c r="J63" s="53">
        <v>8.5714285714285712</v>
      </c>
      <c r="K63" s="105">
        <v>5.64</v>
      </c>
      <c r="L63" s="4">
        <v>0.2</v>
      </c>
      <c r="M63" s="99">
        <v>7.1199999999999999E-2</v>
      </c>
      <c r="N63" s="99">
        <v>2.3999999999999998E-3</v>
      </c>
      <c r="O63" s="108">
        <v>1.72</v>
      </c>
      <c r="P63" s="101">
        <v>8.8999999999999996E-2</v>
      </c>
      <c r="Q63" s="99">
        <v>0.17879999999999999</v>
      </c>
      <c r="R63" s="99">
        <v>6.4999999999999997E-3</v>
      </c>
      <c r="S63" s="4">
        <v>0.81213000000000002</v>
      </c>
      <c r="T63" s="55">
        <v>1013</v>
      </c>
      <c r="U63">
        <v>33</v>
      </c>
      <c r="V63">
        <v>49</v>
      </c>
      <c r="W63" s="1">
        <v>1060</v>
      </c>
      <c r="X63" s="1">
        <v>35</v>
      </c>
      <c r="Y63" s="1">
        <v>36</v>
      </c>
      <c r="Z63">
        <v>953</v>
      </c>
      <c r="AA63">
        <v>71</v>
      </c>
      <c r="AB63">
        <v>130</v>
      </c>
      <c r="AC63" s="103">
        <v>104.63968410661401</v>
      </c>
      <c r="AD63" s="103">
        <v>111.22770199370409</v>
      </c>
      <c r="AE63" s="89"/>
      <c r="AF63" s="90"/>
      <c r="AG63" s="90"/>
      <c r="AH63" s="90"/>
      <c r="AI63" s="90"/>
      <c r="AJ63" s="55"/>
    </row>
    <row r="64" spans="1:36">
      <c r="A64" t="s">
        <v>23</v>
      </c>
      <c r="B64" t="s">
        <v>16</v>
      </c>
      <c r="C64" s="101">
        <v>5.1239999999999997</v>
      </c>
      <c r="D64">
        <v>26</v>
      </c>
      <c r="E64">
        <v>37680</v>
      </c>
      <c r="F64" s="103">
        <v>81.099999999999994</v>
      </c>
      <c r="G64" s="4">
        <v>0.3711467324290999</v>
      </c>
      <c r="H64" s="27">
        <v>5.4429530201342278</v>
      </c>
      <c r="I64" s="53">
        <v>1004.8</v>
      </c>
      <c r="J64" s="53">
        <v>25.333333333333332</v>
      </c>
      <c r="K64" s="105">
        <v>5.71</v>
      </c>
      <c r="L64" s="4">
        <v>0.27</v>
      </c>
      <c r="M64" s="99">
        <v>7.8100000000000003E-2</v>
      </c>
      <c r="N64" s="99">
        <v>2.5999999999999999E-3</v>
      </c>
      <c r="O64" s="108">
        <v>1.88</v>
      </c>
      <c r="P64" s="101">
        <v>0.11</v>
      </c>
      <c r="Q64" s="99">
        <v>0.17760000000000001</v>
      </c>
      <c r="R64" s="99">
        <v>8.2000000000000007E-3</v>
      </c>
      <c r="S64" s="4">
        <v>0.78993000000000002</v>
      </c>
      <c r="T64" s="55">
        <v>1070</v>
      </c>
      <c r="U64">
        <v>38</v>
      </c>
      <c r="V64">
        <v>54</v>
      </c>
      <c r="W64" s="1">
        <v>1053</v>
      </c>
      <c r="X64" s="1">
        <v>45</v>
      </c>
      <c r="Y64" s="1">
        <v>45</v>
      </c>
      <c r="Z64">
        <v>1140</v>
      </c>
      <c r="AA64">
        <v>67</v>
      </c>
      <c r="AB64">
        <v>120</v>
      </c>
      <c r="AC64" s="103">
        <v>98.411214953271028</v>
      </c>
      <c r="AD64" s="103">
        <v>92.368421052631575</v>
      </c>
      <c r="AE64" s="89"/>
      <c r="AF64" s="90"/>
      <c r="AG64" s="90"/>
      <c r="AH64" s="90"/>
      <c r="AI64" s="90"/>
      <c r="AJ64" s="55"/>
    </row>
    <row r="65" spans="1:468">
      <c r="A65" t="s">
        <v>25</v>
      </c>
      <c r="B65" t="s">
        <v>16</v>
      </c>
      <c r="C65" s="101">
        <v>5.1120000000000001</v>
      </c>
      <c r="D65">
        <v>26</v>
      </c>
      <c r="E65">
        <v>37950</v>
      </c>
      <c r="F65" s="103">
        <v>78.3</v>
      </c>
      <c r="G65" s="4">
        <v>0.38339719029374203</v>
      </c>
      <c r="H65" s="27">
        <v>5.4337265787647464</v>
      </c>
      <c r="I65" s="53">
        <v>914.45783132530119</v>
      </c>
      <c r="J65" s="53">
        <v>20</v>
      </c>
      <c r="K65" s="105">
        <v>5.48</v>
      </c>
      <c r="L65" s="4">
        <v>0.2</v>
      </c>
      <c r="M65" s="99">
        <v>7.5499999999999998E-2</v>
      </c>
      <c r="N65" s="99">
        <v>3.3999999999999998E-3</v>
      </c>
      <c r="O65" s="108">
        <v>1.93</v>
      </c>
      <c r="P65" s="101">
        <v>0.1</v>
      </c>
      <c r="Q65" s="99">
        <v>0.184</v>
      </c>
      <c r="R65" s="99">
        <v>7.1999999999999998E-3</v>
      </c>
      <c r="S65" s="4">
        <v>0.58316999999999997</v>
      </c>
      <c r="T65" s="55">
        <v>1096</v>
      </c>
      <c r="U65">
        <v>37</v>
      </c>
      <c r="V65">
        <v>54</v>
      </c>
      <c r="W65" s="1">
        <v>1088</v>
      </c>
      <c r="X65" s="1">
        <v>39</v>
      </c>
      <c r="Y65" s="1">
        <v>39</v>
      </c>
      <c r="Z65">
        <v>1065</v>
      </c>
      <c r="AA65">
        <v>88</v>
      </c>
      <c r="AB65">
        <v>130</v>
      </c>
      <c r="AC65" s="103">
        <v>99.270072992700733</v>
      </c>
      <c r="AD65" s="103">
        <v>102.15962441314554</v>
      </c>
      <c r="AE65" s="89"/>
      <c r="AF65" s="90"/>
      <c r="AG65" s="90"/>
      <c r="AH65" s="90"/>
      <c r="AI65" s="90"/>
      <c r="AJ65" s="55"/>
    </row>
    <row r="66" spans="1:468">
      <c r="A66" t="s">
        <v>27</v>
      </c>
      <c r="B66" t="s">
        <v>16</v>
      </c>
      <c r="C66" s="101">
        <v>5.1230000000000002</v>
      </c>
      <c r="D66">
        <v>26</v>
      </c>
      <c r="E66">
        <v>38260</v>
      </c>
      <c r="F66" s="103">
        <v>81.5</v>
      </c>
      <c r="G66" s="4">
        <v>0.37644171779141106</v>
      </c>
      <c r="H66" s="27">
        <v>5.1910828025477711</v>
      </c>
      <c r="I66" s="53">
        <v>2068.1081081081079</v>
      </c>
      <c r="J66" s="53">
        <v>35.13513513513513</v>
      </c>
      <c r="K66" s="105">
        <v>5.63</v>
      </c>
      <c r="L66" s="4">
        <v>0.2</v>
      </c>
      <c r="M66" s="99">
        <v>7.7700000000000005E-2</v>
      </c>
      <c r="N66" s="99">
        <v>2.8999999999999998E-3</v>
      </c>
      <c r="O66" s="108">
        <v>1.92</v>
      </c>
      <c r="P66" s="101">
        <v>0.11</v>
      </c>
      <c r="Q66" s="99">
        <v>0.17749999999999999</v>
      </c>
      <c r="R66" s="99">
        <v>5.8999999999999999E-3</v>
      </c>
      <c r="S66" s="4">
        <v>0.65632000000000001</v>
      </c>
      <c r="T66" s="55">
        <v>1085</v>
      </c>
      <c r="U66">
        <v>37</v>
      </c>
      <c r="V66">
        <v>53</v>
      </c>
      <c r="W66" s="1">
        <v>1053</v>
      </c>
      <c r="X66" s="1">
        <v>32</v>
      </c>
      <c r="Y66" s="1">
        <v>33</v>
      </c>
      <c r="Z66">
        <v>1146</v>
      </c>
      <c r="AA66">
        <v>70</v>
      </c>
      <c r="AB66">
        <v>120</v>
      </c>
      <c r="AC66" s="103">
        <v>97.05069124423963</v>
      </c>
      <c r="AD66" s="103">
        <v>91.8848167539267</v>
      </c>
      <c r="AE66" s="89"/>
      <c r="AF66" s="90"/>
      <c r="AG66" s="90"/>
      <c r="AH66" s="90"/>
      <c r="AI66" s="90"/>
      <c r="AJ66" s="55"/>
    </row>
    <row r="67" spans="1:468">
      <c r="A67" t="s">
        <v>29</v>
      </c>
      <c r="B67" t="s">
        <v>16</v>
      </c>
      <c r="C67" s="101">
        <v>5.1210000000000004</v>
      </c>
      <c r="D67">
        <v>26</v>
      </c>
      <c r="E67">
        <v>37710</v>
      </c>
      <c r="F67" s="103">
        <v>80.599999999999994</v>
      </c>
      <c r="G67" s="4">
        <v>0.37717121588089331</v>
      </c>
      <c r="H67" s="27">
        <v>5.3377483443708611</v>
      </c>
      <c r="I67" s="53">
        <v>1676</v>
      </c>
      <c r="J67" s="53">
        <v>39.55555555555555</v>
      </c>
      <c r="K67" s="105">
        <v>5.6</v>
      </c>
      <c r="L67" s="4">
        <v>0.21</v>
      </c>
      <c r="M67" s="99">
        <v>7.2400000000000006E-2</v>
      </c>
      <c r="N67" s="99">
        <v>3.0000000000000001E-3</v>
      </c>
      <c r="O67" s="108">
        <v>1.8140000000000001</v>
      </c>
      <c r="P67" s="101">
        <v>8.7999999999999995E-2</v>
      </c>
      <c r="Q67" s="99">
        <v>0.17879999999999999</v>
      </c>
      <c r="R67" s="99">
        <v>6.7000000000000002E-3</v>
      </c>
      <c r="S67" s="4">
        <v>0.49954999999999999</v>
      </c>
      <c r="T67" s="55">
        <v>1048</v>
      </c>
      <c r="U67">
        <v>31</v>
      </c>
      <c r="V67">
        <v>48</v>
      </c>
      <c r="W67" s="1">
        <v>1060</v>
      </c>
      <c r="X67" s="1">
        <v>37</v>
      </c>
      <c r="Y67" s="1">
        <v>37</v>
      </c>
      <c r="Z67">
        <v>1004</v>
      </c>
      <c r="AA67">
        <v>89</v>
      </c>
      <c r="AB67">
        <v>140</v>
      </c>
      <c r="AC67" s="103">
        <v>101.14503816793894</v>
      </c>
      <c r="AD67" s="103">
        <v>105.57768924302789</v>
      </c>
      <c r="AE67" s="89">
        <v>1</v>
      </c>
      <c r="AF67" s="94">
        <v>1064.4000000000001</v>
      </c>
      <c r="AG67" s="95">
        <v>8.1311999999999998</v>
      </c>
      <c r="AH67" s="96">
        <v>1.107</v>
      </c>
      <c r="AI67" s="96">
        <f>100*(AF67-1062.4)/1062.4</f>
        <v>0.18825301204819275</v>
      </c>
      <c r="AJ67" s="55"/>
    </row>
    <row r="68" spans="1:468">
      <c r="A68" t="s">
        <v>31</v>
      </c>
      <c r="B68" t="s">
        <v>16</v>
      </c>
      <c r="C68" s="101">
        <v>5.109</v>
      </c>
      <c r="D68">
        <v>26</v>
      </c>
      <c r="E68">
        <v>35200</v>
      </c>
      <c r="F68" s="103">
        <v>78.900000000000006</v>
      </c>
      <c r="G68" s="4">
        <v>0.36451204055766795</v>
      </c>
      <c r="H68" s="27">
        <v>5.1907894736842115</v>
      </c>
      <c r="I68" s="53">
        <v>1436.7346938775511</v>
      </c>
      <c r="J68" s="53">
        <v>31.020408163265309</v>
      </c>
      <c r="K68" s="105">
        <v>5.55</v>
      </c>
      <c r="L68" s="4">
        <v>0.23</v>
      </c>
      <c r="M68" s="99">
        <v>7.51E-2</v>
      </c>
      <c r="N68" s="99">
        <v>3.0999999999999999E-3</v>
      </c>
      <c r="O68" s="108">
        <v>1.877</v>
      </c>
      <c r="P68" s="101">
        <v>6.7000000000000004E-2</v>
      </c>
      <c r="Q68" s="99">
        <v>0.182</v>
      </c>
      <c r="R68" s="99">
        <v>7.1999999999999998E-3</v>
      </c>
      <c r="S68" s="4">
        <v>0.47793999999999998</v>
      </c>
      <c r="T68" s="55">
        <v>1071</v>
      </c>
      <c r="U68">
        <v>24</v>
      </c>
      <c r="V68">
        <v>44</v>
      </c>
      <c r="W68" s="1">
        <v>1077</v>
      </c>
      <c r="X68" s="1">
        <v>39</v>
      </c>
      <c r="Y68" s="1">
        <v>40</v>
      </c>
      <c r="Z68">
        <v>1078</v>
      </c>
      <c r="AA68">
        <v>78</v>
      </c>
      <c r="AB68">
        <v>130</v>
      </c>
      <c r="AC68" s="103">
        <v>100.56022408963585</v>
      </c>
      <c r="AD68" s="103">
        <v>99.907235621521338</v>
      </c>
      <c r="AE68" s="89"/>
      <c r="AF68" s="97"/>
      <c r="AG68" s="97"/>
      <c r="AH68" s="97"/>
      <c r="AI68" s="97"/>
      <c r="AJ68" s="55"/>
    </row>
    <row r="69" spans="1:468">
      <c r="A69" t="s">
        <v>33</v>
      </c>
      <c r="B69" t="s">
        <v>16</v>
      </c>
      <c r="C69" s="101">
        <v>5.1079999999999997</v>
      </c>
      <c r="D69">
        <v>26</v>
      </c>
      <c r="E69">
        <v>34860</v>
      </c>
      <c r="F69" s="103">
        <v>80.400000000000006</v>
      </c>
      <c r="G69" s="4">
        <v>0.3764925373134328</v>
      </c>
      <c r="H69" s="27">
        <v>5.5833333333333339</v>
      </c>
      <c r="I69" s="53">
        <v>1142.950819672131</v>
      </c>
      <c r="J69" s="53">
        <v>25.245901639344261</v>
      </c>
      <c r="K69" s="105">
        <v>5.67</v>
      </c>
      <c r="L69" s="4">
        <v>0.14000000000000001</v>
      </c>
      <c r="M69" s="99">
        <v>7.6200000000000004E-2</v>
      </c>
      <c r="N69" s="99">
        <v>2E-3</v>
      </c>
      <c r="O69" s="108">
        <v>1.873</v>
      </c>
      <c r="P69" s="101">
        <v>7.2999999999999995E-2</v>
      </c>
      <c r="Q69" s="99">
        <v>0.1769</v>
      </c>
      <c r="R69" s="99">
        <v>4.4999999999999997E-3</v>
      </c>
      <c r="S69" s="4">
        <v>0.56777</v>
      </c>
      <c r="T69" s="55">
        <v>1076</v>
      </c>
      <c r="U69">
        <v>24</v>
      </c>
      <c r="V69">
        <v>42</v>
      </c>
      <c r="W69" s="1">
        <v>1050</v>
      </c>
      <c r="X69" s="1">
        <v>24</v>
      </c>
      <c r="Y69" s="1">
        <v>25</v>
      </c>
      <c r="Z69">
        <v>1110</v>
      </c>
      <c r="AA69">
        <v>60</v>
      </c>
      <c r="AB69">
        <v>130</v>
      </c>
      <c r="AC69" s="103">
        <v>97.583643122676577</v>
      </c>
      <c r="AD69" s="103">
        <v>94.594594594594597</v>
      </c>
      <c r="AE69" s="89"/>
      <c r="AF69" s="90"/>
      <c r="AG69" s="90"/>
      <c r="AH69" s="90"/>
      <c r="AI69" s="90"/>
      <c r="AJ69" s="55"/>
    </row>
    <row r="70" spans="1:468">
      <c r="A70" t="s">
        <v>35</v>
      </c>
      <c r="B70" t="s">
        <v>38</v>
      </c>
      <c r="C70" s="101">
        <v>5.13</v>
      </c>
      <c r="D70">
        <v>26</v>
      </c>
      <c r="E70">
        <v>35750</v>
      </c>
      <c r="F70" s="103">
        <v>81.599999999999994</v>
      </c>
      <c r="G70" s="4">
        <v>0.37953431372549024</v>
      </c>
      <c r="H70" s="27">
        <v>5.1645569620253156</v>
      </c>
      <c r="I70" s="53">
        <v>14300</v>
      </c>
      <c r="J70" s="53">
        <v>328</v>
      </c>
      <c r="K70" s="105">
        <v>5.53</v>
      </c>
      <c r="L70" s="4">
        <v>0.23</v>
      </c>
      <c r="M70" s="99">
        <v>7.5399999999999995E-2</v>
      </c>
      <c r="N70" s="99">
        <v>2.8E-3</v>
      </c>
      <c r="O70" s="108">
        <v>1.8260000000000001</v>
      </c>
      <c r="P70" s="101">
        <v>9.7000000000000003E-2</v>
      </c>
      <c r="Q70" s="99">
        <v>0.17910000000000001</v>
      </c>
      <c r="R70" s="99">
        <v>6.1999999999999998E-3</v>
      </c>
      <c r="S70" s="4">
        <v>0.75753000000000004</v>
      </c>
      <c r="T70" s="55">
        <v>1059</v>
      </c>
      <c r="U70">
        <v>33</v>
      </c>
      <c r="V70">
        <v>48</v>
      </c>
      <c r="W70" s="1">
        <v>1072</v>
      </c>
      <c r="X70" s="1">
        <v>38</v>
      </c>
      <c r="Y70" s="1">
        <v>39</v>
      </c>
      <c r="Z70">
        <v>1067</v>
      </c>
      <c r="AA70">
        <v>75</v>
      </c>
      <c r="AB70">
        <v>130</v>
      </c>
      <c r="AC70" s="103">
        <v>101.2275731822474</v>
      </c>
      <c r="AD70" s="103">
        <v>100.46860356138707</v>
      </c>
      <c r="AE70" s="57"/>
      <c r="AF70" s="45"/>
      <c r="AG70" s="45"/>
      <c r="AH70" s="45"/>
      <c r="AI70" s="45"/>
      <c r="AJ70" s="55"/>
    </row>
    <row r="71" spans="1:468">
      <c r="A71" t="s">
        <v>36</v>
      </c>
      <c r="B71" t="s">
        <v>38</v>
      </c>
      <c r="C71" s="101">
        <v>5.1230000000000002</v>
      </c>
      <c r="D71">
        <v>26</v>
      </c>
      <c r="E71">
        <v>35100</v>
      </c>
      <c r="F71" s="103">
        <v>79.2</v>
      </c>
      <c r="G71" s="4">
        <v>0.37588383838383838</v>
      </c>
      <c r="H71" s="27">
        <v>5.28</v>
      </c>
      <c r="I71" s="53">
        <v>1114.2857142857142</v>
      </c>
      <c r="J71" s="53">
        <v>20.634920634920633</v>
      </c>
      <c r="K71" s="105">
        <v>5.54</v>
      </c>
      <c r="L71" s="4">
        <v>0.23</v>
      </c>
      <c r="M71" s="99">
        <v>7.22E-2</v>
      </c>
      <c r="N71" s="99">
        <v>2.7000000000000001E-3</v>
      </c>
      <c r="O71" s="108">
        <v>1.796</v>
      </c>
      <c r="P71" s="101">
        <v>8.5000000000000006E-2</v>
      </c>
      <c r="Q71" s="99">
        <v>0.17899999999999999</v>
      </c>
      <c r="R71" s="99">
        <v>7.6E-3</v>
      </c>
      <c r="S71" s="4">
        <v>0.65154000000000001</v>
      </c>
      <c r="T71" s="55">
        <v>1041</v>
      </c>
      <c r="U71">
        <v>31</v>
      </c>
      <c r="V71">
        <v>48</v>
      </c>
      <c r="W71" s="1">
        <v>1060</v>
      </c>
      <c r="X71" s="1">
        <v>42</v>
      </c>
      <c r="Y71" s="1">
        <v>42</v>
      </c>
      <c r="Z71">
        <v>981</v>
      </c>
      <c r="AA71">
        <v>75</v>
      </c>
      <c r="AB71">
        <v>130</v>
      </c>
      <c r="AC71" s="103">
        <v>101.82516810758885</v>
      </c>
      <c r="AD71" s="103">
        <v>108.05300713557594</v>
      </c>
      <c r="AE71" s="57"/>
      <c r="AF71" s="45"/>
      <c r="AG71" s="45"/>
      <c r="AH71" s="45"/>
      <c r="AI71" s="45"/>
      <c r="AJ71" s="55"/>
    </row>
    <row r="72" spans="1:468">
      <c r="A72" t="s">
        <v>39</v>
      </c>
      <c r="B72" t="s">
        <v>38</v>
      </c>
      <c r="C72" s="101">
        <v>5.1189999999999998</v>
      </c>
      <c r="D72">
        <v>25</v>
      </c>
      <c r="E72">
        <v>35930</v>
      </c>
      <c r="F72" s="103">
        <v>83.5</v>
      </c>
      <c r="G72" s="4">
        <v>0.38083832335329343</v>
      </c>
      <c r="H72" s="27">
        <v>6.0948905109489058</v>
      </c>
      <c r="I72" s="53">
        <v>1260.7017543859649</v>
      </c>
      <c r="J72" s="53">
        <v>28.070175438596493</v>
      </c>
      <c r="K72" s="105">
        <v>5.63</v>
      </c>
      <c r="L72" s="4">
        <v>0.27</v>
      </c>
      <c r="M72" s="99">
        <v>7.51E-2</v>
      </c>
      <c r="N72" s="99">
        <v>3.8E-3</v>
      </c>
      <c r="O72" s="108">
        <v>1.8</v>
      </c>
      <c r="P72" s="101">
        <v>0.11</v>
      </c>
      <c r="Q72" s="99">
        <v>0.17610000000000001</v>
      </c>
      <c r="R72" s="99">
        <v>8.3000000000000001E-3</v>
      </c>
      <c r="S72" s="4">
        <v>0.65556999999999999</v>
      </c>
      <c r="T72" s="55">
        <v>1042</v>
      </c>
      <c r="U72">
        <v>40</v>
      </c>
      <c r="V72">
        <v>54</v>
      </c>
      <c r="W72" s="1">
        <v>1045</v>
      </c>
      <c r="X72" s="1">
        <v>45</v>
      </c>
      <c r="Y72" s="1">
        <v>46</v>
      </c>
      <c r="Z72">
        <v>1050</v>
      </c>
      <c r="AA72">
        <v>100</v>
      </c>
      <c r="AB72">
        <v>140</v>
      </c>
      <c r="AC72" s="103">
        <v>100.28790786948177</v>
      </c>
      <c r="AD72" s="103">
        <v>99.523809523809518</v>
      </c>
      <c r="AE72" s="57"/>
      <c r="AF72" s="45"/>
      <c r="AG72" s="45"/>
      <c r="AH72" s="45"/>
      <c r="AI72" s="45"/>
      <c r="AJ72" s="55"/>
    </row>
    <row r="73" spans="1:468">
      <c r="A73" t="s">
        <v>41</v>
      </c>
      <c r="B73" t="s">
        <v>38</v>
      </c>
      <c r="C73" s="101">
        <v>5.1130000000000004</v>
      </c>
      <c r="D73">
        <v>26</v>
      </c>
      <c r="E73">
        <v>34740</v>
      </c>
      <c r="F73" s="103">
        <v>77.2</v>
      </c>
      <c r="G73" s="4">
        <v>0.38678756476683934</v>
      </c>
      <c r="H73" s="27">
        <v>4.8860759493670889</v>
      </c>
      <c r="I73" s="53">
        <v>1263.2727272727273</v>
      </c>
      <c r="J73" s="53">
        <v>24.727272727272727</v>
      </c>
      <c r="K73" s="105">
        <v>5.38</v>
      </c>
      <c r="L73" s="4">
        <v>0.22</v>
      </c>
      <c r="M73" s="99">
        <v>7.4399999999999994E-2</v>
      </c>
      <c r="N73" s="99">
        <v>2.5000000000000001E-3</v>
      </c>
      <c r="O73" s="108">
        <v>1.9059999999999999</v>
      </c>
      <c r="P73" s="101">
        <v>7.5999999999999998E-2</v>
      </c>
      <c r="Q73" s="99">
        <v>0.18609999999999999</v>
      </c>
      <c r="R73" s="99">
        <v>7.4999999999999997E-3</v>
      </c>
      <c r="S73" s="4">
        <v>0.65798000000000001</v>
      </c>
      <c r="T73" s="55">
        <v>1081</v>
      </c>
      <c r="U73">
        <v>26</v>
      </c>
      <c r="V73">
        <v>45</v>
      </c>
      <c r="W73" s="1">
        <v>1099</v>
      </c>
      <c r="X73" s="1">
        <v>41</v>
      </c>
      <c r="Y73" s="1">
        <v>41</v>
      </c>
      <c r="Z73">
        <v>1042</v>
      </c>
      <c r="AA73">
        <v>68</v>
      </c>
      <c r="AB73">
        <v>130</v>
      </c>
      <c r="AC73" s="103">
        <v>101.66512488436632</v>
      </c>
      <c r="AD73" s="103">
        <v>105.47024952015354</v>
      </c>
      <c r="AE73" s="57"/>
      <c r="AF73" s="45"/>
      <c r="AG73" s="45"/>
      <c r="AH73" s="45"/>
      <c r="AI73" s="45"/>
      <c r="AJ73" s="55"/>
    </row>
    <row r="74" spans="1:468">
      <c r="A74" t="s">
        <v>43</v>
      </c>
      <c r="B74" t="s">
        <v>38</v>
      </c>
      <c r="C74" s="101">
        <v>5.1559999999999997</v>
      </c>
      <c r="D74">
        <v>26</v>
      </c>
      <c r="E74">
        <v>33320</v>
      </c>
      <c r="F74" s="103">
        <v>79.900000000000006</v>
      </c>
      <c r="G74" s="4">
        <v>0.37046307884856067</v>
      </c>
      <c r="H74" s="27">
        <v>5.2808988764044944</v>
      </c>
      <c r="I74" s="53">
        <v>784</v>
      </c>
      <c r="J74" s="53">
        <v>17.882352941176471</v>
      </c>
      <c r="K74" s="105">
        <v>5.5</v>
      </c>
      <c r="L74" s="4">
        <v>0.21</v>
      </c>
      <c r="M74" s="99">
        <v>7.4499999999999997E-2</v>
      </c>
      <c r="N74" s="99">
        <v>3.0000000000000001E-3</v>
      </c>
      <c r="O74" s="108">
        <v>1.82</v>
      </c>
      <c r="P74" s="101">
        <v>0.12</v>
      </c>
      <c r="Q74" s="99">
        <v>0.18179999999999999</v>
      </c>
      <c r="R74" s="99">
        <v>7.1000000000000004E-3</v>
      </c>
      <c r="S74" s="4">
        <v>0.71448</v>
      </c>
      <c r="T74" s="55">
        <v>1056</v>
      </c>
      <c r="U74">
        <v>43</v>
      </c>
      <c r="V74">
        <v>57</v>
      </c>
      <c r="W74" s="1">
        <v>1076</v>
      </c>
      <c r="X74" s="1">
        <v>39</v>
      </c>
      <c r="Y74" s="1">
        <v>39</v>
      </c>
      <c r="Z74">
        <v>1042</v>
      </c>
      <c r="AA74">
        <v>81</v>
      </c>
      <c r="AB74">
        <v>130</v>
      </c>
      <c r="AC74" s="103">
        <v>101.89393939393939</v>
      </c>
      <c r="AD74" s="103">
        <v>103.26295585412667</v>
      </c>
      <c r="AE74" s="57"/>
      <c r="AF74" s="45"/>
      <c r="AG74" s="45"/>
      <c r="AH74" s="45"/>
      <c r="AI74" s="45"/>
      <c r="AJ74" s="55"/>
    </row>
    <row r="75" spans="1:468" s="28" customFormat="1">
      <c r="A75" s="28" t="s">
        <v>45</v>
      </c>
      <c r="B75" s="28" t="s">
        <v>38</v>
      </c>
      <c r="C75" s="102">
        <v>5.12</v>
      </c>
      <c r="D75" s="28">
        <v>25</v>
      </c>
      <c r="E75" s="28">
        <v>32550</v>
      </c>
      <c r="F75" s="104">
        <v>80.099999999999994</v>
      </c>
      <c r="G75" s="29">
        <v>0.37790262172284644</v>
      </c>
      <c r="H75" s="31">
        <v>5.5624999999999991</v>
      </c>
      <c r="I75" s="54">
        <v>2244.8275862068967</v>
      </c>
      <c r="J75" s="54">
        <v>47.58620689655173</v>
      </c>
      <c r="K75" s="106">
        <v>5.69</v>
      </c>
      <c r="L75" s="29">
        <v>0.21</v>
      </c>
      <c r="M75" s="100">
        <v>7.6300000000000007E-2</v>
      </c>
      <c r="N75" s="100">
        <v>3.3999999999999998E-3</v>
      </c>
      <c r="O75" s="109">
        <v>1.837</v>
      </c>
      <c r="P75" s="102">
        <v>9.0999999999999998E-2</v>
      </c>
      <c r="Q75" s="100">
        <v>0.1757</v>
      </c>
      <c r="R75" s="100">
        <v>6.7000000000000002E-3</v>
      </c>
      <c r="S75" s="29">
        <v>0.51695000000000002</v>
      </c>
      <c r="T75" s="56">
        <v>1063</v>
      </c>
      <c r="U75" s="28">
        <v>35</v>
      </c>
      <c r="V75" s="28">
        <v>53</v>
      </c>
      <c r="W75" s="30">
        <v>1043</v>
      </c>
      <c r="X75" s="30">
        <v>37</v>
      </c>
      <c r="Y75" s="30">
        <v>37</v>
      </c>
      <c r="Z75" s="28">
        <v>1104</v>
      </c>
      <c r="AA75" s="28">
        <v>88</v>
      </c>
      <c r="AB75" s="28">
        <v>130</v>
      </c>
      <c r="AC75" s="104">
        <v>98.118532455315147</v>
      </c>
      <c r="AD75" s="104">
        <v>94.474637681159422</v>
      </c>
      <c r="AE75" s="58"/>
      <c r="AF75" s="46"/>
      <c r="AG75" s="46"/>
      <c r="AH75" s="46"/>
      <c r="AI75" s="46"/>
      <c r="AJ75" s="55"/>
      <c r="AK75" s="120"/>
      <c r="AL75" s="120"/>
      <c r="AM75" s="120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</row>
    <row r="77" spans="1:468" s="1" customFormat="1">
      <c r="A77" s="38" t="s">
        <v>82</v>
      </c>
      <c r="B77" s="3"/>
      <c r="C77" s="39"/>
      <c r="D77" s="34"/>
      <c r="E77" s="34"/>
      <c r="F77" s="34"/>
      <c r="G77" s="39"/>
      <c r="H77" s="34"/>
      <c r="I77" s="40"/>
      <c r="J77" s="41"/>
      <c r="AE77" s="42"/>
      <c r="AF77" s="42"/>
      <c r="AG77" s="42"/>
      <c r="AH77" s="42"/>
      <c r="AI77" s="42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</row>
    <row r="78" spans="1:468" s="1" customFormat="1" ht="17" customHeight="1">
      <c r="A78" s="38" t="s">
        <v>86</v>
      </c>
      <c r="B78" s="3"/>
      <c r="C78" s="39"/>
      <c r="D78" s="34"/>
      <c r="E78" s="34"/>
      <c r="F78" s="34"/>
      <c r="G78" s="39"/>
      <c r="H78" s="34"/>
      <c r="I78" s="40"/>
      <c r="J78" s="41"/>
      <c r="AE78" s="42"/>
      <c r="AF78" s="42"/>
      <c r="AG78" s="42"/>
      <c r="AH78" s="42"/>
      <c r="AI78" s="42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</row>
    <row r="79" spans="1:468" s="1" customFormat="1">
      <c r="A79" s="43" t="s">
        <v>110</v>
      </c>
      <c r="B79" s="3"/>
      <c r="C79" s="39"/>
      <c r="D79" s="34"/>
      <c r="E79" s="34"/>
      <c r="F79" s="34"/>
      <c r="G79" s="39"/>
      <c r="H79" s="34"/>
      <c r="I79" s="41"/>
      <c r="J79" s="41"/>
      <c r="AE79" s="42"/>
      <c r="AF79" s="42"/>
      <c r="AG79" s="42"/>
      <c r="AH79" s="42"/>
      <c r="AI79" s="42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</row>
    <row r="80" spans="1:468" s="1" customFormat="1" ht="15" customHeight="1">
      <c r="A80" s="43" t="s">
        <v>111</v>
      </c>
      <c r="B80" s="3"/>
      <c r="C80" s="39"/>
      <c r="D80" s="34"/>
      <c r="E80" s="34"/>
      <c r="F80" s="34"/>
      <c r="G80" s="39"/>
      <c r="H80" s="34"/>
      <c r="I80" s="41"/>
      <c r="J80" s="41"/>
      <c r="AE80" s="42"/>
      <c r="AF80" s="42"/>
      <c r="AG80" s="42"/>
      <c r="AH80" s="42"/>
      <c r="AI80" s="42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</row>
    <row r="81" spans="1:468" s="1" customFormat="1" ht="15" customHeight="1">
      <c r="A81" s="44" t="s">
        <v>108</v>
      </c>
      <c r="B81" s="3"/>
      <c r="C81" s="39"/>
      <c r="D81" s="34"/>
      <c r="E81" s="34"/>
      <c r="F81" s="34"/>
      <c r="G81" s="39"/>
      <c r="H81" s="34"/>
      <c r="I81" s="41"/>
      <c r="J81" s="41"/>
      <c r="AE81" s="42"/>
      <c r="AF81" s="42"/>
      <c r="AG81" s="42"/>
      <c r="AH81" s="42"/>
      <c r="AI81" s="42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</row>
    <row r="82" spans="1:468" s="1" customFormat="1" ht="17" customHeight="1">
      <c r="A82" s="6" t="s">
        <v>109</v>
      </c>
      <c r="B82" s="5"/>
      <c r="C82" s="6"/>
      <c r="D82" s="6"/>
      <c r="E82" s="6"/>
      <c r="F82" s="7"/>
      <c r="G82" s="6"/>
      <c r="H82" s="35"/>
      <c r="I82" s="41"/>
      <c r="J82" s="41"/>
      <c r="AE82" s="42"/>
      <c r="AF82" s="42"/>
      <c r="AG82" s="42"/>
      <c r="AH82" s="42"/>
      <c r="AI82" s="4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</row>
  </sheetData>
  <mergeCells count="4">
    <mergeCell ref="O3:S3"/>
    <mergeCell ref="T3:AB3"/>
    <mergeCell ref="AI3:AI4"/>
    <mergeCell ref="K3:N3"/>
  </mergeCells>
  <conditionalFormatting sqref="N4:N5">
    <cfRule type="cellIs" dxfId="5" priority="5" stopIfTrue="1" operator="lessThan">
      <formula>0.75</formula>
    </cfRule>
  </conditionalFormatting>
  <conditionalFormatting sqref="P4:P5">
    <cfRule type="cellIs" dxfId="3" priority="3" stopIfTrue="1" operator="lessThan">
      <formula>0.75</formula>
    </cfRule>
  </conditionalFormatting>
  <conditionalFormatting sqref="R4:R5">
    <cfRule type="cellIs" dxfId="2" priority="2" stopIfTrue="1" operator="lessThan">
      <formula>0.75</formula>
    </cfRule>
  </conditionalFormatting>
  <conditionalFormatting sqref="L4:L5">
    <cfRule type="cellIs" dxfId="1" priority="6" stopIfTrue="1" operator="lessThan">
      <formula>0.75</formula>
    </cfRule>
  </conditionalFormatting>
  <conditionalFormatting sqref="J4:J5">
    <cfRule type="cellIs" dxfId="0" priority="7" stopIfTrue="1" operator="lessThan">
      <formula>0.75</formula>
    </cfRule>
  </conditionalFormatting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15um28s</vt:lpstr>
      <vt:lpstr>15um15s</vt:lpstr>
      <vt:lpstr>15um10s</vt:lpstr>
      <vt:lpstr>15um07s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pk.mukherjee</dc:creator>
  <cp:lastModifiedBy>Kate Souders</cp:lastModifiedBy>
  <dcterms:created xsi:type="dcterms:W3CDTF">2018-06-28T15:16:50Z</dcterms:created>
  <dcterms:modified xsi:type="dcterms:W3CDTF">2018-09-27T06:01:48Z</dcterms:modified>
</cp:coreProperties>
</file>