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2060" yWindow="0" windowWidth="23620" windowHeight="17540"/>
  </bookViews>
  <sheets>
    <sheet name="10um28s" sheetId="4" r:id="rId1"/>
    <sheet name="10um15s" sheetId="3" r:id="rId2"/>
    <sheet name="10um10s" sheetId="2" r:id="rId3"/>
    <sheet name="10um07s" sheetId="1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7" i="1" l="1"/>
  <c r="AI32" i="1"/>
  <c r="AI21" i="1"/>
  <c r="AI43" i="1"/>
  <c r="AI55" i="1"/>
  <c r="AI68" i="2"/>
  <c r="AI32" i="2"/>
  <c r="AI21" i="2"/>
  <c r="AI43" i="2"/>
  <c r="AI54" i="2"/>
</calcChain>
</file>

<file path=xl/sharedStrings.xml><?xml version="1.0" encoding="utf-8"?>
<sst xmlns="http://schemas.openxmlformats.org/spreadsheetml/2006/main" count="764" uniqueCount="134">
  <si>
    <t>2SE</t>
  </si>
  <si>
    <r>
      <t>Data for Wetherill plot</t>
    </r>
    <r>
      <rPr>
        <i/>
        <vertAlign val="superscript"/>
        <sz val="10"/>
        <rFont val="Arial"/>
        <family val="2"/>
      </rPr>
      <t>3</t>
    </r>
  </si>
  <si>
    <t>207-235</t>
  </si>
  <si>
    <t>207-206</t>
  </si>
  <si>
    <t>Identifier</t>
  </si>
  <si>
    <t>Comments</t>
  </si>
  <si>
    <t>#points</t>
  </si>
  <si>
    <r>
      <t>206</t>
    </r>
    <r>
      <rPr>
        <sz val="10"/>
        <color rgb="FF000000"/>
        <rFont val="Arial"/>
        <family val="2"/>
      </rPr>
      <t>Pb cps</t>
    </r>
  </si>
  <si>
    <r>
      <t>207</t>
    </r>
    <r>
      <rPr>
        <sz val="10"/>
        <color rgb="FF000000"/>
        <rFont val="Arial"/>
        <family val="2"/>
      </rPr>
      <t>Pb/</t>
    </r>
    <r>
      <rPr>
        <vertAlign val="superscript"/>
        <sz val="10"/>
        <color rgb="FF000000"/>
        <rFont val="Arial"/>
        <family val="2"/>
      </rPr>
      <t>206</t>
    </r>
    <r>
      <rPr>
        <sz val="10"/>
        <color rgb="FF000000"/>
        <rFont val="Arial"/>
        <family val="2"/>
      </rPr>
      <t>Pb</t>
    </r>
  </si>
  <si>
    <r>
      <t>207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235</t>
    </r>
    <r>
      <rPr>
        <sz val="10"/>
        <rFont val="Arial"/>
        <family val="2"/>
      </rPr>
      <t>U</t>
    </r>
  </si>
  <si>
    <r>
      <t>206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238</t>
    </r>
    <r>
      <rPr>
        <sz val="10"/>
        <rFont val="Arial"/>
        <family val="2"/>
      </rPr>
      <t>U</t>
    </r>
  </si>
  <si>
    <t>Rho</t>
  </si>
  <si>
    <t>2s</t>
  </si>
  <si>
    <r>
      <t>2s</t>
    </r>
    <r>
      <rPr>
        <vertAlign val="subscript"/>
        <sz val="10"/>
        <color rgb="FF000000"/>
        <rFont val="Arial"/>
        <family val="2"/>
      </rPr>
      <t>sys</t>
    </r>
  </si>
  <si>
    <r>
      <t>206</t>
    </r>
    <r>
      <rPr>
        <sz val="10"/>
        <color rgb="FF000000"/>
        <rFont val="Arial"/>
        <family val="2"/>
      </rPr>
      <t>Pb/</t>
    </r>
    <r>
      <rPr>
        <vertAlign val="superscript"/>
        <sz val="10"/>
        <color rgb="FF000000"/>
        <rFont val="Arial"/>
        <family val="2"/>
      </rPr>
      <t>238</t>
    </r>
    <r>
      <rPr>
        <sz val="10"/>
        <color rgb="FF000000"/>
        <rFont val="Arial"/>
        <family val="2"/>
      </rPr>
      <t>U</t>
    </r>
  </si>
  <si>
    <t>FC_1_1</t>
  </si>
  <si>
    <t>7419_TRA_Data 238ReCal 10um April12 data</t>
  </si>
  <si>
    <t>Z_91500_1</t>
  </si>
  <si>
    <t>FC_1_2</t>
  </si>
  <si>
    <t>Z_91500_2</t>
  </si>
  <si>
    <t>FC_1_3</t>
  </si>
  <si>
    <t>Z_91500_3</t>
  </si>
  <si>
    <t>FC_1_4</t>
  </si>
  <si>
    <t>Z_91500_4</t>
  </si>
  <si>
    <t>FC_1_5</t>
  </si>
  <si>
    <t>Z_91500_5</t>
  </si>
  <si>
    <t>FC_1_6</t>
  </si>
  <si>
    <t>Z_91500_6</t>
  </si>
  <si>
    <t>FC_1_7</t>
  </si>
  <si>
    <t>Z_91500_7</t>
  </si>
  <si>
    <t>FC_1_8</t>
  </si>
  <si>
    <t>Z_91500_8</t>
  </si>
  <si>
    <t>FC_1_9</t>
  </si>
  <si>
    <t>Z_91500_9</t>
  </si>
  <si>
    <t>FC_1_10</t>
  </si>
  <si>
    <t>Z_91500_10</t>
  </si>
  <si>
    <t>Z_91500_11</t>
  </si>
  <si>
    <t>Fish_can_1</t>
  </si>
  <si>
    <t>7420_TRA_Data 238ReCal 10um April12 data</t>
  </si>
  <si>
    <t>Z_91500_12</t>
  </si>
  <si>
    <t>Fish_can_2</t>
  </si>
  <si>
    <t>Z_91500_13</t>
  </si>
  <si>
    <t>Fish_can_3</t>
  </si>
  <si>
    <t>Z_91500_14</t>
  </si>
  <si>
    <t>Fish_can_4</t>
  </si>
  <si>
    <t>Z_91500_15</t>
  </si>
  <si>
    <t>Fish_can_5</t>
  </si>
  <si>
    <t>Fish_can_6</t>
  </si>
  <si>
    <t>Fish_can_7</t>
  </si>
  <si>
    <t>Fish_can_8</t>
  </si>
  <si>
    <t>Fish_can_9</t>
  </si>
  <si>
    <t>Fish_can_10</t>
  </si>
  <si>
    <t>Plesovice_1</t>
  </si>
  <si>
    <t>Plesovice_2</t>
  </si>
  <si>
    <t>Plesovice_3</t>
  </si>
  <si>
    <t>Plesovice_4</t>
  </si>
  <si>
    <t>Plesovice_5</t>
  </si>
  <si>
    <t>Plesovice_6</t>
  </si>
  <si>
    <t>Plesovice_7</t>
  </si>
  <si>
    <t>Plesovice_8</t>
  </si>
  <si>
    <t>Plesovice_9</t>
  </si>
  <si>
    <t>Plesovice_10</t>
  </si>
  <si>
    <t>R33_1</t>
  </si>
  <si>
    <t>R33_2</t>
  </si>
  <si>
    <t>R33_3</t>
  </si>
  <si>
    <t>R33_4</t>
  </si>
  <si>
    <t>R33_5</t>
  </si>
  <si>
    <t>R33_6</t>
  </si>
  <si>
    <t>R33_7</t>
  </si>
  <si>
    <t>R33_8</t>
  </si>
  <si>
    <t>R33_9</t>
  </si>
  <si>
    <t>R33_10</t>
  </si>
  <si>
    <t>Temora_1</t>
  </si>
  <si>
    <t>Temora_2</t>
  </si>
  <si>
    <t>Temora_3</t>
  </si>
  <si>
    <t>Temora_4</t>
  </si>
  <si>
    <t>Temora_5</t>
  </si>
  <si>
    <t>Temora_6</t>
  </si>
  <si>
    <t>Temora_7</t>
  </si>
  <si>
    <t>Temora_8</t>
  </si>
  <si>
    <t>Temora_9</t>
  </si>
  <si>
    <t>Temora_10</t>
  </si>
  <si>
    <t>FishC_1</t>
  </si>
  <si>
    <t>FishC_2</t>
  </si>
  <si>
    <t>FishC_3</t>
  </si>
  <si>
    <t>FishC_4</t>
  </si>
  <si>
    <t>FishC_5</t>
  </si>
  <si>
    <t>FishC_6</t>
  </si>
  <si>
    <t>FishC_7</t>
  </si>
  <si>
    <t>FishC_8</t>
  </si>
  <si>
    <t>FishC_9</t>
  </si>
  <si>
    <t>FishC_10</t>
  </si>
  <si>
    <t>Plsv_1</t>
  </si>
  <si>
    <t>Plsv_2</t>
  </si>
  <si>
    <t>Plsv_3</t>
  </si>
  <si>
    <t>Plsv_4</t>
  </si>
  <si>
    <t>Plsv_5</t>
  </si>
  <si>
    <t>Plsv_6</t>
  </si>
  <si>
    <t>Plsv_7</t>
  </si>
  <si>
    <t>Plsv_8</t>
  </si>
  <si>
    <t>Plsv_9</t>
  </si>
  <si>
    <t>Plsv_10</t>
  </si>
  <si>
    <r>
      <t>1</t>
    </r>
    <r>
      <rPr>
        <sz val="10"/>
        <rFont val="Arial"/>
        <family val="2"/>
      </rPr>
      <t xml:space="preserve"> concentration uncertainty c.20%</t>
    </r>
  </si>
  <si>
    <r>
      <t>Data for Tera-Wasserburg plot</t>
    </r>
    <r>
      <rPr>
        <i/>
        <vertAlign val="superscript"/>
        <sz val="10"/>
        <rFont val="Arial"/>
        <family val="2"/>
      </rPr>
      <t>2</t>
    </r>
  </si>
  <si>
    <r>
      <t>238</t>
    </r>
    <r>
      <rPr>
        <sz val="10"/>
        <rFont val="Arial"/>
        <family val="2"/>
      </rPr>
      <t>U/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</t>
    </r>
  </si>
  <si>
    <r>
      <t>207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</t>
    </r>
  </si>
  <si>
    <r>
      <t>2&amp;3</t>
    </r>
    <r>
      <rPr>
        <sz val="10"/>
        <rFont val="Arial"/>
        <family val="2"/>
      </rPr>
      <t xml:space="preserve"> data not corrected for common-Pb</t>
    </r>
  </si>
  <si>
    <t>Rejects</t>
  </si>
  <si>
    <t>Age</t>
  </si>
  <si>
    <t>MSWD</t>
  </si>
  <si>
    <t>NA</t>
  </si>
  <si>
    <t xml:space="preserve">12/04/2018 Mineral Isotope Laser Laboratory (MILL), Texas Tech University </t>
  </si>
  <si>
    <r>
      <t>Dates (Ma)</t>
    </r>
    <r>
      <rPr>
        <i/>
        <vertAlign val="superscript"/>
        <sz val="10"/>
        <color rgb="FF000000"/>
        <rFont val="Arial"/>
        <family val="2"/>
      </rPr>
      <t>3</t>
    </r>
  </si>
  <si>
    <t>Concordia Age (Ma)</t>
  </si>
  <si>
    <t>Duration (s)</t>
  </si>
  <si>
    <r>
      <t>U ppm</t>
    </r>
    <r>
      <rPr>
        <i/>
        <vertAlign val="superscript"/>
        <sz val="10"/>
        <color rgb="FF000000"/>
        <rFont val="Arial"/>
        <family val="2"/>
      </rPr>
      <t>1</t>
    </r>
  </si>
  <si>
    <r>
      <t>Th/U</t>
    </r>
    <r>
      <rPr>
        <vertAlign val="superscript"/>
        <sz val="10"/>
        <color rgb="FF000000"/>
        <rFont val="Arial"/>
        <family val="2"/>
      </rPr>
      <t>1</t>
    </r>
  </si>
  <si>
    <r>
      <t>U/Pb</t>
    </r>
    <r>
      <rPr>
        <vertAlign val="superscript"/>
        <sz val="12"/>
        <rFont val="Calibri"/>
        <family val="2"/>
        <scheme val="minor"/>
      </rPr>
      <t>1</t>
    </r>
  </si>
  <si>
    <r>
      <t>206</t>
    </r>
    <r>
      <rPr>
        <sz val="10"/>
        <rFont val="Arial"/>
        <family val="2"/>
      </rPr>
      <t>Pb/</t>
    </r>
    <r>
      <rPr>
        <vertAlign val="superscript"/>
        <sz val="10"/>
        <rFont val="Arial"/>
        <family val="2"/>
      </rPr>
      <t>204</t>
    </r>
    <r>
      <rPr>
        <sz val="10"/>
        <rFont val="Arial"/>
        <family val="2"/>
      </rPr>
      <t>Pb</t>
    </r>
  </si>
  <si>
    <r>
      <t>207</t>
    </r>
    <r>
      <rPr>
        <sz val="10"/>
        <color rgb="FF000000"/>
        <rFont val="Arial"/>
        <family val="2"/>
      </rPr>
      <t>Pb/</t>
    </r>
    <r>
      <rPr>
        <vertAlign val="superscript"/>
        <sz val="10"/>
        <color rgb="FF000000"/>
        <rFont val="Arial"/>
        <family val="2"/>
      </rPr>
      <t>235</t>
    </r>
    <r>
      <rPr>
        <sz val="10"/>
        <color rgb="FF000000"/>
        <rFont val="Arial"/>
        <family val="2"/>
      </rPr>
      <t>U</t>
    </r>
  </si>
  <si>
    <r>
      <t>% Conc</t>
    </r>
    <r>
      <rPr>
        <i/>
        <vertAlign val="superscript"/>
        <sz val="10"/>
        <color rgb="FF000000"/>
        <rFont val="Arial"/>
        <family val="2"/>
      </rPr>
      <t>4</t>
    </r>
  </si>
  <si>
    <r>
      <t>% Conc</t>
    </r>
    <r>
      <rPr>
        <i/>
        <vertAlign val="superscript"/>
        <sz val="10"/>
        <color rgb="FF000000"/>
        <rFont val="Arial"/>
        <family val="2"/>
      </rPr>
      <t>5</t>
    </r>
  </si>
  <si>
    <r>
      <t xml:space="preserve"> </t>
    </r>
    <r>
      <rPr>
        <b/>
        <u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2SE</t>
    </r>
  </si>
  <si>
    <t>%Age Offset</t>
  </si>
  <si>
    <t>Supplementary Data Table A3: U-Pb data for 10 µm spots, 28 sec integration interval</t>
  </si>
  <si>
    <t>Supplementary Data Table A3: U-Pb data for 10 µm spots, 7 sec integration interval</t>
  </si>
  <si>
    <t>Supplementary Data Table A3: U-Pb data for 10 µm spots, 10 sec integration interval</t>
  </si>
  <si>
    <t>Supplementary Data Table A3: U-Pb data for 10 µm spots, 15 sec integration interval</t>
  </si>
  <si>
    <r>
      <t xml:space="preserve">Decay constants of Jaffey et al. (1971) Precision measurement of half-lives and specific activities of 235U and 238U. </t>
    </r>
    <r>
      <rPr>
        <i/>
        <sz val="10"/>
        <rFont val="Arial"/>
        <family val="2"/>
      </rPr>
      <t>Physical Reviews</t>
    </r>
    <r>
      <rPr>
        <sz val="10"/>
        <rFont val="Arial"/>
        <family val="2"/>
      </rPr>
      <t>, C 4: 1889-1906.</t>
    </r>
  </si>
  <si>
    <t>Uncertainties quoted are Iolite output of 2SE that is expressed at 2 sigma level for internal errors only and 2SE sys represent propagated systematic error (Internal error + Calculated Excess uncertainity) (Paton et al.(2010) Improved laser ablation U-Pb zircon geochronology through robust downhole fractionation correction: G3, 11, doi: 10.1029/2009GC002618.)</t>
  </si>
  <si>
    <r>
      <t xml:space="preserve">4 </t>
    </r>
    <r>
      <rPr>
        <sz val="10"/>
        <rFont val="Arial"/>
        <family val="2"/>
      </rPr>
      <t>Concordence calculated as (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Pb-</t>
    </r>
    <r>
      <rPr>
        <vertAlign val="superscript"/>
        <sz val="10"/>
        <rFont val="Arial"/>
        <family val="2"/>
      </rPr>
      <t>238</t>
    </r>
    <r>
      <rPr>
        <sz val="10"/>
        <rFont val="Arial"/>
        <family val="2"/>
      </rPr>
      <t>U age/</t>
    </r>
    <r>
      <rPr>
        <vertAlign val="superscript"/>
        <sz val="10"/>
        <rFont val="Arial"/>
        <family val="2"/>
      </rPr>
      <t>207</t>
    </r>
    <r>
      <rPr>
        <sz val="10"/>
        <rFont val="Arial"/>
        <family val="2"/>
      </rPr>
      <t>Pb-</t>
    </r>
    <r>
      <rPr>
        <vertAlign val="superscript"/>
        <sz val="10"/>
        <rFont val="Arial"/>
        <family val="2"/>
      </rPr>
      <t>235</t>
    </r>
    <r>
      <rPr>
        <sz val="10"/>
        <rFont val="Arial"/>
        <family val="2"/>
      </rPr>
      <t xml:space="preserve">U age)*100 </t>
    </r>
  </si>
  <si>
    <r>
      <t>5</t>
    </r>
    <r>
      <rPr>
        <sz val="10"/>
        <rFont val="Arial"/>
        <family val="2"/>
      </rPr>
      <t xml:space="preserve"> Concordance calculated as (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>Pb-</t>
    </r>
    <r>
      <rPr>
        <vertAlign val="superscript"/>
        <sz val="10"/>
        <rFont val="Arial"/>
        <family val="2"/>
      </rPr>
      <t>238</t>
    </r>
    <r>
      <rPr>
        <sz val="10"/>
        <rFont val="Arial"/>
        <family val="2"/>
      </rPr>
      <t>U age/</t>
    </r>
    <r>
      <rPr>
        <vertAlign val="superscript"/>
        <sz val="10"/>
        <rFont val="Arial"/>
        <family val="2"/>
      </rPr>
      <t>207</t>
    </r>
    <r>
      <rPr>
        <sz val="10"/>
        <rFont val="Arial"/>
        <family val="2"/>
      </rPr>
      <t>Pb-</t>
    </r>
    <r>
      <rPr>
        <vertAlign val="superscript"/>
        <sz val="10"/>
        <rFont val="Arial"/>
        <family val="2"/>
      </rPr>
      <t>206</t>
    </r>
    <r>
      <rPr>
        <sz val="10"/>
        <rFont val="Arial"/>
        <family val="2"/>
      </rPr>
      <t xml:space="preserve">Pb age)*100 </t>
    </r>
  </si>
  <si>
    <t>NAN</t>
  </si>
  <si>
    <t>DISCORDANT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</si>
</sst>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0.000"/>
    <numFmt numFmtId="167" formatCode="0.0000"/>
  </numFmts>
  <fonts count="30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vertAlign val="superscript"/>
      <sz val="10"/>
      <name val="Arial"/>
      <family val="2"/>
    </font>
    <font>
      <sz val="8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Symbol"/>
      <family val="1"/>
    </font>
    <font>
      <vertAlign val="subscript"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66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6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Fill="1"/>
    <xf numFmtId="0" fontId="2" fillId="0" borderId="0" xfId="0" applyFont="1" applyFill="1" applyBorder="1"/>
    <xf numFmtId="0" fontId="6" fillId="0" borderId="0" xfId="0" applyFont="1" applyFill="1" applyBorder="1"/>
    <xf numFmtId="1" fontId="0" fillId="0" borderId="0" xfId="0" applyNumberFormat="1"/>
    <xf numFmtId="2" fontId="0" fillId="0" borderId="0" xfId="0" applyNumberFormat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4" fillId="0" borderId="0" xfId="0" applyFont="1" applyFill="1" applyBorder="1"/>
    <xf numFmtId="0" fontId="14" fillId="0" borderId="0" xfId="0" applyFont="1" applyBorder="1"/>
    <xf numFmtId="0" fontId="13" fillId="0" borderId="0" xfId="0" applyFont="1" applyFill="1" applyBorder="1" applyAlignment="1">
      <alignment horizontal="center"/>
    </xf>
    <xf numFmtId="0" fontId="16" fillId="0" borderId="0" xfId="2" applyFont="1" applyFill="1"/>
    <xf numFmtId="166" fontId="16" fillId="0" borderId="0" xfId="2" applyNumberFormat="1" applyFont="1" applyFill="1"/>
    <xf numFmtId="0" fontId="17" fillId="0" borderId="0" xfId="2" applyFont="1" applyFill="1"/>
    <xf numFmtId="0" fontId="19" fillId="0" borderId="0" xfId="0" applyFont="1"/>
    <xf numFmtId="2" fontId="16" fillId="0" borderId="0" xfId="2" applyNumberFormat="1" applyFont="1" applyFill="1"/>
    <xf numFmtId="2" fontId="19" fillId="0" borderId="0" xfId="0" applyNumberFormat="1" applyFont="1"/>
    <xf numFmtId="0" fontId="19" fillId="0" borderId="1" xfId="0" applyFont="1" applyBorder="1"/>
    <xf numFmtId="166" fontId="16" fillId="0" borderId="1" xfId="2" applyNumberFormat="1" applyFont="1" applyFill="1" applyBorder="1"/>
    <xf numFmtId="0" fontId="16" fillId="0" borderId="1" xfId="2" applyFont="1" applyFill="1" applyBorder="1"/>
    <xf numFmtId="2" fontId="19" fillId="0" borderId="1" xfId="0" applyNumberFormat="1" applyFont="1" applyBorder="1"/>
    <xf numFmtId="0" fontId="6" fillId="0" borderId="0" xfId="3"/>
    <xf numFmtId="1" fontId="6" fillId="0" borderId="0" xfId="3" applyNumberFormat="1"/>
    <xf numFmtId="2" fontId="20" fillId="0" borderId="0" xfId="0" applyNumberFormat="1" applyFont="1"/>
    <xf numFmtId="0" fontId="21" fillId="0" borderId="2" xfId="0" applyFont="1" applyFill="1" applyBorder="1"/>
    <xf numFmtId="1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22" fillId="0" borderId="4" xfId="1" applyFont="1" applyFill="1" applyBorder="1"/>
    <xf numFmtId="0" fontId="6" fillId="0" borderId="2" xfId="0" applyFont="1" applyFill="1" applyBorder="1"/>
    <xf numFmtId="164" fontId="7" fillId="0" borderId="3" xfId="0" applyNumberFormat="1" applyFont="1" applyFill="1" applyBorder="1"/>
    <xf numFmtId="165" fontId="6" fillId="0" borderId="3" xfId="0" applyNumberFormat="1" applyFont="1" applyFill="1" applyBorder="1"/>
    <xf numFmtId="11" fontId="2" fillId="0" borderId="5" xfId="0" applyNumberFormat="1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164" fontId="22" fillId="0" borderId="7" xfId="1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22" fillId="0" borderId="6" xfId="1" applyNumberFormat="1" applyFont="1" applyFill="1" applyBorder="1" applyAlignment="1">
      <alignment horizontal="center"/>
    </xf>
    <xf numFmtId="165" fontId="5" fillId="0" borderId="6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Fill="1" applyBorder="1"/>
    <xf numFmtId="164" fontId="0" fillId="0" borderId="0" xfId="0" applyNumberFormat="1"/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/>
    <xf numFmtId="164" fontId="0" fillId="0" borderId="1" xfId="0" applyNumberFormat="1" applyBorder="1"/>
    <xf numFmtId="0" fontId="0" fillId="0" borderId="0" xfId="0" applyBorder="1"/>
    <xf numFmtId="0" fontId="16" fillId="0" borderId="0" xfId="2" applyFont="1" applyFill="1" applyBorder="1"/>
    <xf numFmtId="0" fontId="18" fillId="0" borderId="0" xfId="0" applyFont="1" applyBorder="1"/>
    <xf numFmtId="0" fontId="19" fillId="0" borderId="0" xfId="0" applyFont="1" applyBorder="1"/>
    <xf numFmtId="0" fontId="0" fillId="0" borderId="1" xfId="0" applyFont="1" applyBorder="1"/>
    <xf numFmtId="164" fontId="2" fillId="0" borderId="3" xfId="0" applyNumberFormat="1" applyFont="1" applyFill="1" applyBorder="1"/>
    <xf numFmtId="164" fontId="23" fillId="0" borderId="6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/>
    <xf numFmtId="164" fontId="15" fillId="0" borderId="0" xfId="0" applyNumberFormat="1" applyFont="1" applyFill="1" applyBorder="1" applyAlignment="1">
      <alignment horizontal="center"/>
    </xf>
    <xf numFmtId="164" fontId="16" fillId="0" borderId="0" xfId="2" applyNumberFormat="1" applyFont="1" applyFill="1"/>
    <xf numFmtId="164" fontId="19" fillId="0" borderId="0" xfId="0" applyNumberFormat="1" applyFont="1"/>
    <xf numFmtId="164" fontId="16" fillId="0" borderId="1" xfId="2" applyNumberFormat="1" applyFont="1" applyFill="1" applyBorder="1"/>
    <xf numFmtId="164" fontId="20" fillId="0" borderId="0" xfId="0" applyNumberFormat="1" applyFont="1"/>
    <xf numFmtId="0" fontId="6" fillId="0" borderId="3" xfId="0" applyFont="1" applyFill="1" applyBorder="1"/>
    <xf numFmtId="0" fontId="7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6" xfId="0" applyFont="1" applyFill="1" applyBorder="1"/>
    <xf numFmtId="0" fontId="6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" fontId="22" fillId="0" borderId="0" xfId="0" applyNumberFormat="1" applyFont="1"/>
    <xf numFmtId="0" fontId="22" fillId="0" borderId="0" xfId="0" applyFont="1"/>
    <xf numFmtId="1" fontId="22" fillId="0" borderId="1" xfId="0" applyNumberFormat="1" applyFont="1" applyBorder="1"/>
    <xf numFmtId="0" fontId="0" fillId="0" borderId="11" xfId="0" applyBorder="1"/>
    <xf numFmtId="0" fontId="0" fillId="0" borderId="10" xfId="0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left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3" borderId="2" xfId="0" applyFont="1" applyFill="1" applyBorder="1"/>
    <xf numFmtId="1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3" xfId="0" applyNumberFormat="1" applyFont="1" applyFill="1" applyBorder="1"/>
    <xf numFmtId="0" fontId="6" fillId="3" borderId="0" xfId="0" applyFont="1" applyFill="1" applyBorder="1"/>
    <xf numFmtId="0" fontId="22" fillId="3" borderId="4" xfId="1" applyFont="1" applyFill="1" applyBorder="1"/>
    <xf numFmtId="0" fontId="6" fillId="3" borderId="3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1" fontId="2" fillId="3" borderId="5" xfId="0" applyNumberFormat="1" applyFont="1" applyFill="1" applyBorder="1" applyAlignment="1">
      <alignment horizontal="center"/>
    </xf>
    <xf numFmtId="14" fontId="2" fillId="3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164" fontId="23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/>
    <xf numFmtId="164" fontId="22" fillId="3" borderId="7" xfId="1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164" fontId="22" fillId="3" borderId="6" xfId="1" applyNumberFormat="1" applyFont="1" applyFill="1" applyBorder="1" applyAlignment="1">
      <alignment horizontal="center"/>
    </xf>
    <xf numFmtId="165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1" fontId="10" fillId="3" borderId="5" xfId="0" applyNumberFormat="1" applyFont="1" applyFill="1" applyBorder="1" applyAlignment="1">
      <alignment horizontal="center"/>
    </xf>
    <xf numFmtId="1" fontId="11" fillId="3" borderId="6" xfId="0" applyNumberFormat="1" applyFont="1" applyFill="1" applyBorder="1" applyAlignment="1">
      <alignment horizontal="center"/>
    </xf>
    <xf numFmtId="1" fontId="10" fillId="3" borderId="6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/>
    <xf numFmtId="164" fontId="0" fillId="3" borderId="0" xfId="0" applyNumberFormat="1" applyFill="1"/>
    <xf numFmtId="1" fontId="22" fillId="3" borderId="0" xfId="0" applyNumberFormat="1" applyFont="1" applyFill="1"/>
    <xf numFmtId="0" fontId="0" fillId="3" borderId="0" xfId="0" applyFill="1" applyAlignment="1">
      <alignment horizontal="center"/>
    </xf>
    <xf numFmtId="0" fontId="0" fillId="3" borderId="11" xfId="0" applyFill="1" applyBorder="1"/>
    <xf numFmtId="0" fontId="0" fillId="3" borderId="0" xfId="0" applyFill="1" applyBorder="1"/>
    <xf numFmtId="0" fontId="21" fillId="3" borderId="0" xfId="0" applyFont="1" applyFill="1" applyAlignment="1">
      <alignment horizontal="center"/>
    </xf>
    <xf numFmtId="2" fontId="21" fillId="3" borderId="0" xfId="0" applyNumberFormat="1" applyFont="1" applyFill="1" applyAlignment="1">
      <alignment horizontal="center"/>
    </xf>
    <xf numFmtId="0" fontId="22" fillId="3" borderId="0" xfId="0" applyFont="1" applyFill="1"/>
    <xf numFmtId="0" fontId="0" fillId="3" borderId="1" xfId="0" applyFont="1" applyFill="1" applyBorder="1"/>
    <xf numFmtId="2" fontId="0" fillId="3" borderId="1" xfId="0" applyNumberFormat="1" applyFont="1" applyFill="1" applyBorder="1"/>
    <xf numFmtId="164" fontId="0" fillId="3" borderId="1" xfId="0" applyNumberFormat="1" applyFont="1" applyFill="1" applyBorder="1"/>
    <xf numFmtId="1" fontId="22" fillId="3" borderId="1" xfId="0" applyNumberFormat="1" applyFont="1" applyFill="1" applyBorder="1"/>
    <xf numFmtId="0" fontId="0" fillId="3" borderId="10" xfId="0" applyFont="1" applyFill="1" applyBorder="1"/>
    <xf numFmtId="0" fontId="0" fillId="3" borderId="1" xfId="0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0" fontId="22" fillId="3" borderId="0" xfId="0" applyFont="1" applyFill="1" applyBorder="1"/>
    <xf numFmtId="0" fontId="13" fillId="3" borderId="0" xfId="0" applyFont="1" applyFill="1" applyBorder="1"/>
    <xf numFmtId="14" fontId="13" fillId="3" borderId="0" xfId="0" applyNumberFormat="1" applyFont="1" applyFill="1" applyBorder="1" applyAlignment="1">
      <alignment horizontal="center"/>
    </xf>
    <xf numFmtId="0" fontId="14" fillId="3" borderId="0" xfId="0" applyFont="1" applyFill="1" applyBorder="1"/>
    <xf numFmtId="164" fontId="13" fillId="3" borderId="0" xfId="0" applyNumberFormat="1" applyFont="1" applyFill="1" applyBorder="1"/>
    <xf numFmtId="0" fontId="13" fillId="3" borderId="0" xfId="0" applyFont="1" applyFill="1" applyBorder="1" applyAlignment="1">
      <alignment horizontal="center"/>
    </xf>
    <xf numFmtId="164" fontId="15" fillId="3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21" fillId="0" borderId="0" xfId="0" applyFont="1"/>
    <xf numFmtId="11" fontId="2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2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64" fontId="22" fillId="0" borderId="0" xfId="1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1" fontId="2" fillId="3" borderId="0" xfId="0" applyNumberFormat="1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/>
    <xf numFmtId="164" fontId="22" fillId="3" borderId="0" xfId="1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165" fontId="5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1" fontId="10" fillId="3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7" fontId="0" fillId="0" borderId="0" xfId="0" applyNumberFormat="1"/>
    <xf numFmtId="166" fontId="0" fillId="0" borderId="0" xfId="0" applyNumberFormat="1"/>
    <xf numFmtId="167" fontId="0" fillId="0" borderId="11" xfId="0" applyNumberFormat="1" applyBorder="1"/>
    <xf numFmtId="166" fontId="0" fillId="0" borderId="11" xfId="0" applyNumberFormat="1" applyBorder="1"/>
    <xf numFmtId="2" fontId="0" fillId="0" borderId="11" xfId="0" applyNumberFormat="1" applyBorder="1"/>
    <xf numFmtId="164" fontId="0" fillId="0" borderId="11" xfId="0" applyNumberFormat="1" applyBorder="1"/>
    <xf numFmtId="1" fontId="0" fillId="0" borderId="1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6" fontId="0" fillId="0" borderId="10" xfId="0" applyNumberFormat="1" applyBorder="1"/>
    <xf numFmtId="2" fontId="0" fillId="0" borderId="10" xfId="0" applyNumberFormat="1" applyBorder="1"/>
    <xf numFmtId="1" fontId="0" fillId="0" borderId="0" xfId="0" applyNumberFormat="1" applyFill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12" xfId="0" applyNumberFormat="1" applyBorder="1" applyAlignment="1">
      <alignment horizontal="right"/>
    </xf>
    <xf numFmtId="0" fontId="21" fillId="0" borderId="8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2" fontId="21" fillId="0" borderId="0" xfId="0" applyNumberFormat="1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164" fontId="21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0" fillId="0" borderId="1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3" borderId="0" xfId="0" applyNumberFormat="1" applyFill="1"/>
    <xf numFmtId="1" fontId="0" fillId="3" borderId="1" xfId="0" applyNumberFormat="1" applyFont="1" applyFill="1" applyBorder="1"/>
    <xf numFmtId="2" fontId="0" fillId="3" borderId="11" xfId="0" applyNumberFormat="1" applyFill="1" applyBorder="1"/>
    <xf numFmtId="166" fontId="0" fillId="3" borderId="11" xfId="0" applyNumberFormat="1" applyFill="1" applyBorder="1"/>
    <xf numFmtId="166" fontId="0" fillId="3" borderId="0" xfId="0" applyNumberFormat="1" applyFill="1"/>
    <xf numFmtId="164" fontId="0" fillId="3" borderId="11" xfId="0" applyNumberFormat="1" applyFill="1" applyBorder="1"/>
    <xf numFmtId="166" fontId="0" fillId="3" borderId="10" xfId="0" applyNumberFormat="1" applyFont="1" applyFill="1" applyBorder="1"/>
    <xf numFmtId="166" fontId="0" fillId="3" borderId="1" xfId="0" applyNumberFormat="1" applyFont="1" applyFill="1" applyBorder="1"/>
    <xf numFmtId="2" fontId="0" fillId="3" borderId="10" xfId="0" applyNumberFormat="1" applyFont="1" applyFill="1" applyBorder="1"/>
    <xf numFmtId="167" fontId="0" fillId="3" borderId="0" xfId="0" applyNumberFormat="1" applyFill="1"/>
    <xf numFmtId="167" fontId="0" fillId="3" borderId="1" xfId="0" applyNumberFormat="1" applyFont="1" applyFill="1" applyBorder="1"/>
    <xf numFmtId="1" fontId="0" fillId="3" borderId="11" xfId="0" applyNumberFormat="1" applyFill="1" applyBorder="1"/>
    <xf numFmtId="0" fontId="0" fillId="3" borderId="0" xfId="0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21" fillId="3" borderId="0" xfId="0" applyFont="1" applyFill="1" applyBorder="1" applyAlignment="1">
      <alignment horizontal="center" wrapText="1"/>
    </xf>
    <xf numFmtId="164" fontId="21" fillId="3" borderId="0" xfId="0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1" fontId="0" fillId="3" borderId="0" xfId="0" applyNumberFormat="1" applyFill="1" applyAlignment="1">
      <alignment horizontal="right"/>
    </xf>
    <xf numFmtId="1" fontId="0" fillId="3" borderId="1" xfId="0" applyNumberFormat="1" applyFill="1" applyBorder="1" applyAlignment="1">
      <alignment horizontal="right"/>
    </xf>
    <xf numFmtId="2" fontId="21" fillId="0" borderId="14" xfId="0" applyNumberFormat="1" applyFont="1" applyFill="1" applyBorder="1" applyAlignment="1">
      <alignment horizontal="center" wrapText="1"/>
    </xf>
    <xf numFmtId="2" fontId="21" fillId="3" borderId="14" xfId="0" applyNumberFormat="1" applyFont="1" applyFill="1" applyBorder="1" applyAlignment="1">
      <alignment horizontal="center" wrapText="1"/>
    </xf>
    <xf numFmtId="0" fontId="0" fillId="3" borderId="13" xfId="0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1" fontId="0" fillId="3" borderId="13" xfId="0" applyNumberFormat="1" applyFill="1" applyBorder="1" applyAlignment="1">
      <alignment horizontal="right"/>
    </xf>
    <xf numFmtId="1" fontId="0" fillId="3" borderId="12" xfId="0" applyNumberForma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center"/>
    </xf>
    <xf numFmtId="167" fontId="22" fillId="0" borderId="0" xfId="1" applyNumberFormat="1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 wrapText="1"/>
    </xf>
    <xf numFmtId="164" fontId="7" fillId="0" borderId="2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2" fontId="21" fillId="0" borderId="4" xfId="0" applyNumberFormat="1" applyFont="1" applyFill="1" applyBorder="1" applyAlignment="1">
      <alignment horizontal="center" wrapText="1"/>
    </xf>
    <xf numFmtId="2" fontId="21" fillId="0" borderId="7" xfId="0" applyNumberFormat="1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13" xfId="0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2" fontId="21" fillId="3" borderId="4" xfId="0" applyNumberFormat="1" applyFont="1" applyFill="1" applyBorder="1" applyAlignment="1">
      <alignment horizontal="center" wrapText="1"/>
    </xf>
    <xf numFmtId="2" fontId="21" fillId="3" borderId="7" xfId="0" applyNumberFormat="1" applyFont="1" applyFill="1" applyBorder="1" applyAlignment="1">
      <alignment horizontal="center" wrapText="1"/>
    </xf>
  </cellXfs>
  <cellStyles count="66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Neutral" xfId="1" builtinId="28"/>
    <cellStyle name="Normal" xfId="0" builtinId="0"/>
    <cellStyle name="Normal 2" xfId="2"/>
    <cellStyle name="Normal_Sheet1" xfId="3"/>
  </cellStyles>
  <dxfs count="20"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  <dxf>
      <font>
        <b/>
        <i val="0"/>
        <condense val="0"/>
        <extend val="0"/>
        <color rgb="FFDD08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2:JS117"/>
  <sheetViews>
    <sheetView showGridLines="0" tabSelected="1" workbookViewId="0">
      <selection activeCell="C62" sqref="C62"/>
    </sheetView>
  </sheetViews>
  <sheetFormatPr baseColWidth="10" defaultColWidth="8.83203125" defaultRowHeight="14" x14ac:dyDescent="0"/>
  <cols>
    <col min="1" max="1" width="12" customWidth="1"/>
    <col min="2" max="2" width="36.6640625" customWidth="1"/>
    <col min="9" max="9" width="8.83203125" style="46"/>
    <col min="24" max="26" width="8.83203125" style="1"/>
    <col min="35" max="35" width="10" customWidth="1"/>
  </cols>
  <sheetData>
    <row r="2" spans="1:279" ht="15" thickBot="1">
      <c r="A2" s="145" t="s">
        <v>124</v>
      </c>
    </row>
    <row r="3" spans="1:279" s="2" customFormat="1" ht="18.75" customHeight="1" thickBot="1">
      <c r="A3" s="24" t="s">
        <v>111</v>
      </c>
      <c r="B3" s="25"/>
      <c r="C3" s="25"/>
      <c r="D3" s="25"/>
      <c r="E3" s="26"/>
      <c r="F3" s="26"/>
      <c r="G3" s="26"/>
      <c r="H3" s="57"/>
      <c r="I3" s="66"/>
      <c r="J3" s="27"/>
      <c r="K3" s="234" t="s">
        <v>103</v>
      </c>
      <c r="L3" s="235"/>
      <c r="M3" s="235"/>
      <c r="N3" s="240"/>
      <c r="O3" s="234" t="s">
        <v>1</v>
      </c>
      <c r="P3" s="235"/>
      <c r="Q3" s="235"/>
      <c r="R3" s="235"/>
      <c r="S3" s="235"/>
      <c r="T3" s="236" t="s">
        <v>112</v>
      </c>
      <c r="U3" s="237"/>
      <c r="V3" s="237"/>
      <c r="W3" s="237"/>
      <c r="X3" s="237"/>
      <c r="Y3" s="237"/>
      <c r="Z3" s="237"/>
      <c r="AA3" s="237"/>
      <c r="AB3" s="237"/>
      <c r="AC3" s="69" t="s">
        <v>2</v>
      </c>
      <c r="AD3" s="70" t="s">
        <v>3</v>
      </c>
      <c r="AE3" s="71"/>
      <c r="AF3" s="72"/>
      <c r="AG3" s="67" t="s">
        <v>113</v>
      </c>
      <c r="AH3" s="72"/>
      <c r="AI3" s="238" t="s">
        <v>123</v>
      </c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</row>
    <row r="4" spans="1:279" s="45" customFormat="1" ht="21" customHeight="1" thickBot="1">
      <c r="A4" s="31" t="s">
        <v>4</v>
      </c>
      <c r="B4" s="32" t="s">
        <v>5</v>
      </c>
      <c r="C4" s="32" t="s">
        <v>114</v>
      </c>
      <c r="D4" s="32" t="s">
        <v>6</v>
      </c>
      <c r="E4" s="33" t="s">
        <v>7</v>
      </c>
      <c r="F4" s="34" t="s">
        <v>115</v>
      </c>
      <c r="G4" s="34" t="s">
        <v>116</v>
      </c>
      <c r="H4" s="58" t="s">
        <v>117</v>
      </c>
      <c r="I4" s="73" t="s">
        <v>118</v>
      </c>
      <c r="J4" s="35" t="s">
        <v>0</v>
      </c>
      <c r="K4" s="36" t="s">
        <v>104</v>
      </c>
      <c r="L4" s="37" t="s">
        <v>0</v>
      </c>
      <c r="M4" s="38" t="s">
        <v>105</v>
      </c>
      <c r="N4" s="37" t="s">
        <v>0</v>
      </c>
      <c r="O4" s="39" t="s">
        <v>9</v>
      </c>
      <c r="P4" s="37" t="s">
        <v>0</v>
      </c>
      <c r="Q4" s="40" t="s">
        <v>10</v>
      </c>
      <c r="R4" s="37" t="s">
        <v>0</v>
      </c>
      <c r="S4" s="74" t="s">
        <v>11</v>
      </c>
      <c r="T4" s="41" t="s">
        <v>119</v>
      </c>
      <c r="U4" s="42" t="s">
        <v>12</v>
      </c>
      <c r="V4" s="42" t="s">
        <v>13</v>
      </c>
      <c r="W4" s="43" t="s">
        <v>14</v>
      </c>
      <c r="X4" s="42" t="s">
        <v>12</v>
      </c>
      <c r="Y4" s="42" t="s">
        <v>13</v>
      </c>
      <c r="Z4" s="43" t="s">
        <v>8</v>
      </c>
      <c r="AA4" s="42" t="s">
        <v>12</v>
      </c>
      <c r="AB4" s="42" t="s">
        <v>13</v>
      </c>
      <c r="AC4" s="75" t="s">
        <v>120</v>
      </c>
      <c r="AD4" s="44" t="s">
        <v>121</v>
      </c>
      <c r="AE4" s="188" t="s">
        <v>107</v>
      </c>
      <c r="AF4" s="189" t="s">
        <v>108</v>
      </c>
      <c r="AG4" s="189" t="s">
        <v>122</v>
      </c>
      <c r="AH4" s="189" t="s">
        <v>109</v>
      </c>
      <c r="AI4" s="239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</row>
    <row r="5" spans="1:279" s="45" customFormat="1" ht="21" customHeight="1">
      <c r="A5" s="146"/>
      <c r="B5" s="147"/>
      <c r="C5" s="147"/>
      <c r="D5" s="147"/>
      <c r="E5" s="148"/>
      <c r="F5" s="149"/>
      <c r="G5" s="149"/>
      <c r="H5" s="150"/>
      <c r="I5" s="151"/>
      <c r="J5" s="152"/>
      <c r="K5" s="153"/>
      <c r="L5" s="152"/>
      <c r="M5" s="154"/>
      <c r="N5" s="152"/>
      <c r="O5" s="68"/>
      <c r="P5" s="152"/>
      <c r="Q5" s="68"/>
      <c r="R5" s="152"/>
      <c r="S5" s="155"/>
      <c r="T5" s="156"/>
      <c r="U5" s="157"/>
      <c r="V5" s="157"/>
      <c r="W5" s="156"/>
      <c r="X5" s="157"/>
      <c r="Y5" s="157"/>
      <c r="Z5" s="156"/>
      <c r="AA5" s="157"/>
      <c r="AB5" s="157"/>
      <c r="AC5" s="158"/>
      <c r="AD5" s="158"/>
      <c r="AE5" s="190"/>
      <c r="AF5" s="191"/>
      <c r="AG5" s="191"/>
      <c r="AH5" s="191"/>
      <c r="AI5" s="192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</row>
    <row r="6" spans="1:279">
      <c r="A6" t="s">
        <v>15</v>
      </c>
      <c r="B6" t="s">
        <v>16</v>
      </c>
      <c r="C6" s="173">
        <v>26.111000000000001</v>
      </c>
      <c r="D6">
        <v>131</v>
      </c>
      <c r="E6">
        <v>125100</v>
      </c>
      <c r="F6">
        <v>542</v>
      </c>
      <c r="G6" s="5">
        <v>1.5922509225092252</v>
      </c>
      <c r="H6" s="46">
        <v>1.1458773784355181</v>
      </c>
      <c r="I6" s="76">
        <v>14717.64705882353</v>
      </c>
      <c r="J6" s="76">
        <v>305.88235294117652</v>
      </c>
      <c r="K6" s="175">
        <v>5.1630000000000003</v>
      </c>
      <c r="L6">
        <v>5.7000000000000002E-2</v>
      </c>
      <c r="M6" s="172">
        <v>7.6429999999999998E-2</v>
      </c>
      <c r="N6" s="172">
        <v>8.4999999999999995E-4</v>
      </c>
      <c r="O6" s="175">
        <v>2.0139999999999998</v>
      </c>
      <c r="P6" s="173">
        <v>2.9000000000000001E-2</v>
      </c>
      <c r="Q6" s="172">
        <v>0.19309999999999999</v>
      </c>
      <c r="R6">
        <v>2.0999999999999999E-3</v>
      </c>
      <c r="S6" s="5">
        <v>0.63183</v>
      </c>
      <c r="T6" s="178">
        <v>1119.8</v>
      </c>
      <c r="U6" s="4">
        <v>9.8000000000000007</v>
      </c>
      <c r="V6" s="4">
        <v>9.8000000000000007</v>
      </c>
      <c r="W6" s="1">
        <v>1138</v>
      </c>
      <c r="X6" s="1">
        <v>11</v>
      </c>
      <c r="Y6" s="1">
        <v>17</v>
      </c>
      <c r="Z6">
        <v>1105</v>
      </c>
      <c r="AA6">
        <v>23</v>
      </c>
      <c r="AB6">
        <v>40</v>
      </c>
      <c r="AC6" s="185">
        <v>101.62529023039829</v>
      </c>
      <c r="AD6" s="185">
        <v>102.98642533936652</v>
      </c>
      <c r="AE6" s="193"/>
      <c r="AF6" s="89"/>
      <c r="AG6" s="89"/>
      <c r="AH6" s="89"/>
      <c r="AI6" s="89"/>
      <c r="AJ6" s="79"/>
    </row>
    <row r="7" spans="1:279">
      <c r="A7" t="s">
        <v>18</v>
      </c>
      <c r="B7" t="s">
        <v>16</v>
      </c>
      <c r="C7" s="173">
        <v>26.122</v>
      </c>
      <c r="D7">
        <v>131</v>
      </c>
      <c r="E7">
        <v>88100</v>
      </c>
      <c r="F7">
        <v>387</v>
      </c>
      <c r="G7" s="5">
        <v>0.82428940568475451</v>
      </c>
      <c r="H7" s="46">
        <v>2.244779582366589</v>
      </c>
      <c r="I7" s="76">
        <v>6525.9259259259261</v>
      </c>
      <c r="J7" s="76">
        <v>251.85185185185185</v>
      </c>
      <c r="K7" s="175">
        <v>5.1820000000000004</v>
      </c>
      <c r="L7">
        <v>6.9000000000000006E-2</v>
      </c>
      <c r="M7" s="172">
        <v>7.6149999999999995E-2</v>
      </c>
      <c r="N7" s="172">
        <v>9.6000000000000002E-4</v>
      </c>
      <c r="O7" s="175">
        <v>1.992</v>
      </c>
      <c r="P7" s="173">
        <v>3.1E-2</v>
      </c>
      <c r="Q7" s="172">
        <v>0.1938</v>
      </c>
      <c r="R7">
        <v>2.5999999999999999E-3</v>
      </c>
      <c r="S7" s="5">
        <v>0.63583000000000001</v>
      </c>
      <c r="T7" s="79">
        <v>1113</v>
      </c>
      <c r="U7">
        <v>10</v>
      </c>
      <c r="V7">
        <v>10</v>
      </c>
      <c r="W7" s="1">
        <v>1141</v>
      </c>
      <c r="X7" s="1">
        <v>14</v>
      </c>
      <c r="Y7" s="1">
        <v>19</v>
      </c>
      <c r="Z7">
        <v>1094</v>
      </c>
      <c r="AA7">
        <v>25</v>
      </c>
      <c r="AB7">
        <v>40</v>
      </c>
      <c r="AC7" s="185">
        <v>102.51572327044025</v>
      </c>
      <c r="AD7" s="185">
        <v>104.29616087751371</v>
      </c>
      <c r="AE7" s="193"/>
      <c r="AF7" s="89"/>
      <c r="AG7" s="89"/>
      <c r="AH7" s="89"/>
      <c r="AI7" s="89"/>
      <c r="AJ7" s="79"/>
    </row>
    <row r="8" spans="1:279">
      <c r="A8" t="s">
        <v>20</v>
      </c>
      <c r="B8" t="s">
        <v>16</v>
      </c>
      <c r="C8" s="173">
        <v>26.109000000000002</v>
      </c>
      <c r="D8">
        <v>132</v>
      </c>
      <c r="E8">
        <v>72500</v>
      </c>
      <c r="F8">
        <v>319</v>
      </c>
      <c r="G8" s="5">
        <v>0.88714733542319746</v>
      </c>
      <c r="H8" s="46">
        <v>2.0945502298095864</v>
      </c>
      <c r="I8" s="76">
        <v>29000</v>
      </c>
      <c r="J8" s="76">
        <v>840</v>
      </c>
      <c r="K8" s="175">
        <v>5.2009999999999996</v>
      </c>
      <c r="L8">
        <v>7.3999999999999996E-2</v>
      </c>
      <c r="M8" s="172">
        <v>7.5800000000000006E-2</v>
      </c>
      <c r="N8" s="172">
        <v>1E-3</v>
      </c>
      <c r="O8" s="175">
        <v>1.986</v>
      </c>
      <c r="P8" s="173">
        <v>3.6999999999999998E-2</v>
      </c>
      <c r="Q8" s="172">
        <v>0.19289999999999999</v>
      </c>
      <c r="R8">
        <v>2.7000000000000001E-3</v>
      </c>
      <c r="S8" s="5">
        <v>0.60321000000000002</v>
      </c>
      <c r="T8" s="79">
        <v>1110</v>
      </c>
      <c r="U8">
        <v>13</v>
      </c>
      <c r="V8">
        <v>13</v>
      </c>
      <c r="W8" s="1">
        <v>1138</v>
      </c>
      <c r="X8" s="1">
        <v>15</v>
      </c>
      <c r="Y8" s="1">
        <v>20</v>
      </c>
      <c r="Z8">
        <v>1082</v>
      </c>
      <c r="AA8">
        <v>27</v>
      </c>
      <c r="AB8">
        <v>42</v>
      </c>
      <c r="AC8" s="185">
        <v>102.52252252252252</v>
      </c>
      <c r="AD8" s="185">
        <v>105.17560073937153</v>
      </c>
      <c r="AE8" s="193"/>
      <c r="AF8" s="89"/>
      <c r="AG8" s="89"/>
      <c r="AH8" s="89"/>
      <c r="AI8" s="89"/>
      <c r="AJ8" s="79"/>
    </row>
    <row r="9" spans="1:279">
      <c r="A9" t="s">
        <v>22</v>
      </c>
      <c r="B9" t="s">
        <v>16</v>
      </c>
      <c r="C9" s="173">
        <v>26.123000000000001</v>
      </c>
      <c r="D9">
        <v>132</v>
      </c>
      <c r="E9">
        <v>52900</v>
      </c>
      <c r="F9">
        <v>232</v>
      </c>
      <c r="G9" s="5">
        <v>0.35862068965517241</v>
      </c>
      <c r="H9" s="46">
        <v>4.9152542372881349</v>
      </c>
      <c r="I9" s="76">
        <v>1137.6344086021506</v>
      </c>
      <c r="J9" s="76">
        <v>51.612903225806463</v>
      </c>
      <c r="K9" s="175">
        <v>5.1929999999999996</v>
      </c>
      <c r="L9">
        <v>8.6999999999999994E-2</v>
      </c>
      <c r="M9" s="172">
        <v>7.6499999999999999E-2</v>
      </c>
      <c r="N9" s="172">
        <v>1.2999999999999999E-3</v>
      </c>
      <c r="O9" s="175">
        <v>2.0049999999999999</v>
      </c>
      <c r="P9" s="173">
        <v>0.04</v>
      </c>
      <c r="Q9" s="172">
        <v>0.1925</v>
      </c>
      <c r="R9">
        <v>3.2000000000000002E-3</v>
      </c>
      <c r="S9" s="5">
        <v>0.63705999999999996</v>
      </c>
      <c r="T9" s="79">
        <v>1119</v>
      </c>
      <c r="U9">
        <v>14</v>
      </c>
      <c r="V9">
        <v>14</v>
      </c>
      <c r="W9" s="1">
        <v>1136</v>
      </c>
      <c r="X9" s="1">
        <v>17</v>
      </c>
      <c r="Y9" s="1">
        <v>21</v>
      </c>
      <c r="Z9">
        <v>1104</v>
      </c>
      <c r="AA9">
        <v>34</v>
      </c>
      <c r="AB9">
        <v>47</v>
      </c>
      <c r="AC9" s="185">
        <v>101.51921358355675</v>
      </c>
      <c r="AD9" s="185">
        <v>102.89855072463769</v>
      </c>
      <c r="AE9" s="193"/>
      <c r="AF9" s="89"/>
      <c r="AG9" s="89"/>
      <c r="AH9" s="89"/>
      <c r="AI9" s="89"/>
      <c r="AJ9" s="79"/>
    </row>
    <row r="10" spans="1:279">
      <c r="A10" t="s">
        <v>24</v>
      </c>
      <c r="B10" t="s">
        <v>16</v>
      </c>
      <c r="C10" s="173">
        <v>26.116</v>
      </c>
      <c r="D10">
        <v>132</v>
      </c>
      <c r="E10">
        <v>85400</v>
      </c>
      <c r="F10">
        <v>379</v>
      </c>
      <c r="G10" s="5">
        <v>0.65171503957783639</v>
      </c>
      <c r="H10" s="46">
        <v>2.8432108027006748</v>
      </c>
      <c r="I10" s="76">
        <v>2711.1111111111113</v>
      </c>
      <c r="J10" s="76">
        <v>117.46031746031747</v>
      </c>
      <c r="K10" s="175">
        <v>5.2450000000000001</v>
      </c>
      <c r="L10">
        <v>7.5999999999999998E-2</v>
      </c>
      <c r="M10" s="172">
        <v>7.6660000000000006E-2</v>
      </c>
      <c r="N10" s="172">
        <v>8.8999999999999995E-4</v>
      </c>
      <c r="O10" s="175">
        <v>1.986</v>
      </c>
      <c r="P10" s="173">
        <v>3.1E-2</v>
      </c>
      <c r="Q10" s="172">
        <v>0.19139999999999999</v>
      </c>
      <c r="R10">
        <v>2.8999999999999998E-3</v>
      </c>
      <c r="S10" s="5">
        <v>0.68088000000000004</v>
      </c>
      <c r="T10" s="79">
        <v>1112</v>
      </c>
      <c r="U10">
        <v>11</v>
      </c>
      <c r="V10">
        <v>11</v>
      </c>
      <c r="W10" s="1">
        <v>1129</v>
      </c>
      <c r="X10" s="1">
        <v>16</v>
      </c>
      <c r="Y10" s="1">
        <v>20</v>
      </c>
      <c r="Z10">
        <v>1111</v>
      </c>
      <c r="AA10">
        <v>24</v>
      </c>
      <c r="AB10">
        <v>41</v>
      </c>
      <c r="AC10" s="185">
        <v>101.52877697841727</v>
      </c>
      <c r="AD10" s="185">
        <v>101.62016201620162</v>
      </c>
      <c r="AE10" s="193"/>
      <c r="AF10" s="241" t="s">
        <v>133</v>
      </c>
      <c r="AG10" s="241"/>
      <c r="AH10" s="241"/>
      <c r="AI10" s="242"/>
      <c r="AJ10" s="79"/>
    </row>
    <row r="11" spans="1:279">
      <c r="A11" t="s">
        <v>26</v>
      </c>
      <c r="B11" t="s">
        <v>16</v>
      </c>
      <c r="C11" s="173">
        <v>26.11</v>
      </c>
      <c r="D11">
        <v>132</v>
      </c>
      <c r="E11">
        <v>93200</v>
      </c>
      <c r="F11">
        <v>400</v>
      </c>
      <c r="G11" s="5">
        <v>1.01</v>
      </c>
      <c r="H11" s="46">
        <v>1.7683465959328029</v>
      </c>
      <c r="I11" s="76">
        <v>4779.4871794871797</v>
      </c>
      <c r="J11" s="76">
        <v>158.97435897435898</v>
      </c>
      <c r="K11" s="175">
        <v>5.1260000000000003</v>
      </c>
      <c r="L11">
        <v>7.1999999999999995E-2</v>
      </c>
      <c r="M11" s="172">
        <v>7.6600000000000001E-2</v>
      </c>
      <c r="N11" s="172">
        <v>1E-3</v>
      </c>
      <c r="O11" s="175">
        <v>2.02</v>
      </c>
      <c r="P11" s="173">
        <v>3.3000000000000002E-2</v>
      </c>
      <c r="Q11" s="172">
        <v>0.19520000000000001</v>
      </c>
      <c r="R11" s="172">
        <v>2.7000000000000001E-3</v>
      </c>
      <c r="S11" s="5">
        <v>0.63609000000000004</v>
      </c>
      <c r="T11" s="79">
        <v>1123</v>
      </c>
      <c r="U11">
        <v>11</v>
      </c>
      <c r="V11">
        <v>11</v>
      </c>
      <c r="W11" s="1">
        <v>1150</v>
      </c>
      <c r="X11" s="1">
        <v>14</v>
      </c>
      <c r="Y11" s="1">
        <v>19</v>
      </c>
      <c r="Z11">
        <v>1106</v>
      </c>
      <c r="AA11">
        <v>27</v>
      </c>
      <c r="AB11">
        <v>42</v>
      </c>
      <c r="AC11" s="185">
        <v>102.40427426536064</v>
      </c>
      <c r="AD11" s="185">
        <v>103.97830018083182</v>
      </c>
      <c r="AE11" s="193"/>
      <c r="AF11" s="89"/>
      <c r="AG11" s="89"/>
      <c r="AH11" s="89"/>
      <c r="AI11" s="89"/>
      <c r="AJ11" s="79"/>
    </row>
    <row r="12" spans="1:279">
      <c r="A12" t="s">
        <v>28</v>
      </c>
      <c r="B12" t="s">
        <v>16</v>
      </c>
      <c r="C12" s="173">
        <v>26.111000000000001</v>
      </c>
      <c r="D12">
        <v>132</v>
      </c>
      <c r="E12">
        <v>60000</v>
      </c>
      <c r="F12">
        <v>265</v>
      </c>
      <c r="G12" s="5">
        <v>0.44905660377358492</v>
      </c>
      <c r="H12" s="46">
        <v>4.0519877675840972</v>
      </c>
      <c r="I12" s="76">
        <v>2666.6666666666665</v>
      </c>
      <c r="J12" s="76">
        <v>119.99999999999999</v>
      </c>
      <c r="K12" s="175">
        <v>5.17</v>
      </c>
      <c r="L12">
        <v>7.9000000000000001E-2</v>
      </c>
      <c r="M12" s="172">
        <v>7.6899999999999996E-2</v>
      </c>
      <c r="N12" s="172">
        <v>1.1000000000000001E-3</v>
      </c>
      <c r="O12" s="175">
        <v>2.0139999999999998</v>
      </c>
      <c r="P12" s="173">
        <v>3.9E-2</v>
      </c>
      <c r="Q12" s="172">
        <v>0.1928</v>
      </c>
      <c r="R12" s="172">
        <v>3.0000000000000001E-3</v>
      </c>
      <c r="S12" s="5">
        <v>0.69513000000000003</v>
      </c>
      <c r="T12" s="79">
        <v>1122</v>
      </c>
      <c r="U12">
        <v>14</v>
      </c>
      <c r="V12">
        <v>14</v>
      </c>
      <c r="W12" s="1">
        <v>1136</v>
      </c>
      <c r="X12" s="1">
        <v>16</v>
      </c>
      <c r="Y12" s="1">
        <v>21</v>
      </c>
      <c r="Z12">
        <v>1118</v>
      </c>
      <c r="AA12">
        <v>28</v>
      </c>
      <c r="AB12">
        <v>42</v>
      </c>
      <c r="AC12" s="185">
        <v>101.24777183600713</v>
      </c>
      <c r="AD12" s="185">
        <v>101.61001788908766</v>
      </c>
      <c r="AE12" s="193"/>
      <c r="AF12" s="89"/>
      <c r="AG12" s="89"/>
      <c r="AH12" s="89"/>
      <c r="AI12" s="89"/>
      <c r="AJ12" s="79"/>
    </row>
    <row r="13" spans="1:279">
      <c r="A13" t="s">
        <v>30</v>
      </c>
      <c r="B13" t="s">
        <v>16</v>
      </c>
      <c r="C13" s="173">
        <v>26.109000000000002</v>
      </c>
      <c r="D13">
        <v>131</v>
      </c>
      <c r="E13">
        <v>66300</v>
      </c>
      <c r="F13">
        <v>297</v>
      </c>
      <c r="G13" s="5">
        <v>0.56228956228956228</v>
      </c>
      <c r="H13" s="46">
        <v>3.3</v>
      </c>
      <c r="I13" s="76">
        <v>44200</v>
      </c>
      <c r="J13" s="76">
        <v>1266.6666666666665</v>
      </c>
      <c r="K13" s="175">
        <v>5.3440000000000003</v>
      </c>
      <c r="L13">
        <v>6.4000000000000001E-2</v>
      </c>
      <c r="M13" s="172">
        <v>7.6749999999999999E-2</v>
      </c>
      <c r="N13" s="172">
        <v>9.5E-4</v>
      </c>
      <c r="O13" s="175">
        <v>1.958</v>
      </c>
      <c r="P13" s="173">
        <v>3.1E-2</v>
      </c>
      <c r="Q13" s="172">
        <v>0.18779999999999999</v>
      </c>
      <c r="R13" s="172">
        <v>2.3E-3</v>
      </c>
      <c r="S13" s="5">
        <v>0.69449000000000005</v>
      </c>
      <c r="T13" s="79">
        <v>1100</v>
      </c>
      <c r="U13">
        <v>11</v>
      </c>
      <c r="V13">
        <v>11</v>
      </c>
      <c r="W13" s="1">
        <v>1109</v>
      </c>
      <c r="X13" s="1">
        <v>12</v>
      </c>
      <c r="Y13" s="1">
        <v>18</v>
      </c>
      <c r="Z13">
        <v>1110</v>
      </c>
      <c r="AA13">
        <v>25</v>
      </c>
      <c r="AB13">
        <v>41</v>
      </c>
      <c r="AC13" s="185">
        <v>100.81818181818181</v>
      </c>
      <c r="AD13" s="185">
        <v>99.909909909909913</v>
      </c>
      <c r="AE13" s="193"/>
      <c r="AF13" s="89"/>
      <c r="AG13" s="89"/>
      <c r="AH13" s="89"/>
      <c r="AI13" s="89"/>
      <c r="AJ13" s="79"/>
    </row>
    <row r="14" spans="1:279">
      <c r="A14" t="s">
        <v>32</v>
      </c>
      <c r="B14" t="s">
        <v>16</v>
      </c>
      <c r="C14" s="173">
        <v>26.116</v>
      </c>
      <c r="D14">
        <v>132</v>
      </c>
      <c r="E14">
        <v>66700</v>
      </c>
      <c r="F14">
        <v>293</v>
      </c>
      <c r="G14" s="5">
        <v>0.57337883959044367</v>
      </c>
      <c r="H14" s="46">
        <v>2.3272438443208894</v>
      </c>
      <c r="I14" s="76">
        <v>698.42931937172773</v>
      </c>
      <c r="J14" s="76">
        <v>15.706806282722514</v>
      </c>
      <c r="K14" s="175">
        <v>5.194</v>
      </c>
      <c r="L14">
        <v>7.1999999999999995E-2</v>
      </c>
      <c r="M14" s="172">
        <v>9.1899999999999996E-2</v>
      </c>
      <c r="N14" s="172">
        <v>3.8999999999999998E-3</v>
      </c>
      <c r="O14" s="175">
        <v>2.44</v>
      </c>
      <c r="P14" s="173">
        <v>0.12</v>
      </c>
      <c r="Q14" s="172">
        <v>0.19339999999999999</v>
      </c>
      <c r="R14" s="172">
        <v>2.7000000000000001E-3</v>
      </c>
      <c r="S14" s="5">
        <v>0.67650999999999994</v>
      </c>
      <c r="T14" s="79">
        <v>1242</v>
      </c>
      <c r="U14">
        <v>35</v>
      </c>
      <c r="V14">
        <v>35</v>
      </c>
      <c r="W14" s="1">
        <v>1139</v>
      </c>
      <c r="X14" s="1">
        <v>15</v>
      </c>
      <c r="Y14" s="1">
        <v>20</v>
      </c>
      <c r="Z14">
        <v>1413</v>
      </c>
      <c r="AA14">
        <v>77</v>
      </c>
      <c r="AB14">
        <v>83</v>
      </c>
      <c r="AC14" s="185">
        <v>91.706924315619972</v>
      </c>
      <c r="AD14" s="185">
        <v>80.60863411181883</v>
      </c>
      <c r="AE14" s="193"/>
      <c r="AF14" s="89"/>
      <c r="AG14" s="89"/>
      <c r="AH14" s="89"/>
      <c r="AI14" s="89"/>
      <c r="AJ14" s="79"/>
    </row>
    <row r="15" spans="1:279">
      <c r="A15" t="s">
        <v>34</v>
      </c>
      <c r="B15" t="s">
        <v>16</v>
      </c>
      <c r="C15" s="173">
        <v>26.119</v>
      </c>
      <c r="D15">
        <v>132</v>
      </c>
      <c r="E15">
        <v>93600</v>
      </c>
      <c r="F15">
        <v>410</v>
      </c>
      <c r="G15" s="5">
        <v>1.4707317073170731</v>
      </c>
      <c r="H15" s="46">
        <v>1.2538226299694191</v>
      </c>
      <c r="I15" s="76">
        <v>37440</v>
      </c>
      <c r="J15" s="76">
        <v>1600</v>
      </c>
      <c r="K15" s="175">
        <v>5.1189999999999998</v>
      </c>
      <c r="L15">
        <v>7.1999999999999995E-2</v>
      </c>
      <c r="M15" s="172">
        <v>7.6719999999999997E-2</v>
      </c>
      <c r="N15" s="172">
        <v>9.3000000000000005E-4</v>
      </c>
      <c r="O15" s="175">
        <v>2.0619999999999998</v>
      </c>
      <c r="P15" s="173">
        <v>3.1E-2</v>
      </c>
      <c r="Q15" s="172">
        <v>0.19600000000000001</v>
      </c>
      <c r="R15" s="172">
        <v>2.8E-3</v>
      </c>
      <c r="S15" s="5">
        <v>0.65902000000000005</v>
      </c>
      <c r="T15" s="79">
        <v>1136</v>
      </c>
      <c r="U15">
        <v>10</v>
      </c>
      <c r="V15">
        <v>10</v>
      </c>
      <c r="W15" s="1">
        <v>1153</v>
      </c>
      <c r="X15" s="1">
        <v>15</v>
      </c>
      <c r="Y15" s="1">
        <v>20</v>
      </c>
      <c r="Z15">
        <v>1112</v>
      </c>
      <c r="AA15">
        <v>24</v>
      </c>
      <c r="AB15">
        <v>40</v>
      </c>
      <c r="AC15" s="185">
        <v>101.49647887323944</v>
      </c>
      <c r="AD15" s="185">
        <v>103.68705035971223</v>
      </c>
      <c r="AE15" s="193"/>
      <c r="AF15" s="89"/>
      <c r="AG15" s="89"/>
      <c r="AH15" s="89"/>
      <c r="AI15" s="89"/>
      <c r="AJ15" s="79"/>
    </row>
    <row r="16" spans="1:279">
      <c r="C16" s="173"/>
      <c r="E16" s="1"/>
      <c r="G16" s="5"/>
      <c r="H16" s="46"/>
      <c r="I16" s="77"/>
      <c r="J16" s="77"/>
      <c r="K16" s="79"/>
      <c r="O16" s="175"/>
      <c r="P16" s="173"/>
      <c r="Q16" s="172"/>
      <c r="R16" s="172"/>
      <c r="S16" s="5"/>
      <c r="T16" s="79"/>
      <c r="W16" s="1"/>
      <c r="Z16"/>
      <c r="AC16" s="185"/>
      <c r="AD16" s="185"/>
      <c r="AE16" s="193"/>
      <c r="AF16" s="89"/>
      <c r="AG16" s="89"/>
      <c r="AH16" s="89"/>
      <c r="AI16" s="89"/>
      <c r="AJ16" s="79"/>
    </row>
    <row r="17" spans="1:36">
      <c r="A17" t="s">
        <v>82</v>
      </c>
      <c r="B17" t="s">
        <v>38</v>
      </c>
      <c r="C17" s="173">
        <v>26.125</v>
      </c>
      <c r="D17">
        <v>132</v>
      </c>
      <c r="E17">
        <v>4460</v>
      </c>
      <c r="F17" s="4">
        <v>909</v>
      </c>
      <c r="G17" s="5">
        <v>0.90099009900990101</v>
      </c>
      <c r="H17" s="46">
        <v>88.252427184466015</v>
      </c>
      <c r="I17" s="76">
        <v>424.76190476190476</v>
      </c>
      <c r="J17" s="76">
        <v>14.285714285714286</v>
      </c>
      <c r="K17" s="79">
        <v>228.2</v>
      </c>
      <c r="L17">
        <v>4.8</v>
      </c>
      <c r="M17" s="172">
        <v>4.6199999999999998E-2</v>
      </c>
      <c r="N17" s="172">
        <v>3.0000000000000001E-3</v>
      </c>
      <c r="O17" s="175">
        <v>2.8899999999999999E-2</v>
      </c>
      <c r="P17" s="173">
        <v>1.9E-3</v>
      </c>
      <c r="Q17" s="172">
        <v>4.4120000000000001E-3</v>
      </c>
      <c r="R17" s="172">
        <v>9.0000000000000006E-5</v>
      </c>
      <c r="S17" s="5">
        <v>2.4840000000000001E-2</v>
      </c>
      <c r="T17" s="177">
        <v>29.2</v>
      </c>
      <c r="U17" s="46">
        <v>1.8</v>
      </c>
      <c r="V17" s="46">
        <v>1.8</v>
      </c>
      <c r="W17" s="144">
        <v>28.38</v>
      </c>
      <c r="X17" s="144">
        <v>0.57999999999999996</v>
      </c>
      <c r="Y17" s="144">
        <v>0.67</v>
      </c>
      <c r="Z17">
        <v>40</v>
      </c>
      <c r="AA17">
        <v>120</v>
      </c>
      <c r="AB17">
        <v>130</v>
      </c>
      <c r="AC17" s="185">
        <v>97.191780821917817</v>
      </c>
      <c r="AD17" s="185">
        <v>70.95</v>
      </c>
      <c r="AE17" s="193"/>
      <c r="AF17" s="89"/>
      <c r="AG17" s="89"/>
      <c r="AH17" s="89"/>
      <c r="AI17" s="89"/>
      <c r="AJ17" s="79"/>
    </row>
    <row r="18" spans="1:36">
      <c r="A18" t="s">
        <v>83</v>
      </c>
      <c r="B18" t="s">
        <v>38</v>
      </c>
      <c r="C18" s="173">
        <v>26.117999999999999</v>
      </c>
      <c r="D18">
        <v>132</v>
      </c>
      <c r="E18">
        <v>1475</v>
      </c>
      <c r="F18" s="4">
        <v>294</v>
      </c>
      <c r="G18" s="5">
        <v>1.3642857142857143</v>
      </c>
      <c r="H18" s="46">
        <v>54.953271028037385</v>
      </c>
      <c r="I18" s="76">
        <v>37.341772151898731</v>
      </c>
      <c r="J18" s="76">
        <v>1.5189873417721516</v>
      </c>
      <c r="K18" s="79">
        <v>230.2</v>
      </c>
      <c r="L18">
        <v>8.9</v>
      </c>
      <c r="M18" s="172">
        <v>4.7399999999999998E-2</v>
      </c>
      <c r="N18" s="172">
        <v>6.7000000000000002E-3</v>
      </c>
      <c r="O18" s="175">
        <v>2.8899999999999999E-2</v>
      </c>
      <c r="P18" s="173">
        <v>4.1000000000000003E-3</v>
      </c>
      <c r="Q18" s="172">
        <v>4.3699999999999998E-3</v>
      </c>
      <c r="R18" s="172">
        <v>1.6000000000000001E-4</v>
      </c>
      <c r="S18" s="5">
        <v>0.13003999999999999</v>
      </c>
      <c r="T18" s="177">
        <v>28.7</v>
      </c>
      <c r="U18" s="46">
        <v>4</v>
      </c>
      <c r="V18" s="46">
        <v>4</v>
      </c>
      <c r="W18" s="144">
        <v>28.1</v>
      </c>
      <c r="X18" s="144">
        <v>1</v>
      </c>
      <c r="Y18" s="144">
        <v>1.1000000000000001</v>
      </c>
      <c r="Z18">
        <v>20</v>
      </c>
      <c r="AA18">
        <v>250</v>
      </c>
      <c r="AB18">
        <v>250</v>
      </c>
      <c r="AC18" s="185">
        <v>97.909407665505228</v>
      </c>
      <c r="AD18" s="185">
        <v>140.5</v>
      </c>
      <c r="AE18" s="193"/>
      <c r="AF18" s="89"/>
      <c r="AG18" s="89"/>
      <c r="AH18" s="89"/>
      <c r="AI18" s="89"/>
      <c r="AJ18" s="79"/>
    </row>
    <row r="19" spans="1:36">
      <c r="A19" t="s">
        <v>84</v>
      </c>
      <c r="B19" t="s">
        <v>38</v>
      </c>
      <c r="C19" s="173">
        <v>26.117000000000001</v>
      </c>
      <c r="D19">
        <v>132</v>
      </c>
      <c r="E19">
        <v>1422</v>
      </c>
      <c r="F19" s="4">
        <v>266</v>
      </c>
      <c r="G19" s="5">
        <v>1.1766917293233083</v>
      </c>
      <c r="H19" s="46">
        <v>71.505376344086017</v>
      </c>
      <c r="I19" s="76">
        <v>32.689655172413794</v>
      </c>
      <c r="J19" s="76">
        <v>1.586206896551724</v>
      </c>
      <c r="K19" s="79">
        <v>226.6</v>
      </c>
      <c r="L19">
        <v>7.9</v>
      </c>
      <c r="M19" s="172">
        <v>4.6199999999999998E-2</v>
      </c>
      <c r="N19" s="172">
        <v>6.8999999999999999E-3</v>
      </c>
      <c r="O19" s="175">
        <v>2.92E-2</v>
      </c>
      <c r="P19" s="173">
        <v>4.4000000000000003E-3</v>
      </c>
      <c r="Q19" s="172">
        <v>4.4000000000000003E-3</v>
      </c>
      <c r="R19" s="172">
        <v>1.4999999999999999E-4</v>
      </c>
      <c r="S19" s="5">
        <v>7.5842999999999994E-2</v>
      </c>
      <c r="T19" s="177">
        <v>28.9</v>
      </c>
      <c r="U19" s="46">
        <v>4.3</v>
      </c>
      <c r="V19" s="46">
        <v>4.3</v>
      </c>
      <c r="W19" s="144">
        <v>28.28</v>
      </c>
      <c r="X19" s="144">
        <v>0.97</v>
      </c>
      <c r="Y19" s="144">
        <v>1</v>
      </c>
      <c r="Z19" s="184" t="s">
        <v>132</v>
      </c>
      <c r="AA19">
        <v>250</v>
      </c>
      <c r="AB19">
        <v>250</v>
      </c>
      <c r="AC19" s="185">
        <v>97.854671280276818</v>
      </c>
      <c r="AD19" s="184" t="s">
        <v>132</v>
      </c>
      <c r="AE19" s="193"/>
      <c r="AF19" s="89"/>
      <c r="AG19" s="89"/>
      <c r="AH19" s="89"/>
      <c r="AI19" s="89"/>
      <c r="AJ19" s="79"/>
    </row>
    <row r="20" spans="1:36">
      <c r="A20" t="s">
        <v>85</v>
      </c>
      <c r="B20" t="s">
        <v>38</v>
      </c>
      <c r="C20" s="173">
        <v>26.132000000000001</v>
      </c>
      <c r="D20">
        <v>132</v>
      </c>
      <c r="E20">
        <v>2099</v>
      </c>
      <c r="F20" s="4">
        <v>430</v>
      </c>
      <c r="G20" s="5">
        <v>1.1093023255813954</v>
      </c>
      <c r="H20" s="46">
        <v>71.906354515050168</v>
      </c>
      <c r="I20" s="76">
        <v>93.288888888888891</v>
      </c>
      <c r="J20" s="76">
        <v>3.1555555555555554</v>
      </c>
      <c r="K20" s="79">
        <v>231.3</v>
      </c>
      <c r="L20">
        <v>6.9</v>
      </c>
      <c r="M20" s="172">
        <v>4.6800000000000001E-2</v>
      </c>
      <c r="N20" s="172">
        <v>5.4000000000000003E-3</v>
      </c>
      <c r="O20" s="175">
        <v>2.75E-2</v>
      </c>
      <c r="P20" s="173">
        <v>3.0999999999999999E-3</v>
      </c>
      <c r="Q20" s="172">
        <v>4.3600000000000002E-3</v>
      </c>
      <c r="R20" s="172">
        <v>1.2999999999999999E-4</v>
      </c>
      <c r="S20" s="5">
        <v>0.11415</v>
      </c>
      <c r="T20" s="177">
        <v>28.1</v>
      </c>
      <c r="U20" s="46">
        <v>3</v>
      </c>
      <c r="V20" s="46">
        <v>3</v>
      </c>
      <c r="W20" s="144">
        <v>28.06</v>
      </c>
      <c r="X20" s="144">
        <v>0.83</v>
      </c>
      <c r="Y20" s="144">
        <v>0.89</v>
      </c>
      <c r="Z20">
        <v>20</v>
      </c>
      <c r="AA20">
        <v>200</v>
      </c>
      <c r="AB20">
        <v>200</v>
      </c>
      <c r="AC20" s="185">
        <v>99.857651245551594</v>
      </c>
      <c r="AD20" s="185">
        <v>140.30000000000001</v>
      </c>
      <c r="AE20" s="193"/>
      <c r="AF20" s="89"/>
      <c r="AG20" s="89"/>
      <c r="AH20" s="89"/>
      <c r="AI20" s="89"/>
      <c r="AJ20" s="79"/>
    </row>
    <row r="21" spans="1:36">
      <c r="A21" t="s">
        <v>86</v>
      </c>
      <c r="B21" t="s">
        <v>38</v>
      </c>
      <c r="C21" s="173">
        <v>24.207000000000001</v>
      </c>
      <c r="D21">
        <v>122</v>
      </c>
      <c r="E21">
        <v>1555</v>
      </c>
      <c r="F21" s="4">
        <v>300</v>
      </c>
      <c r="G21" s="5">
        <v>0.82766666666666666</v>
      </c>
      <c r="H21" s="46">
        <v>85.714285714285708</v>
      </c>
      <c r="I21" s="76">
        <v>72.325581395348834</v>
      </c>
      <c r="J21" s="76">
        <v>2.7441860465116279</v>
      </c>
      <c r="K21" s="79">
        <v>226.2</v>
      </c>
      <c r="L21">
        <v>9.1999999999999993</v>
      </c>
      <c r="M21" s="172">
        <v>4.2900000000000001E-2</v>
      </c>
      <c r="N21" s="172">
        <v>7.0000000000000001E-3</v>
      </c>
      <c r="O21" s="175">
        <v>2.6200000000000001E-2</v>
      </c>
      <c r="P21" s="173">
        <v>3.8999999999999998E-3</v>
      </c>
      <c r="Q21" s="172">
        <v>4.5399999999999998E-3</v>
      </c>
      <c r="R21" s="172">
        <v>1.8000000000000001E-4</v>
      </c>
      <c r="S21" s="5">
        <v>0.46178000000000002</v>
      </c>
      <c r="T21" s="177">
        <v>26.1</v>
      </c>
      <c r="U21" s="46">
        <v>3.9</v>
      </c>
      <c r="V21" s="46">
        <v>3.9</v>
      </c>
      <c r="W21" s="144">
        <v>29.2</v>
      </c>
      <c r="X21" s="144">
        <v>1.1000000000000001</v>
      </c>
      <c r="Y21" s="144">
        <v>1.2</v>
      </c>
      <c r="Z21" s="184" t="s">
        <v>132</v>
      </c>
      <c r="AA21">
        <v>260</v>
      </c>
      <c r="AB21">
        <v>260</v>
      </c>
      <c r="AC21" s="185">
        <v>111.87739463601532</v>
      </c>
      <c r="AD21" s="184" t="s">
        <v>132</v>
      </c>
      <c r="AE21" s="193">
        <v>1</v>
      </c>
      <c r="AF21" s="194">
        <v>28.193999999999999</v>
      </c>
      <c r="AG21" s="195">
        <v>0.25585999999999998</v>
      </c>
      <c r="AH21" s="84">
        <v>0.87778999999999996</v>
      </c>
      <c r="AI21" s="196">
        <v>-0.99726104361262191</v>
      </c>
      <c r="AJ21" s="79"/>
    </row>
    <row r="22" spans="1:36">
      <c r="A22" t="s">
        <v>87</v>
      </c>
      <c r="B22" t="s">
        <v>38</v>
      </c>
      <c r="C22" s="173">
        <v>26.123999999999999</v>
      </c>
      <c r="D22">
        <v>132</v>
      </c>
      <c r="E22">
        <v>2631</v>
      </c>
      <c r="F22" s="4">
        <v>521.1</v>
      </c>
      <c r="G22" s="5">
        <v>0.65649587411245447</v>
      </c>
      <c r="H22" s="46">
        <v>128.03439803439804</v>
      </c>
      <c r="I22" s="76">
        <v>1052.4000000000001</v>
      </c>
      <c r="J22" s="76">
        <v>26.400000000000002</v>
      </c>
      <c r="K22" s="79">
        <v>227.7</v>
      </c>
      <c r="L22">
        <v>5.9</v>
      </c>
      <c r="M22" s="172">
        <v>4.36E-2</v>
      </c>
      <c r="N22" s="172">
        <v>4.1999999999999997E-3</v>
      </c>
      <c r="O22" s="175">
        <v>2.8400000000000002E-2</v>
      </c>
      <c r="P22" s="173">
        <v>2.5000000000000001E-3</v>
      </c>
      <c r="Q22" s="172">
        <v>4.4099999999999999E-3</v>
      </c>
      <c r="R22" s="172">
        <v>1.2E-4</v>
      </c>
      <c r="S22" s="5">
        <v>0.10778</v>
      </c>
      <c r="T22" s="177">
        <v>28.3</v>
      </c>
      <c r="U22" s="46">
        <v>2.5</v>
      </c>
      <c r="V22" s="46">
        <v>2.5</v>
      </c>
      <c r="W22" s="144">
        <v>28.36</v>
      </c>
      <c r="X22" s="144">
        <v>0.77</v>
      </c>
      <c r="Y22" s="144">
        <v>0.84</v>
      </c>
      <c r="Z22" s="184" t="s">
        <v>132</v>
      </c>
      <c r="AA22">
        <v>160</v>
      </c>
      <c r="AB22">
        <v>170</v>
      </c>
      <c r="AC22" s="185">
        <v>100.21201413427562</v>
      </c>
      <c r="AD22" s="184" t="s">
        <v>132</v>
      </c>
      <c r="AE22" s="193"/>
      <c r="AF22" s="195"/>
      <c r="AG22" s="195"/>
      <c r="AH22" s="89"/>
      <c r="AI22" s="1"/>
      <c r="AJ22" s="79"/>
    </row>
    <row r="23" spans="1:36">
      <c r="A23" t="s">
        <v>88</v>
      </c>
      <c r="B23" t="s">
        <v>38</v>
      </c>
      <c r="C23" s="173">
        <v>26.114000000000001</v>
      </c>
      <c r="D23">
        <v>132</v>
      </c>
      <c r="E23">
        <v>1659</v>
      </c>
      <c r="F23" s="4">
        <v>327.10000000000002</v>
      </c>
      <c r="G23" s="5">
        <v>1.0956893916233565</v>
      </c>
      <c r="H23" s="46">
        <v>66.080808080808083</v>
      </c>
      <c r="I23" s="76">
        <v>28.358974358974358</v>
      </c>
      <c r="J23" s="76">
        <v>1.0598290598290596</v>
      </c>
      <c r="K23" s="79">
        <v>226.6</v>
      </c>
      <c r="L23">
        <v>7.9</v>
      </c>
      <c r="M23" s="172">
        <v>4.0800000000000003E-2</v>
      </c>
      <c r="N23" s="172">
        <v>5.5999999999999999E-3</v>
      </c>
      <c r="O23" s="175">
        <v>2.5000000000000001E-2</v>
      </c>
      <c r="P23" s="173">
        <v>3.2000000000000002E-3</v>
      </c>
      <c r="Q23" s="172">
        <v>4.3800000000000002E-3</v>
      </c>
      <c r="R23" s="172">
        <v>1.4999999999999999E-4</v>
      </c>
      <c r="S23" s="5">
        <v>1.0222E-2</v>
      </c>
      <c r="T23" s="177">
        <v>25.5</v>
      </c>
      <c r="U23" s="46">
        <v>3</v>
      </c>
      <c r="V23" s="46">
        <v>3</v>
      </c>
      <c r="W23" s="144">
        <v>28.18</v>
      </c>
      <c r="X23" s="144">
        <v>0.97</v>
      </c>
      <c r="Y23" s="144">
        <v>1</v>
      </c>
      <c r="Z23" s="184" t="s">
        <v>132</v>
      </c>
      <c r="AA23">
        <v>220</v>
      </c>
      <c r="AB23">
        <v>220</v>
      </c>
      <c r="AC23" s="185">
        <v>110.50980392156863</v>
      </c>
      <c r="AD23" s="184" t="s">
        <v>132</v>
      </c>
      <c r="AE23" s="193"/>
      <c r="AF23" s="195"/>
      <c r="AG23" s="195"/>
      <c r="AH23" s="89"/>
      <c r="AI23" s="1"/>
      <c r="AJ23" s="79"/>
    </row>
    <row r="24" spans="1:36">
      <c r="A24" t="s">
        <v>89</v>
      </c>
      <c r="B24" t="s">
        <v>38</v>
      </c>
      <c r="C24" s="173">
        <v>26.109000000000002</v>
      </c>
      <c r="D24">
        <v>131</v>
      </c>
      <c r="E24">
        <v>2536</v>
      </c>
      <c r="F24" s="4">
        <v>516</v>
      </c>
      <c r="G24" s="5">
        <v>1.6550387596899225</v>
      </c>
      <c r="H24" s="46">
        <v>47.166361974405852</v>
      </c>
      <c r="I24" s="76">
        <v>112.71111111111111</v>
      </c>
      <c r="J24" s="76">
        <v>3.4222222222222221</v>
      </c>
      <c r="K24" s="79">
        <v>230.8</v>
      </c>
      <c r="L24">
        <v>6.4</v>
      </c>
      <c r="M24" s="172">
        <v>4.6199999999999998E-2</v>
      </c>
      <c r="N24" s="172">
        <v>5.1000000000000004E-3</v>
      </c>
      <c r="O24" s="175">
        <v>2.7099999999999999E-2</v>
      </c>
      <c r="P24" s="173">
        <v>2.8E-3</v>
      </c>
      <c r="Q24" s="172">
        <v>4.3899999999999998E-3</v>
      </c>
      <c r="R24" s="172">
        <v>1.2E-4</v>
      </c>
      <c r="S24" s="5">
        <v>8.2770999999999997E-2</v>
      </c>
      <c r="T24" s="177">
        <v>27.1</v>
      </c>
      <c r="U24" s="46">
        <v>2.8</v>
      </c>
      <c r="V24" s="46">
        <v>2.8</v>
      </c>
      <c r="W24" s="144">
        <v>28.23</v>
      </c>
      <c r="X24" s="144">
        <v>0.77</v>
      </c>
      <c r="Y24" s="144">
        <v>0.84</v>
      </c>
      <c r="Z24" s="184" t="s">
        <v>132</v>
      </c>
      <c r="AA24">
        <v>190</v>
      </c>
      <c r="AB24">
        <v>200</v>
      </c>
      <c r="AC24" s="185">
        <v>104.16974169741697</v>
      </c>
      <c r="AD24" s="184" t="s">
        <v>132</v>
      </c>
      <c r="AE24" s="193"/>
      <c r="AF24" s="195"/>
      <c r="AG24" s="195"/>
      <c r="AH24" s="89"/>
      <c r="AI24" s="1"/>
      <c r="AJ24" s="79"/>
    </row>
    <row r="25" spans="1:36">
      <c r="A25" t="s">
        <v>90</v>
      </c>
      <c r="B25" t="s">
        <v>38</v>
      </c>
      <c r="C25" s="173">
        <v>26.135999999999999</v>
      </c>
      <c r="D25">
        <v>131</v>
      </c>
      <c r="E25">
        <v>1985</v>
      </c>
      <c r="F25" s="4">
        <v>412</v>
      </c>
      <c r="G25" s="5">
        <v>1.2718446601941749</v>
      </c>
      <c r="H25" s="46">
        <v>57.784011220196355</v>
      </c>
      <c r="I25" s="76">
        <v>208.94736842105263</v>
      </c>
      <c r="J25" s="76">
        <v>7.3684210526315788</v>
      </c>
      <c r="K25" s="177">
        <v>237</v>
      </c>
      <c r="L25">
        <v>6.5</v>
      </c>
      <c r="M25" s="172">
        <v>4.3900000000000002E-2</v>
      </c>
      <c r="N25" s="172">
        <v>5.4000000000000003E-3</v>
      </c>
      <c r="O25" s="175">
        <v>2.69E-2</v>
      </c>
      <c r="P25" s="173">
        <v>3.2000000000000002E-3</v>
      </c>
      <c r="Q25" s="172">
        <v>4.2700000000000004E-3</v>
      </c>
      <c r="R25" s="172">
        <v>1.2E-4</v>
      </c>
      <c r="S25" s="5">
        <v>6.0054000000000003E-2</v>
      </c>
      <c r="T25" s="177">
        <v>26.8</v>
      </c>
      <c r="U25" s="46">
        <v>3.1</v>
      </c>
      <c r="V25" s="46">
        <v>3.1</v>
      </c>
      <c r="W25" s="144">
        <v>27.49</v>
      </c>
      <c r="X25" s="144">
        <v>0.79</v>
      </c>
      <c r="Y25" s="144">
        <v>0.86</v>
      </c>
      <c r="Z25" s="184" t="s">
        <v>132</v>
      </c>
      <c r="AA25">
        <v>210</v>
      </c>
      <c r="AB25">
        <v>220</v>
      </c>
      <c r="AC25" s="185">
        <v>102.57462686567163</v>
      </c>
      <c r="AD25" s="184" t="s">
        <v>132</v>
      </c>
      <c r="AE25" s="193"/>
      <c r="AF25" s="195"/>
      <c r="AG25" s="195"/>
      <c r="AH25" s="89"/>
      <c r="AI25" s="1"/>
      <c r="AJ25" s="79"/>
    </row>
    <row r="26" spans="1:36">
      <c r="A26" t="s">
        <v>91</v>
      </c>
      <c r="B26" t="s">
        <v>38</v>
      </c>
      <c r="C26" s="173">
        <v>26.114999999999998</v>
      </c>
      <c r="D26">
        <v>132</v>
      </c>
      <c r="E26">
        <v>1363</v>
      </c>
      <c r="F26" s="4">
        <v>273.5</v>
      </c>
      <c r="G26" s="5">
        <v>0.80109689213893964</v>
      </c>
      <c r="H26" s="46">
        <v>99.454545454545453</v>
      </c>
      <c r="I26" s="76">
        <v>63.395348837209305</v>
      </c>
      <c r="J26" s="76">
        <v>2.5116279069767442</v>
      </c>
      <c r="K26" s="79">
        <v>228.5</v>
      </c>
      <c r="L26">
        <v>8.1999999999999993</v>
      </c>
      <c r="M26" s="172">
        <v>4.1099999999999998E-2</v>
      </c>
      <c r="N26" s="172">
        <v>6.3E-3</v>
      </c>
      <c r="O26" s="175">
        <v>2.52E-2</v>
      </c>
      <c r="P26" s="173">
        <v>3.7000000000000002E-3</v>
      </c>
      <c r="Q26" s="172">
        <v>4.4299999999999999E-3</v>
      </c>
      <c r="R26" s="172">
        <v>1.6000000000000001E-4</v>
      </c>
      <c r="S26" s="5">
        <v>0.19349</v>
      </c>
      <c r="T26" s="177">
        <v>25.1</v>
      </c>
      <c r="U26" s="46">
        <v>3.7</v>
      </c>
      <c r="V26" s="46">
        <v>3.7</v>
      </c>
      <c r="W26" s="144">
        <v>28.5</v>
      </c>
      <c r="X26" s="144">
        <v>1</v>
      </c>
      <c r="Y26" s="144">
        <v>1.1000000000000001</v>
      </c>
      <c r="Z26" s="184" t="s">
        <v>132</v>
      </c>
      <c r="AA26">
        <v>250</v>
      </c>
      <c r="AB26">
        <v>250</v>
      </c>
      <c r="AC26" s="185">
        <v>113.54581673306772</v>
      </c>
      <c r="AD26" s="184" t="s">
        <v>132</v>
      </c>
      <c r="AE26" s="193"/>
      <c r="AF26" s="195"/>
      <c r="AG26" s="195"/>
      <c r="AH26" s="89"/>
      <c r="AI26" s="1"/>
      <c r="AJ26" s="79"/>
    </row>
    <row r="27" spans="1:36">
      <c r="C27" s="173"/>
      <c r="E27" s="1"/>
      <c r="G27" s="5"/>
      <c r="H27" s="46"/>
      <c r="I27" s="76"/>
      <c r="J27" s="76"/>
      <c r="K27" s="79"/>
      <c r="O27" s="175"/>
      <c r="P27" s="173"/>
      <c r="Q27" s="172"/>
      <c r="R27" s="172"/>
      <c r="S27" s="5"/>
      <c r="T27" s="79"/>
      <c r="W27" s="1"/>
      <c r="Z27"/>
      <c r="AC27" s="185"/>
      <c r="AD27" s="185"/>
      <c r="AE27" s="193"/>
      <c r="AF27" s="195"/>
      <c r="AG27" s="195"/>
      <c r="AH27" s="89"/>
      <c r="AI27" s="1"/>
      <c r="AJ27" s="79"/>
    </row>
    <row r="28" spans="1:36">
      <c r="A28" t="s">
        <v>92</v>
      </c>
      <c r="B28" t="s">
        <v>38</v>
      </c>
      <c r="C28" s="173">
        <v>26.117000000000001</v>
      </c>
      <c r="D28">
        <v>131</v>
      </c>
      <c r="E28">
        <v>72800</v>
      </c>
      <c r="F28">
        <v>1197</v>
      </c>
      <c r="G28" s="5">
        <v>0.13592314118629908</v>
      </c>
      <c r="H28" s="46">
        <v>46.7578125</v>
      </c>
      <c r="I28" s="76">
        <v>5824</v>
      </c>
      <c r="J28" s="76">
        <v>160</v>
      </c>
      <c r="K28" s="79">
        <v>18.43</v>
      </c>
      <c r="L28">
        <v>0.21</v>
      </c>
      <c r="M28" s="172">
        <v>5.3850000000000002E-2</v>
      </c>
      <c r="N28" s="172">
        <v>7.9000000000000001E-4</v>
      </c>
      <c r="O28" s="175">
        <v>0.39750000000000002</v>
      </c>
      <c r="P28" s="173">
        <v>5.8999999999999999E-3</v>
      </c>
      <c r="Q28" s="172">
        <v>5.407E-2</v>
      </c>
      <c r="R28" s="172">
        <v>5.9999999999999995E-4</v>
      </c>
      <c r="S28" s="5">
        <v>0.36197000000000001</v>
      </c>
      <c r="T28" s="178">
        <v>340</v>
      </c>
      <c r="U28" s="4">
        <v>4.3</v>
      </c>
      <c r="V28" s="4">
        <v>4.3</v>
      </c>
      <c r="W28" s="183">
        <v>339.4</v>
      </c>
      <c r="X28" s="183">
        <v>3.7</v>
      </c>
      <c r="Y28" s="183">
        <v>5.4</v>
      </c>
      <c r="Z28">
        <v>364</v>
      </c>
      <c r="AA28">
        <v>33</v>
      </c>
      <c r="AB28">
        <v>49</v>
      </c>
      <c r="AC28" s="185">
        <v>99.82352941176471</v>
      </c>
      <c r="AD28" s="185">
        <v>93.241758241758248</v>
      </c>
      <c r="AE28" s="193"/>
      <c r="AF28" s="195"/>
      <c r="AG28" s="195"/>
      <c r="AH28" s="89"/>
      <c r="AI28" s="1"/>
      <c r="AJ28" s="79"/>
    </row>
    <row r="29" spans="1:36">
      <c r="A29" t="s">
        <v>93</v>
      </c>
      <c r="B29" t="s">
        <v>38</v>
      </c>
      <c r="C29" s="173">
        <v>26.114000000000001</v>
      </c>
      <c r="D29">
        <v>132</v>
      </c>
      <c r="E29">
        <v>78000</v>
      </c>
      <c r="F29">
        <v>1254</v>
      </c>
      <c r="G29" s="5">
        <v>0.13205741626794257</v>
      </c>
      <c r="H29" s="46">
        <v>46.966292134831463</v>
      </c>
      <c r="I29" s="76">
        <v>5032.2580645161288</v>
      </c>
      <c r="J29" s="76">
        <v>225.8064516129032</v>
      </c>
      <c r="K29" s="79">
        <v>18.079999999999998</v>
      </c>
      <c r="L29">
        <v>0.18</v>
      </c>
      <c r="M29" s="172">
        <v>5.3269999999999998E-2</v>
      </c>
      <c r="N29" s="172">
        <v>7.2000000000000005E-4</v>
      </c>
      <c r="O29" s="175">
        <v>0.39950000000000002</v>
      </c>
      <c r="P29" s="173">
        <v>5.7999999999999996E-3</v>
      </c>
      <c r="Q29" s="172">
        <v>5.5370000000000003E-2</v>
      </c>
      <c r="R29" s="172">
        <v>5.5999999999999995E-4</v>
      </c>
      <c r="S29" s="5">
        <v>0.37186000000000002</v>
      </c>
      <c r="T29" s="178">
        <v>341</v>
      </c>
      <c r="U29" s="4">
        <v>4.2</v>
      </c>
      <c r="V29" s="4">
        <v>4.2</v>
      </c>
      <c r="W29" s="183">
        <v>347.7</v>
      </c>
      <c r="X29" s="183">
        <v>3.4</v>
      </c>
      <c r="Y29" s="183">
        <v>5.3</v>
      </c>
      <c r="Z29">
        <v>340</v>
      </c>
      <c r="AA29">
        <v>31</v>
      </c>
      <c r="AB29">
        <v>48</v>
      </c>
      <c r="AC29" s="185">
        <v>101.96480938416423</v>
      </c>
      <c r="AD29" s="185">
        <v>102.26470588235294</v>
      </c>
      <c r="AE29" s="193"/>
      <c r="AF29" s="195"/>
      <c r="AG29" s="195"/>
      <c r="AH29" s="89"/>
      <c r="AI29" s="1"/>
      <c r="AJ29" s="79"/>
    </row>
    <row r="30" spans="1:36">
      <c r="A30" t="s">
        <v>94</v>
      </c>
      <c r="B30" t="s">
        <v>38</v>
      </c>
      <c r="C30" s="173">
        <v>26.12</v>
      </c>
      <c r="D30">
        <v>132</v>
      </c>
      <c r="E30">
        <v>74900</v>
      </c>
      <c r="F30">
        <v>1226</v>
      </c>
      <c r="G30" s="5">
        <v>0.11908646003262642</v>
      </c>
      <c r="H30" s="46">
        <v>53.937527496700397</v>
      </c>
      <c r="I30" s="76">
        <v>3328.8888888888887</v>
      </c>
      <c r="J30" s="76">
        <v>97.777777777777771</v>
      </c>
      <c r="K30" s="79">
        <v>18.37</v>
      </c>
      <c r="L30">
        <v>0.16</v>
      </c>
      <c r="M30" s="172">
        <v>5.33E-2</v>
      </c>
      <c r="N30" s="172">
        <v>7.7999999999999999E-4</v>
      </c>
      <c r="O30" s="175">
        <v>0.3926</v>
      </c>
      <c r="P30" s="173">
        <v>5.7000000000000002E-3</v>
      </c>
      <c r="Q30" s="172">
        <v>5.4519999999999999E-2</v>
      </c>
      <c r="R30" s="172">
        <v>4.8999999999999998E-4</v>
      </c>
      <c r="S30" s="5">
        <v>0.34249000000000002</v>
      </c>
      <c r="T30" s="178">
        <v>336</v>
      </c>
      <c r="U30" s="4">
        <v>4.2</v>
      </c>
      <c r="V30" s="4">
        <v>4.2</v>
      </c>
      <c r="W30" s="183">
        <v>342.2</v>
      </c>
      <c r="X30" s="183">
        <v>3</v>
      </c>
      <c r="Y30" s="183">
        <v>5.0999999999999996</v>
      </c>
      <c r="Z30">
        <v>342</v>
      </c>
      <c r="AA30">
        <v>34</v>
      </c>
      <c r="AB30">
        <v>51</v>
      </c>
      <c r="AC30" s="185">
        <v>101.8452380952381</v>
      </c>
      <c r="AD30" s="185">
        <v>100.05847953216374</v>
      </c>
      <c r="AE30" s="193"/>
      <c r="AF30" s="195"/>
      <c r="AG30" s="195"/>
      <c r="AH30" s="89"/>
      <c r="AI30" s="1"/>
      <c r="AJ30" s="79"/>
    </row>
    <row r="31" spans="1:36">
      <c r="A31" t="s">
        <v>95</v>
      </c>
      <c r="B31" t="s">
        <v>38</v>
      </c>
      <c r="C31" s="173">
        <v>26.125</v>
      </c>
      <c r="D31">
        <v>132</v>
      </c>
      <c r="E31">
        <v>74000</v>
      </c>
      <c r="F31">
        <v>1192</v>
      </c>
      <c r="G31" s="5">
        <v>0.13800335570469799</v>
      </c>
      <c r="H31" s="46">
        <v>44.312267657992571</v>
      </c>
      <c r="I31" s="76">
        <v>2426.2295081967213</v>
      </c>
      <c r="J31" s="76">
        <v>75.409836065573771</v>
      </c>
      <c r="K31" s="79">
        <v>18.239999999999998</v>
      </c>
      <c r="L31">
        <v>0.16</v>
      </c>
      <c r="M31" s="172">
        <v>5.3359999999999998E-2</v>
      </c>
      <c r="N31" s="172">
        <v>8.4000000000000003E-4</v>
      </c>
      <c r="O31" s="175">
        <v>0.39779999999999999</v>
      </c>
      <c r="P31" s="173">
        <v>5.1000000000000004E-3</v>
      </c>
      <c r="Q31" s="172">
        <v>5.4899999999999997E-2</v>
      </c>
      <c r="R31" s="172">
        <v>4.8000000000000001E-4</v>
      </c>
      <c r="S31" s="5">
        <v>7.0165000000000005E-2</v>
      </c>
      <c r="T31" s="178">
        <v>339.8</v>
      </c>
      <c r="U31" s="4">
        <v>3.7</v>
      </c>
      <c r="V31" s="4">
        <v>3.7</v>
      </c>
      <c r="W31" s="183">
        <v>344.5</v>
      </c>
      <c r="X31" s="183">
        <v>2.9</v>
      </c>
      <c r="Y31" s="183">
        <v>5</v>
      </c>
      <c r="Z31">
        <v>342</v>
      </c>
      <c r="AA31">
        <v>35</v>
      </c>
      <c r="AB31">
        <v>51</v>
      </c>
      <c r="AC31" s="185">
        <v>101.38316656856975</v>
      </c>
      <c r="AD31" s="185">
        <v>100.73099415204679</v>
      </c>
      <c r="AE31" s="193"/>
      <c r="AF31" s="195"/>
      <c r="AG31" s="195"/>
      <c r="AH31" s="89"/>
      <c r="AI31" s="1"/>
      <c r="AJ31" s="79"/>
    </row>
    <row r="32" spans="1:36">
      <c r="A32" t="s">
        <v>96</v>
      </c>
      <c r="B32" t="s">
        <v>38</v>
      </c>
      <c r="C32" s="173">
        <v>26.11</v>
      </c>
      <c r="D32">
        <v>131</v>
      </c>
      <c r="E32">
        <v>73800</v>
      </c>
      <c r="F32">
        <v>1204</v>
      </c>
      <c r="G32" s="5">
        <v>0.1397840531561462</v>
      </c>
      <c r="H32" s="46">
        <v>44.264705882352942</v>
      </c>
      <c r="I32" s="76">
        <v>5904</v>
      </c>
      <c r="J32" s="76">
        <v>152</v>
      </c>
      <c r="K32" s="79">
        <v>18.46</v>
      </c>
      <c r="L32">
        <v>0.16</v>
      </c>
      <c r="M32" s="172">
        <v>5.2490000000000002E-2</v>
      </c>
      <c r="N32" s="172">
        <v>7.2999999999999996E-4</v>
      </c>
      <c r="O32" s="175">
        <v>0.39</v>
      </c>
      <c r="P32" s="173">
        <v>6.1000000000000004E-3</v>
      </c>
      <c r="Q32" s="172">
        <v>5.4260000000000003E-2</v>
      </c>
      <c r="R32" s="172">
        <v>4.6999999999999999E-4</v>
      </c>
      <c r="S32" s="5">
        <v>0.36831999999999998</v>
      </c>
      <c r="T32" s="178">
        <v>334.5</v>
      </c>
      <c r="U32" s="4">
        <v>4.4000000000000004</v>
      </c>
      <c r="V32" s="4">
        <v>4.4000000000000004</v>
      </c>
      <c r="W32" s="183">
        <v>340.6</v>
      </c>
      <c r="X32" s="183">
        <v>2.9</v>
      </c>
      <c r="Y32" s="183">
        <v>5</v>
      </c>
      <c r="Z32">
        <v>311</v>
      </c>
      <c r="AA32">
        <v>33</v>
      </c>
      <c r="AB32">
        <v>51</v>
      </c>
      <c r="AC32" s="185">
        <v>101.82361733931241</v>
      </c>
      <c r="AD32" s="185">
        <v>109.51768488745981</v>
      </c>
      <c r="AE32" s="193">
        <v>3</v>
      </c>
      <c r="AF32" s="194">
        <v>340.88</v>
      </c>
      <c r="AG32" s="195">
        <v>1.0483</v>
      </c>
      <c r="AH32" s="84">
        <v>4.0025000000000004</v>
      </c>
      <c r="AI32" s="196">
        <v>1.121328982497767</v>
      </c>
      <c r="AJ32" s="79"/>
    </row>
    <row r="33" spans="1:36">
      <c r="A33" t="s">
        <v>97</v>
      </c>
      <c r="B33" t="s">
        <v>38</v>
      </c>
      <c r="C33" s="173">
        <v>26.157</v>
      </c>
      <c r="D33">
        <v>132</v>
      </c>
      <c r="E33">
        <v>94100</v>
      </c>
      <c r="F33">
        <v>1526</v>
      </c>
      <c r="G33" s="5">
        <v>0.12621231979030142</v>
      </c>
      <c r="H33" s="46">
        <v>48.444444444444443</v>
      </c>
      <c r="I33" s="76">
        <v>2578.0821917808221</v>
      </c>
      <c r="J33" s="76">
        <v>117.8082191780822</v>
      </c>
      <c r="K33" s="79">
        <v>18.09</v>
      </c>
      <c r="L33">
        <v>0.15</v>
      </c>
      <c r="M33" s="172">
        <v>5.2900000000000003E-2</v>
      </c>
      <c r="N33" s="172">
        <v>7.5000000000000002E-4</v>
      </c>
      <c r="O33" s="175">
        <v>0.39810000000000001</v>
      </c>
      <c r="P33" s="173">
        <v>5.8999999999999999E-3</v>
      </c>
      <c r="Q33" s="172">
        <v>5.5399999999999998E-2</v>
      </c>
      <c r="R33" s="172">
        <v>4.4999999999999999E-4</v>
      </c>
      <c r="S33" s="5">
        <v>0.39135999999999999</v>
      </c>
      <c r="T33" s="178">
        <v>340</v>
      </c>
      <c r="U33" s="4">
        <v>4.3</v>
      </c>
      <c r="V33" s="4">
        <v>4.3</v>
      </c>
      <c r="W33" s="183">
        <v>347.6</v>
      </c>
      <c r="X33" s="183">
        <v>2.7</v>
      </c>
      <c r="Y33" s="183">
        <v>5</v>
      </c>
      <c r="Z33">
        <v>323</v>
      </c>
      <c r="AA33">
        <v>32</v>
      </c>
      <c r="AB33">
        <v>48</v>
      </c>
      <c r="AC33" s="185">
        <v>102.23529411764706</v>
      </c>
      <c r="AD33" s="185">
        <v>107.61609907120743</v>
      </c>
      <c r="AE33" s="193"/>
      <c r="AF33" s="195"/>
      <c r="AG33" s="195"/>
      <c r="AH33" s="89"/>
      <c r="AI33" s="1"/>
      <c r="AJ33" s="79"/>
    </row>
    <row r="34" spans="1:36">
      <c r="A34" t="s">
        <v>98</v>
      </c>
      <c r="B34" t="s">
        <v>38</v>
      </c>
      <c r="C34" s="173">
        <v>26.117000000000001</v>
      </c>
      <c r="D34">
        <v>131</v>
      </c>
      <c r="E34">
        <v>78700</v>
      </c>
      <c r="F34">
        <v>1276</v>
      </c>
      <c r="G34" s="5">
        <v>0.12029780564263323</v>
      </c>
      <c r="H34" s="46">
        <v>50.236220472440948</v>
      </c>
      <c r="I34" s="76">
        <v>2216.9014084507044</v>
      </c>
      <c r="J34" s="76">
        <v>59.154929577464792</v>
      </c>
      <c r="K34" s="79">
        <v>18.309999999999999</v>
      </c>
      <c r="L34">
        <v>0.15</v>
      </c>
      <c r="M34" s="172">
        <v>5.2720000000000003E-2</v>
      </c>
      <c r="N34" s="172">
        <v>7.1000000000000002E-4</v>
      </c>
      <c r="O34" s="175">
        <v>0.39419999999999999</v>
      </c>
      <c r="P34" s="173">
        <v>5.8999999999999999E-3</v>
      </c>
      <c r="Q34" s="172">
        <v>5.4600000000000003E-2</v>
      </c>
      <c r="R34" s="172">
        <v>4.4999999999999999E-4</v>
      </c>
      <c r="S34" s="5">
        <v>0.40904000000000001</v>
      </c>
      <c r="T34" s="178">
        <v>337.6</v>
      </c>
      <c r="U34" s="4">
        <v>4.2</v>
      </c>
      <c r="V34" s="4">
        <v>4.2</v>
      </c>
      <c r="W34" s="183">
        <v>342.7</v>
      </c>
      <c r="X34" s="183">
        <v>2.8</v>
      </c>
      <c r="Y34" s="183">
        <v>4.9000000000000004</v>
      </c>
      <c r="Z34">
        <v>307</v>
      </c>
      <c r="AA34">
        <v>31</v>
      </c>
      <c r="AB34">
        <v>48</v>
      </c>
      <c r="AC34" s="185">
        <v>101.510663507109</v>
      </c>
      <c r="AD34" s="185">
        <v>111.62866449511401</v>
      </c>
      <c r="AE34" s="193"/>
      <c r="AF34" s="195"/>
      <c r="AG34" s="195"/>
      <c r="AH34" s="89"/>
      <c r="AI34" s="1"/>
      <c r="AJ34" s="79"/>
    </row>
    <row r="35" spans="1:36">
      <c r="A35" t="s">
        <v>99</v>
      </c>
      <c r="B35" t="s">
        <v>38</v>
      </c>
      <c r="C35" s="173">
        <v>26.228999999999999</v>
      </c>
      <c r="D35">
        <v>132</v>
      </c>
      <c r="E35">
        <v>73900</v>
      </c>
      <c r="F35">
        <v>1210</v>
      </c>
      <c r="G35" s="5">
        <v>0.11966942148760332</v>
      </c>
      <c r="H35" s="46">
        <v>53.070175438596486</v>
      </c>
      <c r="I35" s="76">
        <v>8694.1176470588234</v>
      </c>
      <c r="J35" s="76">
        <v>200</v>
      </c>
      <c r="K35" s="79">
        <v>18.579999999999998</v>
      </c>
      <c r="L35">
        <v>0.17</v>
      </c>
      <c r="M35" s="172">
        <v>5.3800000000000001E-2</v>
      </c>
      <c r="N35" s="172">
        <v>7.3999999999999999E-4</v>
      </c>
      <c r="O35" s="175">
        <v>0.39560000000000001</v>
      </c>
      <c r="P35" s="173">
        <v>5.1999999999999998E-3</v>
      </c>
      <c r="Q35" s="172">
        <v>5.3830000000000003E-2</v>
      </c>
      <c r="R35" s="172">
        <v>5.1000000000000004E-4</v>
      </c>
      <c r="S35" s="5">
        <v>0.29137000000000002</v>
      </c>
      <c r="T35" s="178">
        <v>338.2</v>
      </c>
      <c r="U35" s="4">
        <v>3.8</v>
      </c>
      <c r="V35" s="4">
        <v>3.8</v>
      </c>
      <c r="W35" s="183">
        <v>338.3</v>
      </c>
      <c r="X35" s="183">
        <v>3.1</v>
      </c>
      <c r="Y35" s="183">
        <v>5.0999999999999996</v>
      </c>
      <c r="Z35">
        <v>359</v>
      </c>
      <c r="AA35">
        <v>31</v>
      </c>
      <c r="AB35">
        <v>48</v>
      </c>
      <c r="AC35" s="185">
        <v>100.02956830277942</v>
      </c>
      <c r="AD35" s="185">
        <v>94.233983286908071</v>
      </c>
      <c r="AE35" s="193"/>
      <c r="AF35" s="195"/>
      <c r="AG35" s="195"/>
      <c r="AH35" s="89"/>
      <c r="AI35" s="1"/>
      <c r="AJ35" s="79"/>
    </row>
    <row r="36" spans="1:36">
      <c r="A36" t="s">
        <v>100</v>
      </c>
      <c r="B36" t="s">
        <v>38</v>
      </c>
      <c r="C36" s="173">
        <v>26.119</v>
      </c>
      <c r="D36">
        <v>131</v>
      </c>
      <c r="E36">
        <v>73000</v>
      </c>
      <c r="F36">
        <v>1199</v>
      </c>
      <c r="G36" s="5">
        <v>0.13769808173477899</v>
      </c>
      <c r="H36" s="46">
        <v>43.6</v>
      </c>
      <c r="I36" s="76">
        <v>1802.4691358024691</v>
      </c>
      <c r="J36" s="76">
        <v>51.851851851851848</v>
      </c>
      <c r="K36" s="79">
        <v>18.690000000000001</v>
      </c>
      <c r="L36">
        <v>0.19</v>
      </c>
      <c r="M36" s="172">
        <v>5.4899999999999997E-2</v>
      </c>
      <c r="N36" s="172">
        <v>8.4999999999999995E-4</v>
      </c>
      <c r="O36" s="175">
        <v>0.40379999999999999</v>
      </c>
      <c r="P36" s="173">
        <v>5.7000000000000002E-3</v>
      </c>
      <c r="Q36" s="172">
        <v>5.3539999999999997E-2</v>
      </c>
      <c r="R36" s="172">
        <v>5.5999999999999995E-4</v>
      </c>
      <c r="S36" s="5">
        <v>0.21820000000000001</v>
      </c>
      <c r="T36" s="178">
        <v>344.1</v>
      </c>
      <c r="U36" s="4">
        <v>4.0999999999999996</v>
      </c>
      <c r="V36" s="4">
        <v>4.0999999999999996</v>
      </c>
      <c r="W36" s="183">
        <v>336.2</v>
      </c>
      <c r="X36" s="183">
        <v>3.4</v>
      </c>
      <c r="Y36" s="183">
        <v>5.2</v>
      </c>
      <c r="Z36">
        <v>402</v>
      </c>
      <c r="AA36">
        <v>35</v>
      </c>
      <c r="AB36">
        <v>50</v>
      </c>
      <c r="AC36" s="185">
        <v>97.704155768671896</v>
      </c>
      <c r="AD36" s="185">
        <v>83.631840796019901</v>
      </c>
      <c r="AE36" s="193"/>
      <c r="AF36" s="195"/>
      <c r="AG36" s="195"/>
      <c r="AH36" s="89"/>
      <c r="AI36" s="1"/>
      <c r="AJ36" s="79"/>
    </row>
    <row r="37" spans="1:36">
      <c r="A37" t="s">
        <v>101</v>
      </c>
      <c r="B37" t="s">
        <v>38</v>
      </c>
      <c r="C37" s="173">
        <v>26.126000000000001</v>
      </c>
      <c r="D37">
        <v>132</v>
      </c>
      <c r="E37">
        <v>98600</v>
      </c>
      <c r="F37">
        <v>1610</v>
      </c>
      <c r="G37" s="5">
        <v>0.13105590062111802</v>
      </c>
      <c r="H37" s="46">
        <v>49.386503067484661</v>
      </c>
      <c r="I37" s="76">
        <v>1629.7520661157025</v>
      </c>
      <c r="J37" s="76">
        <v>87.603305785123965</v>
      </c>
      <c r="K37" s="79">
        <v>18.16</v>
      </c>
      <c r="L37">
        <v>0.19</v>
      </c>
      <c r="M37" s="172">
        <v>5.2760000000000001E-2</v>
      </c>
      <c r="N37" s="172">
        <v>5.9000000000000003E-4</v>
      </c>
      <c r="O37" s="175">
        <v>0.39679999999999999</v>
      </c>
      <c r="P37" s="173">
        <v>5.1000000000000004E-3</v>
      </c>
      <c r="Q37" s="172">
        <v>5.5050000000000002E-2</v>
      </c>
      <c r="R37" s="172">
        <v>5.4000000000000001E-4</v>
      </c>
      <c r="S37" s="5">
        <v>0.55437000000000003</v>
      </c>
      <c r="T37" s="178">
        <v>339.1</v>
      </c>
      <c r="U37" s="4">
        <v>3.7</v>
      </c>
      <c r="V37" s="4">
        <v>3.7</v>
      </c>
      <c r="W37" s="183">
        <v>345.4</v>
      </c>
      <c r="X37" s="183">
        <v>3.3</v>
      </c>
      <c r="Y37" s="183">
        <v>5.3</v>
      </c>
      <c r="Z37">
        <v>311</v>
      </c>
      <c r="AA37">
        <v>25</v>
      </c>
      <c r="AB37">
        <v>45</v>
      </c>
      <c r="AC37" s="185">
        <v>101.85785903863166</v>
      </c>
      <c r="AD37" s="185">
        <v>111.06109324758843</v>
      </c>
      <c r="AE37" s="193"/>
      <c r="AF37" s="195"/>
      <c r="AG37" s="195"/>
      <c r="AH37" s="89"/>
      <c r="AI37" s="1"/>
      <c r="AJ37" s="79"/>
    </row>
    <row r="38" spans="1:36">
      <c r="C38" s="173"/>
      <c r="E38" s="1"/>
      <c r="G38" s="5"/>
      <c r="H38" s="46"/>
      <c r="I38" s="77"/>
      <c r="J38" s="77"/>
      <c r="K38" s="79"/>
      <c r="O38" s="175"/>
      <c r="P38" s="173"/>
      <c r="Q38" s="172"/>
      <c r="R38" s="172"/>
      <c r="S38" s="5"/>
      <c r="T38" s="79"/>
      <c r="W38" s="1"/>
      <c r="X38" s="183"/>
      <c r="Y38" s="183"/>
      <c r="Z38"/>
      <c r="AC38" s="185"/>
      <c r="AD38" s="185"/>
      <c r="AE38" s="193"/>
      <c r="AF38" s="195"/>
      <c r="AG38" s="195"/>
      <c r="AH38" s="89"/>
      <c r="AI38" s="1"/>
      <c r="AJ38" s="79"/>
    </row>
    <row r="39" spans="1:36">
      <c r="A39" t="s">
        <v>62</v>
      </c>
      <c r="B39" t="s">
        <v>16</v>
      </c>
      <c r="C39" s="173">
        <v>26.120999999999999</v>
      </c>
      <c r="D39">
        <v>132</v>
      </c>
      <c r="E39">
        <v>27990</v>
      </c>
      <c r="F39" s="4">
        <v>344</v>
      </c>
      <c r="G39" s="5">
        <v>1.1308139534883721</v>
      </c>
      <c r="H39" s="46">
        <v>4.5263157894736841</v>
      </c>
      <c r="I39" s="76">
        <v>948.81355932203394</v>
      </c>
      <c r="J39" s="76">
        <v>19.661016949152543</v>
      </c>
      <c r="K39" s="176">
        <v>14.57</v>
      </c>
      <c r="L39" s="5">
        <v>0.2</v>
      </c>
      <c r="M39" s="172">
        <v>5.5899999999999998E-2</v>
      </c>
      <c r="N39" s="172">
        <v>1.5E-3</v>
      </c>
      <c r="O39" s="175">
        <v>0.51600000000000001</v>
      </c>
      <c r="P39" s="173">
        <v>1.2E-2</v>
      </c>
      <c r="Q39" s="172">
        <v>6.8629999999999997E-2</v>
      </c>
      <c r="R39" s="172">
        <v>9.3999999999999997E-4</v>
      </c>
      <c r="S39" s="5">
        <v>0.25159999999999999</v>
      </c>
      <c r="T39" s="178">
        <v>422.7</v>
      </c>
      <c r="U39" s="4">
        <v>7.9</v>
      </c>
      <c r="V39" s="4">
        <v>7.9</v>
      </c>
      <c r="W39" s="183">
        <v>427.8</v>
      </c>
      <c r="X39" s="183">
        <v>5.7</v>
      </c>
      <c r="Y39" s="183">
        <v>7.6</v>
      </c>
      <c r="Z39">
        <v>428</v>
      </c>
      <c r="AA39">
        <v>59</v>
      </c>
      <c r="AB39">
        <v>69</v>
      </c>
      <c r="AC39" s="185">
        <v>101.20652945351313</v>
      </c>
      <c r="AD39" s="185">
        <v>99.953271028037378</v>
      </c>
      <c r="AE39" s="193"/>
      <c r="AF39" s="195"/>
      <c r="AG39" s="195"/>
      <c r="AH39" s="89"/>
      <c r="AI39" s="1"/>
      <c r="AJ39" s="79"/>
    </row>
    <row r="40" spans="1:36">
      <c r="A40" t="s">
        <v>63</v>
      </c>
      <c r="B40" t="s">
        <v>16</v>
      </c>
      <c r="C40" s="173">
        <v>26.12</v>
      </c>
      <c r="D40">
        <v>132</v>
      </c>
      <c r="E40">
        <v>25940</v>
      </c>
      <c r="F40" s="4">
        <v>335</v>
      </c>
      <c r="G40" s="5">
        <v>1.0707462686567164</v>
      </c>
      <c r="H40" s="46">
        <v>4.6722454672245464</v>
      </c>
      <c r="I40" s="76">
        <v>710.68493150684935</v>
      </c>
      <c r="J40" s="76">
        <v>15.342465753424658</v>
      </c>
      <c r="K40" s="176">
        <v>14.96</v>
      </c>
      <c r="L40" s="5">
        <v>0.19</v>
      </c>
      <c r="M40" s="172">
        <v>5.5500000000000001E-2</v>
      </c>
      <c r="N40" s="172">
        <v>1.2999999999999999E-3</v>
      </c>
      <c r="O40" s="175">
        <v>0.50700000000000001</v>
      </c>
      <c r="P40" s="173">
        <v>1.2E-2</v>
      </c>
      <c r="Q40" s="172">
        <v>6.6530000000000006E-2</v>
      </c>
      <c r="R40" s="172">
        <v>8.3000000000000001E-4</v>
      </c>
      <c r="S40" s="5">
        <v>0.24645</v>
      </c>
      <c r="T40" s="178">
        <v>417.1</v>
      </c>
      <c r="U40" s="4">
        <v>8.1</v>
      </c>
      <c r="V40" s="4">
        <v>8.1</v>
      </c>
      <c r="W40" s="183">
        <v>415.1</v>
      </c>
      <c r="X40" s="183">
        <v>5</v>
      </c>
      <c r="Y40" s="183">
        <v>7</v>
      </c>
      <c r="Z40">
        <v>433</v>
      </c>
      <c r="AA40">
        <v>54</v>
      </c>
      <c r="AB40">
        <v>65</v>
      </c>
      <c r="AC40" s="185">
        <v>99.520498681371365</v>
      </c>
      <c r="AD40" s="185">
        <v>95.866050808314085</v>
      </c>
      <c r="AE40" s="193"/>
      <c r="AF40" s="195"/>
      <c r="AG40" s="195"/>
      <c r="AH40" s="89"/>
      <c r="AI40" s="1"/>
      <c r="AJ40" s="79"/>
    </row>
    <row r="41" spans="1:36">
      <c r="A41" t="s">
        <v>64</v>
      </c>
      <c r="B41" t="s">
        <v>16</v>
      </c>
      <c r="C41" s="173">
        <v>26.111000000000001</v>
      </c>
      <c r="D41">
        <v>132</v>
      </c>
      <c r="E41">
        <v>17190</v>
      </c>
      <c r="F41" s="4">
        <v>218</v>
      </c>
      <c r="G41" s="5">
        <v>0.60321100917431192</v>
      </c>
      <c r="H41" s="46">
        <v>7.9853479853479854</v>
      </c>
      <c r="I41" s="76">
        <v>1809.4736842105262</v>
      </c>
      <c r="J41" s="76">
        <v>75.789473684210535</v>
      </c>
      <c r="K41" s="176">
        <v>14.84</v>
      </c>
      <c r="L41" s="5">
        <v>0.23</v>
      </c>
      <c r="M41" s="172">
        <v>5.4199999999999998E-2</v>
      </c>
      <c r="N41" s="172">
        <v>1.6999999999999999E-3</v>
      </c>
      <c r="O41" s="175">
        <v>0.497</v>
      </c>
      <c r="P41" s="173">
        <v>1.6E-2</v>
      </c>
      <c r="Q41" s="172">
        <v>6.7599999999999993E-2</v>
      </c>
      <c r="R41" s="172">
        <v>1.1000000000000001E-3</v>
      </c>
      <c r="S41" s="5">
        <v>0.36326000000000003</v>
      </c>
      <c r="T41" s="178">
        <v>409</v>
      </c>
      <c r="U41" s="4">
        <v>11</v>
      </c>
      <c r="V41" s="4">
        <v>11</v>
      </c>
      <c r="W41" s="183">
        <v>421.4</v>
      </c>
      <c r="X41" s="183">
        <v>6.5</v>
      </c>
      <c r="Y41" s="183">
        <v>8.1999999999999993</v>
      </c>
      <c r="Z41">
        <v>356</v>
      </c>
      <c r="AA41">
        <v>68</v>
      </c>
      <c r="AB41">
        <v>76</v>
      </c>
      <c r="AC41" s="185">
        <v>103.03178484107579</v>
      </c>
      <c r="AD41" s="185">
        <v>118.37078651685393</v>
      </c>
      <c r="AE41" s="193"/>
      <c r="AF41" s="195"/>
      <c r="AG41" s="195"/>
      <c r="AH41" s="89"/>
      <c r="AI41" s="1"/>
      <c r="AJ41" s="79"/>
    </row>
    <row r="42" spans="1:36">
      <c r="A42" t="s">
        <v>65</v>
      </c>
      <c r="B42" t="s">
        <v>16</v>
      </c>
      <c r="C42" s="173">
        <v>26.109000000000002</v>
      </c>
      <c r="D42">
        <v>131</v>
      </c>
      <c r="E42">
        <v>11790</v>
      </c>
      <c r="F42" s="4">
        <v>152.4</v>
      </c>
      <c r="G42" s="5">
        <v>0.53608923884514437</v>
      </c>
      <c r="H42" s="46">
        <v>9.507174048658765</v>
      </c>
      <c r="I42" s="76">
        <v>351.94029850746267</v>
      </c>
      <c r="J42" s="76">
        <v>9.2537313432835813</v>
      </c>
      <c r="K42" s="176">
        <v>15.14</v>
      </c>
      <c r="L42" s="5">
        <v>0.31</v>
      </c>
      <c r="M42" s="172">
        <v>5.6599999999999998E-2</v>
      </c>
      <c r="N42" s="172">
        <v>1.8E-3</v>
      </c>
      <c r="O42" s="175">
        <v>0.505</v>
      </c>
      <c r="P42" s="173">
        <v>1.7000000000000001E-2</v>
      </c>
      <c r="Q42" s="172">
        <v>6.6500000000000004E-2</v>
      </c>
      <c r="R42" s="172">
        <v>1.4E-3</v>
      </c>
      <c r="S42" s="5">
        <v>0.38394</v>
      </c>
      <c r="T42" s="178">
        <v>416</v>
      </c>
      <c r="U42" s="4">
        <v>12</v>
      </c>
      <c r="V42" s="4">
        <v>12</v>
      </c>
      <c r="W42" s="183">
        <v>414.9</v>
      </c>
      <c r="X42" s="183">
        <v>8.4</v>
      </c>
      <c r="Y42" s="183">
        <v>9.6999999999999993</v>
      </c>
      <c r="Z42">
        <v>439</v>
      </c>
      <c r="AA42">
        <v>71</v>
      </c>
      <c r="AB42">
        <v>79</v>
      </c>
      <c r="AC42" s="185">
        <v>99.73557692307692</v>
      </c>
      <c r="AD42" s="185">
        <v>94.510250569476085</v>
      </c>
      <c r="AE42" s="193"/>
      <c r="AF42" s="195"/>
      <c r="AG42" s="195"/>
      <c r="AH42" s="89"/>
      <c r="AI42" s="1"/>
      <c r="AJ42" s="79"/>
    </row>
    <row r="43" spans="1:36">
      <c r="A43" t="s">
        <v>66</v>
      </c>
      <c r="B43" t="s">
        <v>16</v>
      </c>
      <c r="C43" s="173">
        <v>26.15</v>
      </c>
      <c r="D43">
        <v>132</v>
      </c>
      <c r="E43">
        <v>13320</v>
      </c>
      <c r="F43" s="4">
        <v>172.6</v>
      </c>
      <c r="G43" s="5">
        <v>0.51680185399768253</v>
      </c>
      <c r="H43" s="46">
        <v>10.152941176470588</v>
      </c>
      <c r="I43" s="76">
        <v>484.36363636363637</v>
      </c>
      <c r="J43" s="76">
        <v>14.181818181818182</v>
      </c>
      <c r="K43" s="176">
        <v>14.98</v>
      </c>
      <c r="L43" s="5">
        <v>0.26</v>
      </c>
      <c r="M43" s="172">
        <v>5.5399999999999998E-2</v>
      </c>
      <c r="N43" s="172">
        <v>2E-3</v>
      </c>
      <c r="O43" s="175">
        <v>0.50600000000000001</v>
      </c>
      <c r="P43" s="173">
        <v>1.9E-2</v>
      </c>
      <c r="Q43" s="172">
        <v>6.7100000000000007E-2</v>
      </c>
      <c r="R43" s="172">
        <v>1.1999999999999999E-3</v>
      </c>
      <c r="S43" s="5">
        <v>0.35920999999999997</v>
      </c>
      <c r="T43" s="178">
        <v>415</v>
      </c>
      <c r="U43" s="4">
        <v>12</v>
      </c>
      <c r="V43" s="4">
        <v>12</v>
      </c>
      <c r="W43" s="183">
        <v>418.6</v>
      </c>
      <c r="X43" s="183">
        <v>7.2</v>
      </c>
      <c r="Y43" s="183">
        <v>8.6999999999999993</v>
      </c>
      <c r="Z43">
        <v>418</v>
      </c>
      <c r="AA43">
        <v>79</v>
      </c>
      <c r="AB43">
        <v>87</v>
      </c>
      <c r="AC43" s="185">
        <v>100.86746987951807</v>
      </c>
      <c r="AD43" s="185">
        <v>100.14354066985646</v>
      </c>
      <c r="AE43" s="193">
        <v>1</v>
      </c>
      <c r="AF43" s="194">
        <v>421.33</v>
      </c>
      <c r="AG43" s="195">
        <v>2.0651000000000002</v>
      </c>
      <c r="AH43" s="84">
        <v>2.7625999999999999</v>
      </c>
      <c r="AI43" s="196">
        <v>0.48414023372286491</v>
      </c>
      <c r="AJ43" s="79"/>
    </row>
    <row r="44" spans="1:36">
      <c r="A44" t="s">
        <v>67</v>
      </c>
      <c r="B44" t="s">
        <v>16</v>
      </c>
      <c r="C44" s="173">
        <v>26.158999999999999</v>
      </c>
      <c r="D44">
        <v>132</v>
      </c>
      <c r="E44">
        <v>32630</v>
      </c>
      <c r="F44" s="4">
        <v>410</v>
      </c>
      <c r="G44" s="5">
        <v>0.56780487804878055</v>
      </c>
      <c r="H44" s="46">
        <v>8.7234042553191493</v>
      </c>
      <c r="I44" s="76">
        <v>2250.344827586207</v>
      </c>
      <c r="J44" s="76">
        <v>64.827586206896555</v>
      </c>
      <c r="K44" s="176">
        <v>14.4</v>
      </c>
      <c r="L44" s="5">
        <v>0.2</v>
      </c>
      <c r="M44" s="172">
        <v>5.5500000000000001E-2</v>
      </c>
      <c r="N44" s="172">
        <v>1.1000000000000001E-3</v>
      </c>
      <c r="O44" s="175">
        <v>0.52200000000000002</v>
      </c>
      <c r="P44" s="173">
        <v>1.0999999999999999E-2</v>
      </c>
      <c r="Q44" s="172">
        <v>6.93E-2</v>
      </c>
      <c r="R44" s="172">
        <v>9.8999999999999999E-4</v>
      </c>
      <c r="S44" s="5">
        <v>0.44109999999999999</v>
      </c>
      <c r="T44" s="178">
        <v>425.9</v>
      </c>
      <c r="U44" s="4">
        <v>7</v>
      </c>
      <c r="V44" s="4">
        <v>7</v>
      </c>
      <c r="W44" s="183">
        <v>431.9</v>
      </c>
      <c r="X44" s="183">
        <v>6</v>
      </c>
      <c r="Y44" s="183">
        <v>7.9</v>
      </c>
      <c r="Z44">
        <v>432</v>
      </c>
      <c r="AA44">
        <v>44</v>
      </c>
      <c r="AB44">
        <v>57</v>
      </c>
      <c r="AC44" s="185">
        <v>101.40878140408547</v>
      </c>
      <c r="AD44" s="185">
        <v>99.976851851851848</v>
      </c>
      <c r="AE44" s="193"/>
      <c r="AF44" s="195"/>
      <c r="AG44" s="195"/>
      <c r="AH44" s="89"/>
      <c r="AI44" s="1"/>
      <c r="AJ44" s="79"/>
    </row>
    <row r="45" spans="1:36">
      <c r="A45" t="s">
        <v>68</v>
      </c>
      <c r="B45" t="s">
        <v>38</v>
      </c>
      <c r="C45" s="173">
        <v>26.119</v>
      </c>
      <c r="D45">
        <v>132</v>
      </c>
      <c r="E45">
        <v>11670</v>
      </c>
      <c r="F45" s="4">
        <v>147.4</v>
      </c>
      <c r="G45" s="5">
        <v>0.56784260515603802</v>
      </c>
      <c r="H45" s="46">
        <v>8.7167356593731515</v>
      </c>
      <c r="I45" s="76">
        <v>440.37735849056605</v>
      </c>
      <c r="J45" s="76">
        <v>7.1698113207547172</v>
      </c>
      <c r="K45" s="176">
        <v>14.58</v>
      </c>
      <c r="L45" s="5">
        <v>0.28999999999999998</v>
      </c>
      <c r="M45" s="172">
        <v>5.5399999999999998E-2</v>
      </c>
      <c r="N45" s="172">
        <v>2E-3</v>
      </c>
      <c r="O45" s="175">
        <v>0.52500000000000002</v>
      </c>
      <c r="P45" s="173">
        <v>2.1999999999999999E-2</v>
      </c>
      <c r="Q45" s="172">
        <v>6.9000000000000006E-2</v>
      </c>
      <c r="R45" s="172">
        <v>1.2999999999999999E-3</v>
      </c>
      <c r="S45" s="5">
        <v>0.38131999999999999</v>
      </c>
      <c r="T45" s="178">
        <v>431</v>
      </c>
      <c r="U45" s="4">
        <v>14</v>
      </c>
      <c r="V45" s="4">
        <v>14</v>
      </c>
      <c r="W45" s="183">
        <v>429.9</v>
      </c>
      <c r="X45" s="183">
        <v>8</v>
      </c>
      <c r="Y45" s="183">
        <v>9.5</v>
      </c>
      <c r="Z45">
        <v>417</v>
      </c>
      <c r="AA45">
        <v>82</v>
      </c>
      <c r="AB45">
        <v>90</v>
      </c>
      <c r="AC45" s="185">
        <v>99.74477958236659</v>
      </c>
      <c r="AD45" s="185">
        <v>103.09352517985612</v>
      </c>
      <c r="AE45" s="193"/>
      <c r="AF45" s="195"/>
      <c r="AG45" s="195"/>
      <c r="AH45" s="89"/>
      <c r="AI45" s="1"/>
      <c r="AJ45" s="79"/>
    </row>
    <row r="46" spans="1:36">
      <c r="A46" t="s">
        <v>69</v>
      </c>
      <c r="B46" t="s">
        <v>38</v>
      </c>
      <c r="C46" s="173">
        <v>26.116</v>
      </c>
      <c r="D46">
        <v>132</v>
      </c>
      <c r="E46">
        <v>12590</v>
      </c>
      <c r="F46" s="4">
        <v>160.80000000000001</v>
      </c>
      <c r="G46" s="5">
        <v>0.54912935323383083</v>
      </c>
      <c r="H46" s="46">
        <v>9.4090111176126392</v>
      </c>
      <c r="I46" s="76">
        <v>535.74468085106378</v>
      </c>
      <c r="J46" s="76">
        <v>8.9361702127659548</v>
      </c>
      <c r="K46" s="176">
        <v>14.69</v>
      </c>
      <c r="L46" s="5">
        <v>0.28999999999999998</v>
      </c>
      <c r="M46" s="172">
        <v>5.4600000000000003E-2</v>
      </c>
      <c r="N46" s="172">
        <v>2.0999999999999999E-3</v>
      </c>
      <c r="O46" s="175">
        <v>0.51200000000000001</v>
      </c>
      <c r="P46" s="173">
        <v>1.9E-2</v>
      </c>
      <c r="Q46" s="172">
        <v>6.8099999999999994E-2</v>
      </c>
      <c r="R46" s="172">
        <v>1.4E-3</v>
      </c>
      <c r="S46" s="5">
        <v>0.33537</v>
      </c>
      <c r="T46" s="178">
        <v>419</v>
      </c>
      <c r="U46" s="4">
        <v>13</v>
      </c>
      <c r="V46" s="4">
        <v>13</v>
      </c>
      <c r="W46" s="183">
        <v>424.5</v>
      </c>
      <c r="X46" s="183">
        <v>8.4</v>
      </c>
      <c r="Y46" s="183">
        <v>9.6999999999999993</v>
      </c>
      <c r="Z46">
        <v>396</v>
      </c>
      <c r="AA46">
        <v>81</v>
      </c>
      <c r="AB46">
        <v>88</v>
      </c>
      <c r="AC46" s="185">
        <v>101.31264916467781</v>
      </c>
      <c r="AD46" s="185">
        <v>107.1969696969697</v>
      </c>
      <c r="AE46" s="193"/>
      <c r="AF46" s="195"/>
      <c r="AG46" s="195"/>
      <c r="AH46" s="89"/>
      <c r="AI46" s="1"/>
      <c r="AJ46" s="79"/>
    </row>
    <row r="47" spans="1:36">
      <c r="A47" t="s">
        <v>70</v>
      </c>
      <c r="B47" t="s">
        <v>38</v>
      </c>
      <c r="C47" s="173">
        <v>26.119</v>
      </c>
      <c r="D47">
        <v>132</v>
      </c>
      <c r="E47">
        <v>16380</v>
      </c>
      <c r="F47" s="4">
        <v>215.8</v>
      </c>
      <c r="G47" s="5">
        <v>0.53846153846153844</v>
      </c>
      <c r="H47" s="46">
        <v>9.1829787234042559</v>
      </c>
      <c r="I47" s="76">
        <v>1310.4000000000001</v>
      </c>
      <c r="J47" s="76">
        <v>36</v>
      </c>
      <c r="K47" s="176">
        <v>15.15</v>
      </c>
      <c r="L47" s="5">
        <v>0.27</v>
      </c>
      <c r="M47" s="172">
        <v>5.57E-2</v>
      </c>
      <c r="N47" s="172">
        <v>1.6000000000000001E-3</v>
      </c>
      <c r="O47" s="175">
        <v>0.51100000000000001</v>
      </c>
      <c r="P47" s="173">
        <v>1.6E-2</v>
      </c>
      <c r="Q47" s="172">
        <v>6.6000000000000003E-2</v>
      </c>
      <c r="R47" s="172">
        <v>1.1000000000000001E-3</v>
      </c>
      <c r="S47" s="5">
        <v>0.33892</v>
      </c>
      <c r="T47" s="178">
        <v>421</v>
      </c>
      <c r="U47" s="4">
        <v>11</v>
      </c>
      <c r="V47" s="4">
        <v>11</v>
      </c>
      <c r="W47" s="183">
        <v>412</v>
      </c>
      <c r="X47" s="183">
        <v>6.8</v>
      </c>
      <c r="Y47" s="183">
        <v>8.4</v>
      </c>
      <c r="Z47">
        <v>418</v>
      </c>
      <c r="AA47">
        <v>66</v>
      </c>
      <c r="AB47">
        <v>76</v>
      </c>
      <c r="AC47" s="185">
        <v>97.862232779097383</v>
      </c>
      <c r="AD47" s="185">
        <v>98.564593301435409</v>
      </c>
      <c r="AE47" s="193"/>
      <c r="AF47" s="195"/>
      <c r="AG47" s="195"/>
      <c r="AH47" s="89"/>
      <c r="AI47" s="1"/>
      <c r="AJ47" s="79"/>
    </row>
    <row r="48" spans="1:36">
      <c r="A48" t="s">
        <v>71</v>
      </c>
      <c r="B48" t="s">
        <v>38</v>
      </c>
      <c r="C48" s="173">
        <v>26.143999999999998</v>
      </c>
      <c r="D48">
        <v>131</v>
      </c>
      <c r="E48">
        <v>14810</v>
      </c>
      <c r="F48" s="4">
        <v>187.6</v>
      </c>
      <c r="G48" s="5">
        <v>0.6012793176972282</v>
      </c>
      <c r="H48" s="46">
        <v>8.7255813953488364</v>
      </c>
      <c r="I48" s="76">
        <v>2692.7272727272725</v>
      </c>
      <c r="J48" s="76">
        <v>78.181818181818173</v>
      </c>
      <c r="K48" s="176">
        <v>14.35</v>
      </c>
      <c r="L48" s="5">
        <v>0.26</v>
      </c>
      <c r="M48" s="172">
        <v>5.6099999999999997E-2</v>
      </c>
      <c r="N48" s="172">
        <v>1.9E-3</v>
      </c>
      <c r="O48" s="175">
        <v>0.53900000000000003</v>
      </c>
      <c r="P48" s="173">
        <v>1.9E-2</v>
      </c>
      <c r="Q48" s="172">
        <v>6.9900000000000004E-2</v>
      </c>
      <c r="R48" s="172">
        <v>1.2999999999999999E-3</v>
      </c>
      <c r="S48" s="5">
        <v>0.42834</v>
      </c>
      <c r="T48" s="178">
        <v>438</v>
      </c>
      <c r="U48" s="4">
        <v>12</v>
      </c>
      <c r="V48" s="4">
        <v>12</v>
      </c>
      <c r="W48" s="183">
        <v>435.5</v>
      </c>
      <c r="X48" s="183">
        <v>7.6</v>
      </c>
      <c r="Y48" s="183">
        <v>9.1999999999999993</v>
      </c>
      <c r="Z48">
        <v>417</v>
      </c>
      <c r="AA48">
        <v>72</v>
      </c>
      <c r="AB48">
        <v>80</v>
      </c>
      <c r="AC48" s="185">
        <v>99.429223744292244</v>
      </c>
      <c r="AD48" s="185">
        <v>104.43645083932854</v>
      </c>
      <c r="AE48" s="193"/>
      <c r="AF48" s="195"/>
      <c r="AG48" s="195"/>
      <c r="AH48" s="89"/>
      <c r="AI48" s="1"/>
      <c r="AJ48" s="79"/>
    </row>
    <row r="49" spans="1:36">
      <c r="C49" s="173"/>
      <c r="E49" s="1"/>
      <c r="F49" s="4"/>
      <c r="G49" s="5"/>
      <c r="H49" s="46"/>
      <c r="I49" s="77"/>
      <c r="J49" s="77"/>
      <c r="K49" s="176"/>
      <c r="L49" s="5"/>
      <c r="M49" s="172"/>
      <c r="N49" s="172"/>
      <c r="O49" s="175"/>
      <c r="P49" s="173"/>
      <c r="Q49" s="172"/>
      <c r="R49" s="172"/>
      <c r="S49" s="5"/>
      <c r="T49" s="178"/>
      <c r="U49" s="4"/>
      <c r="V49" s="4"/>
      <c r="W49" s="183"/>
      <c r="X49" s="183"/>
      <c r="Y49" s="183"/>
      <c r="Z49"/>
      <c r="AC49" s="185"/>
      <c r="AD49" s="185"/>
      <c r="AE49" s="193"/>
      <c r="AF49" s="195"/>
      <c r="AG49" s="195"/>
      <c r="AH49" s="89"/>
      <c r="AI49" s="1"/>
      <c r="AJ49" s="79"/>
    </row>
    <row r="50" spans="1:36">
      <c r="A50" t="s">
        <v>72</v>
      </c>
      <c r="B50" t="s">
        <v>16</v>
      </c>
      <c r="C50" s="173">
        <v>26.116</v>
      </c>
      <c r="D50">
        <v>132</v>
      </c>
      <c r="E50">
        <v>20340</v>
      </c>
      <c r="F50" s="4">
        <v>262</v>
      </c>
      <c r="G50" s="5">
        <v>0.64847328244274816</v>
      </c>
      <c r="H50" s="46">
        <v>7.8208955223880601</v>
      </c>
      <c r="I50" s="76">
        <v>5811.4285714285716</v>
      </c>
      <c r="J50" s="76">
        <v>242.85714285714286</v>
      </c>
      <c r="K50" s="176">
        <v>14.94</v>
      </c>
      <c r="L50" s="5">
        <v>0.25</v>
      </c>
      <c r="M50" s="172">
        <v>5.5199999999999999E-2</v>
      </c>
      <c r="N50" s="172">
        <v>1.5E-3</v>
      </c>
      <c r="O50" s="175">
        <v>0.51</v>
      </c>
      <c r="P50" s="173">
        <v>1.4E-2</v>
      </c>
      <c r="Q50" s="172">
        <v>6.6900000000000001E-2</v>
      </c>
      <c r="R50" s="172">
        <v>1.1000000000000001E-3</v>
      </c>
      <c r="S50" s="5">
        <v>0.38311000000000001</v>
      </c>
      <c r="T50" s="178">
        <v>420.3</v>
      </c>
      <c r="U50" s="4">
        <v>9.1999999999999993</v>
      </c>
      <c r="V50" s="4">
        <v>9.1999999999999993</v>
      </c>
      <c r="W50" s="183">
        <v>417.5</v>
      </c>
      <c r="X50" s="183">
        <v>6.5</v>
      </c>
      <c r="Y50" s="183">
        <v>8.1</v>
      </c>
      <c r="Z50">
        <v>418</v>
      </c>
      <c r="AA50">
        <v>59</v>
      </c>
      <c r="AB50">
        <v>69</v>
      </c>
      <c r="AC50" s="185">
        <v>99.333809183916244</v>
      </c>
      <c r="AD50" s="185">
        <v>99.880382775119614</v>
      </c>
      <c r="AE50" s="193"/>
      <c r="AF50" s="195"/>
      <c r="AG50" s="195"/>
      <c r="AH50" s="89"/>
      <c r="AI50" s="1"/>
      <c r="AJ50" s="79"/>
    </row>
    <row r="51" spans="1:36">
      <c r="A51" t="s">
        <v>73</v>
      </c>
      <c r="B51" t="s">
        <v>16</v>
      </c>
      <c r="C51" s="173">
        <v>26.12</v>
      </c>
      <c r="D51">
        <v>131</v>
      </c>
      <c r="E51">
        <v>23600</v>
      </c>
      <c r="F51" s="4">
        <v>285</v>
      </c>
      <c r="G51" s="5">
        <v>0.59298245614035083</v>
      </c>
      <c r="H51" s="46">
        <v>7.8082191780821919</v>
      </c>
      <c r="I51" s="76">
        <v>2484.2105263157896</v>
      </c>
      <c r="J51" s="76">
        <v>115.78947368421053</v>
      </c>
      <c r="K51" s="176">
        <v>14.58</v>
      </c>
      <c r="L51" s="5">
        <v>0.22</v>
      </c>
      <c r="M51" s="172">
        <v>5.6500000000000002E-2</v>
      </c>
      <c r="N51" s="172">
        <v>1.4E-3</v>
      </c>
      <c r="O51" s="175">
        <v>0.54</v>
      </c>
      <c r="P51" s="173">
        <v>1.4999999999999999E-2</v>
      </c>
      <c r="Q51" s="172">
        <v>6.8720000000000003E-2</v>
      </c>
      <c r="R51" s="172">
        <v>9.7999999999999997E-4</v>
      </c>
      <c r="S51" s="5">
        <v>0.41505999999999998</v>
      </c>
      <c r="T51" s="178">
        <v>437</v>
      </c>
      <c r="U51" s="4">
        <v>9.6999999999999993</v>
      </c>
      <c r="V51" s="4">
        <v>9.6999999999999993</v>
      </c>
      <c r="W51" s="183">
        <v>428.4</v>
      </c>
      <c r="X51" s="183">
        <v>5.9</v>
      </c>
      <c r="Y51" s="183">
        <v>7.8</v>
      </c>
      <c r="Z51">
        <v>467</v>
      </c>
      <c r="AA51">
        <v>53</v>
      </c>
      <c r="AB51">
        <v>64</v>
      </c>
      <c r="AC51" s="185">
        <v>98.032036613272311</v>
      </c>
      <c r="AD51" s="185">
        <v>91.734475374732341</v>
      </c>
      <c r="AE51" s="193"/>
      <c r="AF51" s="195"/>
      <c r="AG51" s="195"/>
      <c r="AH51" s="89"/>
      <c r="AI51" s="1"/>
      <c r="AJ51" s="79"/>
    </row>
    <row r="52" spans="1:36">
      <c r="A52" t="s">
        <v>74</v>
      </c>
      <c r="B52" t="s">
        <v>16</v>
      </c>
      <c r="C52" s="173">
        <v>26.119</v>
      </c>
      <c r="D52">
        <v>132</v>
      </c>
      <c r="E52">
        <v>22480</v>
      </c>
      <c r="F52" s="4">
        <v>290</v>
      </c>
      <c r="G52" s="5">
        <v>0.44310344827586207</v>
      </c>
      <c r="H52" s="46">
        <v>11.284046692607005</v>
      </c>
      <c r="I52" s="76">
        <v>4995.5555555555557</v>
      </c>
      <c r="J52" s="76">
        <v>124.44444444444444</v>
      </c>
      <c r="K52" s="176">
        <v>15.12</v>
      </c>
      <c r="L52" s="5">
        <v>0.25</v>
      </c>
      <c r="M52" s="172">
        <v>5.5500000000000001E-2</v>
      </c>
      <c r="N52" s="172">
        <v>1.4E-3</v>
      </c>
      <c r="O52" s="175">
        <v>0.49299999999999999</v>
      </c>
      <c r="P52" s="173">
        <v>1.2999999999999999E-2</v>
      </c>
      <c r="Q52" s="172">
        <v>6.6600000000000006E-2</v>
      </c>
      <c r="R52" s="172">
        <v>1.1000000000000001E-3</v>
      </c>
      <c r="S52" s="5">
        <v>0.36957000000000001</v>
      </c>
      <c r="T52" s="178">
        <v>407.7</v>
      </c>
      <c r="U52" s="4">
        <v>8.5</v>
      </c>
      <c r="V52" s="4">
        <v>8.5</v>
      </c>
      <c r="W52" s="183">
        <v>415.6</v>
      </c>
      <c r="X52" s="183">
        <v>6.7</v>
      </c>
      <c r="Y52" s="183">
        <v>8.3000000000000007</v>
      </c>
      <c r="Z52">
        <v>417</v>
      </c>
      <c r="AA52">
        <v>55</v>
      </c>
      <c r="AB52">
        <v>65</v>
      </c>
      <c r="AC52" s="185">
        <v>101.93769928869267</v>
      </c>
      <c r="AD52" s="185">
        <v>99.664268585131893</v>
      </c>
      <c r="AE52" s="193"/>
      <c r="AF52" s="195"/>
      <c r="AG52" s="195"/>
      <c r="AH52" s="89"/>
      <c r="AI52" s="1"/>
      <c r="AJ52" s="79"/>
    </row>
    <row r="53" spans="1:36">
      <c r="A53" t="s">
        <v>75</v>
      </c>
      <c r="B53" t="s">
        <v>16</v>
      </c>
      <c r="C53" s="173">
        <v>26.12</v>
      </c>
      <c r="D53">
        <v>132</v>
      </c>
      <c r="E53">
        <v>26500</v>
      </c>
      <c r="F53" s="4">
        <v>331</v>
      </c>
      <c r="G53" s="5">
        <v>0.43897280966767377</v>
      </c>
      <c r="H53" s="46">
        <v>11.335616438356166</v>
      </c>
      <c r="I53" s="76">
        <v>3117.6470588235293</v>
      </c>
      <c r="J53" s="76">
        <v>152.94117647058823</v>
      </c>
      <c r="K53" s="176">
        <v>14.71</v>
      </c>
      <c r="L53" s="5">
        <v>0.23</v>
      </c>
      <c r="M53" s="172">
        <v>5.4899999999999997E-2</v>
      </c>
      <c r="N53" s="172">
        <v>1.2999999999999999E-3</v>
      </c>
      <c r="O53" s="175">
        <v>0.51500000000000001</v>
      </c>
      <c r="P53" s="173">
        <v>1.2999999999999999E-2</v>
      </c>
      <c r="Q53" s="172">
        <v>6.8199999999999997E-2</v>
      </c>
      <c r="R53" s="172">
        <v>1.1000000000000001E-3</v>
      </c>
      <c r="S53" s="5">
        <v>0.41943000000000003</v>
      </c>
      <c r="T53" s="178">
        <v>420.5</v>
      </c>
      <c r="U53" s="4">
        <v>8.9</v>
      </c>
      <c r="V53" s="4">
        <v>8.9</v>
      </c>
      <c r="W53" s="183">
        <v>425</v>
      </c>
      <c r="X53" s="183">
        <v>6.4</v>
      </c>
      <c r="Y53" s="183">
        <v>8.1</v>
      </c>
      <c r="Z53">
        <v>395</v>
      </c>
      <c r="AA53">
        <v>52</v>
      </c>
      <c r="AB53">
        <v>63</v>
      </c>
      <c r="AC53" s="185">
        <v>101.07015457788347</v>
      </c>
      <c r="AD53" s="185">
        <v>107.59493670886076</v>
      </c>
      <c r="AE53" s="193"/>
      <c r="AF53" s="195"/>
      <c r="AG53" s="195"/>
      <c r="AH53" s="89"/>
      <c r="AI53" s="1"/>
      <c r="AJ53" s="79"/>
    </row>
    <row r="54" spans="1:36">
      <c r="A54" t="s">
        <v>76</v>
      </c>
      <c r="B54" t="s">
        <v>16</v>
      </c>
      <c r="C54" s="173">
        <v>26.120999999999999</v>
      </c>
      <c r="D54">
        <v>132</v>
      </c>
      <c r="E54">
        <v>27400</v>
      </c>
      <c r="F54" s="4">
        <v>354</v>
      </c>
      <c r="G54" s="5">
        <v>0.4364406779661017</v>
      </c>
      <c r="H54" s="46">
        <v>11.20253164556962</v>
      </c>
      <c r="I54" s="76">
        <v>7828.5714285714284</v>
      </c>
      <c r="J54" s="76">
        <v>285.71428571428567</v>
      </c>
      <c r="K54" s="176">
        <v>15.15</v>
      </c>
      <c r="L54" s="5">
        <v>0.22</v>
      </c>
      <c r="M54" s="172">
        <v>5.57E-2</v>
      </c>
      <c r="N54" s="172">
        <v>1.2999999999999999E-3</v>
      </c>
      <c r="O54" s="175">
        <v>0.498</v>
      </c>
      <c r="P54" s="173">
        <v>1.2E-2</v>
      </c>
      <c r="Q54" s="172">
        <v>6.6049999999999998E-2</v>
      </c>
      <c r="R54" s="172">
        <v>9.2000000000000003E-4</v>
      </c>
      <c r="S54" s="5">
        <v>0.33494000000000002</v>
      </c>
      <c r="T54" s="178">
        <v>411.1</v>
      </c>
      <c r="U54" s="4">
        <v>8.1</v>
      </c>
      <c r="V54" s="4">
        <v>8.1</v>
      </c>
      <c r="W54" s="183">
        <v>412.2</v>
      </c>
      <c r="X54" s="183">
        <v>5.6</v>
      </c>
      <c r="Y54" s="183">
        <v>7.4</v>
      </c>
      <c r="Z54">
        <v>440</v>
      </c>
      <c r="AA54">
        <v>54</v>
      </c>
      <c r="AB54">
        <v>66</v>
      </c>
      <c r="AC54" s="185">
        <v>100.26757479931889</v>
      </c>
      <c r="AD54" s="185">
        <v>93.681818181818187</v>
      </c>
      <c r="AE54" s="193">
        <v>0</v>
      </c>
      <c r="AF54" s="194">
        <v>415.09</v>
      </c>
      <c r="AG54" s="195">
        <v>1.8871</v>
      </c>
      <c r="AH54" s="84">
        <v>1.91</v>
      </c>
      <c r="AI54" s="196">
        <v>-0.40548970679974994</v>
      </c>
      <c r="AJ54" s="79"/>
    </row>
    <row r="55" spans="1:36">
      <c r="A55" t="s">
        <v>77</v>
      </c>
      <c r="B55" t="s">
        <v>16</v>
      </c>
      <c r="C55" s="173">
        <v>26.123000000000001</v>
      </c>
      <c r="D55">
        <v>132</v>
      </c>
      <c r="E55">
        <v>27400</v>
      </c>
      <c r="F55" s="4">
        <v>355</v>
      </c>
      <c r="G55" s="5">
        <v>0.44338028169014088</v>
      </c>
      <c r="H55" s="46">
        <v>11.563517915309447</v>
      </c>
      <c r="I55" s="76">
        <v>4215.3846153846152</v>
      </c>
      <c r="J55" s="76">
        <v>169.23076923076923</v>
      </c>
      <c r="K55" s="176">
        <v>15.02</v>
      </c>
      <c r="L55" s="5">
        <v>0.22</v>
      </c>
      <c r="M55" s="172">
        <v>5.6800000000000003E-2</v>
      </c>
      <c r="N55" s="172">
        <v>1.2999999999999999E-3</v>
      </c>
      <c r="O55" s="175">
        <v>0.51300000000000001</v>
      </c>
      <c r="P55" s="173">
        <v>1.4E-2</v>
      </c>
      <c r="Q55" s="172">
        <v>6.6699999999999995E-2</v>
      </c>
      <c r="R55" s="172">
        <v>1E-3</v>
      </c>
      <c r="S55" s="5">
        <v>0.40866000000000002</v>
      </c>
      <c r="T55" s="178">
        <v>420.2</v>
      </c>
      <c r="U55" s="4">
        <v>9</v>
      </c>
      <c r="V55" s="4">
        <v>9</v>
      </c>
      <c r="W55" s="183">
        <v>416.3</v>
      </c>
      <c r="X55" s="183">
        <v>6</v>
      </c>
      <c r="Y55" s="183">
        <v>7.8</v>
      </c>
      <c r="Z55">
        <v>488</v>
      </c>
      <c r="AA55">
        <v>53</v>
      </c>
      <c r="AB55">
        <v>64</v>
      </c>
      <c r="AC55" s="185">
        <v>99.071870537839132</v>
      </c>
      <c r="AD55" s="185">
        <v>85.307377049180332</v>
      </c>
      <c r="AE55" s="193"/>
      <c r="AF55" s="195"/>
      <c r="AG55" s="195"/>
      <c r="AH55" s="89"/>
      <c r="AI55" s="1"/>
      <c r="AJ55" s="79"/>
    </row>
    <row r="56" spans="1:36">
      <c r="A56" t="s">
        <v>78</v>
      </c>
      <c r="B56" t="s">
        <v>16</v>
      </c>
      <c r="C56" s="173">
        <v>26.216999999999999</v>
      </c>
      <c r="D56">
        <v>132</v>
      </c>
      <c r="E56">
        <v>28850</v>
      </c>
      <c r="F56" s="4">
        <v>368.2</v>
      </c>
      <c r="G56" s="5">
        <v>0.4823465507876154</v>
      </c>
      <c r="H56" s="46">
        <v>10.73469387755102</v>
      </c>
      <c r="I56" s="76">
        <v>11540</v>
      </c>
      <c r="J56" s="76">
        <v>152</v>
      </c>
      <c r="K56" s="176">
        <v>15.22</v>
      </c>
      <c r="L56" s="5">
        <v>0.2</v>
      </c>
      <c r="M56" s="172">
        <v>5.6000000000000001E-2</v>
      </c>
      <c r="N56" s="172">
        <v>1.1999999999999999E-3</v>
      </c>
      <c r="O56" s="175">
        <v>0.503</v>
      </c>
      <c r="P56" s="173">
        <v>0.01</v>
      </c>
      <c r="Q56" s="172">
        <v>6.5850000000000006E-2</v>
      </c>
      <c r="R56" s="172">
        <v>8.5999999999999998E-4</v>
      </c>
      <c r="S56" s="5">
        <v>0.35241</v>
      </c>
      <c r="T56" s="178">
        <v>412.8</v>
      </c>
      <c r="U56" s="4">
        <v>7</v>
      </c>
      <c r="V56" s="4">
        <v>7</v>
      </c>
      <c r="W56" s="183">
        <v>411</v>
      </c>
      <c r="X56" s="183">
        <v>5.2</v>
      </c>
      <c r="Y56" s="183">
        <v>7.1</v>
      </c>
      <c r="Z56">
        <v>457</v>
      </c>
      <c r="AA56">
        <v>48</v>
      </c>
      <c r="AB56">
        <v>61</v>
      </c>
      <c r="AC56" s="185">
        <v>99.563953488372093</v>
      </c>
      <c r="AD56" s="185">
        <v>89.934354485776808</v>
      </c>
      <c r="AE56" s="193"/>
      <c r="AF56" s="195"/>
      <c r="AG56" s="195"/>
      <c r="AH56" s="89"/>
      <c r="AI56" s="1"/>
      <c r="AJ56" s="79"/>
    </row>
    <row r="57" spans="1:36">
      <c r="A57" t="s">
        <v>79</v>
      </c>
      <c r="B57" t="s">
        <v>16</v>
      </c>
      <c r="C57" s="173">
        <v>26.114999999999998</v>
      </c>
      <c r="D57">
        <v>132</v>
      </c>
      <c r="E57">
        <v>25150</v>
      </c>
      <c r="F57" s="4">
        <v>318.60000000000002</v>
      </c>
      <c r="G57" s="5">
        <v>0.44695543000627747</v>
      </c>
      <c r="H57" s="46">
        <v>11.419354838709678</v>
      </c>
      <c r="I57" s="76">
        <v>852.54237288135596</v>
      </c>
      <c r="J57" s="76">
        <v>14.576271186440678</v>
      </c>
      <c r="K57" s="176">
        <v>14.97</v>
      </c>
      <c r="L57" s="5">
        <v>0.24</v>
      </c>
      <c r="M57" s="172">
        <v>5.7200000000000001E-2</v>
      </c>
      <c r="N57" s="172">
        <v>1.5E-3</v>
      </c>
      <c r="O57" s="175">
        <v>0.52100000000000002</v>
      </c>
      <c r="P57" s="173">
        <v>1.2999999999999999E-2</v>
      </c>
      <c r="Q57" s="172">
        <v>6.6900000000000001E-2</v>
      </c>
      <c r="R57" s="172">
        <v>1E-3</v>
      </c>
      <c r="S57" s="5">
        <v>0.27734999999999999</v>
      </c>
      <c r="T57" s="178">
        <v>425.6</v>
      </c>
      <c r="U57" s="4">
        <v>9</v>
      </c>
      <c r="V57" s="4">
        <v>9</v>
      </c>
      <c r="W57" s="183">
        <v>418</v>
      </c>
      <c r="X57" s="183">
        <v>6.3</v>
      </c>
      <c r="Y57" s="183">
        <v>8.1</v>
      </c>
      <c r="Z57">
        <v>467</v>
      </c>
      <c r="AA57">
        <v>58</v>
      </c>
      <c r="AB57">
        <v>68</v>
      </c>
      <c r="AC57" s="185">
        <v>98.214285714285708</v>
      </c>
      <c r="AD57" s="185">
        <v>89.507494646680939</v>
      </c>
      <c r="AE57" s="193"/>
      <c r="AF57" s="195"/>
      <c r="AG57" s="195"/>
      <c r="AH57" s="89"/>
      <c r="AI57" s="1"/>
      <c r="AJ57" s="79"/>
    </row>
    <row r="58" spans="1:36">
      <c r="A58" t="s">
        <v>80</v>
      </c>
      <c r="B58" t="s">
        <v>16</v>
      </c>
      <c r="C58" s="173">
        <v>26.113</v>
      </c>
      <c r="D58">
        <v>131</v>
      </c>
      <c r="E58">
        <v>30730</v>
      </c>
      <c r="F58" s="4">
        <v>397.3</v>
      </c>
      <c r="G58" s="5">
        <v>0.41933048074502893</v>
      </c>
      <c r="H58" s="46">
        <v>12.07598784194529</v>
      </c>
      <c r="I58" s="76">
        <v>975.55555555555554</v>
      </c>
      <c r="J58" s="76">
        <v>16.507936507936506</v>
      </c>
      <c r="K58" s="176">
        <v>15.22</v>
      </c>
      <c r="L58" s="5">
        <v>0.2</v>
      </c>
      <c r="M58" s="172">
        <v>5.5E-2</v>
      </c>
      <c r="N58" s="172">
        <v>1.2999999999999999E-3</v>
      </c>
      <c r="O58" s="175">
        <v>0.49399999999999999</v>
      </c>
      <c r="P58" s="173">
        <v>1.2E-2</v>
      </c>
      <c r="Q58" s="172">
        <v>6.5780000000000005E-2</v>
      </c>
      <c r="R58" s="172">
        <v>8.4999999999999995E-4</v>
      </c>
      <c r="S58" s="5">
        <v>0.47571999999999998</v>
      </c>
      <c r="T58" s="178">
        <v>407.3</v>
      </c>
      <c r="U58" s="4">
        <v>8.4</v>
      </c>
      <c r="V58" s="4">
        <v>8.4</v>
      </c>
      <c r="W58" s="183">
        <v>410.6</v>
      </c>
      <c r="X58" s="183">
        <v>5.0999999999999996</v>
      </c>
      <c r="Y58" s="183">
        <v>7.1</v>
      </c>
      <c r="Z58">
        <v>399</v>
      </c>
      <c r="AA58">
        <v>51</v>
      </c>
      <c r="AB58">
        <v>63</v>
      </c>
      <c r="AC58" s="185">
        <v>100.81021360176774</v>
      </c>
      <c r="AD58" s="185">
        <v>102.90726817042606</v>
      </c>
      <c r="AE58" s="193"/>
      <c r="AF58" s="195"/>
      <c r="AG58" s="195"/>
      <c r="AH58" s="89"/>
      <c r="AI58" s="1"/>
      <c r="AJ58" s="79"/>
    </row>
    <row r="59" spans="1:36">
      <c r="A59" t="s">
        <v>81</v>
      </c>
      <c r="B59" t="s">
        <v>16</v>
      </c>
      <c r="C59" s="173">
        <v>26.117000000000001</v>
      </c>
      <c r="D59">
        <v>132</v>
      </c>
      <c r="E59">
        <v>17840</v>
      </c>
      <c r="F59" s="4">
        <v>231</v>
      </c>
      <c r="G59" s="5">
        <v>0.67445887445887454</v>
      </c>
      <c r="H59" s="46">
        <v>7.5</v>
      </c>
      <c r="I59" s="76">
        <v>7136</v>
      </c>
      <c r="J59" s="76">
        <v>248.00000000000003</v>
      </c>
      <c r="K59" s="176">
        <v>15.1</v>
      </c>
      <c r="L59" s="5">
        <v>0.28000000000000003</v>
      </c>
      <c r="M59" s="172">
        <v>5.6599999999999998E-2</v>
      </c>
      <c r="N59" s="172">
        <v>1.6000000000000001E-3</v>
      </c>
      <c r="O59" s="175">
        <v>0.51200000000000001</v>
      </c>
      <c r="P59" s="173">
        <v>1.6E-2</v>
      </c>
      <c r="Q59" s="172">
        <v>6.6199999999999995E-2</v>
      </c>
      <c r="R59" s="172">
        <v>1.1999999999999999E-3</v>
      </c>
      <c r="S59" s="5">
        <v>0.44958999999999999</v>
      </c>
      <c r="T59" s="178">
        <v>418</v>
      </c>
      <c r="U59" s="4">
        <v>11</v>
      </c>
      <c r="V59" s="4">
        <v>11</v>
      </c>
      <c r="W59" s="183">
        <v>413</v>
      </c>
      <c r="X59" s="183">
        <v>7</v>
      </c>
      <c r="Y59" s="183">
        <v>8.5</v>
      </c>
      <c r="Z59">
        <v>473</v>
      </c>
      <c r="AA59">
        <v>62</v>
      </c>
      <c r="AB59">
        <v>71</v>
      </c>
      <c r="AC59" s="185">
        <v>98.803827751196167</v>
      </c>
      <c r="AD59" s="185">
        <v>87.315010570824526</v>
      </c>
      <c r="AE59" s="193"/>
      <c r="AF59" s="195"/>
      <c r="AG59" s="195"/>
      <c r="AH59" s="89"/>
      <c r="AI59" s="1"/>
      <c r="AJ59" s="79"/>
    </row>
    <row r="60" spans="1:36">
      <c r="C60" s="173"/>
      <c r="E60" s="1"/>
      <c r="G60" s="5"/>
      <c r="H60" s="46"/>
      <c r="I60" s="77"/>
      <c r="J60" s="77"/>
      <c r="K60" s="176"/>
      <c r="L60" s="5"/>
      <c r="M60" s="172"/>
      <c r="N60" s="172"/>
      <c r="O60" s="175"/>
      <c r="P60" s="173"/>
      <c r="Q60" s="172"/>
      <c r="R60" s="172"/>
      <c r="S60" s="5"/>
      <c r="T60" s="79"/>
      <c r="W60" s="1"/>
      <c r="Z60"/>
      <c r="AC60" s="185"/>
      <c r="AD60" s="185"/>
      <c r="AE60" s="193"/>
      <c r="AF60" s="195"/>
      <c r="AG60" s="195"/>
      <c r="AH60" s="89"/>
      <c r="AI60" s="1"/>
      <c r="AJ60" s="79"/>
    </row>
    <row r="61" spans="1:36">
      <c r="A61" t="s">
        <v>17</v>
      </c>
      <c r="B61" t="s">
        <v>16</v>
      </c>
      <c r="C61">
        <v>26.113</v>
      </c>
      <c r="D61">
        <v>132</v>
      </c>
      <c r="E61">
        <v>17000</v>
      </c>
      <c r="F61" s="46">
        <v>79.3</v>
      </c>
      <c r="G61" s="5">
        <v>0.37351828499369488</v>
      </c>
      <c r="H61" s="46">
        <v>5.376271186440678</v>
      </c>
      <c r="I61" s="76">
        <v>2615.3846153846152</v>
      </c>
      <c r="J61" s="76">
        <v>55.38461538461538</v>
      </c>
      <c r="K61" s="176">
        <v>5.63</v>
      </c>
      <c r="L61" s="5">
        <v>0.16</v>
      </c>
      <c r="M61" s="172">
        <v>7.3899999999999993E-2</v>
      </c>
      <c r="N61" s="172">
        <v>1.6999999999999999E-3</v>
      </c>
      <c r="O61" s="175">
        <v>1.841</v>
      </c>
      <c r="P61" s="173">
        <v>6.3E-2</v>
      </c>
      <c r="Q61" s="172">
        <v>0.17780000000000001</v>
      </c>
      <c r="R61" s="172">
        <v>5.0000000000000001E-3</v>
      </c>
      <c r="S61" s="5">
        <v>0.69789999999999996</v>
      </c>
      <c r="T61" s="79">
        <v>1055</v>
      </c>
      <c r="U61">
        <v>23</v>
      </c>
      <c r="V61">
        <v>23</v>
      </c>
      <c r="W61" s="1">
        <v>1053</v>
      </c>
      <c r="X61" s="1">
        <v>27</v>
      </c>
      <c r="Y61" s="1">
        <v>30</v>
      </c>
      <c r="Z61">
        <v>1038</v>
      </c>
      <c r="AA61">
        <v>49</v>
      </c>
      <c r="AB61">
        <v>59</v>
      </c>
      <c r="AC61" s="185">
        <v>99.810426540284354</v>
      </c>
      <c r="AD61" s="185">
        <v>101.44508670520231</v>
      </c>
      <c r="AE61" s="193"/>
      <c r="AF61" s="195"/>
      <c r="AG61" s="195"/>
      <c r="AH61" s="89"/>
      <c r="AI61" s="1"/>
      <c r="AJ61" s="79"/>
    </row>
    <row r="62" spans="1:36">
      <c r="A62" t="s">
        <v>19</v>
      </c>
      <c r="B62" t="s">
        <v>16</v>
      </c>
      <c r="C62">
        <v>26.119</v>
      </c>
      <c r="D62">
        <v>131</v>
      </c>
      <c r="E62">
        <v>17000</v>
      </c>
      <c r="F62" s="46">
        <v>80.099999999999994</v>
      </c>
      <c r="G62" s="5">
        <v>0.36729088639201002</v>
      </c>
      <c r="H62" s="46">
        <v>5.1511254019292601</v>
      </c>
      <c r="I62" s="76">
        <v>918.91891891891896</v>
      </c>
      <c r="J62" s="76">
        <v>18.378378378378379</v>
      </c>
      <c r="K62" s="176">
        <v>5.62</v>
      </c>
      <c r="L62" s="5">
        <v>0.15</v>
      </c>
      <c r="M62" s="172">
        <v>7.3999999999999996E-2</v>
      </c>
      <c r="N62" s="172">
        <v>1.9E-3</v>
      </c>
      <c r="O62" s="175">
        <v>1.85</v>
      </c>
      <c r="P62" s="173">
        <v>6.9000000000000006E-2</v>
      </c>
      <c r="Q62" s="172">
        <v>0.18</v>
      </c>
      <c r="R62" s="172">
        <v>4.7999999999999996E-3</v>
      </c>
      <c r="S62" s="5">
        <v>0.69626999999999994</v>
      </c>
      <c r="T62" s="79">
        <v>1064</v>
      </c>
      <c r="U62">
        <v>24</v>
      </c>
      <c r="V62">
        <v>24</v>
      </c>
      <c r="W62" s="1">
        <v>1065</v>
      </c>
      <c r="X62" s="1">
        <v>26</v>
      </c>
      <c r="Y62" s="1">
        <v>29</v>
      </c>
      <c r="Z62">
        <v>1029</v>
      </c>
      <c r="AA62">
        <v>52</v>
      </c>
      <c r="AB62">
        <v>62</v>
      </c>
      <c r="AC62" s="185">
        <v>100.09398496240601</v>
      </c>
      <c r="AD62" s="185">
        <v>103.49854227405248</v>
      </c>
      <c r="AE62" s="193"/>
      <c r="AF62" s="195"/>
      <c r="AG62" s="195"/>
      <c r="AH62" s="89"/>
      <c r="AI62" s="1"/>
      <c r="AJ62" s="79"/>
    </row>
    <row r="63" spans="1:36">
      <c r="A63" t="s">
        <v>21</v>
      </c>
      <c r="B63" t="s">
        <v>16</v>
      </c>
      <c r="C63">
        <v>26.114999999999998</v>
      </c>
      <c r="D63">
        <v>131</v>
      </c>
      <c r="E63">
        <v>17390</v>
      </c>
      <c r="F63" s="46">
        <v>81.599999999999994</v>
      </c>
      <c r="G63" s="5">
        <v>0.37598039215686274</v>
      </c>
      <c r="H63" s="46">
        <v>5.3896961690885066</v>
      </c>
      <c r="I63" s="76">
        <v>34780</v>
      </c>
      <c r="J63" s="76">
        <v>680</v>
      </c>
      <c r="K63" s="176">
        <v>5.62</v>
      </c>
      <c r="L63" s="5">
        <v>0.14000000000000001</v>
      </c>
      <c r="M63" s="172">
        <v>7.5700000000000003E-2</v>
      </c>
      <c r="N63" s="172">
        <v>1.8E-3</v>
      </c>
      <c r="O63" s="175">
        <v>1.847</v>
      </c>
      <c r="P63" s="173">
        <v>0.06</v>
      </c>
      <c r="Q63" s="172">
        <v>0.1784</v>
      </c>
      <c r="R63" s="172">
        <v>4.3E-3</v>
      </c>
      <c r="S63" s="5">
        <v>0.70543999999999996</v>
      </c>
      <c r="T63" s="79">
        <v>1066</v>
      </c>
      <c r="U63">
        <v>21</v>
      </c>
      <c r="V63">
        <v>21</v>
      </c>
      <c r="W63" s="1">
        <v>1057</v>
      </c>
      <c r="X63" s="1">
        <v>23</v>
      </c>
      <c r="Y63" s="1">
        <v>26</v>
      </c>
      <c r="Z63">
        <v>1073</v>
      </c>
      <c r="AA63">
        <v>50</v>
      </c>
      <c r="AB63">
        <v>60</v>
      </c>
      <c r="AC63" s="185">
        <v>99.15572232645404</v>
      </c>
      <c r="AD63" s="185">
        <v>98.508853681267468</v>
      </c>
      <c r="AE63" s="193"/>
      <c r="AF63" s="195"/>
      <c r="AG63" s="195"/>
      <c r="AH63" s="89"/>
      <c r="AI63" s="1"/>
      <c r="AJ63" s="79"/>
    </row>
    <row r="64" spans="1:36">
      <c r="A64" t="s">
        <v>23</v>
      </c>
      <c r="B64" t="s">
        <v>16</v>
      </c>
      <c r="C64">
        <v>26.125</v>
      </c>
      <c r="D64">
        <v>132</v>
      </c>
      <c r="E64">
        <v>17080</v>
      </c>
      <c r="F64" s="46">
        <v>80.400000000000006</v>
      </c>
      <c r="G64" s="5">
        <v>0.37624378109452733</v>
      </c>
      <c r="H64" s="46">
        <v>5.244618395303327</v>
      </c>
      <c r="I64" s="76">
        <v>578.98305084745766</v>
      </c>
      <c r="J64" s="76">
        <v>15.59322033898305</v>
      </c>
      <c r="K64" s="176">
        <v>5.61</v>
      </c>
      <c r="L64" s="5">
        <v>0.14000000000000001</v>
      </c>
      <c r="M64" s="172">
        <v>7.5899999999999995E-2</v>
      </c>
      <c r="N64" s="172">
        <v>2.0999999999999999E-3</v>
      </c>
      <c r="O64" s="79">
        <v>1.8620000000000001</v>
      </c>
      <c r="P64" s="173">
        <v>6.5000000000000002E-2</v>
      </c>
      <c r="Q64" s="172">
        <v>0.17960000000000001</v>
      </c>
      <c r="R64" s="172">
        <v>4.7000000000000002E-3</v>
      </c>
      <c r="S64" s="5">
        <v>0.58559000000000005</v>
      </c>
      <c r="T64" s="79">
        <v>1062</v>
      </c>
      <c r="U64">
        <v>23</v>
      </c>
      <c r="V64">
        <v>23</v>
      </c>
      <c r="W64" s="1">
        <v>1063</v>
      </c>
      <c r="X64" s="1">
        <v>25</v>
      </c>
      <c r="Y64" s="1">
        <v>28</v>
      </c>
      <c r="Z64">
        <v>1088</v>
      </c>
      <c r="AA64">
        <v>57</v>
      </c>
      <c r="AB64">
        <v>66</v>
      </c>
      <c r="AC64" s="185">
        <v>100.09416195856873</v>
      </c>
      <c r="AD64" s="185">
        <v>97.702205882352942</v>
      </c>
      <c r="AE64" s="193"/>
      <c r="AF64" s="195"/>
      <c r="AG64" s="195"/>
      <c r="AH64" s="89"/>
      <c r="AI64" s="1"/>
      <c r="AJ64" s="79"/>
    </row>
    <row r="65" spans="1:269">
      <c r="A65" t="s">
        <v>25</v>
      </c>
      <c r="B65" t="s">
        <v>16</v>
      </c>
      <c r="C65">
        <v>26.116</v>
      </c>
      <c r="D65">
        <v>131</v>
      </c>
      <c r="E65">
        <v>17310</v>
      </c>
      <c r="F65" s="46">
        <v>79.7</v>
      </c>
      <c r="G65" s="5">
        <v>0.37917189460476786</v>
      </c>
      <c r="H65" s="46">
        <v>5.3960731211916046</v>
      </c>
      <c r="I65" s="76">
        <v>34620</v>
      </c>
      <c r="J65" s="76">
        <v>700.00000000000011</v>
      </c>
      <c r="K65" s="176">
        <v>5.58</v>
      </c>
      <c r="L65" s="5">
        <v>0.13</v>
      </c>
      <c r="M65" s="172">
        <v>7.5300000000000006E-2</v>
      </c>
      <c r="N65" s="172">
        <v>1.9E-3</v>
      </c>
      <c r="O65" s="79">
        <v>1.855</v>
      </c>
      <c r="P65" s="173">
        <v>6.2E-2</v>
      </c>
      <c r="Q65">
        <v>0.17979999999999999</v>
      </c>
      <c r="R65" s="172">
        <v>4.1000000000000003E-3</v>
      </c>
      <c r="S65" s="5">
        <v>0.60765000000000002</v>
      </c>
      <c r="T65" s="79">
        <v>1060</v>
      </c>
      <c r="U65">
        <v>22</v>
      </c>
      <c r="V65">
        <v>22</v>
      </c>
      <c r="W65" s="1">
        <v>1067</v>
      </c>
      <c r="X65" s="1">
        <v>23</v>
      </c>
      <c r="Y65" s="1">
        <v>26</v>
      </c>
      <c r="Z65">
        <v>1067</v>
      </c>
      <c r="AA65">
        <v>51</v>
      </c>
      <c r="AB65">
        <v>61</v>
      </c>
      <c r="AC65" s="185">
        <v>100.66037735849056</v>
      </c>
      <c r="AD65" s="185">
        <v>100</v>
      </c>
      <c r="AE65" s="193"/>
      <c r="AF65" s="195"/>
      <c r="AG65" s="195"/>
      <c r="AH65" s="89"/>
      <c r="AI65" s="1"/>
      <c r="AJ65" s="79"/>
    </row>
    <row r="66" spans="1:269">
      <c r="A66" t="s">
        <v>27</v>
      </c>
      <c r="B66" t="s">
        <v>16</v>
      </c>
      <c r="C66">
        <v>26.113</v>
      </c>
      <c r="D66">
        <v>132</v>
      </c>
      <c r="E66">
        <v>16870</v>
      </c>
      <c r="F66" s="46">
        <v>78.8</v>
      </c>
      <c r="G66" s="5">
        <v>0.38350253807106599</v>
      </c>
      <c r="H66" s="46">
        <v>5.2779638312123245</v>
      </c>
      <c r="I66" s="76">
        <v>33740</v>
      </c>
      <c r="J66" s="76">
        <v>720</v>
      </c>
      <c r="K66" s="176">
        <v>5.61</v>
      </c>
      <c r="L66" s="5">
        <v>0.14000000000000001</v>
      </c>
      <c r="M66" s="172">
        <v>7.4399999999999994E-2</v>
      </c>
      <c r="N66" s="172">
        <v>1.8E-3</v>
      </c>
      <c r="O66" s="79">
        <v>1.845</v>
      </c>
      <c r="P66" s="173">
        <v>5.3999999999999999E-2</v>
      </c>
      <c r="Q66">
        <v>0.1799</v>
      </c>
      <c r="R66" s="172">
        <v>4.4999999999999997E-3</v>
      </c>
      <c r="S66" s="5">
        <v>0.64159999999999995</v>
      </c>
      <c r="T66" s="79">
        <v>1062</v>
      </c>
      <c r="U66">
        <v>20</v>
      </c>
      <c r="V66">
        <v>20</v>
      </c>
      <c r="W66" s="1">
        <v>1070</v>
      </c>
      <c r="X66" s="1">
        <v>24</v>
      </c>
      <c r="Y66" s="1">
        <v>27</v>
      </c>
      <c r="Z66">
        <v>1057</v>
      </c>
      <c r="AA66">
        <v>49</v>
      </c>
      <c r="AB66">
        <v>58</v>
      </c>
      <c r="AC66" s="185">
        <v>100.75329566854991</v>
      </c>
      <c r="AD66" s="185">
        <v>101.22989593188268</v>
      </c>
      <c r="AE66" s="193"/>
      <c r="AF66" s="195"/>
      <c r="AG66" s="195"/>
      <c r="AH66" s="89"/>
      <c r="AI66" s="1"/>
      <c r="AJ66" s="79"/>
    </row>
    <row r="67" spans="1:269">
      <c r="A67" t="s">
        <v>29</v>
      </c>
      <c r="B67" t="s">
        <v>16</v>
      </c>
      <c r="C67">
        <v>26.117000000000001</v>
      </c>
      <c r="D67">
        <v>132</v>
      </c>
      <c r="E67">
        <v>16660</v>
      </c>
      <c r="F67" s="46">
        <v>79.900000000000006</v>
      </c>
      <c r="G67" s="5">
        <v>0.36608260325406755</v>
      </c>
      <c r="H67" s="46">
        <v>5.3660174613834792</v>
      </c>
      <c r="I67" s="76">
        <v>1960</v>
      </c>
      <c r="J67" s="76">
        <v>51.764705882352942</v>
      </c>
      <c r="K67" s="176">
        <v>5.69</v>
      </c>
      <c r="L67" s="5">
        <v>0.15</v>
      </c>
      <c r="M67" s="172">
        <v>7.4999999999999997E-2</v>
      </c>
      <c r="N67" s="172">
        <v>2E-3</v>
      </c>
      <c r="O67" s="79">
        <v>1.851</v>
      </c>
      <c r="P67" s="173">
        <v>5.6000000000000001E-2</v>
      </c>
      <c r="Q67">
        <v>0.17749999999999999</v>
      </c>
      <c r="R67" s="172">
        <v>4.7000000000000002E-3</v>
      </c>
      <c r="S67" s="5">
        <v>0.58404</v>
      </c>
      <c r="T67" s="79">
        <v>1064</v>
      </c>
      <c r="U67">
        <v>20</v>
      </c>
      <c r="V67">
        <v>20</v>
      </c>
      <c r="W67" s="1">
        <v>1054</v>
      </c>
      <c r="X67" s="1">
        <v>26</v>
      </c>
      <c r="Y67" s="1">
        <v>29</v>
      </c>
      <c r="Z67">
        <v>1054</v>
      </c>
      <c r="AA67">
        <v>56</v>
      </c>
      <c r="AB67">
        <v>65</v>
      </c>
      <c r="AC67" s="185">
        <v>99.060150375939855</v>
      </c>
      <c r="AD67" s="185">
        <v>100</v>
      </c>
      <c r="AE67" s="193">
        <v>0</v>
      </c>
      <c r="AF67" s="194">
        <v>1063.4000000000001</v>
      </c>
      <c r="AG67" s="195">
        <v>5.3226000000000004</v>
      </c>
      <c r="AH67" s="84">
        <v>0.37468000000000001</v>
      </c>
      <c r="AI67" s="196">
        <v>9.4126506024096376E-2</v>
      </c>
      <c r="AJ67" s="79"/>
    </row>
    <row r="68" spans="1:269">
      <c r="A68" t="s">
        <v>31</v>
      </c>
      <c r="B68" t="s">
        <v>16</v>
      </c>
      <c r="C68">
        <v>26.122</v>
      </c>
      <c r="D68">
        <v>132</v>
      </c>
      <c r="E68">
        <v>16960</v>
      </c>
      <c r="F68" s="46">
        <v>80</v>
      </c>
      <c r="G68" s="5">
        <v>0.38162499999999999</v>
      </c>
      <c r="H68" s="46">
        <v>5.3050397877984086</v>
      </c>
      <c r="I68" s="76">
        <v>616.72727272727275</v>
      </c>
      <c r="J68" s="76">
        <v>15.636363636363638</v>
      </c>
      <c r="K68" s="176">
        <v>5.58</v>
      </c>
      <c r="L68" s="5">
        <v>0.14000000000000001</v>
      </c>
      <c r="M68" s="172">
        <v>7.5700000000000003E-2</v>
      </c>
      <c r="N68" s="172">
        <v>2E-3</v>
      </c>
      <c r="O68" s="79">
        <v>1.831</v>
      </c>
      <c r="P68" s="173">
        <v>6.2E-2</v>
      </c>
      <c r="Q68">
        <v>0.17810000000000001</v>
      </c>
      <c r="R68" s="172">
        <v>4.5999999999999999E-3</v>
      </c>
      <c r="S68" s="5">
        <v>0.70672000000000001</v>
      </c>
      <c r="T68" s="79">
        <v>1056</v>
      </c>
      <c r="U68">
        <v>22</v>
      </c>
      <c r="V68">
        <v>22</v>
      </c>
      <c r="W68" s="1">
        <v>1055</v>
      </c>
      <c r="X68" s="1">
        <v>25</v>
      </c>
      <c r="Y68" s="1">
        <v>28</v>
      </c>
      <c r="Z68">
        <v>1095</v>
      </c>
      <c r="AA68">
        <v>50</v>
      </c>
      <c r="AB68">
        <v>59</v>
      </c>
      <c r="AC68" s="185">
        <v>99.905303030303031</v>
      </c>
      <c r="AD68" s="185">
        <v>96.347031963470315</v>
      </c>
      <c r="AE68" s="193"/>
      <c r="AF68" s="89"/>
      <c r="AG68" s="89"/>
      <c r="AH68" s="89"/>
      <c r="AI68" s="89"/>
      <c r="AJ68" s="79"/>
    </row>
    <row r="69" spans="1:269">
      <c r="A69" t="s">
        <v>33</v>
      </c>
      <c r="B69" t="s">
        <v>16</v>
      </c>
      <c r="C69">
        <v>26.122</v>
      </c>
      <c r="D69">
        <v>131</v>
      </c>
      <c r="E69">
        <v>16810</v>
      </c>
      <c r="F69" s="46">
        <v>78</v>
      </c>
      <c r="G69" s="5">
        <v>0.38923076923076921</v>
      </c>
      <c r="H69" s="46">
        <v>5.5201698513800421</v>
      </c>
      <c r="I69" s="76">
        <v>425.56962025316454</v>
      </c>
      <c r="J69" s="76">
        <v>8.8607594936708853</v>
      </c>
      <c r="K69" s="176">
        <v>5.51</v>
      </c>
      <c r="L69" s="5">
        <v>0.14000000000000001</v>
      </c>
      <c r="M69" s="172">
        <v>7.4800000000000005E-2</v>
      </c>
      <c r="N69" s="172">
        <v>1.9E-3</v>
      </c>
      <c r="O69" s="79">
        <v>1.8720000000000001</v>
      </c>
      <c r="P69" s="173">
        <v>0.06</v>
      </c>
      <c r="Q69">
        <v>0.18360000000000001</v>
      </c>
      <c r="R69" s="172">
        <v>4.5999999999999999E-3</v>
      </c>
      <c r="S69" s="5">
        <v>0.68123999999999996</v>
      </c>
      <c r="T69" s="79">
        <v>1064</v>
      </c>
      <c r="U69">
        <v>21</v>
      </c>
      <c r="V69">
        <v>21</v>
      </c>
      <c r="W69" s="1">
        <v>1085</v>
      </c>
      <c r="X69" s="1">
        <v>25</v>
      </c>
      <c r="Y69" s="1">
        <v>28</v>
      </c>
      <c r="Z69">
        <v>1062</v>
      </c>
      <c r="AA69">
        <v>51</v>
      </c>
      <c r="AB69">
        <v>61</v>
      </c>
      <c r="AC69" s="185">
        <v>101.97368421052632</v>
      </c>
      <c r="AD69" s="185">
        <v>102.16572504708098</v>
      </c>
      <c r="AE69" s="193"/>
      <c r="AF69" s="89"/>
      <c r="AG69" s="89"/>
      <c r="AH69" s="89"/>
      <c r="AI69" s="89"/>
      <c r="AJ69" s="79"/>
    </row>
    <row r="70" spans="1:269">
      <c r="A70" t="s">
        <v>35</v>
      </c>
      <c r="B70" t="s">
        <v>38</v>
      </c>
      <c r="C70">
        <v>26.119</v>
      </c>
      <c r="D70">
        <v>132</v>
      </c>
      <c r="E70">
        <v>16210</v>
      </c>
      <c r="F70" s="46">
        <v>79.7</v>
      </c>
      <c r="G70" s="5">
        <v>0.37114178168130485</v>
      </c>
      <c r="H70" s="46">
        <v>5.1089743589743595</v>
      </c>
      <c r="I70" s="76">
        <v>4631.4285714285716</v>
      </c>
      <c r="J70" s="76">
        <v>122.85714285714285</v>
      </c>
      <c r="K70" s="176">
        <v>5.66</v>
      </c>
      <c r="L70" s="5">
        <v>0.16</v>
      </c>
      <c r="M70" s="172">
        <v>7.2700000000000001E-2</v>
      </c>
      <c r="N70" s="172">
        <v>2E-3</v>
      </c>
      <c r="O70" s="79">
        <v>1.831</v>
      </c>
      <c r="P70" s="173">
        <v>6.9000000000000006E-2</v>
      </c>
      <c r="Q70">
        <v>0.1789</v>
      </c>
      <c r="R70" s="172">
        <v>5.0000000000000001E-3</v>
      </c>
      <c r="S70" s="5">
        <v>0.73446</v>
      </c>
      <c r="T70" s="79">
        <v>1050</v>
      </c>
      <c r="U70">
        <v>24</v>
      </c>
      <c r="V70">
        <v>24</v>
      </c>
      <c r="W70" s="1">
        <v>1062</v>
      </c>
      <c r="X70" s="1">
        <v>28</v>
      </c>
      <c r="Y70" s="1">
        <v>31</v>
      </c>
      <c r="Z70">
        <v>995</v>
      </c>
      <c r="AA70">
        <v>55</v>
      </c>
      <c r="AB70">
        <v>64</v>
      </c>
      <c r="AC70" s="185">
        <v>101.14285714285714</v>
      </c>
      <c r="AD70" s="185">
        <v>106.73366834170854</v>
      </c>
      <c r="AE70" s="193"/>
      <c r="AF70" s="89"/>
      <c r="AG70" s="89"/>
      <c r="AH70" s="89"/>
      <c r="AI70" s="89"/>
      <c r="AJ70" s="79"/>
    </row>
    <row r="71" spans="1:269">
      <c r="A71" t="s">
        <v>36</v>
      </c>
      <c r="B71" t="s">
        <v>38</v>
      </c>
      <c r="C71">
        <v>26.108000000000001</v>
      </c>
      <c r="D71">
        <v>132</v>
      </c>
      <c r="E71">
        <v>16700</v>
      </c>
      <c r="F71" s="46">
        <v>83.2</v>
      </c>
      <c r="G71" s="5">
        <v>0.35817307692307693</v>
      </c>
      <c r="H71" s="46">
        <v>5.617825793382849</v>
      </c>
      <c r="I71" s="76">
        <v>776.74418604651157</v>
      </c>
      <c r="J71" s="76">
        <v>22.325581395348834</v>
      </c>
      <c r="K71" s="176">
        <v>5.65</v>
      </c>
      <c r="L71" s="5">
        <v>0.16</v>
      </c>
      <c r="M71" s="172">
        <v>7.6300000000000007E-2</v>
      </c>
      <c r="N71" s="172">
        <v>1.8E-3</v>
      </c>
      <c r="O71" s="79">
        <v>1.859</v>
      </c>
      <c r="P71" s="173">
        <v>5.7000000000000002E-2</v>
      </c>
      <c r="Q71">
        <v>0.17710000000000001</v>
      </c>
      <c r="R71" s="172">
        <v>4.8999999999999998E-3</v>
      </c>
      <c r="S71" s="5">
        <v>0.69081000000000004</v>
      </c>
      <c r="T71" s="79">
        <v>1063</v>
      </c>
      <c r="U71">
        <v>20</v>
      </c>
      <c r="V71">
        <v>20</v>
      </c>
      <c r="W71" s="1">
        <v>1052</v>
      </c>
      <c r="X71" s="1">
        <v>26</v>
      </c>
      <c r="Y71" s="1">
        <v>29</v>
      </c>
      <c r="Z71">
        <v>1103</v>
      </c>
      <c r="AA71">
        <v>49</v>
      </c>
      <c r="AB71">
        <v>60</v>
      </c>
      <c r="AC71" s="185">
        <v>98.965192850423335</v>
      </c>
      <c r="AD71" s="185">
        <v>95.376246600181318</v>
      </c>
      <c r="AE71" s="193"/>
      <c r="AF71" s="89"/>
      <c r="AG71" s="89"/>
      <c r="AH71" s="89"/>
      <c r="AI71" s="89"/>
      <c r="AJ71" s="79"/>
    </row>
    <row r="72" spans="1:269">
      <c r="A72" t="s">
        <v>39</v>
      </c>
      <c r="B72" t="s">
        <v>38</v>
      </c>
      <c r="C72">
        <v>26.116</v>
      </c>
      <c r="D72">
        <v>132</v>
      </c>
      <c r="E72">
        <v>16080</v>
      </c>
      <c r="F72" s="46">
        <v>80.7</v>
      </c>
      <c r="G72" s="5">
        <v>0.37348203221809168</v>
      </c>
      <c r="H72" s="46">
        <v>5.8563134978229323</v>
      </c>
      <c r="I72" s="76">
        <v>2473.8461538461538</v>
      </c>
      <c r="J72" s="76">
        <v>56.92307692307692</v>
      </c>
      <c r="K72" s="176">
        <v>5.67</v>
      </c>
      <c r="L72" s="5">
        <v>0.14000000000000001</v>
      </c>
      <c r="M72" s="172">
        <v>7.4399999999999994E-2</v>
      </c>
      <c r="N72" s="172">
        <v>2E-3</v>
      </c>
      <c r="O72" s="79">
        <v>1.8360000000000001</v>
      </c>
      <c r="P72">
        <v>6.5000000000000002E-2</v>
      </c>
      <c r="Q72">
        <v>0.1774</v>
      </c>
      <c r="R72" s="172">
        <v>4.5999999999999999E-3</v>
      </c>
      <c r="S72" s="5">
        <v>0.61463000000000001</v>
      </c>
      <c r="T72" s="79">
        <v>1050</v>
      </c>
      <c r="U72">
        <v>23</v>
      </c>
      <c r="V72">
        <v>23</v>
      </c>
      <c r="W72" s="1">
        <v>1051</v>
      </c>
      <c r="X72" s="1">
        <v>25</v>
      </c>
      <c r="Y72" s="1">
        <v>28</v>
      </c>
      <c r="Z72">
        <v>1043</v>
      </c>
      <c r="AA72">
        <v>56</v>
      </c>
      <c r="AB72">
        <v>65</v>
      </c>
      <c r="AC72" s="185">
        <v>100.0952380952381</v>
      </c>
      <c r="AD72" s="185">
        <v>100.76701821668264</v>
      </c>
      <c r="AE72" s="193"/>
      <c r="AF72" s="89"/>
      <c r="AG72" s="89"/>
      <c r="AH72" s="89"/>
      <c r="AI72" s="89"/>
      <c r="AJ72" s="79"/>
    </row>
    <row r="73" spans="1:269">
      <c r="A73" t="s">
        <v>41</v>
      </c>
      <c r="B73" t="s">
        <v>38</v>
      </c>
      <c r="C73">
        <v>26.123999999999999</v>
      </c>
      <c r="D73">
        <v>132</v>
      </c>
      <c r="E73">
        <v>16090</v>
      </c>
      <c r="F73" s="46">
        <v>79.900000000000006</v>
      </c>
      <c r="G73" s="5">
        <v>0.37246558197747182</v>
      </c>
      <c r="H73" s="46">
        <v>5.141570141570142</v>
      </c>
      <c r="I73" s="76">
        <v>249.45736434108528</v>
      </c>
      <c r="J73" s="76">
        <v>5.2713178294573639</v>
      </c>
      <c r="K73" s="176">
        <v>5.65</v>
      </c>
      <c r="L73" s="5">
        <v>0.13</v>
      </c>
      <c r="M73" s="172">
        <v>7.5899999999999995E-2</v>
      </c>
      <c r="N73" s="172">
        <v>2E-3</v>
      </c>
      <c r="O73" s="79">
        <v>1.8620000000000001</v>
      </c>
      <c r="P73">
        <v>5.1999999999999998E-2</v>
      </c>
      <c r="Q73">
        <v>0.17949999999999999</v>
      </c>
      <c r="R73" s="172">
        <v>4.0000000000000001E-3</v>
      </c>
      <c r="S73" s="5">
        <v>0.46750999999999998</v>
      </c>
      <c r="T73" s="79">
        <v>1065</v>
      </c>
      <c r="U73">
        <v>18</v>
      </c>
      <c r="V73">
        <v>18</v>
      </c>
      <c r="W73" s="1">
        <v>1063</v>
      </c>
      <c r="X73" s="1">
        <v>22</v>
      </c>
      <c r="Y73" s="1">
        <v>25</v>
      </c>
      <c r="Z73">
        <v>1090</v>
      </c>
      <c r="AA73">
        <v>55</v>
      </c>
      <c r="AB73">
        <v>64</v>
      </c>
      <c r="AC73" s="185">
        <v>99.812206572769952</v>
      </c>
      <c r="AD73" s="185">
        <v>97.522935779816507</v>
      </c>
      <c r="AE73" s="193"/>
      <c r="AF73" s="89"/>
      <c r="AG73" s="89"/>
      <c r="AH73" s="89"/>
      <c r="AI73" s="89"/>
      <c r="AJ73" s="79"/>
    </row>
    <row r="74" spans="1:269">
      <c r="A74" t="s">
        <v>43</v>
      </c>
      <c r="B74" t="s">
        <v>38</v>
      </c>
      <c r="C74">
        <v>26.105</v>
      </c>
      <c r="D74">
        <v>132</v>
      </c>
      <c r="E74">
        <v>16320</v>
      </c>
      <c r="F74" s="46">
        <v>79</v>
      </c>
      <c r="G74" s="5">
        <v>0.3818987341772152</v>
      </c>
      <c r="H74" s="46">
        <v>5.2526595744680851</v>
      </c>
      <c r="I74" s="76">
        <v>1305.5999999999999</v>
      </c>
      <c r="J74" s="76">
        <v>32.799999999999997</v>
      </c>
      <c r="K74" s="176">
        <v>5.57</v>
      </c>
      <c r="L74" s="5">
        <v>0.14000000000000001</v>
      </c>
      <c r="M74" s="172">
        <v>7.4200000000000002E-2</v>
      </c>
      <c r="N74" s="172">
        <v>1.8E-3</v>
      </c>
      <c r="O74" s="79">
        <v>1.8580000000000001</v>
      </c>
      <c r="P74">
        <v>6.2E-2</v>
      </c>
      <c r="Q74">
        <v>0.1799</v>
      </c>
      <c r="R74" s="172">
        <v>4.5999999999999999E-3</v>
      </c>
      <c r="S74" s="5">
        <v>0.65415999999999996</v>
      </c>
      <c r="T74" s="79">
        <v>1065</v>
      </c>
      <c r="U74">
        <v>22</v>
      </c>
      <c r="V74">
        <v>22</v>
      </c>
      <c r="W74" s="1">
        <v>1065</v>
      </c>
      <c r="X74" s="1">
        <v>25</v>
      </c>
      <c r="Y74" s="1">
        <v>28</v>
      </c>
      <c r="Z74">
        <v>1054</v>
      </c>
      <c r="AA74">
        <v>47</v>
      </c>
      <c r="AB74">
        <v>57</v>
      </c>
      <c r="AC74" s="185">
        <v>100</v>
      </c>
      <c r="AD74" s="185">
        <v>101.04364326375712</v>
      </c>
      <c r="AE74" s="193"/>
      <c r="AF74" s="89"/>
      <c r="AG74" s="89"/>
      <c r="AH74" s="89"/>
      <c r="AI74" s="89"/>
      <c r="AJ74" s="79"/>
    </row>
    <row r="75" spans="1:269" s="47" customFormat="1">
      <c r="A75" s="47" t="s">
        <v>45</v>
      </c>
      <c r="B75" s="47" t="s">
        <v>38</v>
      </c>
      <c r="C75" s="47">
        <v>26.114000000000001</v>
      </c>
      <c r="D75" s="47">
        <v>132</v>
      </c>
      <c r="E75" s="47">
        <v>16570</v>
      </c>
      <c r="F75" s="51">
        <v>80.8</v>
      </c>
      <c r="G75" s="48">
        <v>0.37252475247524758</v>
      </c>
      <c r="H75" s="51">
        <v>4.9723076923076919</v>
      </c>
      <c r="I75" s="78">
        <v>494.62686567164178</v>
      </c>
      <c r="J75" s="78">
        <v>14.029850746268657</v>
      </c>
      <c r="K75" s="182">
        <v>5.52</v>
      </c>
      <c r="L75" s="48">
        <v>0.13</v>
      </c>
      <c r="M75" s="180">
        <v>7.51E-2</v>
      </c>
      <c r="N75" s="180">
        <v>1.9E-3</v>
      </c>
      <c r="O75" s="80">
        <v>1.8420000000000001</v>
      </c>
      <c r="P75" s="47">
        <v>5.8999999999999997E-2</v>
      </c>
      <c r="Q75" s="47">
        <v>0.17960000000000001</v>
      </c>
      <c r="R75" s="180">
        <v>4.4999999999999997E-3</v>
      </c>
      <c r="S75" s="48">
        <v>0.62351000000000001</v>
      </c>
      <c r="T75" s="80">
        <v>1056</v>
      </c>
      <c r="U75" s="47">
        <v>21</v>
      </c>
      <c r="V75" s="47">
        <v>21</v>
      </c>
      <c r="W75" s="50">
        <v>1068</v>
      </c>
      <c r="X75" s="50">
        <v>24</v>
      </c>
      <c r="Y75" s="50">
        <v>27</v>
      </c>
      <c r="Z75" s="47">
        <v>1049</v>
      </c>
      <c r="AA75" s="47">
        <v>51</v>
      </c>
      <c r="AB75" s="47">
        <v>60</v>
      </c>
      <c r="AC75" s="186">
        <v>101.13636363636364</v>
      </c>
      <c r="AD75" s="187">
        <v>101.81124880838894</v>
      </c>
      <c r="AE75" s="197"/>
      <c r="AF75" s="198"/>
      <c r="AG75" s="198"/>
      <c r="AH75" s="198"/>
      <c r="AI75" s="198"/>
      <c r="AJ75" s="79"/>
      <c r="AK75" s="52"/>
      <c r="AL75" s="52"/>
      <c r="AM75" s="52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</row>
    <row r="76" spans="1:269">
      <c r="H76" s="46"/>
      <c r="I76" s="77"/>
      <c r="J76" s="77"/>
      <c r="W76" s="1"/>
      <c r="Z76"/>
      <c r="AE76" s="1"/>
      <c r="AF76" s="1"/>
      <c r="AG76" s="1"/>
      <c r="AH76" s="1"/>
      <c r="AI76" s="1"/>
    </row>
    <row r="77" spans="1:269" s="1" customFormat="1">
      <c r="A77" s="85" t="s">
        <v>102</v>
      </c>
      <c r="B77" s="3"/>
      <c r="C77" s="86"/>
      <c r="D77" s="59"/>
      <c r="E77" s="59"/>
      <c r="F77" s="59"/>
      <c r="G77" s="86"/>
      <c r="H77" s="59"/>
      <c r="I77" s="87"/>
      <c r="J77" s="88"/>
      <c r="AE77" s="89"/>
      <c r="AF77" s="89"/>
      <c r="AG77" s="89"/>
      <c r="AH77" s="89"/>
      <c r="AI77" s="89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</row>
    <row r="78" spans="1:269" s="1" customFormat="1" ht="17" customHeight="1">
      <c r="A78" s="85" t="s">
        <v>106</v>
      </c>
      <c r="B78" s="3"/>
      <c r="C78" s="86"/>
      <c r="D78" s="59"/>
      <c r="E78" s="59"/>
      <c r="F78" s="59"/>
      <c r="G78" s="86"/>
      <c r="H78" s="59"/>
      <c r="I78" s="87"/>
      <c r="J78" s="88"/>
      <c r="AE78" s="89"/>
      <c r="AF78" s="89"/>
      <c r="AG78" s="89"/>
      <c r="AH78" s="89"/>
      <c r="AI78" s="89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</row>
    <row r="79" spans="1:269" s="1" customFormat="1">
      <c r="A79" s="90" t="s">
        <v>130</v>
      </c>
      <c r="B79" s="3"/>
      <c r="C79" s="86"/>
      <c r="D79" s="59"/>
      <c r="E79" s="59"/>
      <c r="F79" s="59"/>
      <c r="G79" s="86"/>
      <c r="H79" s="59"/>
      <c r="I79" s="88"/>
      <c r="J79" s="88"/>
      <c r="AE79" s="89"/>
      <c r="AF79" s="89"/>
      <c r="AG79" s="89"/>
      <c r="AH79" s="89"/>
      <c r="AI79" s="8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</row>
    <row r="80" spans="1:269" s="1" customFormat="1" ht="15" customHeight="1">
      <c r="A80" s="90" t="s">
        <v>131</v>
      </c>
      <c r="B80" s="3"/>
      <c r="C80" s="86"/>
      <c r="D80" s="59"/>
      <c r="E80" s="59"/>
      <c r="F80" s="59"/>
      <c r="G80" s="86"/>
      <c r="H80" s="59"/>
      <c r="I80" s="88"/>
      <c r="J80" s="88"/>
      <c r="AE80" s="89"/>
      <c r="AF80" s="89"/>
      <c r="AG80" s="89"/>
      <c r="AH80" s="89"/>
      <c r="AI80" s="89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</row>
    <row r="81" spans="1:269" s="1" customFormat="1" ht="15" customHeight="1">
      <c r="A81" s="91" t="s">
        <v>128</v>
      </c>
      <c r="B81" s="3"/>
      <c r="C81" s="86"/>
      <c r="D81" s="59"/>
      <c r="E81" s="59"/>
      <c r="F81" s="59"/>
      <c r="G81" s="86"/>
      <c r="H81" s="59"/>
      <c r="I81" s="88"/>
      <c r="J81" s="88"/>
      <c r="AE81" s="89"/>
      <c r="AF81" s="89"/>
      <c r="AG81" s="89"/>
      <c r="AH81" s="89"/>
      <c r="AI81" s="89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</row>
    <row r="82" spans="1:269" s="1" customFormat="1" ht="17" customHeight="1">
      <c r="A82" s="7" t="s">
        <v>129</v>
      </c>
      <c r="B82" s="6"/>
      <c r="C82" s="7"/>
      <c r="D82" s="7"/>
      <c r="E82" s="7"/>
      <c r="F82" s="8"/>
      <c r="G82" s="7"/>
      <c r="H82" s="60"/>
      <c r="I82" s="88"/>
      <c r="J82" s="88"/>
      <c r="AE82" s="89"/>
      <c r="AF82" s="89"/>
      <c r="AG82" s="89"/>
      <c r="AH82" s="89"/>
      <c r="AI82" s="89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</row>
    <row r="83" spans="1:269">
      <c r="I83"/>
      <c r="X83"/>
      <c r="Y83"/>
      <c r="Z83"/>
    </row>
    <row r="84" spans="1:269">
      <c r="I84"/>
      <c r="X84"/>
      <c r="Y84"/>
      <c r="Z84"/>
    </row>
    <row r="85" spans="1:269">
      <c r="I85"/>
      <c r="X85"/>
      <c r="Y85"/>
      <c r="Z85"/>
    </row>
    <row r="86" spans="1:269">
      <c r="A86" s="52"/>
      <c r="B86" s="6"/>
      <c r="D86" s="9"/>
      <c r="E86" s="9"/>
      <c r="F86" s="9"/>
      <c r="G86" s="10"/>
      <c r="H86" s="61"/>
      <c r="I86"/>
      <c r="W86" s="1"/>
      <c r="Z86"/>
    </row>
    <row r="87" spans="1:269">
      <c r="A87" s="53"/>
      <c r="H87" s="46"/>
      <c r="I87"/>
      <c r="W87" s="1"/>
      <c r="Z87"/>
    </row>
    <row r="88" spans="1:269">
      <c r="A88" s="54"/>
      <c r="B88" s="12"/>
      <c r="D88" s="11"/>
      <c r="E88" s="11"/>
      <c r="F88" s="11"/>
      <c r="G88" s="13"/>
      <c r="H88" s="62"/>
      <c r="I88" s="11"/>
      <c r="J88" s="11"/>
      <c r="W88" s="1"/>
      <c r="Z88"/>
    </row>
    <row r="89" spans="1:269">
      <c r="A89" s="55"/>
      <c r="B89" s="12"/>
      <c r="D89" s="11"/>
      <c r="E89" s="11"/>
      <c r="F89" s="11"/>
      <c r="G89" s="11"/>
      <c r="H89" s="62"/>
      <c r="I89" s="11"/>
      <c r="J89" s="11"/>
      <c r="W89" s="1"/>
      <c r="Z89"/>
    </row>
    <row r="90" spans="1:269">
      <c r="A90" s="55"/>
      <c r="B90" s="12"/>
      <c r="D90" s="11"/>
      <c r="E90" s="11"/>
      <c r="F90" s="11"/>
      <c r="G90" s="15"/>
      <c r="H90" s="62"/>
      <c r="I90" s="11"/>
      <c r="J90" s="15"/>
      <c r="W90" s="1"/>
      <c r="Z90"/>
    </row>
    <row r="91" spans="1:269">
      <c r="A91" s="14"/>
      <c r="B91" s="12"/>
      <c r="D91" s="11"/>
      <c r="E91" s="11"/>
      <c r="F91" s="11"/>
      <c r="G91" s="11"/>
      <c r="H91" s="62"/>
      <c r="I91" s="11"/>
      <c r="J91" s="11"/>
      <c r="W91" s="1"/>
      <c r="Z91"/>
    </row>
    <row r="92" spans="1:269">
      <c r="A92" s="14"/>
      <c r="B92" s="12"/>
      <c r="D92" s="11"/>
      <c r="E92" s="16"/>
      <c r="F92" s="11"/>
      <c r="G92" s="12"/>
      <c r="H92" s="63"/>
      <c r="I92" s="11"/>
      <c r="J92" s="11"/>
      <c r="W92" s="1"/>
      <c r="Z92"/>
    </row>
    <row r="93" spans="1:269">
      <c r="A93" s="17"/>
      <c r="B93" s="18"/>
      <c r="C93" s="47"/>
      <c r="D93" s="19"/>
      <c r="E93" s="20"/>
      <c r="F93" s="19"/>
      <c r="G93" s="19"/>
      <c r="H93" s="64"/>
      <c r="I93" s="19"/>
      <c r="J93" s="19"/>
      <c r="W93" s="1"/>
      <c r="Z93"/>
    </row>
    <row r="94" spans="1:269">
      <c r="A94" s="21"/>
      <c r="D94" s="21"/>
      <c r="E94" s="22"/>
      <c r="F94" s="22"/>
      <c r="G94" s="23"/>
      <c r="H94" s="65"/>
      <c r="I94" s="23"/>
      <c r="J94" s="23"/>
      <c r="W94" s="1"/>
      <c r="Z94"/>
    </row>
    <row r="95" spans="1:269">
      <c r="H95" s="46"/>
      <c r="I95"/>
      <c r="W95" s="1"/>
      <c r="Z95"/>
    </row>
    <row r="96" spans="1:269">
      <c r="H96" s="46"/>
      <c r="I96"/>
      <c r="W96" s="1"/>
      <c r="Z96"/>
    </row>
    <row r="97" spans="8:26">
      <c r="H97" s="46"/>
      <c r="I97"/>
      <c r="W97" s="1"/>
      <c r="Z97"/>
    </row>
    <row r="98" spans="8:26">
      <c r="H98" s="46"/>
      <c r="I98"/>
      <c r="W98" s="1"/>
      <c r="Z98"/>
    </row>
    <row r="99" spans="8:26">
      <c r="H99" s="46"/>
      <c r="I99"/>
      <c r="W99" s="1"/>
      <c r="Z99"/>
    </row>
    <row r="100" spans="8:26">
      <c r="H100" s="46"/>
      <c r="I100"/>
      <c r="W100" s="1"/>
      <c r="Z100"/>
    </row>
    <row r="101" spans="8:26">
      <c r="H101" s="46"/>
      <c r="I101"/>
      <c r="W101" s="1"/>
      <c r="Z101"/>
    </row>
    <row r="102" spans="8:26">
      <c r="H102" s="46"/>
      <c r="I102"/>
      <c r="W102" s="1"/>
      <c r="Z102"/>
    </row>
    <row r="103" spans="8:26">
      <c r="H103" s="46"/>
      <c r="I103"/>
      <c r="W103" s="1"/>
      <c r="Z103"/>
    </row>
    <row r="104" spans="8:26">
      <c r="H104" s="46"/>
      <c r="I104"/>
      <c r="W104" s="1"/>
      <c r="Z104"/>
    </row>
    <row r="105" spans="8:26">
      <c r="H105" s="46"/>
      <c r="I105"/>
      <c r="W105" s="1"/>
      <c r="Z105"/>
    </row>
    <row r="106" spans="8:26">
      <c r="H106" s="46"/>
      <c r="I106"/>
      <c r="W106" s="1"/>
      <c r="Z106"/>
    </row>
    <row r="107" spans="8:26">
      <c r="H107" s="46"/>
      <c r="I107"/>
      <c r="W107" s="1"/>
      <c r="Z107"/>
    </row>
    <row r="108" spans="8:26">
      <c r="H108" s="46"/>
      <c r="I108"/>
      <c r="W108" s="1"/>
      <c r="Z108"/>
    </row>
    <row r="109" spans="8:26">
      <c r="H109" s="46"/>
      <c r="I109"/>
      <c r="W109" s="1"/>
      <c r="Z109"/>
    </row>
    <row r="110" spans="8:26">
      <c r="H110" s="46"/>
      <c r="I110"/>
      <c r="W110" s="1"/>
      <c r="Z110"/>
    </row>
    <row r="111" spans="8:26">
      <c r="H111" s="46"/>
      <c r="I111"/>
      <c r="W111" s="1"/>
      <c r="Z111"/>
    </row>
    <row r="112" spans="8:26">
      <c r="H112" s="46"/>
      <c r="I112"/>
      <c r="W112" s="1"/>
      <c r="Z112"/>
    </row>
    <row r="113" spans="8:26">
      <c r="H113" s="46"/>
      <c r="I113"/>
      <c r="W113" s="1"/>
      <c r="Z113"/>
    </row>
    <row r="114" spans="8:26">
      <c r="H114" s="46"/>
      <c r="I114"/>
      <c r="W114" s="1"/>
      <c r="Z114"/>
    </row>
    <row r="115" spans="8:26">
      <c r="H115" s="46"/>
      <c r="I115"/>
      <c r="W115" s="1"/>
      <c r="Z115"/>
    </row>
    <row r="116" spans="8:26">
      <c r="H116" s="46"/>
      <c r="I116"/>
      <c r="W116" s="1"/>
      <c r="Z116"/>
    </row>
    <row r="117" spans="8:26">
      <c r="H117" s="46"/>
      <c r="I117"/>
      <c r="W117" s="1"/>
      <c r="Z117"/>
    </row>
  </sheetData>
  <mergeCells count="5">
    <mergeCell ref="O3:S3"/>
    <mergeCell ref="T3:AB3"/>
    <mergeCell ref="AI3:AI4"/>
    <mergeCell ref="K3:N3"/>
    <mergeCell ref="AF10:AI10"/>
  </mergeCells>
  <phoneticPr fontId="26" type="noConversion"/>
  <conditionalFormatting sqref="L4:L5">
    <cfRule type="cellIs" dxfId="19" priority="6" stopIfTrue="1" operator="lessThan">
      <formula>0.75</formula>
    </cfRule>
  </conditionalFormatting>
  <conditionalFormatting sqref="J4:J5">
    <cfRule type="cellIs" dxfId="18" priority="7" stopIfTrue="1" operator="lessThan">
      <formula>0.75</formula>
    </cfRule>
  </conditionalFormatting>
  <conditionalFormatting sqref="N4:N5">
    <cfRule type="cellIs" dxfId="17" priority="5" stopIfTrue="1" operator="lessThan">
      <formula>0.75</formula>
    </cfRule>
  </conditionalFormatting>
  <conditionalFormatting sqref="P4:P5">
    <cfRule type="cellIs" dxfId="16" priority="3" stopIfTrue="1" operator="lessThan">
      <formula>0.75</formula>
    </cfRule>
  </conditionalFormatting>
  <conditionalFormatting sqref="R4:R5">
    <cfRule type="cellIs" dxfId="15" priority="2" stopIfTrue="1" operator="lessThan">
      <formula>0.75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2:JS117"/>
  <sheetViews>
    <sheetView showGridLines="0" topLeftCell="V1" workbookViewId="0">
      <selection activeCell="AI5" sqref="AI5"/>
    </sheetView>
  </sheetViews>
  <sheetFormatPr baseColWidth="10" defaultColWidth="8.83203125" defaultRowHeight="14" x14ac:dyDescent="0"/>
  <cols>
    <col min="1" max="1" width="12" customWidth="1"/>
    <col min="2" max="2" width="36.6640625" customWidth="1"/>
    <col min="9" max="9" width="8.83203125" style="46"/>
    <col min="18" max="18" width="9" bestFit="1" customWidth="1"/>
    <col min="19" max="19" width="9.1640625" bestFit="1" customWidth="1"/>
    <col min="24" max="26" width="8.83203125" style="1"/>
    <col min="35" max="35" width="10" customWidth="1"/>
  </cols>
  <sheetData>
    <row r="2" spans="1:279" ht="15" thickBot="1">
      <c r="A2" s="145" t="s">
        <v>127</v>
      </c>
    </row>
    <row r="3" spans="1:279" s="2" customFormat="1" ht="18.75" customHeight="1" thickBot="1">
      <c r="A3" s="24" t="s">
        <v>111</v>
      </c>
      <c r="B3" s="25"/>
      <c r="C3" s="25"/>
      <c r="D3" s="25"/>
      <c r="E3" s="26"/>
      <c r="F3" s="26"/>
      <c r="G3" s="26"/>
      <c r="H3" s="57"/>
      <c r="I3" s="66"/>
      <c r="J3" s="27"/>
      <c r="K3" s="234" t="s">
        <v>103</v>
      </c>
      <c r="L3" s="235"/>
      <c r="M3" s="235"/>
      <c r="N3" s="240"/>
      <c r="O3" s="234" t="s">
        <v>1</v>
      </c>
      <c r="P3" s="235"/>
      <c r="Q3" s="235"/>
      <c r="R3" s="235"/>
      <c r="S3" s="235"/>
      <c r="T3" s="236" t="s">
        <v>112</v>
      </c>
      <c r="U3" s="237"/>
      <c r="V3" s="237"/>
      <c r="W3" s="237"/>
      <c r="X3" s="237"/>
      <c r="Y3" s="237"/>
      <c r="Z3" s="237"/>
      <c r="AA3" s="237"/>
      <c r="AB3" s="237"/>
      <c r="AC3" s="69" t="s">
        <v>2</v>
      </c>
      <c r="AD3" s="70" t="s">
        <v>3</v>
      </c>
      <c r="AE3" s="71"/>
      <c r="AF3" s="72"/>
      <c r="AG3" s="67" t="s">
        <v>113</v>
      </c>
      <c r="AH3" s="72"/>
      <c r="AI3" s="238" t="s">
        <v>123</v>
      </c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</row>
    <row r="4" spans="1:279" s="45" customFormat="1" ht="21" customHeight="1" thickBot="1">
      <c r="A4" s="31" t="s">
        <v>4</v>
      </c>
      <c r="B4" s="32" t="s">
        <v>5</v>
      </c>
      <c r="C4" s="32" t="s">
        <v>114</v>
      </c>
      <c r="D4" s="32" t="s">
        <v>6</v>
      </c>
      <c r="E4" s="33" t="s">
        <v>7</v>
      </c>
      <c r="F4" s="34" t="s">
        <v>115</v>
      </c>
      <c r="G4" s="34" t="s">
        <v>116</v>
      </c>
      <c r="H4" s="58" t="s">
        <v>117</v>
      </c>
      <c r="I4" s="73" t="s">
        <v>118</v>
      </c>
      <c r="J4" s="35" t="s">
        <v>0</v>
      </c>
      <c r="K4" s="36" t="s">
        <v>104</v>
      </c>
      <c r="L4" s="37" t="s">
        <v>0</v>
      </c>
      <c r="M4" s="38" t="s">
        <v>105</v>
      </c>
      <c r="N4" s="37" t="s">
        <v>0</v>
      </c>
      <c r="O4" s="39" t="s">
        <v>9</v>
      </c>
      <c r="P4" s="37" t="s">
        <v>0</v>
      </c>
      <c r="Q4" s="40" t="s">
        <v>10</v>
      </c>
      <c r="R4" s="37" t="s">
        <v>0</v>
      </c>
      <c r="S4" s="74" t="s">
        <v>11</v>
      </c>
      <c r="T4" s="41" t="s">
        <v>119</v>
      </c>
      <c r="U4" s="42" t="s">
        <v>12</v>
      </c>
      <c r="V4" s="42" t="s">
        <v>13</v>
      </c>
      <c r="W4" s="43" t="s">
        <v>14</v>
      </c>
      <c r="X4" s="42" t="s">
        <v>12</v>
      </c>
      <c r="Y4" s="42" t="s">
        <v>13</v>
      </c>
      <c r="Z4" s="43" t="s">
        <v>8</v>
      </c>
      <c r="AA4" s="42" t="s">
        <v>12</v>
      </c>
      <c r="AB4" s="42" t="s">
        <v>13</v>
      </c>
      <c r="AC4" s="75" t="s">
        <v>120</v>
      </c>
      <c r="AD4" s="44" t="s">
        <v>121</v>
      </c>
      <c r="AE4" s="188" t="s">
        <v>107</v>
      </c>
      <c r="AF4" s="189" t="s">
        <v>108</v>
      </c>
      <c r="AG4" s="189" t="s">
        <v>122</v>
      </c>
      <c r="AH4" s="189" t="s">
        <v>109</v>
      </c>
      <c r="AI4" s="239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</row>
    <row r="5" spans="1:279" s="45" customFormat="1" ht="21" customHeight="1">
      <c r="A5" s="146"/>
      <c r="B5" s="147"/>
      <c r="C5" s="147"/>
      <c r="D5" s="147"/>
      <c r="E5" s="148"/>
      <c r="F5" s="149"/>
      <c r="G5" s="149"/>
      <c r="H5" s="150"/>
      <c r="I5" s="151"/>
      <c r="J5" s="152"/>
      <c r="K5" s="153"/>
      <c r="L5" s="152"/>
      <c r="M5" s="154"/>
      <c r="N5" s="152"/>
      <c r="O5" s="68"/>
      <c r="P5" s="152"/>
      <c r="Q5" s="68"/>
      <c r="R5" s="152"/>
      <c r="S5" s="155"/>
      <c r="T5" s="156"/>
      <c r="U5" s="157"/>
      <c r="V5" s="157"/>
      <c r="W5" s="156"/>
      <c r="X5" s="157"/>
      <c r="Y5" s="157"/>
      <c r="Z5" s="156"/>
      <c r="AA5" s="157"/>
      <c r="AB5" s="157"/>
      <c r="AC5" s="158"/>
      <c r="AD5" s="158"/>
      <c r="AE5" s="190"/>
      <c r="AF5" s="191"/>
      <c r="AG5" s="191"/>
      <c r="AH5" s="191"/>
      <c r="AI5" s="224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</row>
    <row r="6" spans="1:279">
      <c r="A6" t="s">
        <v>15</v>
      </c>
      <c r="B6" t="s">
        <v>16</v>
      </c>
      <c r="C6">
        <v>13.111000000000001</v>
      </c>
      <c r="D6">
        <v>66</v>
      </c>
      <c r="E6">
        <v>136100</v>
      </c>
      <c r="F6">
        <v>557</v>
      </c>
      <c r="G6" s="5">
        <v>1.7289048473967683</v>
      </c>
      <c r="H6" s="46">
        <v>1.0836575875486381</v>
      </c>
      <c r="I6" s="76">
        <v>2287.3949579831933</v>
      </c>
      <c r="J6" s="76">
        <v>42.016806722689076</v>
      </c>
      <c r="K6" s="175">
        <v>5.3559999999999999</v>
      </c>
      <c r="L6" s="173">
        <v>0.08</v>
      </c>
      <c r="M6" s="172">
        <v>7.5999999999999998E-2</v>
      </c>
      <c r="N6">
        <v>1.1999999999999999E-3</v>
      </c>
      <c r="O6" s="175">
        <v>1.9790000000000001</v>
      </c>
      <c r="P6" s="173">
        <v>0.04</v>
      </c>
      <c r="Q6" s="172">
        <v>0.18690000000000001</v>
      </c>
      <c r="R6" s="172">
        <v>2.7000000000000001E-3</v>
      </c>
      <c r="S6" s="5">
        <v>0.61951000000000001</v>
      </c>
      <c r="T6" s="79">
        <v>1109</v>
      </c>
      <c r="U6">
        <v>13</v>
      </c>
      <c r="V6">
        <v>23</v>
      </c>
      <c r="W6" s="1">
        <v>1105</v>
      </c>
      <c r="X6" s="1">
        <v>15</v>
      </c>
      <c r="Y6" s="1">
        <v>27</v>
      </c>
      <c r="Z6">
        <v>1101</v>
      </c>
      <c r="AA6">
        <v>32</v>
      </c>
      <c r="AB6">
        <v>32</v>
      </c>
      <c r="AC6" s="185">
        <v>99.639314697926054</v>
      </c>
      <c r="AD6" s="185">
        <v>100.36330608537693</v>
      </c>
      <c r="AE6" s="193"/>
      <c r="AF6" s="89"/>
      <c r="AG6" s="89"/>
      <c r="AH6" s="89"/>
      <c r="AI6" s="89"/>
      <c r="AJ6" s="79"/>
    </row>
    <row r="7" spans="1:279">
      <c r="A7" t="s">
        <v>18</v>
      </c>
      <c r="B7" t="s">
        <v>16</v>
      </c>
      <c r="C7">
        <v>13.122</v>
      </c>
      <c r="D7">
        <v>66</v>
      </c>
      <c r="E7">
        <v>105000</v>
      </c>
      <c r="F7">
        <v>439</v>
      </c>
      <c r="G7" s="5">
        <v>0.80182232346241455</v>
      </c>
      <c r="H7" s="46">
        <v>2.3289124668435015</v>
      </c>
      <c r="I7" s="76">
        <v>4883.7209302325582</v>
      </c>
      <c r="J7" s="76">
        <v>125.58139534883721</v>
      </c>
      <c r="K7" s="175">
        <v>5.4470000000000001</v>
      </c>
      <c r="L7" s="173">
        <v>8.3000000000000004E-2</v>
      </c>
      <c r="M7">
        <v>7.5600000000000001E-2</v>
      </c>
      <c r="N7">
        <v>1.1999999999999999E-3</v>
      </c>
      <c r="O7" s="175">
        <v>1.9359999999999999</v>
      </c>
      <c r="P7" s="173">
        <v>3.1E-2</v>
      </c>
      <c r="Q7" s="172">
        <v>0.18379999999999999</v>
      </c>
      <c r="R7" s="172">
        <v>2.8E-3</v>
      </c>
      <c r="S7" s="5">
        <v>0.57743999999999995</v>
      </c>
      <c r="T7" s="79">
        <v>1095</v>
      </c>
      <c r="U7">
        <v>11</v>
      </c>
      <c r="V7">
        <v>22</v>
      </c>
      <c r="W7" s="1">
        <v>1088</v>
      </c>
      <c r="X7" s="1">
        <v>15</v>
      </c>
      <c r="Y7" s="1">
        <v>27</v>
      </c>
      <c r="Z7">
        <v>1087</v>
      </c>
      <c r="AA7">
        <v>31</v>
      </c>
      <c r="AB7">
        <v>31</v>
      </c>
      <c r="AC7" s="185">
        <v>99.3607305936073</v>
      </c>
      <c r="AD7" s="185">
        <v>100.09199632014719</v>
      </c>
      <c r="AE7" s="193"/>
      <c r="AF7" s="89"/>
      <c r="AG7" s="89"/>
      <c r="AH7" s="89"/>
      <c r="AI7" s="89"/>
      <c r="AJ7" s="79"/>
    </row>
    <row r="8" spans="1:279">
      <c r="A8" t="s">
        <v>20</v>
      </c>
      <c r="B8" t="s">
        <v>16</v>
      </c>
      <c r="C8">
        <v>13.109</v>
      </c>
      <c r="D8">
        <v>66</v>
      </c>
      <c r="E8">
        <v>82900</v>
      </c>
      <c r="F8">
        <v>347</v>
      </c>
      <c r="G8" s="5">
        <v>0.9193083573487032</v>
      </c>
      <c r="H8" s="46">
        <v>2.0667063728409767</v>
      </c>
      <c r="I8" s="76">
        <v>2474.626865671642</v>
      </c>
      <c r="J8" s="76">
        <v>59.701492537313435</v>
      </c>
      <c r="K8" s="175">
        <v>5.41</v>
      </c>
      <c r="L8" s="173">
        <v>0.1</v>
      </c>
      <c r="M8">
        <v>7.46E-2</v>
      </c>
      <c r="N8">
        <v>1.4E-3</v>
      </c>
      <c r="O8" s="175">
        <v>1.9450000000000001</v>
      </c>
      <c r="P8" s="173">
        <v>5.1999999999999998E-2</v>
      </c>
      <c r="Q8" s="172">
        <v>0.1855</v>
      </c>
      <c r="R8" s="172">
        <v>3.7000000000000002E-3</v>
      </c>
      <c r="S8" s="5">
        <v>0.63463000000000003</v>
      </c>
      <c r="T8" s="79">
        <v>1097</v>
      </c>
      <c r="U8">
        <v>17</v>
      </c>
      <c r="V8">
        <v>25</v>
      </c>
      <c r="W8" s="1">
        <v>1097</v>
      </c>
      <c r="X8" s="1">
        <v>20</v>
      </c>
      <c r="Y8" s="1">
        <v>30</v>
      </c>
      <c r="Z8">
        <v>1061</v>
      </c>
      <c r="AA8">
        <v>37</v>
      </c>
      <c r="AB8">
        <v>37</v>
      </c>
      <c r="AC8" s="185">
        <v>100</v>
      </c>
      <c r="AD8" s="185">
        <v>103.39302544769086</v>
      </c>
      <c r="AE8" s="193"/>
      <c r="AF8" s="89"/>
      <c r="AG8" s="89"/>
      <c r="AH8" s="89"/>
      <c r="AI8" s="89"/>
      <c r="AJ8" s="79"/>
    </row>
    <row r="9" spans="1:279">
      <c r="A9" t="s">
        <v>22</v>
      </c>
      <c r="B9" t="s">
        <v>16</v>
      </c>
      <c r="C9">
        <v>13.122999999999999</v>
      </c>
      <c r="D9">
        <v>67</v>
      </c>
      <c r="E9">
        <v>64600</v>
      </c>
      <c r="F9">
        <v>268</v>
      </c>
      <c r="G9" s="5">
        <v>0.40111940298507465</v>
      </c>
      <c r="H9" s="46">
        <v>4.4006568144499179</v>
      </c>
      <c r="I9" s="76">
        <v>1722.6666666666667</v>
      </c>
      <c r="J9" s="76">
        <v>66.666666666666671</v>
      </c>
      <c r="K9" s="175">
        <v>5.3540000000000001</v>
      </c>
      <c r="L9" s="173">
        <v>9.8000000000000004E-2</v>
      </c>
      <c r="M9">
        <v>7.6300000000000007E-2</v>
      </c>
      <c r="N9">
        <v>1.6999999999999999E-3</v>
      </c>
      <c r="O9" s="175">
        <v>1.9870000000000001</v>
      </c>
      <c r="P9" s="173">
        <v>4.9000000000000002E-2</v>
      </c>
      <c r="Q9" s="172">
        <v>0.18729999999999999</v>
      </c>
      <c r="R9" s="172">
        <v>3.5000000000000001E-3</v>
      </c>
      <c r="S9" s="5">
        <v>0.54169</v>
      </c>
      <c r="T9" s="79">
        <v>1109</v>
      </c>
      <c r="U9">
        <v>17</v>
      </c>
      <c r="V9">
        <v>25</v>
      </c>
      <c r="W9" s="1">
        <v>1107</v>
      </c>
      <c r="X9" s="1">
        <v>19</v>
      </c>
      <c r="Y9" s="1">
        <v>29</v>
      </c>
      <c r="Z9">
        <v>1096</v>
      </c>
      <c r="AA9">
        <v>44</v>
      </c>
      <c r="AB9">
        <v>44</v>
      </c>
      <c r="AC9" s="185">
        <v>99.819657348963034</v>
      </c>
      <c r="AD9" s="185">
        <v>101.0036496350365</v>
      </c>
      <c r="AE9" s="193"/>
      <c r="AF9" s="89"/>
      <c r="AG9" s="89"/>
      <c r="AH9" s="89"/>
      <c r="AI9" s="89"/>
      <c r="AJ9" s="79"/>
    </row>
    <row r="10" spans="1:279">
      <c r="A10" t="s">
        <v>24</v>
      </c>
      <c r="B10" t="s">
        <v>16</v>
      </c>
      <c r="C10">
        <v>13.116</v>
      </c>
      <c r="D10">
        <v>66</v>
      </c>
      <c r="E10">
        <v>103400</v>
      </c>
      <c r="F10">
        <v>437</v>
      </c>
      <c r="G10" s="5">
        <v>0.70480549199084663</v>
      </c>
      <c r="H10" s="46">
        <v>2.6678876678876677</v>
      </c>
      <c r="I10" s="76">
        <v>2912.676056338028</v>
      </c>
      <c r="J10" s="76">
        <v>98.591549295774641</v>
      </c>
      <c r="K10" s="175">
        <v>5.51</v>
      </c>
      <c r="L10" s="173">
        <v>8.1000000000000003E-2</v>
      </c>
      <c r="M10">
        <v>7.6499999999999999E-2</v>
      </c>
      <c r="N10">
        <v>1.1000000000000001E-3</v>
      </c>
      <c r="O10" s="175">
        <v>1.946</v>
      </c>
      <c r="P10" s="173">
        <v>3.3000000000000002E-2</v>
      </c>
      <c r="Q10" s="172">
        <v>0.18129999999999999</v>
      </c>
      <c r="R10" s="172">
        <v>2.8E-3</v>
      </c>
      <c r="S10" s="5">
        <v>0.55898000000000003</v>
      </c>
      <c r="T10" s="79">
        <v>1096</v>
      </c>
      <c r="U10">
        <v>11</v>
      </c>
      <c r="V10">
        <v>22</v>
      </c>
      <c r="W10" s="1">
        <v>1074</v>
      </c>
      <c r="X10" s="1">
        <v>15</v>
      </c>
      <c r="Y10" s="1">
        <v>27</v>
      </c>
      <c r="Z10">
        <v>1102</v>
      </c>
      <c r="AA10">
        <v>30</v>
      </c>
      <c r="AB10">
        <v>30</v>
      </c>
      <c r="AC10" s="185">
        <v>97.992700729927009</v>
      </c>
      <c r="AD10" s="185">
        <v>97.459165154264966</v>
      </c>
      <c r="AE10" s="193"/>
      <c r="AF10" s="194">
        <v>1102.8</v>
      </c>
      <c r="AG10" s="195">
        <v>4.1040999999999999</v>
      </c>
      <c r="AH10" s="84">
        <v>2.3391999999999999</v>
      </c>
      <c r="AI10" s="196">
        <v>0.34576888080072382</v>
      </c>
      <c r="AJ10" s="79"/>
    </row>
    <row r="11" spans="1:279">
      <c r="A11" t="s">
        <v>26</v>
      </c>
      <c r="B11" t="s">
        <v>16</v>
      </c>
      <c r="C11">
        <v>13.11</v>
      </c>
      <c r="D11">
        <v>66</v>
      </c>
      <c r="E11">
        <v>108600</v>
      </c>
      <c r="F11">
        <v>440</v>
      </c>
      <c r="G11" s="5">
        <v>0.93136363636363639</v>
      </c>
      <c r="H11" s="46">
        <v>1.9873532068654018</v>
      </c>
      <c r="I11" s="76">
        <v>10342.857142857143</v>
      </c>
      <c r="J11" s="76">
        <v>323.80952380952385</v>
      </c>
      <c r="K11" s="175">
        <v>5.3140000000000001</v>
      </c>
      <c r="L11" s="173">
        <v>9.2999999999999999E-2</v>
      </c>
      <c r="M11">
        <v>7.5600000000000001E-2</v>
      </c>
      <c r="N11">
        <v>1.2999999999999999E-3</v>
      </c>
      <c r="O11" s="175">
        <v>1.9930000000000001</v>
      </c>
      <c r="P11" s="173">
        <v>3.6999999999999998E-2</v>
      </c>
      <c r="Q11" s="172">
        <v>0.18809999999999999</v>
      </c>
      <c r="R11" s="172">
        <v>3.2000000000000002E-3</v>
      </c>
      <c r="S11" s="5">
        <v>0.57016999999999995</v>
      </c>
      <c r="T11" s="79">
        <v>1112</v>
      </c>
      <c r="U11">
        <v>13</v>
      </c>
      <c r="V11">
        <v>23</v>
      </c>
      <c r="W11" s="1">
        <v>1111</v>
      </c>
      <c r="X11" s="1">
        <v>17</v>
      </c>
      <c r="Y11" s="1">
        <v>28</v>
      </c>
      <c r="Z11">
        <v>1076</v>
      </c>
      <c r="AA11">
        <v>35</v>
      </c>
      <c r="AB11">
        <v>35</v>
      </c>
      <c r="AC11" s="185">
        <v>99.910071942446038</v>
      </c>
      <c r="AD11" s="185">
        <v>103.25278810408922</v>
      </c>
      <c r="AE11" s="193"/>
      <c r="AF11" s="89"/>
      <c r="AG11" s="89"/>
      <c r="AH11" s="89"/>
      <c r="AI11" s="1"/>
      <c r="AJ11" s="79"/>
    </row>
    <row r="12" spans="1:279">
      <c r="A12" t="s">
        <v>28</v>
      </c>
      <c r="B12" t="s">
        <v>16</v>
      </c>
      <c r="C12">
        <v>13.111000000000001</v>
      </c>
      <c r="D12">
        <v>67</v>
      </c>
      <c r="E12">
        <v>73100</v>
      </c>
      <c r="F12">
        <v>302</v>
      </c>
      <c r="G12" s="5">
        <v>0.5016556291390728</v>
      </c>
      <c r="H12" s="46">
        <v>3.6964504283965729</v>
      </c>
      <c r="I12" s="76">
        <v>4177.1428571428569</v>
      </c>
      <c r="J12" s="76">
        <v>119.99999999999999</v>
      </c>
      <c r="K12" s="175">
        <v>5.3380000000000001</v>
      </c>
      <c r="L12" s="173">
        <v>9.8000000000000004E-2</v>
      </c>
      <c r="M12">
        <v>7.6200000000000004E-2</v>
      </c>
      <c r="N12">
        <v>1.4E-3</v>
      </c>
      <c r="O12" s="175">
        <v>2.0049999999999999</v>
      </c>
      <c r="P12" s="173">
        <v>0.05</v>
      </c>
      <c r="Q12" s="172">
        <v>0.18679999999999999</v>
      </c>
      <c r="R12" s="172">
        <v>3.5000000000000001E-3</v>
      </c>
      <c r="S12" s="5">
        <v>0.69564000000000004</v>
      </c>
      <c r="T12" s="79">
        <v>1117</v>
      </c>
      <c r="U12">
        <v>17</v>
      </c>
      <c r="V12">
        <v>25</v>
      </c>
      <c r="W12" s="1">
        <v>1104</v>
      </c>
      <c r="X12" s="1">
        <v>19</v>
      </c>
      <c r="Y12" s="1">
        <v>29</v>
      </c>
      <c r="Z12">
        <v>1104</v>
      </c>
      <c r="AA12">
        <v>37</v>
      </c>
      <c r="AB12">
        <v>37</v>
      </c>
      <c r="AC12" s="185">
        <v>98.836168307967768</v>
      </c>
      <c r="AD12" s="185">
        <v>100</v>
      </c>
      <c r="AE12" s="193"/>
      <c r="AF12" s="89"/>
      <c r="AG12" s="89"/>
      <c r="AH12" s="89"/>
      <c r="AI12" s="1"/>
      <c r="AJ12" s="79"/>
    </row>
    <row r="13" spans="1:279">
      <c r="A13" t="s">
        <v>30</v>
      </c>
      <c r="B13" t="s">
        <v>16</v>
      </c>
      <c r="C13">
        <v>13.109</v>
      </c>
      <c r="D13">
        <v>66</v>
      </c>
      <c r="E13">
        <v>75600</v>
      </c>
      <c r="F13">
        <v>317</v>
      </c>
      <c r="G13" s="5">
        <v>0.56782334384858046</v>
      </c>
      <c r="H13" s="46">
        <v>3.365180467091295</v>
      </c>
      <c r="I13" s="76">
        <v>1821.6867469879519</v>
      </c>
      <c r="J13" s="76">
        <v>43.373493975903614</v>
      </c>
      <c r="K13" s="175">
        <v>5.4349999999999996</v>
      </c>
      <c r="L13" s="173">
        <v>8.4000000000000005E-2</v>
      </c>
      <c r="M13">
        <v>7.6100000000000001E-2</v>
      </c>
      <c r="N13">
        <v>1.2999999999999999E-3</v>
      </c>
      <c r="O13" s="175">
        <v>1.948</v>
      </c>
      <c r="P13" s="173">
        <v>3.5000000000000003E-2</v>
      </c>
      <c r="Q13" s="172">
        <v>0.1847</v>
      </c>
      <c r="R13" s="172">
        <v>2.8999999999999998E-3</v>
      </c>
      <c r="S13" s="5">
        <v>0.54249999999999998</v>
      </c>
      <c r="T13" s="79">
        <v>1096</v>
      </c>
      <c r="U13">
        <v>12</v>
      </c>
      <c r="V13">
        <v>22</v>
      </c>
      <c r="W13" s="1">
        <v>1092</v>
      </c>
      <c r="X13" s="1">
        <v>16</v>
      </c>
      <c r="Y13" s="1">
        <v>27</v>
      </c>
      <c r="Z13">
        <v>1091</v>
      </c>
      <c r="AA13">
        <v>33</v>
      </c>
      <c r="AB13">
        <v>33</v>
      </c>
      <c r="AC13" s="185">
        <v>99.635036496350367</v>
      </c>
      <c r="AD13" s="185">
        <v>100.0916590284143</v>
      </c>
      <c r="AE13" s="193"/>
      <c r="AF13" s="89"/>
      <c r="AG13" s="89"/>
      <c r="AH13" s="89"/>
      <c r="AI13" s="1"/>
      <c r="AJ13" s="79"/>
    </row>
    <row r="14" spans="1:279">
      <c r="A14" t="s">
        <v>32</v>
      </c>
      <c r="B14" t="s">
        <v>16</v>
      </c>
      <c r="C14">
        <v>13.116</v>
      </c>
      <c r="D14">
        <v>66</v>
      </c>
      <c r="E14">
        <v>73700</v>
      </c>
      <c r="F14">
        <v>308</v>
      </c>
      <c r="G14" s="5">
        <v>0.5866883116883117</v>
      </c>
      <c r="H14" s="46">
        <v>3.2150313152400836</v>
      </c>
      <c r="I14" s="76">
        <v>4754.8387096774195</v>
      </c>
      <c r="J14" s="76">
        <v>103.2258064516129</v>
      </c>
      <c r="K14" s="175">
        <v>5.4219999999999997</v>
      </c>
      <c r="L14" s="173">
        <v>8.7999999999999995E-2</v>
      </c>
      <c r="M14">
        <v>7.5899999999999995E-2</v>
      </c>
      <c r="N14">
        <v>1.2999999999999999E-3</v>
      </c>
      <c r="O14" s="175">
        <v>1.94</v>
      </c>
      <c r="P14" s="173">
        <v>4.2999999999999997E-2</v>
      </c>
      <c r="Q14" s="172">
        <v>0.18479999999999999</v>
      </c>
      <c r="R14" s="172">
        <v>3.0999999999999999E-3</v>
      </c>
      <c r="S14" s="5">
        <v>0.61843999999999999</v>
      </c>
      <c r="T14" s="79">
        <v>1095</v>
      </c>
      <c r="U14">
        <v>15</v>
      </c>
      <c r="V14">
        <v>24</v>
      </c>
      <c r="W14" s="1">
        <v>1093</v>
      </c>
      <c r="X14" s="1">
        <v>17</v>
      </c>
      <c r="Y14" s="1">
        <v>28</v>
      </c>
      <c r="Z14">
        <v>1087</v>
      </c>
      <c r="AA14">
        <v>34</v>
      </c>
      <c r="AB14">
        <v>34</v>
      </c>
      <c r="AC14" s="185">
        <v>99.817351598173516</v>
      </c>
      <c r="AD14" s="185">
        <v>100.55197792088316</v>
      </c>
      <c r="AE14" s="193"/>
      <c r="AF14" s="89"/>
      <c r="AG14" s="89"/>
      <c r="AH14" s="89"/>
      <c r="AI14" s="1"/>
      <c r="AJ14" s="79"/>
    </row>
    <row r="15" spans="1:279">
      <c r="A15" t="s">
        <v>34</v>
      </c>
      <c r="B15" t="s">
        <v>16</v>
      </c>
      <c r="C15">
        <v>13.119</v>
      </c>
      <c r="D15">
        <v>66</v>
      </c>
      <c r="E15">
        <v>114500</v>
      </c>
      <c r="F15">
        <v>470</v>
      </c>
      <c r="G15" s="5">
        <v>1.4617021276595745</v>
      </c>
      <c r="H15" s="46">
        <v>1.2947658402203857</v>
      </c>
      <c r="I15" s="76">
        <v>5088.8888888888887</v>
      </c>
      <c r="J15" s="76">
        <v>177.77777777777777</v>
      </c>
      <c r="K15" s="175">
        <v>5.2960000000000003</v>
      </c>
      <c r="L15" s="173">
        <v>9.5000000000000001E-2</v>
      </c>
      <c r="M15">
        <v>7.6700000000000004E-2</v>
      </c>
      <c r="N15">
        <v>1.1999999999999999E-3</v>
      </c>
      <c r="O15" s="175">
        <v>2.028</v>
      </c>
      <c r="P15" s="173">
        <v>3.9E-2</v>
      </c>
      <c r="Q15" s="172">
        <v>0.1898</v>
      </c>
      <c r="R15" s="172">
        <v>3.3999999999999998E-3</v>
      </c>
      <c r="S15" s="5">
        <v>0.60673999999999995</v>
      </c>
      <c r="T15" s="79">
        <v>1124</v>
      </c>
      <c r="U15">
        <v>13</v>
      </c>
      <c r="V15">
        <v>23</v>
      </c>
      <c r="W15" s="1">
        <v>1120</v>
      </c>
      <c r="X15" s="1">
        <v>18</v>
      </c>
      <c r="Y15" s="1">
        <v>29</v>
      </c>
      <c r="Z15">
        <v>1111</v>
      </c>
      <c r="AA15">
        <v>33</v>
      </c>
      <c r="AB15">
        <v>33</v>
      </c>
      <c r="AC15" s="185">
        <v>99.644128113879006</v>
      </c>
      <c r="AD15" s="185">
        <v>100.81008100810081</v>
      </c>
      <c r="AE15" s="193"/>
      <c r="AF15" s="89"/>
      <c r="AG15" s="89"/>
      <c r="AH15" s="89"/>
      <c r="AI15" s="1"/>
      <c r="AJ15" s="79"/>
    </row>
    <row r="16" spans="1:279">
      <c r="G16" s="5"/>
      <c r="H16" s="46"/>
      <c r="I16" s="77"/>
      <c r="J16" s="77"/>
      <c r="K16" s="79"/>
      <c r="O16" s="79"/>
      <c r="Q16" s="172"/>
      <c r="R16" s="172"/>
      <c r="S16" s="5"/>
      <c r="T16" s="79"/>
      <c r="W16" s="1"/>
      <c r="Z16"/>
      <c r="AC16" s="185"/>
      <c r="AD16" s="185"/>
      <c r="AE16" s="193"/>
      <c r="AF16" s="89"/>
      <c r="AG16" s="89"/>
      <c r="AH16" s="89"/>
      <c r="AI16" s="1"/>
      <c r="AJ16" s="79"/>
    </row>
    <row r="17" spans="1:36">
      <c r="A17" t="s">
        <v>82</v>
      </c>
      <c r="B17" t="s">
        <v>38</v>
      </c>
      <c r="C17">
        <v>13.125</v>
      </c>
      <c r="D17">
        <v>66</v>
      </c>
      <c r="E17">
        <v>5090</v>
      </c>
      <c r="F17" s="4">
        <v>933</v>
      </c>
      <c r="G17" s="5">
        <v>0.917470525187567</v>
      </c>
      <c r="H17" s="46">
        <v>85.205479452054803</v>
      </c>
      <c r="I17" s="76">
        <v>1454.2857142857142</v>
      </c>
      <c r="J17" s="76">
        <v>48.571428571428569</v>
      </c>
      <c r="K17" s="177">
        <v>225.2</v>
      </c>
      <c r="L17" s="46">
        <v>6.3</v>
      </c>
      <c r="M17" s="172">
        <v>4.5600000000000002E-2</v>
      </c>
      <c r="N17" s="172">
        <v>3.8999999999999998E-3</v>
      </c>
      <c r="O17" s="175">
        <v>2.81E-2</v>
      </c>
      <c r="P17" s="173">
        <v>2.3E-3</v>
      </c>
      <c r="Q17" s="172">
        <v>4.4600000000000004E-3</v>
      </c>
      <c r="R17" s="172">
        <v>1.2999999999999999E-4</v>
      </c>
      <c r="S17" s="5">
        <v>2.6124000000000001E-2</v>
      </c>
      <c r="T17" s="177">
        <v>28.1</v>
      </c>
      <c r="U17" s="46">
        <v>2.2999999999999998</v>
      </c>
      <c r="V17" s="46">
        <v>2.4</v>
      </c>
      <c r="W17" s="144">
        <v>28.71</v>
      </c>
      <c r="X17" s="144">
        <v>0.82</v>
      </c>
      <c r="Y17" s="144">
        <v>1</v>
      </c>
      <c r="Z17">
        <v>30</v>
      </c>
      <c r="AA17">
        <v>170</v>
      </c>
      <c r="AB17">
        <v>170</v>
      </c>
      <c r="AC17" s="185">
        <v>102.17081850533808</v>
      </c>
      <c r="AD17" s="185">
        <v>95.7</v>
      </c>
      <c r="AE17" s="193"/>
      <c r="AF17" s="89"/>
      <c r="AG17" s="89"/>
      <c r="AH17" s="89"/>
      <c r="AI17" s="1"/>
      <c r="AJ17" s="79"/>
    </row>
    <row r="18" spans="1:36">
      <c r="A18" t="s">
        <v>83</v>
      </c>
      <c r="B18" t="s">
        <v>38</v>
      </c>
      <c r="C18">
        <v>13.118</v>
      </c>
      <c r="D18">
        <v>66</v>
      </c>
      <c r="E18">
        <v>1668</v>
      </c>
      <c r="F18" s="4">
        <v>296.2</v>
      </c>
      <c r="G18" s="5">
        <v>1.3484132343011479</v>
      </c>
      <c r="H18" s="46">
        <v>57.071290944123305</v>
      </c>
      <c r="I18" s="76">
        <v>33.029702970297031</v>
      </c>
      <c r="J18" s="76">
        <v>1.5643564356435642</v>
      </c>
      <c r="K18" s="177">
        <v>215.1</v>
      </c>
      <c r="L18" s="46">
        <v>8.6999999999999993</v>
      </c>
      <c r="M18" s="172">
        <v>5.0900000000000001E-2</v>
      </c>
      <c r="N18" s="172">
        <v>9.4999999999999998E-3</v>
      </c>
      <c r="O18" s="175">
        <v>3.1099999999999999E-2</v>
      </c>
      <c r="P18" s="173">
        <v>5.5999999999999999E-3</v>
      </c>
      <c r="Q18" s="172">
        <v>4.5799999999999999E-3</v>
      </c>
      <c r="R18" s="172">
        <v>2.0000000000000001E-4</v>
      </c>
      <c r="S18" s="5">
        <v>0.13092999999999999</v>
      </c>
      <c r="T18" s="177">
        <v>30.8</v>
      </c>
      <c r="U18" s="46">
        <v>5.5</v>
      </c>
      <c r="V18" s="46">
        <v>5.6</v>
      </c>
      <c r="W18" s="144">
        <v>29.4</v>
      </c>
      <c r="X18" s="144">
        <v>1.3</v>
      </c>
      <c r="Y18" s="1">
        <v>1.5</v>
      </c>
      <c r="Z18">
        <v>120</v>
      </c>
      <c r="AA18">
        <v>330</v>
      </c>
      <c r="AB18">
        <v>330</v>
      </c>
      <c r="AC18" s="185">
        <v>95.454545454545453</v>
      </c>
      <c r="AD18" s="185">
        <v>24.5</v>
      </c>
      <c r="AE18" s="193"/>
      <c r="AF18" s="89"/>
      <c r="AG18" s="89"/>
      <c r="AH18" s="89"/>
      <c r="AI18" s="1"/>
      <c r="AJ18" s="79"/>
    </row>
    <row r="19" spans="1:36">
      <c r="A19" t="s">
        <v>84</v>
      </c>
      <c r="B19" t="s">
        <v>38</v>
      </c>
      <c r="C19">
        <v>13.117000000000001</v>
      </c>
      <c r="D19">
        <v>66</v>
      </c>
      <c r="E19">
        <v>1580</v>
      </c>
      <c r="F19" s="4">
        <v>278</v>
      </c>
      <c r="G19" s="5">
        <v>1.2410071942446044</v>
      </c>
      <c r="H19" s="46">
        <v>68.137254901960787</v>
      </c>
      <c r="I19" s="76">
        <v>36.321839080459768</v>
      </c>
      <c r="J19" s="76">
        <v>2.7586206896551722</v>
      </c>
      <c r="K19" s="177">
        <v>217</v>
      </c>
      <c r="L19" s="46">
        <v>10</v>
      </c>
      <c r="M19" s="172">
        <v>4.7600000000000003E-2</v>
      </c>
      <c r="N19" s="172">
        <v>8.6999999999999994E-3</v>
      </c>
      <c r="O19" s="175">
        <v>3.0599999999999999E-2</v>
      </c>
      <c r="P19" s="173">
        <v>5.8999999999999999E-3</v>
      </c>
      <c r="Q19" s="172">
        <v>4.5199999999999997E-3</v>
      </c>
      <c r="R19" s="172">
        <v>1.9000000000000001E-4</v>
      </c>
      <c r="S19" s="5">
        <v>0.26212000000000002</v>
      </c>
      <c r="T19" s="177">
        <v>30.3</v>
      </c>
      <c r="U19" s="46">
        <v>5.8</v>
      </c>
      <c r="V19" s="46">
        <v>5.9</v>
      </c>
      <c r="W19" s="144">
        <v>29.1</v>
      </c>
      <c r="X19" s="144">
        <v>1.2</v>
      </c>
      <c r="Y19" s="1">
        <v>1.4</v>
      </c>
      <c r="Z19">
        <v>10</v>
      </c>
      <c r="AA19">
        <v>330</v>
      </c>
      <c r="AB19">
        <v>330</v>
      </c>
      <c r="AC19" s="185">
        <v>96.039603960396036</v>
      </c>
      <c r="AD19" s="185">
        <v>291</v>
      </c>
      <c r="AE19" s="193"/>
      <c r="AF19" s="89"/>
      <c r="AG19" s="89"/>
      <c r="AH19" s="89"/>
      <c r="AI19" s="1"/>
      <c r="AJ19" s="79"/>
    </row>
    <row r="20" spans="1:36">
      <c r="A20" t="s">
        <v>85</v>
      </c>
      <c r="B20" t="s">
        <v>38</v>
      </c>
      <c r="C20">
        <v>13.132</v>
      </c>
      <c r="D20">
        <v>66</v>
      </c>
      <c r="E20">
        <v>2358</v>
      </c>
      <c r="F20" s="4">
        <v>431.9</v>
      </c>
      <c r="G20" s="5">
        <v>1.2641815235008105</v>
      </c>
      <c r="H20" s="46">
        <v>60.916784203102956</v>
      </c>
      <c r="I20" s="76">
        <v>42.486486486486484</v>
      </c>
      <c r="J20" s="76">
        <v>1.6396396396396395</v>
      </c>
      <c r="K20" s="177">
        <v>226.8</v>
      </c>
      <c r="L20" s="46">
        <v>9.6999999999999993</v>
      </c>
      <c r="M20" s="172">
        <v>4.7199999999999999E-2</v>
      </c>
      <c r="N20" s="172">
        <v>6.7000000000000002E-3</v>
      </c>
      <c r="O20" s="175">
        <v>2.7799999999999998E-2</v>
      </c>
      <c r="P20" s="173">
        <v>4.0000000000000001E-3</v>
      </c>
      <c r="Q20" s="172">
        <v>4.4799999999999996E-3</v>
      </c>
      <c r="R20" s="172">
        <v>1.8000000000000001E-4</v>
      </c>
      <c r="S20" s="5">
        <v>0.32684000000000002</v>
      </c>
      <c r="T20" s="177">
        <v>27.7</v>
      </c>
      <c r="U20" s="46">
        <v>3.9</v>
      </c>
      <c r="V20" s="46">
        <v>4</v>
      </c>
      <c r="W20" s="144">
        <v>28.8</v>
      </c>
      <c r="X20" s="144">
        <v>1.2</v>
      </c>
      <c r="Y20" s="144">
        <v>1.3</v>
      </c>
      <c r="Z20">
        <v>40</v>
      </c>
      <c r="AA20">
        <v>250</v>
      </c>
      <c r="AB20">
        <v>250</v>
      </c>
      <c r="AC20" s="185">
        <v>103.97111913357401</v>
      </c>
      <c r="AD20" s="185">
        <v>72</v>
      </c>
      <c r="AE20" s="193"/>
      <c r="AF20" s="89"/>
      <c r="AG20" s="89"/>
      <c r="AH20" s="89"/>
      <c r="AI20" s="1"/>
      <c r="AJ20" s="79"/>
    </row>
    <row r="21" spans="1:36">
      <c r="A21" t="s">
        <v>86</v>
      </c>
      <c r="B21" t="s">
        <v>38</v>
      </c>
      <c r="C21">
        <v>11.48</v>
      </c>
      <c r="D21">
        <v>58</v>
      </c>
      <c r="E21">
        <v>1762</v>
      </c>
      <c r="F21" s="4">
        <v>313</v>
      </c>
      <c r="G21" s="5">
        <v>0.81884984025559104</v>
      </c>
      <c r="H21" s="46">
        <v>85.989010989010993</v>
      </c>
      <c r="I21" s="76">
        <v>43.506172839506171</v>
      </c>
      <c r="J21" s="76">
        <v>2.074074074074074</v>
      </c>
      <c r="K21" s="177">
        <v>217</v>
      </c>
      <c r="L21" s="46">
        <v>10</v>
      </c>
      <c r="M21" s="172">
        <v>3.7100000000000001E-2</v>
      </c>
      <c r="N21" s="172">
        <v>8.8000000000000005E-3</v>
      </c>
      <c r="O21" s="175">
        <v>2.3699999999999999E-2</v>
      </c>
      <c r="P21" s="173">
        <v>5.3E-3</v>
      </c>
      <c r="Q21" s="172">
        <v>4.6899999999999997E-3</v>
      </c>
      <c r="R21" s="172">
        <v>2.3000000000000001E-4</v>
      </c>
      <c r="S21" s="5">
        <v>0.64054999999999995</v>
      </c>
      <c r="T21" s="177">
        <v>23.6</v>
      </c>
      <c r="U21" s="46">
        <v>5.3</v>
      </c>
      <c r="V21" s="46">
        <v>5.3</v>
      </c>
      <c r="W21" s="144">
        <v>30.2</v>
      </c>
      <c r="X21" s="144">
        <v>1.5</v>
      </c>
      <c r="Y21" s="1">
        <v>1.6</v>
      </c>
      <c r="Z21" s="184" t="s">
        <v>132</v>
      </c>
      <c r="AA21">
        <v>330</v>
      </c>
      <c r="AB21">
        <v>330</v>
      </c>
      <c r="AC21" s="185">
        <v>127.96610169491525</v>
      </c>
      <c r="AD21" s="184" t="s">
        <v>132</v>
      </c>
      <c r="AE21" s="193"/>
      <c r="AF21" s="194">
        <v>28.847000000000001</v>
      </c>
      <c r="AG21" s="195">
        <v>0.33700000000000002</v>
      </c>
      <c r="AH21" s="84">
        <v>2.7648999999999999</v>
      </c>
      <c r="AI21" s="196">
        <v>1.2957370601868099</v>
      </c>
      <c r="AJ21" s="79"/>
    </row>
    <row r="22" spans="1:36">
      <c r="A22" t="s">
        <v>87</v>
      </c>
      <c r="B22" t="s">
        <v>38</v>
      </c>
      <c r="C22">
        <v>13.124000000000001</v>
      </c>
      <c r="D22">
        <v>66</v>
      </c>
      <c r="E22">
        <v>2590</v>
      </c>
      <c r="F22" s="4">
        <v>449.7</v>
      </c>
      <c r="G22" s="5">
        <v>0.65287969757616193</v>
      </c>
      <c r="H22" s="46">
        <v>138.79629629629628</v>
      </c>
      <c r="I22" s="76">
        <v>345.33333333333331</v>
      </c>
      <c r="J22" s="76">
        <v>12</v>
      </c>
      <c r="K22" s="177">
        <v>223.3</v>
      </c>
      <c r="L22" s="46">
        <v>8.6</v>
      </c>
      <c r="M22" s="172">
        <v>4.0599999999999997E-2</v>
      </c>
      <c r="N22" s="172">
        <v>5.5999999999999999E-3</v>
      </c>
      <c r="O22" s="175">
        <v>2.5499999999999998E-2</v>
      </c>
      <c r="P22" s="173">
        <v>3.7000000000000002E-3</v>
      </c>
      <c r="Q22" s="172">
        <v>4.5900000000000003E-3</v>
      </c>
      <c r="R22" s="172">
        <v>1.8000000000000001E-4</v>
      </c>
      <c r="S22" s="5">
        <v>7.5901999999999997E-2</v>
      </c>
      <c r="T22" s="177">
        <v>26</v>
      </c>
      <c r="U22" s="46">
        <v>3.7</v>
      </c>
      <c r="V22" s="46">
        <v>3.8</v>
      </c>
      <c r="W22" s="144">
        <v>29.5</v>
      </c>
      <c r="X22" s="144">
        <v>1.2</v>
      </c>
      <c r="Y22" s="144">
        <v>1.3</v>
      </c>
      <c r="Z22" s="184" t="s">
        <v>132</v>
      </c>
      <c r="AA22">
        <v>220</v>
      </c>
      <c r="AB22">
        <v>220</v>
      </c>
      <c r="AC22" s="185">
        <v>113.46153846153847</v>
      </c>
      <c r="AD22" s="184" t="s">
        <v>132</v>
      </c>
      <c r="AE22" s="193"/>
      <c r="AF22" s="195"/>
      <c r="AG22" s="195"/>
      <c r="AH22" s="89"/>
      <c r="AI22" s="1"/>
      <c r="AJ22" s="79"/>
    </row>
    <row r="23" spans="1:36">
      <c r="A23" t="s">
        <v>88</v>
      </c>
      <c r="B23" t="s">
        <v>38</v>
      </c>
      <c r="C23">
        <v>13.114000000000001</v>
      </c>
      <c r="D23">
        <v>66</v>
      </c>
      <c r="E23">
        <v>1807</v>
      </c>
      <c r="F23" s="4">
        <v>315.60000000000002</v>
      </c>
      <c r="G23" s="5">
        <v>1.1384664131812421</v>
      </c>
      <c r="H23" s="46">
        <v>62.371541501976296</v>
      </c>
      <c r="I23" s="76">
        <v>53.940298507462686</v>
      </c>
      <c r="J23" s="76">
        <v>2</v>
      </c>
      <c r="K23" s="177">
        <v>216.7</v>
      </c>
      <c r="L23" s="46">
        <v>8.6</v>
      </c>
      <c r="M23" s="172">
        <v>4.0099999999999997E-2</v>
      </c>
      <c r="N23" s="172">
        <v>8.0000000000000002E-3</v>
      </c>
      <c r="O23" s="175">
        <v>2.4899999999999999E-2</v>
      </c>
      <c r="P23" s="173">
        <v>4.7999999999999996E-3</v>
      </c>
      <c r="Q23" s="172">
        <v>4.5900000000000003E-3</v>
      </c>
      <c r="R23" s="172">
        <v>1.8000000000000001E-4</v>
      </c>
      <c r="S23" s="5">
        <v>8.0629999999999993E-2</v>
      </c>
      <c r="T23" s="177">
        <v>24.8</v>
      </c>
      <c r="U23" s="46">
        <v>4.7</v>
      </c>
      <c r="V23" s="46">
        <v>4.8</v>
      </c>
      <c r="W23" s="144">
        <v>29.5</v>
      </c>
      <c r="X23" s="144">
        <v>1.2</v>
      </c>
      <c r="Y23" s="1">
        <v>1.3</v>
      </c>
      <c r="Z23" s="184" t="s">
        <v>132</v>
      </c>
      <c r="AA23">
        <v>310</v>
      </c>
      <c r="AB23">
        <v>310</v>
      </c>
      <c r="AC23" s="185">
        <v>118.95161290322581</v>
      </c>
      <c r="AD23" s="184" t="s">
        <v>132</v>
      </c>
      <c r="AE23" s="193"/>
      <c r="AF23" s="195"/>
      <c r="AG23" s="195"/>
      <c r="AH23" s="89"/>
      <c r="AI23" s="1"/>
      <c r="AJ23" s="79"/>
    </row>
    <row r="24" spans="1:36">
      <c r="A24" t="s">
        <v>89</v>
      </c>
      <c r="B24" t="s">
        <v>38</v>
      </c>
      <c r="C24">
        <v>13.109</v>
      </c>
      <c r="D24">
        <v>66</v>
      </c>
      <c r="E24">
        <v>2500</v>
      </c>
      <c r="F24" s="4">
        <v>470</v>
      </c>
      <c r="G24" s="5">
        <v>1.7446808510638299</v>
      </c>
      <c r="H24" s="46">
        <v>49.525816649104321</v>
      </c>
      <c r="I24" s="76">
        <v>51.546391752577321</v>
      </c>
      <c r="J24" s="76">
        <v>2.4742268041237114</v>
      </c>
      <c r="K24" s="177">
        <v>233.4</v>
      </c>
      <c r="L24" s="46">
        <v>8.8000000000000007</v>
      </c>
      <c r="M24" s="172">
        <v>5.1299999999999998E-2</v>
      </c>
      <c r="N24" s="172">
        <v>7.7000000000000002E-3</v>
      </c>
      <c r="O24" s="175">
        <v>2.9700000000000001E-2</v>
      </c>
      <c r="P24" s="173">
        <v>4.0000000000000001E-3</v>
      </c>
      <c r="Q24" s="172">
        <v>4.3400000000000001E-3</v>
      </c>
      <c r="R24" s="172">
        <v>1.6000000000000001E-4</v>
      </c>
      <c r="S24" s="5">
        <v>0.19911000000000001</v>
      </c>
      <c r="T24" s="177">
        <v>30.1</v>
      </c>
      <c r="U24" s="46">
        <v>3.9</v>
      </c>
      <c r="V24" s="46">
        <v>3.9</v>
      </c>
      <c r="W24" s="144">
        <v>27.9</v>
      </c>
      <c r="X24" s="144">
        <v>1</v>
      </c>
      <c r="Y24" s="144">
        <v>1.2</v>
      </c>
      <c r="Z24" s="184">
        <v>150</v>
      </c>
      <c r="AA24">
        <v>260</v>
      </c>
      <c r="AB24">
        <v>260</v>
      </c>
      <c r="AC24" s="185">
        <v>92.691029900332225</v>
      </c>
      <c r="AD24" s="185">
        <v>18.600000000000001</v>
      </c>
      <c r="AE24" s="193"/>
      <c r="AF24" s="195"/>
      <c r="AG24" s="195"/>
      <c r="AH24" s="89"/>
      <c r="AI24" s="1"/>
      <c r="AJ24" s="79"/>
    </row>
    <row r="25" spans="1:36">
      <c r="A25" t="s">
        <v>90</v>
      </c>
      <c r="B25" t="s">
        <v>38</v>
      </c>
      <c r="C25">
        <v>13.135999999999999</v>
      </c>
      <c r="D25">
        <v>66</v>
      </c>
      <c r="E25">
        <v>2181</v>
      </c>
      <c r="F25" s="4">
        <v>407</v>
      </c>
      <c r="G25" s="5">
        <v>1.2501228501228501</v>
      </c>
      <c r="H25" s="46">
        <v>63.893249607535324</v>
      </c>
      <c r="I25" s="76">
        <v>89.020408163265301</v>
      </c>
      <c r="J25" s="76">
        <v>3.6326530612244898</v>
      </c>
      <c r="K25" s="177">
        <v>235.2</v>
      </c>
      <c r="L25" s="46">
        <v>8.6</v>
      </c>
      <c r="M25" s="172">
        <v>4.8099999999999997E-2</v>
      </c>
      <c r="N25" s="172">
        <v>7.1000000000000004E-3</v>
      </c>
      <c r="O25" s="175">
        <v>2.8199999999999999E-2</v>
      </c>
      <c r="P25" s="173">
        <v>4.0000000000000001E-3</v>
      </c>
      <c r="Q25" s="172">
        <v>4.2500000000000003E-3</v>
      </c>
      <c r="R25" s="172">
        <v>1.6000000000000001E-4</v>
      </c>
      <c r="S25" s="5">
        <v>4.1848999999999997E-2</v>
      </c>
      <c r="T25" s="177">
        <v>28.6</v>
      </c>
      <c r="U25" s="46">
        <v>4.0999999999999996</v>
      </c>
      <c r="V25" s="46">
        <v>4.0999999999999996</v>
      </c>
      <c r="W25" s="144">
        <v>27.3</v>
      </c>
      <c r="X25" s="144">
        <v>1</v>
      </c>
      <c r="Y25" s="144">
        <v>1.2</v>
      </c>
      <c r="Z25" s="184">
        <v>140</v>
      </c>
      <c r="AA25">
        <v>270</v>
      </c>
      <c r="AB25">
        <v>270</v>
      </c>
      <c r="AC25" s="185">
        <v>95.454545454545453</v>
      </c>
      <c r="AD25" s="185">
        <v>19.5</v>
      </c>
      <c r="AE25" s="193"/>
      <c r="AF25" s="195"/>
      <c r="AG25" s="195"/>
      <c r="AH25" s="89"/>
      <c r="AI25" s="1"/>
      <c r="AJ25" s="79"/>
    </row>
    <row r="26" spans="1:36">
      <c r="A26" t="s">
        <v>91</v>
      </c>
      <c r="B26" t="s">
        <v>38</v>
      </c>
      <c r="C26">
        <v>13.115</v>
      </c>
      <c r="D26">
        <v>66</v>
      </c>
      <c r="E26">
        <v>1481</v>
      </c>
      <c r="F26" s="4">
        <v>266.5</v>
      </c>
      <c r="G26" s="5">
        <v>0.82739212007504692</v>
      </c>
      <c r="H26" s="46">
        <v>90.646258503401356</v>
      </c>
      <c r="I26" s="76">
        <v>128.78260869565219</v>
      </c>
      <c r="J26" s="76">
        <v>6.8695652173913047</v>
      </c>
      <c r="K26" s="177">
        <v>231</v>
      </c>
      <c r="L26" s="46">
        <v>12</v>
      </c>
      <c r="M26" s="172">
        <v>3.7199999999999997E-2</v>
      </c>
      <c r="N26" s="172">
        <v>8.0000000000000002E-3</v>
      </c>
      <c r="O26" s="175">
        <v>2.3E-2</v>
      </c>
      <c r="P26" s="173">
        <v>4.7000000000000002E-3</v>
      </c>
      <c r="Q26" s="172">
        <v>4.4600000000000004E-3</v>
      </c>
      <c r="R26" s="172">
        <v>2.4000000000000001E-4</v>
      </c>
      <c r="S26" s="5">
        <v>0.15356</v>
      </c>
      <c r="T26" s="177">
        <v>23</v>
      </c>
      <c r="U26" s="46">
        <v>4.5999999999999996</v>
      </c>
      <c r="V26" s="46">
        <v>4.7</v>
      </c>
      <c r="W26" s="144">
        <v>28.7</v>
      </c>
      <c r="X26" s="144">
        <v>1.5</v>
      </c>
      <c r="Y26" s="1">
        <v>1.7</v>
      </c>
      <c r="Z26" s="184" t="s">
        <v>132</v>
      </c>
      <c r="AA26">
        <v>320</v>
      </c>
      <c r="AB26">
        <v>320</v>
      </c>
      <c r="AC26" s="185">
        <v>124.78260869565217</v>
      </c>
      <c r="AD26" s="184" t="s">
        <v>132</v>
      </c>
      <c r="AE26" s="193"/>
      <c r="AF26" s="195"/>
      <c r="AG26" s="195"/>
      <c r="AH26" s="89"/>
      <c r="AI26" s="1"/>
      <c r="AJ26" s="79"/>
    </row>
    <row r="27" spans="1:36">
      <c r="F27" s="4"/>
      <c r="G27" s="5"/>
      <c r="H27" s="46"/>
      <c r="I27" s="76"/>
      <c r="J27" s="76"/>
      <c r="K27" s="79"/>
      <c r="M27" s="172"/>
      <c r="N27" s="172"/>
      <c r="O27" s="175"/>
      <c r="P27" s="173"/>
      <c r="Q27" s="172"/>
      <c r="R27" s="172"/>
      <c r="S27" s="5"/>
      <c r="T27" s="79"/>
      <c r="W27" s="1"/>
      <c r="Z27"/>
      <c r="AC27" s="185"/>
      <c r="AD27" s="185"/>
      <c r="AE27" s="193"/>
      <c r="AF27" s="195"/>
      <c r="AG27" s="195"/>
      <c r="AH27" s="89"/>
      <c r="AI27" s="1"/>
      <c r="AJ27" s="79"/>
    </row>
    <row r="28" spans="1:36">
      <c r="A28" t="s">
        <v>92</v>
      </c>
      <c r="B28" t="s">
        <v>38</v>
      </c>
      <c r="C28">
        <v>13.117000000000001</v>
      </c>
      <c r="D28">
        <v>66</v>
      </c>
      <c r="E28">
        <v>83000</v>
      </c>
      <c r="F28" s="4">
        <v>1214</v>
      </c>
      <c r="G28" s="5">
        <v>0.1385502471169687</v>
      </c>
      <c r="H28" s="46">
        <v>47.607843137254903</v>
      </c>
      <c r="I28" s="76">
        <v>3132.0754716981132</v>
      </c>
      <c r="J28" s="76">
        <v>64.150943396226424</v>
      </c>
      <c r="K28" s="176">
        <v>18.7</v>
      </c>
      <c r="L28" s="5">
        <v>0.28999999999999998</v>
      </c>
      <c r="M28" s="172">
        <v>5.2900000000000003E-2</v>
      </c>
      <c r="N28" s="172">
        <v>1.1000000000000001E-3</v>
      </c>
      <c r="O28" s="175">
        <v>0.38919999999999999</v>
      </c>
      <c r="P28" s="173">
        <v>6.6E-3</v>
      </c>
      <c r="Q28" s="172">
        <v>5.3120000000000001E-2</v>
      </c>
      <c r="R28" s="172">
        <v>8.1999999999999998E-4</v>
      </c>
      <c r="S28" s="5">
        <v>0.27039000000000002</v>
      </c>
      <c r="T28" s="178">
        <v>333.6</v>
      </c>
      <c r="U28" s="4">
        <v>4.8</v>
      </c>
      <c r="V28" s="4">
        <v>9.1999999999999993</v>
      </c>
      <c r="W28" s="183">
        <v>333.6</v>
      </c>
      <c r="X28" s="183">
        <v>5</v>
      </c>
      <c r="Y28" s="183">
        <v>8.6999999999999993</v>
      </c>
      <c r="Z28">
        <v>320</v>
      </c>
      <c r="AA28">
        <v>47</v>
      </c>
      <c r="AB28">
        <v>47</v>
      </c>
      <c r="AC28" s="185">
        <v>100</v>
      </c>
      <c r="AD28" s="185">
        <v>104.25</v>
      </c>
      <c r="AE28" s="193"/>
      <c r="AF28" s="195"/>
      <c r="AG28" s="195"/>
      <c r="AH28" s="89"/>
      <c r="AI28" s="1"/>
      <c r="AJ28" s="79"/>
    </row>
    <row r="29" spans="1:36">
      <c r="A29" t="s">
        <v>93</v>
      </c>
      <c r="B29" t="s">
        <v>38</v>
      </c>
      <c r="C29">
        <v>13.114000000000001</v>
      </c>
      <c r="D29">
        <v>66</v>
      </c>
      <c r="E29">
        <v>96500</v>
      </c>
      <c r="F29" s="4">
        <v>1406</v>
      </c>
      <c r="G29" s="5">
        <v>0.12923186344238974</v>
      </c>
      <c r="H29" s="46">
        <v>49.68197879858657</v>
      </c>
      <c r="I29" s="76">
        <v>2969.2307692307691</v>
      </c>
      <c r="J29" s="76">
        <v>129.23076923076923</v>
      </c>
      <c r="K29" s="176">
        <v>18.59</v>
      </c>
      <c r="L29" s="5">
        <v>0.25</v>
      </c>
      <c r="M29" s="172">
        <v>5.3280000000000001E-2</v>
      </c>
      <c r="N29" s="172">
        <v>8.4000000000000003E-4</v>
      </c>
      <c r="O29" s="175">
        <v>0.3957</v>
      </c>
      <c r="P29" s="173">
        <v>7.7999999999999996E-3</v>
      </c>
      <c r="Q29" s="172">
        <v>5.3850000000000002E-2</v>
      </c>
      <c r="R29" s="172">
        <v>7.2999999999999996E-4</v>
      </c>
      <c r="S29" s="5">
        <v>0.44896999999999998</v>
      </c>
      <c r="T29" s="178">
        <v>338.3</v>
      </c>
      <c r="U29" s="4">
        <v>5.7</v>
      </c>
      <c r="V29" s="4">
        <v>9.8000000000000007</v>
      </c>
      <c r="W29" s="183">
        <v>338.1</v>
      </c>
      <c r="X29" s="183">
        <v>4.5</v>
      </c>
      <c r="Y29" s="183">
        <v>8.5</v>
      </c>
      <c r="Z29">
        <v>334</v>
      </c>
      <c r="AA29">
        <v>36</v>
      </c>
      <c r="AB29">
        <v>36</v>
      </c>
      <c r="AC29" s="185">
        <v>99.940880874963042</v>
      </c>
      <c r="AD29" s="185">
        <v>101.22754491017965</v>
      </c>
      <c r="AE29" s="193"/>
      <c r="AF29" s="195"/>
      <c r="AG29" s="195"/>
      <c r="AH29" s="89"/>
      <c r="AI29" s="1"/>
      <c r="AJ29" s="79"/>
    </row>
    <row r="30" spans="1:36">
      <c r="A30" t="s">
        <v>94</v>
      </c>
      <c r="B30" t="s">
        <v>38</v>
      </c>
      <c r="C30">
        <v>13.12</v>
      </c>
      <c r="D30">
        <v>66</v>
      </c>
      <c r="E30">
        <v>85800</v>
      </c>
      <c r="F30" s="4">
        <v>1262</v>
      </c>
      <c r="G30" s="5">
        <v>0.12139461172741679</v>
      </c>
      <c r="H30" s="46">
        <v>58.156682027649772</v>
      </c>
      <c r="I30" s="76">
        <v>1845.1612903225807</v>
      </c>
      <c r="J30" s="76">
        <v>30.107526881720428</v>
      </c>
      <c r="K30" s="176">
        <v>18.86</v>
      </c>
      <c r="L30" s="5">
        <v>0.24</v>
      </c>
      <c r="M30" s="172">
        <v>5.21E-2</v>
      </c>
      <c r="N30" s="172">
        <v>9.5E-4</v>
      </c>
      <c r="O30" s="175">
        <v>0.38479999999999998</v>
      </c>
      <c r="P30" s="173">
        <v>6.8999999999999999E-3</v>
      </c>
      <c r="Q30" s="172">
        <v>5.3159999999999999E-2</v>
      </c>
      <c r="R30" s="172">
        <v>6.9999999999999999E-4</v>
      </c>
      <c r="S30" s="5">
        <v>0.29905999999999999</v>
      </c>
      <c r="T30" s="178">
        <v>330.3</v>
      </c>
      <c r="U30" s="4">
        <v>5</v>
      </c>
      <c r="V30" s="4">
        <v>9.3000000000000007</v>
      </c>
      <c r="W30" s="183">
        <v>333.9</v>
      </c>
      <c r="X30" s="183">
        <v>4.3</v>
      </c>
      <c r="Y30" s="183">
        <v>8.3000000000000007</v>
      </c>
      <c r="Z30">
        <v>281</v>
      </c>
      <c r="AA30">
        <v>41</v>
      </c>
      <c r="AB30">
        <v>41</v>
      </c>
      <c r="AC30" s="185">
        <v>101.08991825613079</v>
      </c>
      <c r="AD30" s="185">
        <v>118.82562277580071</v>
      </c>
      <c r="AE30" s="193"/>
      <c r="AF30" s="195"/>
      <c r="AG30" s="195"/>
      <c r="AH30" s="89"/>
      <c r="AI30" s="1"/>
      <c r="AJ30" s="79"/>
    </row>
    <row r="31" spans="1:36">
      <c r="A31" t="s">
        <v>95</v>
      </c>
      <c r="B31" t="s">
        <v>38</v>
      </c>
      <c r="C31">
        <v>13.125</v>
      </c>
      <c r="D31">
        <v>67</v>
      </c>
      <c r="E31">
        <v>85200</v>
      </c>
      <c r="F31" s="4">
        <v>1231</v>
      </c>
      <c r="G31" s="5">
        <v>0.1398862713241267</v>
      </c>
      <c r="H31" s="46">
        <v>45.424354243542432</v>
      </c>
      <c r="I31" s="76">
        <v>11360</v>
      </c>
      <c r="J31" s="76">
        <v>253.33333333333331</v>
      </c>
      <c r="K31" s="176">
        <v>18.53</v>
      </c>
      <c r="L31" s="5">
        <v>0.2</v>
      </c>
      <c r="M31" s="172">
        <v>5.3499999999999999E-2</v>
      </c>
      <c r="N31" s="172">
        <v>1.1999999999999999E-3</v>
      </c>
      <c r="O31" s="175">
        <v>0.3952</v>
      </c>
      <c r="P31" s="173">
        <v>6.1999999999999998E-3</v>
      </c>
      <c r="Q31" s="172">
        <v>5.4059999999999997E-2</v>
      </c>
      <c r="R31" s="172">
        <v>5.9000000000000003E-4</v>
      </c>
      <c r="S31" s="5">
        <v>0.10895000000000001</v>
      </c>
      <c r="T31" s="178">
        <v>339.5</v>
      </c>
      <c r="U31" s="4">
        <v>4.8</v>
      </c>
      <c r="V31" s="4">
        <v>9.9</v>
      </c>
      <c r="W31" s="183">
        <v>339.4</v>
      </c>
      <c r="X31" s="183">
        <v>3.6</v>
      </c>
      <c r="Y31" s="183">
        <v>8.1</v>
      </c>
      <c r="Z31">
        <v>345</v>
      </c>
      <c r="AA31">
        <v>48</v>
      </c>
      <c r="AB31">
        <v>48</v>
      </c>
      <c r="AC31" s="185">
        <v>99.970544918998527</v>
      </c>
      <c r="AD31" s="185">
        <v>98.376811594202906</v>
      </c>
      <c r="AE31" s="193"/>
      <c r="AF31" s="195"/>
      <c r="AG31" s="195"/>
      <c r="AH31" s="89"/>
      <c r="AI31" s="1"/>
      <c r="AJ31" s="79"/>
    </row>
    <row r="32" spans="1:36">
      <c r="A32" t="s">
        <v>96</v>
      </c>
      <c r="B32" t="s">
        <v>38</v>
      </c>
      <c r="C32">
        <v>13.11</v>
      </c>
      <c r="D32">
        <v>66</v>
      </c>
      <c r="E32">
        <v>83000</v>
      </c>
      <c r="F32" s="4">
        <v>1222</v>
      </c>
      <c r="G32" s="5">
        <v>0.13960720130932897</v>
      </c>
      <c r="H32" s="46">
        <v>43.487544483985765</v>
      </c>
      <c r="I32" s="76">
        <v>4742.8571428571431</v>
      </c>
      <c r="J32" s="76">
        <v>91.428571428571445</v>
      </c>
      <c r="K32" s="176">
        <v>19.010000000000002</v>
      </c>
      <c r="L32" s="5">
        <v>0.22</v>
      </c>
      <c r="M32" s="172">
        <v>5.1970000000000002E-2</v>
      </c>
      <c r="N32" s="172">
        <v>8.9999999999999998E-4</v>
      </c>
      <c r="O32" s="175">
        <v>0.37819999999999998</v>
      </c>
      <c r="P32" s="173">
        <v>7.3000000000000001E-3</v>
      </c>
      <c r="Q32" s="172">
        <v>5.2720000000000003E-2</v>
      </c>
      <c r="R32" s="172">
        <v>5.9999999999999995E-4</v>
      </c>
      <c r="S32" s="5">
        <v>0.36092000000000002</v>
      </c>
      <c r="T32" s="178">
        <v>325.5</v>
      </c>
      <c r="U32" s="4">
        <v>5.4</v>
      </c>
      <c r="V32" s="4">
        <v>9.4</v>
      </c>
      <c r="W32" s="183">
        <v>331.2</v>
      </c>
      <c r="X32" s="183">
        <v>3.7</v>
      </c>
      <c r="Y32" s="183">
        <v>8</v>
      </c>
      <c r="Z32">
        <v>282</v>
      </c>
      <c r="AA32">
        <v>39</v>
      </c>
      <c r="AB32">
        <v>39</v>
      </c>
      <c r="AC32" s="185">
        <v>101.75115207373273</v>
      </c>
      <c r="AD32" s="185">
        <v>117.44680851063829</v>
      </c>
      <c r="AE32" s="193">
        <v>2</v>
      </c>
      <c r="AF32" s="194">
        <v>335.85</v>
      </c>
      <c r="AG32" s="195">
        <v>1.2384999999999999</v>
      </c>
      <c r="AH32" s="84">
        <v>1.8070999999999999</v>
      </c>
      <c r="AI32" s="196">
        <v>-0.37080984870958172</v>
      </c>
      <c r="AJ32" s="79"/>
    </row>
    <row r="33" spans="1:36">
      <c r="A33" t="s">
        <v>97</v>
      </c>
      <c r="B33" t="s">
        <v>38</v>
      </c>
      <c r="C33">
        <v>13.157</v>
      </c>
      <c r="D33">
        <v>66</v>
      </c>
      <c r="E33">
        <v>117800</v>
      </c>
      <c r="F33" s="4">
        <v>1694</v>
      </c>
      <c r="G33" s="5">
        <v>0.12467532467532468</v>
      </c>
      <c r="H33" s="46">
        <v>52.445820433436538</v>
      </c>
      <c r="I33" s="76">
        <v>4808.1632653061224</v>
      </c>
      <c r="J33" s="76">
        <v>73.469387755102048</v>
      </c>
      <c r="K33" s="176">
        <v>18.600000000000001</v>
      </c>
      <c r="L33" s="5">
        <v>0.22</v>
      </c>
      <c r="M33" s="172">
        <v>5.2409999999999998E-2</v>
      </c>
      <c r="N33" s="172">
        <v>9.8999999999999999E-4</v>
      </c>
      <c r="O33" s="175">
        <v>0.3881</v>
      </c>
      <c r="P33" s="173">
        <v>7.7000000000000002E-3</v>
      </c>
      <c r="Q33" s="172">
        <v>5.3800000000000001E-2</v>
      </c>
      <c r="R33" s="172">
        <v>6.4000000000000005E-4</v>
      </c>
      <c r="S33" s="5">
        <v>0.38285000000000002</v>
      </c>
      <c r="T33" s="178">
        <v>332.8</v>
      </c>
      <c r="U33" s="4">
        <v>5.6</v>
      </c>
      <c r="V33" s="4">
        <v>9.6999999999999993</v>
      </c>
      <c r="W33" s="183">
        <v>337.8</v>
      </c>
      <c r="X33" s="183">
        <v>3.9</v>
      </c>
      <c r="Y33" s="183">
        <v>8.1999999999999993</v>
      </c>
      <c r="Z33">
        <v>306</v>
      </c>
      <c r="AA33">
        <v>43</v>
      </c>
      <c r="AB33">
        <v>43</v>
      </c>
      <c r="AC33" s="185">
        <v>101.50240384615384</v>
      </c>
      <c r="AD33" s="185">
        <v>110.3921568627451</v>
      </c>
      <c r="AE33" s="193"/>
      <c r="AF33" s="195"/>
      <c r="AG33" s="195"/>
      <c r="AH33" s="89"/>
      <c r="AI33" s="1"/>
      <c r="AJ33" s="79"/>
    </row>
    <row r="34" spans="1:36">
      <c r="A34" t="s">
        <v>98</v>
      </c>
      <c r="B34" t="s">
        <v>38</v>
      </c>
      <c r="C34">
        <v>13.117000000000001</v>
      </c>
      <c r="D34">
        <v>66</v>
      </c>
      <c r="E34">
        <v>89100</v>
      </c>
      <c r="F34" s="4">
        <v>1298</v>
      </c>
      <c r="G34" s="5">
        <v>0.12033898305084745</v>
      </c>
      <c r="H34" s="46">
        <v>54.309623430962347</v>
      </c>
      <c r="I34" s="76">
        <v>1697.1428571428571</v>
      </c>
      <c r="J34" s="76">
        <v>40</v>
      </c>
      <c r="K34" s="176">
        <v>18.66</v>
      </c>
      <c r="L34" s="5">
        <v>0.22</v>
      </c>
      <c r="M34" s="172">
        <v>5.2999999999999999E-2</v>
      </c>
      <c r="N34" s="172">
        <v>1E-3</v>
      </c>
      <c r="O34" s="175">
        <v>0.39460000000000001</v>
      </c>
      <c r="P34" s="173">
        <v>7.9000000000000008E-3</v>
      </c>
      <c r="Q34" s="172">
        <v>5.3420000000000002E-2</v>
      </c>
      <c r="R34" s="172">
        <v>6.0999999999999997E-4</v>
      </c>
      <c r="S34" s="5">
        <v>0.34687000000000001</v>
      </c>
      <c r="T34" s="178">
        <v>337.5</v>
      </c>
      <c r="U34" s="4">
        <v>5.7</v>
      </c>
      <c r="V34" s="4">
        <v>9.8000000000000007</v>
      </c>
      <c r="W34" s="183">
        <v>335.5</v>
      </c>
      <c r="X34" s="183">
        <v>3.7</v>
      </c>
      <c r="Y34" s="183">
        <v>8.1</v>
      </c>
      <c r="Z34">
        <v>321</v>
      </c>
      <c r="AA34">
        <v>44</v>
      </c>
      <c r="AB34">
        <v>44</v>
      </c>
      <c r="AC34" s="185">
        <v>99.407407407407405</v>
      </c>
      <c r="AD34" s="185">
        <v>104.51713395638629</v>
      </c>
      <c r="AE34" s="193"/>
      <c r="AF34" s="195"/>
      <c r="AG34" s="195"/>
      <c r="AH34" s="89"/>
      <c r="AI34" s="1"/>
      <c r="AJ34" s="79"/>
    </row>
    <row r="35" spans="1:36">
      <c r="A35" t="s">
        <v>99</v>
      </c>
      <c r="B35" t="s">
        <v>38</v>
      </c>
      <c r="C35">
        <v>13.228999999999999</v>
      </c>
      <c r="D35">
        <v>67</v>
      </c>
      <c r="E35">
        <v>81900</v>
      </c>
      <c r="F35" s="4">
        <v>1212</v>
      </c>
      <c r="G35" s="5">
        <v>0.11889438943894388</v>
      </c>
      <c r="H35" s="46">
        <v>54.107142857142861</v>
      </c>
      <c r="I35" s="76">
        <v>32760</v>
      </c>
      <c r="J35" s="76">
        <v>520</v>
      </c>
      <c r="K35" s="176">
        <v>18.989999999999998</v>
      </c>
      <c r="L35" s="5">
        <v>0.23</v>
      </c>
      <c r="M35" s="172">
        <v>5.4199999999999998E-2</v>
      </c>
      <c r="N35" s="172">
        <v>1E-3</v>
      </c>
      <c r="O35" s="175">
        <v>0.39219999999999999</v>
      </c>
      <c r="P35" s="173">
        <v>7.1999999999999998E-3</v>
      </c>
      <c r="Q35" s="172">
        <v>5.2600000000000001E-2</v>
      </c>
      <c r="R35" s="172">
        <v>6.3000000000000003E-4</v>
      </c>
      <c r="S35" s="5">
        <v>0.25518999999999997</v>
      </c>
      <c r="T35" s="178">
        <v>335.8</v>
      </c>
      <c r="U35" s="4">
        <v>5.2</v>
      </c>
      <c r="V35" s="4">
        <v>9.5</v>
      </c>
      <c r="W35" s="183">
        <v>330.5</v>
      </c>
      <c r="X35" s="183">
        <v>3.9</v>
      </c>
      <c r="Y35" s="183">
        <v>8</v>
      </c>
      <c r="Z35">
        <v>383</v>
      </c>
      <c r="AA35">
        <v>41</v>
      </c>
      <c r="AB35">
        <v>41</v>
      </c>
      <c r="AC35" s="185">
        <v>98.421679571173314</v>
      </c>
      <c r="AD35" s="185">
        <v>86.292428198433427</v>
      </c>
      <c r="AE35" s="193"/>
      <c r="AF35" s="195"/>
      <c r="AG35" s="195"/>
      <c r="AH35" s="89"/>
      <c r="AI35" s="1"/>
      <c r="AJ35" s="79"/>
    </row>
    <row r="36" spans="1:36">
      <c r="A36" t="s">
        <v>100</v>
      </c>
      <c r="B36" t="s">
        <v>38</v>
      </c>
      <c r="C36">
        <v>13.119</v>
      </c>
      <c r="D36">
        <v>66</v>
      </c>
      <c r="E36">
        <v>84100</v>
      </c>
      <c r="F36" s="4">
        <v>1213</v>
      </c>
      <c r="G36" s="5">
        <v>0.13866446826051113</v>
      </c>
      <c r="H36" s="46">
        <v>44.432234432234431</v>
      </c>
      <c r="I36" s="76">
        <v>1933.3333333333333</v>
      </c>
      <c r="J36" s="76">
        <v>39.080459770114942</v>
      </c>
      <c r="K36" s="176">
        <v>18.8</v>
      </c>
      <c r="L36" s="5">
        <v>0.23</v>
      </c>
      <c r="M36" s="172">
        <v>5.4300000000000001E-2</v>
      </c>
      <c r="N36" s="172">
        <v>1.1000000000000001E-3</v>
      </c>
      <c r="O36" s="175">
        <v>0.39729999999999999</v>
      </c>
      <c r="P36" s="173">
        <v>7.6E-3</v>
      </c>
      <c r="Q36" s="172">
        <v>5.3330000000000002E-2</v>
      </c>
      <c r="R36" s="172">
        <v>6.7000000000000002E-4</v>
      </c>
      <c r="S36" s="5">
        <v>0.12770000000000001</v>
      </c>
      <c r="T36" s="178">
        <v>339.5</v>
      </c>
      <c r="U36" s="4">
        <v>5.5</v>
      </c>
      <c r="V36" s="4">
        <v>9.6999999999999993</v>
      </c>
      <c r="W36" s="183">
        <v>334.9</v>
      </c>
      <c r="X36" s="183">
        <v>4.0999999999999996</v>
      </c>
      <c r="Y36" s="183">
        <v>8.1999999999999993</v>
      </c>
      <c r="Z36">
        <v>378</v>
      </c>
      <c r="AA36">
        <v>48</v>
      </c>
      <c r="AB36">
        <v>48</v>
      </c>
      <c r="AC36" s="185">
        <v>98.645066273932258</v>
      </c>
      <c r="AD36" s="185">
        <v>88.597883597883595</v>
      </c>
      <c r="AE36" s="193"/>
      <c r="AF36" s="195"/>
      <c r="AG36" s="195"/>
      <c r="AH36" s="89"/>
      <c r="AI36" s="1"/>
      <c r="AJ36" s="79"/>
    </row>
    <row r="37" spans="1:36">
      <c r="A37" t="s">
        <v>101</v>
      </c>
      <c r="B37" t="s">
        <v>38</v>
      </c>
      <c r="C37">
        <v>13.125999999999999</v>
      </c>
      <c r="D37">
        <v>66</v>
      </c>
      <c r="E37">
        <v>126000</v>
      </c>
      <c r="F37" s="4">
        <v>1850</v>
      </c>
      <c r="G37" s="5">
        <v>0.12762162162162161</v>
      </c>
      <c r="H37" s="46">
        <v>51.82072829131652</v>
      </c>
      <c r="I37" s="76">
        <v>2597.9381443298971</v>
      </c>
      <c r="J37" s="76">
        <v>74.226804123711347</v>
      </c>
      <c r="K37" s="176">
        <v>18.739999999999998</v>
      </c>
      <c r="L37" s="5">
        <v>0.24</v>
      </c>
      <c r="M37" s="172">
        <v>5.2380000000000003E-2</v>
      </c>
      <c r="N37" s="172">
        <v>6.7000000000000002E-4</v>
      </c>
      <c r="O37" s="175">
        <v>0.37940000000000002</v>
      </c>
      <c r="P37" s="173">
        <v>5.5999999999999999E-3</v>
      </c>
      <c r="Q37" s="172">
        <v>5.3490000000000003E-2</v>
      </c>
      <c r="R37" s="172">
        <v>6.8000000000000005E-4</v>
      </c>
      <c r="S37" s="5">
        <v>0.59421999999999997</v>
      </c>
      <c r="T37" s="178">
        <v>326.5</v>
      </c>
      <c r="U37" s="4">
        <v>4.0999999999999996</v>
      </c>
      <c r="V37" s="4">
        <v>8.8000000000000007</v>
      </c>
      <c r="W37" s="183">
        <v>335.9</v>
      </c>
      <c r="X37" s="183">
        <v>4.2</v>
      </c>
      <c r="Y37" s="183">
        <v>8.3000000000000007</v>
      </c>
      <c r="Z37">
        <v>310</v>
      </c>
      <c r="AA37">
        <v>32</v>
      </c>
      <c r="AB37">
        <v>32</v>
      </c>
      <c r="AC37" s="185">
        <v>102.87901990811639</v>
      </c>
      <c r="AD37" s="185">
        <v>108.35483870967742</v>
      </c>
      <c r="AE37" s="193"/>
      <c r="AF37" s="195"/>
      <c r="AG37" s="195"/>
      <c r="AH37" s="89"/>
      <c r="AI37" s="1"/>
      <c r="AJ37" s="79"/>
    </row>
    <row r="38" spans="1:36">
      <c r="F38" s="4"/>
      <c r="G38" s="5"/>
      <c r="H38" s="46"/>
      <c r="I38" s="77"/>
      <c r="J38" s="77"/>
      <c r="K38" s="79"/>
      <c r="O38" s="79"/>
      <c r="Q38" s="172"/>
      <c r="R38" s="172"/>
      <c r="S38" s="5"/>
      <c r="T38" s="79"/>
      <c r="W38" s="1"/>
      <c r="Z38"/>
      <c r="AC38" s="185"/>
      <c r="AD38" s="185"/>
      <c r="AE38" s="193"/>
      <c r="AF38" s="195"/>
      <c r="AG38" s="195"/>
      <c r="AH38" s="89"/>
      <c r="AI38" s="1"/>
      <c r="AJ38" s="79"/>
    </row>
    <row r="39" spans="1:36">
      <c r="A39" t="s">
        <v>62</v>
      </c>
      <c r="B39" t="s">
        <v>16</v>
      </c>
      <c r="C39">
        <v>13.121</v>
      </c>
      <c r="D39">
        <v>66</v>
      </c>
      <c r="E39">
        <v>30110</v>
      </c>
      <c r="F39" s="4">
        <v>347</v>
      </c>
      <c r="G39" s="5">
        <v>1.113256484149856</v>
      </c>
      <c r="H39" s="46">
        <v>4.6702557200538362</v>
      </c>
      <c r="I39" s="76">
        <v>824.93150684931504</v>
      </c>
      <c r="J39" s="76">
        <v>20</v>
      </c>
      <c r="K39" s="176">
        <v>14.86</v>
      </c>
      <c r="L39" s="5">
        <v>0.25</v>
      </c>
      <c r="M39">
        <v>5.4699999999999999E-2</v>
      </c>
      <c r="N39">
        <v>1.9E-3</v>
      </c>
      <c r="O39" s="79">
        <v>0.51400000000000001</v>
      </c>
      <c r="P39">
        <v>1.7000000000000001E-2</v>
      </c>
      <c r="Q39" s="172">
        <v>6.7299999999999999E-2</v>
      </c>
      <c r="R39">
        <v>1.1999999999999999E-3</v>
      </c>
      <c r="S39" s="5">
        <v>0.23241999999999999</v>
      </c>
      <c r="T39" s="79">
        <v>422</v>
      </c>
      <c r="U39">
        <v>11</v>
      </c>
      <c r="V39">
        <v>14</v>
      </c>
      <c r="W39" s="183">
        <v>419.5</v>
      </c>
      <c r="X39" s="183">
        <v>7</v>
      </c>
      <c r="Y39" s="1">
        <v>11</v>
      </c>
      <c r="Z39">
        <v>373</v>
      </c>
      <c r="AA39">
        <v>79</v>
      </c>
      <c r="AB39">
        <v>79</v>
      </c>
      <c r="AC39" s="185">
        <v>99.407582938388629</v>
      </c>
      <c r="AD39" s="185">
        <v>112.46648793565684</v>
      </c>
      <c r="AE39" s="193"/>
      <c r="AF39" s="195"/>
      <c r="AG39" s="195"/>
      <c r="AH39" s="89"/>
      <c r="AI39" s="1"/>
      <c r="AJ39" s="79"/>
    </row>
    <row r="40" spans="1:36">
      <c r="A40" t="s">
        <v>63</v>
      </c>
      <c r="B40" t="s">
        <v>16</v>
      </c>
      <c r="C40">
        <v>13.12</v>
      </c>
      <c r="D40">
        <v>66</v>
      </c>
      <c r="E40">
        <v>28540</v>
      </c>
      <c r="F40" s="4">
        <v>333</v>
      </c>
      <c r="G40" s="5">
        <v>1.0864864864864865</v>
      </c>
      <c r="H40" s="46">
        <v>4.8401162790697674</v>
      </c>
      <c r="I40" s="76">
        <v>471.73553719008265</v>
      </c>
      <c r="J40" s="76">
        <v>10.743801652892563</v>
      </c>
      <c r="K40" s="176">
        <v>15.1</v>
      </c>
      <c r="L40" s="5">
        <v>0.25</v>
      </c>
      <c r="M40">
        <v>5.4199999999999998E-2</v>
      </c>
      <c r="N40">
        <v>1.6999999999999999E-3</v>
      </c>
      <c r="O40" s="79">
        <v>0.51700000000000002</v>
      </c>
      <c r="P40">
        <v>1.6E-2</v>
      </c>
      <c r="Q40" s="172">
        <v>6.6100000000000006E-2</v>
      </c>
      <c r="R40">
        <v>1.1000000000000001E-3</v>
      </c>
      <c r="S40" s="5">
        <v>0.12417</v>
      </c>
      <c r="T40" s="79">
        <v>424</v>
      </c>
      <c r="U40">
        <v>10</v>
      </c>
      <c r="V40">
        <v>14</v>
      </c>
      <c r="W40" s="183">
        <v>412.8</v>
      </c>
      <c r="X40" s="183">
        <v>6.6</v>
      </c>
      <c r="Y40" s="1">
        <v>11</v>
      </c>
      <c r="Z40">
        <v>381</v>
      </c>
      <c r="AA40">
        <v>72</v>
      </c>
      <c r="AB40">
        <v>72</v>
      </c>
      <c r="AC40" s="185">
        <v>97.35849056603773</v>
      </c>
      <c r="AD40" s="185">
        <v>108.34645669291339</v>
      </c>
      <c r="AE40" s="193"/>
      <c r="AF40" s="195"/>
      <c r="AG40" s="195"/>
      <c r="AH40" s="89"/>
      <c r="AI40" s="1"/>
      <c r="AJ40" s="79"/>
    </row>
    <row r="41" spans="1:36">
      <c r="A41" t="s">
        <v>64</v>
      </c>
      <c r="B41" t="s">
        <v>16</v>
      </c>
      <c r="C41">
        <v>13.111000000000001</v>
      </c>
      <c r="D41">
        <v>66</v>
      </c>
      <c r="E41">
        <v>20990</v>
      </c>
      <c r="F41" s="4">
        <v>238</v>
      </c>
      <c r="G41" s="5">
        <v>0.59159663865546219</v>
      </c>
      <c r="H41" s="46">
        <v>8.1786941580756007</v>
      </c>
      <c r="I41" s="76">
        <v>5997.1428571428569</v>
      </c>
      <c r="J41" s="76">
        <v>208.57142857142856</v>
      </c>
      <c r="K41" s="176">
        <v>14.9</v>
      </c>
      <c r="L41" s="5">
        <v>0.32</v>
      </c>
      <c r="M41">
        <v>5.3600000000000002E-2</v>
      </c>
      <c r="N41">
        <v>2.3E-3</v>
      </c>
      <c r="O41" s="79">
        <v>0.50800000000000001</v>
      </c>
      <c r="P41">
        <v>2.1999999999999999E-2</v>
      </c>
      <c r="Q41" s="172">
        <v>6.7400000000000002E-2</v>
      </c>
      <c r="R41">
        <v>1.5E-3</v>
      </c>
      <c r="S41" s="5">
        <v>0.32368000000000002</v>
      </c>
      <c r="T41" s="79">
        <v>415</v>
      </c>
      <c r="U41">
        <v>15</v>
      </c>
      <c r="V41">
        <v>18</v>
      </c>
      <c r="W41" s="183">
        <v>420.3</v>
      </c>
      <c r="X41" s="183">
        <v>8.8000000000000007</v>
      </c>
      <c r="Y41" s="1">
        <v>12</v>
      </c>
      <c r="Z41">
        <v>338</v>
      </c>
      <c r="AA41">
        <v>91</v>
      </c>
      <c r="AB41">
        <v>91</v>
      </c>
      <c r="AC41" s="185">
        <v>101.27710843373494</v>
      </c>
      <c r="AD41" s="185">
        <v>124.3491124260355</v>
      </c>
      <c r="AE41" s="193"/>
      <c r="AF41" s="195"/>
      <c r="AG41" s="195"/>
      <c r="AH41" s="89"/>
      <c r="AI41" s="1"/>
      <c r="AJ41" s="79"/>
    </row>
    <row r="42" spans="1:36">
      <c r="A42" t="s">
        <v>65</v>
      </c>
      <c r="B42" t="s">
        <v>16</v>
      </c>
      <c r="C42">
        <v>13.109</v>
      </c>
      <c r="D42">
        <v>66</v>
      </c>
      <c r="E42">
        <v>13350</v>
      </c>
      <c r="F42" s="4">
        <v>155.69999999999999</v>
      </c>
      <c r="G42" s="5">
        <v>0.53114964675658327</v>
      </c>
      <c r="H42" s="46">
        <v>9.3233532934131738</v>
      </c>
      <c r="I42" s="76">
        <v>197.77777777777777</v>
      </c>
      <c r="J42" s="76">
        <v>5.0370370370370363</v>
      </c>
      <c r="K42" s="176">
        <v>15.27</v>
      </c>
      <c r="L42" s="5">
        <v>0.43</v>
      </c>
      <c r="M42">
        <v>5.6599999999999998E-2</v>
      </c>
      <c r="N42">
        <v>2.3999999999999998E-3</v>
      </c>
      <c r="O42" s="175">
        <v>0.52</v>
      </c>
      <c r="P42">
        <v>2.5000000000000001E-2</v>
      </c>
      <c r="Q42" s="172">
        <v>6.6100000000000006E-2</v>
      </c>
      <c r="R42">
        <v>1.8E-3</v>
      </c>
      <c r="S42" s="5">
        <v>0.46977000000000002</v>
      </c>
      <c r="T42" s="79">
        <v>425</v>
      </c>
      <c r="U42">
        <v>16</v>
      </c>
      <c r="V42">
        <v>19</v>
      </c>
      <c r="W42" s="183">
        <v>412</v>
      </c>
      <c r="X42" s="183">
        <v>11</v>
      </c>
      <c r="Y42" s="1">
        <v>14</v>
      </c>
      <c r="Z42">
        <v>440</v>
      </c>
      <c r="AA42">
        <v>94</v>
      </c>
      <c r="AB42">
        <v>94</v>
      </c>
      <c r="AC42" s="185">
        <v>96.941176470588232</v>
      </c>
      <c r="AD42" s="185">
        <v>93.63636363636364</v>
      </c>
      <c r="AE42" s="193"/>
      <c r="AF42" s="195"/>
      <c r="AG42" s="195"/>
      <c r="AH42" s="89"/>
      <c r="AI42" s="1"/>
      <c r="AJ42" s="79"/>
    </row>
    <row r="43" spans="1:36">
      <c r="A43" t="s">
        <v>66</v>
      </c>
      <c r="B43" t="s">
        <v>16</v>
      </c>
      <c r="C43">
        <v>13.15</v>
      </c>
      <c r="D43">
        <v>66</v>
      </c>
      <c r="E43">
        <v>15220</v>
      </c>
      <c r="F43" s="4">
        <v>176.6</v>
      </c>
      <c r="G43" s="5">
        <v>0.52151755379388443</v>
      </c>
      <c r="H43" s="46">
        <v>9.9213483146067407</v>
      </c>
      <c r="I43" s="76">
        <v>342.02247191011236</v>
      </c>
      <c r="J43" s="76">
        <v>7.6404494382022472</v>
      </c>
      <c r="K43" s="176">
        <v>14.83</v>
      </c>
      <c r="L43" s="5">
        <v>0.34</v>
      </c>
      <c r="M43">
        <v>5.62E-2</v>
      </c>
      <c r="N43">
        <v>2.7000000000000001E-3</v>
      </c>
      <c r="O43" s="79">
        <v>0.52900000000000003</v>
      </c>
      <c r="P43">
        <v>2.5000000000000001E-2</v>
      </c>
      <c r="Q43" s="172">
        <v>6.7299999999999999E-2</v>
      </c>
      <c r="R43">
        <v>1.6000000000000001E-3</v>
      </c>
      <c r="S43" s="5">
        <v>0.27931</v>
      </c>
      <c r="T43" s="79">
        <v>432</v>
      </c>
      <c r="U43">
        <v>16</v>
      </c>
      <c r="V43">
        <v>19</v>
      </c>
      <c r="W43" s="183">
        <v>419.8</v>
      </c>
      <c r="X43" s="183">
        <v>9.8000000000000007</v>
      </c>
      <c r="Y43" s="1">
        <v>13</v>
      </c>
      <c r="Z43">
        <v>460</v>
      </c>
      <c r="AA43">
        <v>110</v>
      </c>
      <c r="AB43">
        <v>110</v>
      </c>
      <c r="AC43" s="185">
        <v>97.175925925925924</v>
      </c>
      <c r="AD43" s="185">
        <v>91.260869565217391</v>
      </c>
      <c r="AE43" s="193">
        <v>1</v>
      </c>
      <c r="AF43" s="194">
        <v>420.17</v>
      </c>
      <c r="AG43" s="195">
        <v>2.7040999999999999</v>
      </c>
      <c r="AH43" s="84">
        <v>1.4942</v>
      </c>
      <c r="AI43" s="196">
        <v>0.20748867159551743</v>
      </c>
      <c r="AJ43" s="79"/>
    </row>
    <row r="44" spans="1:36">
      <c r="A44" t="s">
        <v>67</v>
      </c>
      <c r="B44" t="s">
        <v>16</v>
      </c>
      <c r="C44">
        <v>13.159000000000001</v>
      </c>
      <c r="D44">
        <v>66</v>
      </c>
      <c r="E44">
        <v>36600</v>
      </c>
      <c r="F44" s="4">
        <v>428</v>
      </c>
      <c r="G44" s="5">
        <v>0.56845794392523363</v>
      </c>
      <c r="H44" s="46">
        <v>9.0105263157894733</v>
      </c>
      <c r="I44" s="76">
        <v>1978.3783783783783</v>
      </c>
      <c r="J44" s="76">
        <v>59.459459459459453</v>
      </c>
      <c r="K44" s="176">
        <v>14.69</v>
      </c>
      <c r="L44" s="5">
        <v>0.26</v>
      </c>
      <c r="M44">
        <v>5.5199999999999999E-2</v>
      </c>
      <c r="N44">
        <v>1.6000000000000001E-3</v>
      </c>
      <c r="O44" s="79">
        <v>0.52100000000000002</v>
      </c>
      <c r="P44">
        <v>1.6E-2</v>
      </c>
      <c r="Q44" s="172">
        <v>6.8000000000000005E-2</v>
      </c>
      <c r="R44">
        <v>1.1999999999999999E-3</v>
      </c>
      <c r="S44" s="5">
        <v>0.44417000000000001</v>
      </c>
      <c r="T44" s="79">
        <v>425</v>
      </c>
      <c r="U44">
        <v>10</v>
      </c>
      <c r="V44">
        <v>14</v>
      </c>
      <c r="W44" s="183">
        <v>424.3</v>
      </c>
      <c r="X44" s="183">
        <v>7.3</v>
      </c>
      <c r="Y44" s="1">
        <v>12</v>
      </c>
      <c r="Z44">
        <v>417</v>
      </c>
      <c r="AA44">
        <v>65</v>
      </c>
      <c r="AB44">
        <v>65</v>
      </c>
      <c r="AC44" s="185">
        <v>99.835294117647052</v>
      </c>
      <c r="AD44" s="185">
        <v>101.75059952038369</v>
      </c>
      <c r="AE44" s="193"/>
      <c r="AF44" s="195"/>
      <c r="AG44" s="195"/>
      <c r="AH44" s="89"/>
      <c r="AI44" s="1"/>
      <c r="AJ44" s="79"/>
    </row>
    <row r="45" spans="1:36">
      <c r="A45" t="s">
        <v>68</v>
      </c>
      <c r="B45" t="s">
        <v>38</v>
      </c>
      <c r="C45">
        <v>13.119</v>
      </c>
      <c r="D45">
        <v>66</v>
      </c>
      <c r="E45">
        <v>12380</v>
      </c>
      <c r="F45" s="4">
        <v>140.19999999999999</v>
      </c>
      <c r="G45" s="5">
        <v>0.54850213980028539</v>
      </c>
      <c r="H45" s="46">
        <v>8.70807453416149</v>
      </c>
      <c r="I45" s="76">
        <v>298.31325301204816</v>
      </c>
      <c r="J45" s="76">
        <v>6.2650602409638552</v>
      </c>
      <c r="K45" s="176">
        <v>14.66</v>
      </c>
      <c r="L45" s="5">
        <v>0.35</v>
      </c>
      <c r="M45" s="172">
        <v>5.2999999999999999E-2</v>
      </c>
      <c r="N45">
        <v>2.5999999999999999E-3</v>
      </c>
      <c r="O45" s="79">
        <v>0.51600000000000001</v>
      </c>
      <c r="P45">
        <v>3.1E-2</v>
      </c>
      <c r="Q45" s="172">
        <v>6.88E-2</v>
      </c>
      <c r="R45">
        <v>1.6999999999999999E-3</v>
      </c>
      <c r="S45" s="5">
        <v>0.43540000000000001</v>
      </c>
      <c r="T45" s="79">
        <v>419</v>
      </c>
      <c r="U45">
        <v>21</v>
      </c>
      <c r="V45">
        <v>23</v>
      </c>
      <c r="W45" s="183">
        <v>429</v>
      </c>
      <c r="X45" s="183">
        <v>10</v>
      </c>
      <c r="Y45" s="1">
        <v>13</v>
      </c>
      <c r="Z45">
        <v>320</v>
      </c>
      <c r="AA45">
        <v>110</v>
      </c>
      <c r="AB45">
        <v>110</v>
      </c>
      <c r="AC45" s="185">
        <v>102.38663484486874</v>
      </c>
      <c r="AD45" s="185">
        <v>134.0625</v>
      </c>
      <c r="AE45" s="193"/>
      <c r="AF45" s="195"/>
      <c r="AG45" s="195"/>
      <c r="AH45" s="89"/>
      <c r="AI45" s="1"/>
      <c r="AJ45" s="79"/>
    </row>
    <row r="46" spans="1:36">
      <c r="A46" t="s">
        <v>69</v>
      </c>
      <c r="B46" t="s">
        <v>38</v>
      </c>
      <c r="C46">
        <v>13.116</v>
      </c>
      <c r="D46">
        <v>66</v>
      </c>
      <c r="E46">
        <v>13430</v>
      </c>
      <c r="F46" s="4">
        <v>152</v>
      </c>
      <c r="G46" s="5">
        <v>0.5407894736842106</v>
      </c>
      <c r="H46" s="46">
        <v>10.066225165562914</v>
      </c>
      <c r="I46" s="76">
        <v>2066.1538461538462</v>
      </c>
      <c r="J46" s="76">
        <v>36.92307692307692</v>
      </c>
      <c r="K46" s="176">
        <v>14.42</v>
      </c>
      <c r="L46" s="5">
        <v>0.37</v>
      </c>
      <c r="M46">
        <v>5.1200000000000002E-2</v>
      </c>
      <c r="N46">
        <v>2.7000000000000001E-3</v>
      </c>
      <c r="O46" s="79">
        <v>0.497</v>
      </c>
      <c r="P46">
        <v>2.5000000000000001E-2</v>
      </c>
      <c r="Q46" s="172">
        <v>6.93E-2</v>
      </c>
      <c r="R46">
        <v>1.9E-3</v>
      </c>
      <c r="S46" s="5">
        <v>0.23263</v>
      </c>
      <c r="T46" s="79">
        <v>410</v>
      </c>
      <c r="U46">
        <v>17</v>
      </c>
      <c r="V46">
        <v>19</v>
      </c>
      <c r="W46" s="183">
        <v>432</v>
      </c>
      <c r="X46" s="183">
        <v>11</v>
      </c>
      <c r="Y46" s="1">
        <v>14</v>
      </c>
      <c r="Z46">
        <v>260</v>
      </c>
      <c r="AA46">
        <v>110</v>
      </c>
      <c r="AB46">
        <v>110</v>
      </c>
      <c r="AC46" s="185">
        <v>105.36585365853658</v>
      </c>
      <c r="AD46" s="185">
        <v>166.15384615384616</v>
      </c>
      <c r="AE46" s="193"/>
      <c r="AF46" s="195"/>
      <c r="AG46" s="195"/>
      <c r="AH46" s="89"/>
      <c r="AI46" s="1"/>
      <c r="AJ46" s="79"/>
    </row>
    <row r="47" spans="1:36">
      <c r="A47" t="s">
        <v>70</v>
      </c>
      <c r="B47" t="s">
        <v>38</v>
      </c>
      <c r="C47">
        <v>13.119</v>
      </c>
      <c r="D47">
        <v>67</v>
      </c>
      <c r="E47">
        <v>18460</v>
      </c>
      <c r="F47" s="4">
        <v>219.5</v>
      </c>
      <c r="G47" s="5">
        <v>0.54578587699316627</v>
      </c>
      <c r="H47" s="46">
        <v>8.9227642276422756</v>
      </c>
      <c r="I47" s="76">
        <v>647.71929824561403</v>
      </c>
      <c r="J47" s="76">
        <v>15.087719298245613</v>
      </c>
      <c r="K47" s="176">
        <v>15.15</v>
      </c>
      <c r="L47" s="5">
        <v>0.42</v>
      </c>
      <c r="M47">
        <v>5.4800000000000001E-2</v>
      </c>
      <c r="N47">
        <v>2.0999999999999999E-3</v>
      </c>
      <c r="O47" s="79">
        <v>0.505</v>
      </c>
      <c r="P47">
        <v>2.1000000000000001E-2</v>
      </c>
      <c r="Q47" s="172">
        <v>6.6299999999999998E-2</v>
      </c>
      <c r="R47">
        <v>1.6999999999999999E-3</v>
      </c>
      <c r="S47" s="5">
        <v>0.37883</v>
      </c>
      <c r="T47" s="79">
        <v>419</v>
      </c>
      <c r="U47">
        <v>15</v>
      </c>
      <c r="V47">
        <v>18</v>
      </c>
      <c r="W47" s="183">
        <v>414</v>
      </c>
      <c r="X47" s="183">
        <v>11</v>
      </c>
      <c r="Y47" s="1">
        <v>14</v>
      </c>
      <c r="Z47">
        <v>385</v>
      </c>
      <c r="AA47">
        <v>87</v>
      </c>
      <c r="AB47">
        <v>87</v>
      </c>
      <c r="AC47" s="185">
        <v>98.806682577565638</v>
      </c>
      <c r="AD47" s="185">
        <v>107.53246753246754</v>
      </c>
      <c r="AE47" s="193"/>
      <c r="AF47" s="195"/>
      <c r="AG47" s="195"/>
      <c r="AH47" s="89"/>
      <c r="AI47" s="1"/>
      <c r="AJ47" s="79"/>
    </row>
    <row r="48" spans="1:36">
      <c r="A48" t="s">
        <v>71</v>
      </c>
      <c r="B48" t="s">
        <v>38</v>
      </c>
      <c r="C48">
        <v>13.144</v>
      </c>
      <c r="D48">
        <v>66</v>
      </c>
      <c r="E48">
        <v>16870</v>
      </c>
      <c r="F48" s="4">
        <v>191.2</v>
      </c>
      <c r="G48" s="5">
        <v>0.60564853556485354</v>
      </c>
      <c r="H48" s="46">
        <v>8.4229074889867839</v>
      </c>
      <c r="I48" s="76">
        <v>1466.9565217391305</v>
      </c>
      <c r="J48" s="76">
        <v>30.434782608695652</v>
      </c>
      <c r="K48" s="176">
        <v>14.29</v>
      </c>
      <c r="L48" s="5">
        <v>0.37</v>
      </c>
      <c r="M48">
        <v>5.4399999999999997E-2</v>
      </c>
      <c r="N48">
        <v>2.3999999999999998E-3</v>
      </c>
      <c r="O48" s="79">
        <v>0.52600000000000002</v>
      </c>
      <c r="P48">
        <v>2.5000000000000001E-2</v>
      </c>
      <c r="Q48" s="172">
        <v>7.0000000000000007E-2</v>
      </c>
      <c r="R48">
        <v>1.6999999999999999E-3</v>
      </c>
      <c r="S48" s="5">
        <v>0.50317999999999996</v>
      </c>
      <c r="T48" s="79">
        <v>427</v>
      </c>
      <c r="U48">
        <v>17</v>
      </c>
      <c r="V48">
        <v>19</v>
      </c>
      <c r="W48" s="183">
        <v>436</v>
      </c>
      <c r="X48" s="183">
        <v>10</v>
      </c>
      <c r="Y48" s="1">
        <v>14</v>
      </c>
      <c r="Z48">
        <v>349</v>
      </c>
      <c r="AA48">
        <v>98</v>
      </c>
      <c r="AB48">
        <v>98</v>
      </c>
      <c r="AC48" s="185">
        <v>102.10772833723654</v>
      </c>
      <c r="AD48" s="185">
        <v>124.92836676217765</v>
      </c>
      <c r="AE48" s="193"/>
      <c r="AF48" s="195"/>
      <c r="AG48" s="195"/>
      <c r="AH48" s="89"/>
      <c r="AI48" s="1"/>
      <c r="AJ48" s="79"/>
    </row>
    <row r="49" spans="1:36">
      <c r="F49" s="4"/>
      <c r="G49" s="5"/>
      <c r="H49" s="46"/>
      <c r="I49" s="77"/>
      <c r="J49" s="77"/>
      <c r="K49" s="79"/>
      <c r="O49" s="79"/>
      <c r="Q49" s="172"/>
      <c r="S49" s="5"/>
      <c r="T49" s="79"/>
      <c r="W49" s="1"/>
      <c r="Z49"/>
      <c r="AC49" s="185"/>
      <c r="AD49" s="185"/>
      <c r="AE49" s="193"/>
      <c r="AF49" s="195"/>
      <c r="AG49" s="195"/>
      <c r="AH49" s="89"/>
      <c r="AI49" s="1"/>
      <c r="AJ49" s="79"/>
    </row>
    <row r="50" spans="1:36">
      <c r="A50" t="s">
        <v>72</v>
      </c>
      <c r="B50" t="s">
        <v>16</v>
      </c>
      <c r="C50">
        <v>13.116</v>
      </c>
      <c r="D50">
        <v>66</v>
      </c>
      <c r="E50">
        <v>24630</v>
      </c>
      <c r="F50" s="4">
        <v>292</v>
      </c>
      <c r="G50" s="5">
        <v>0.64315068493150684</v>
      </c>
      <c r="H50" s="46">
        <v>7.7659574468085104</v>
      </c>
      <c r="I50" s="76">
        <v>757.84615384615381</v>
      </c>
      <c r="J50" s="76">
        <v>22.153846153846153</v>
      </c>
      <c r="K50" s="176">
        <v>14.9</v>
      </c>
      <c r="L50" s="5">
        <v>0.27</v>
      </c>
      <c r="M50">
        <v>5.4899999999999997E-2</v>
      </c>
      <c r="N50">
        <v>2.0999999999999999E-3</v>
      </c>
      <c r="O50" s="79">
        <v>0.51100000000000001</v>
      </c>
      <c r="P50">
        <v>1.7000000000000001E-2</v>
      </c>
      <c r="Q50" s="172">
        <v>6.6699999999999995E-2</v>
      </c>
      <c r="R50">
        <v>1.1999999999999999E-3</v>
      </c>
      <c r="S50" s="5">
        <v>0.21407000000000001</v>
      </c>
      <c r="T50" s="178">
        <v>418</v>
      </c>
      <c r="U50" s="4">
        <v>11</v>
      </c>
      <c r="V50" s="4">
        <v>15</v>
      </c>
      <c r="W50" s="183">
        <v>416.1</v>
      </c>
      <c r="X50" s="183">
        <v>7.3</v>
      </c>
      <c r="Y50" s="1">
        <v>11</v>
      </c>
      <c r="Z50">
        <v>416</v>
      </c>
      <c r="AA50">
        <v>84</v>
      </c>
      <c r="AB50">
        <v>84</v>
      </c>
      <c r="AC50" s="185">
        <v>99.545454545454547</v>
      </c>
      <c r="AD50" s="185">
        <v>100.02403846153847</v>
      </c>
      <c r="AE50" s="193"/>
      <c r="AF50" s="195"/>
      <c r="AG50" s="195"/>
      <c r="AH50" s="89"/>
      <c r="AI50" s="1"/>
      <c r="AJ50" s="79"/>
    </row>
    <row r="51" spans="1:36">
      <c r="A51" t="s">
        <v>73</v>
      </c>
      <c r="B51" t="s">
        <v>16</v>
      </c>
      <c r="C51">
        <v>13.12</v>
      </c>
      <c r="D51">
        <v>66</v>
      </c>
      <c r="E51">
        <v>28900</v>
      </c>
      <c r="F51" s="4">
        <v>328</v>
      </c>
      <c r="G51" s="5">
        <v>0.60060975609756095</v>
      </c>
      <c r="H51" s="46">
        <v>7.5402298850574709</v>
      </c>
      <c r="I51" s="76">
        <v>19266.666666666668</v>
      </c>
      <c r="J51" s="76">
        <v>933.33333333333337</v>
      </c>
      <c r="K51" s="176">
        <v>14.49</v>
      </c>
      <c r="L51" s="5">
        <v>0.3</v>
      </c>
      <c r="M51">
        <v>5.5899999999999998E-2</v>
      </c>
      <c r="N51">
        <v>1.6000000000000001E-3</v>
      </c>
      <c r="O51" s="79">
        <v>0.53200000000000003</v>
      </c>
      <c r="P51">
        <v>1.7000000000000001E-2</v>
      </c>
      <c r="Q51" s="172">
        <v>6.9000000000000006E-2</v>
      </c>
      <c r="R51">
        <v>1.5E-3</v>
      </c>
      <c r="S51" s="5">
        <v>0.51954999999999996</v>
      </c>
      <c r="T51" s="178">
        <v>432</v>
      </c>
      <c r="U51" s="4">
        <v>12</v>
      </c>
      <c r="V51" s="4">
        <v>15</v>
      </c>
      <c r="W51" s="183">
        <v>431.3</v>
      </c>
      <c r="X51" s="183">
        <v>8.5</v>
      </c>
      <c r="Y51" s="1">
        <v>12</v>
      </c>
      <c r="Z51">
        <v>437</v>
      </c>
      <c r="AA51">
        <v>64</v>
      </c>
      <c r="AB51">
        <v>64</v>
      </c>
      <c r="AC51" s="185">
        <v>99.837962962962962</v>
      </c>
      <c r="AD51" s="185">
        <v>98.695652173913047</v>
      </c>
      <c r="AE51" s="193"/>
      <c r="AF51" s="195"/>
      <c r="AG51" s="195"/>
      <c r="AH51" s="89"/>
      <c r="AI51" s="1"/>
      <c r="AJ51" s="79"/>
    </row>
    <row r="52" spans="1:36">
      <c r="A52" t="s">
        <v>74</v>
      </c>
      <c r="B52" t="s">
        <v>16</v>
      </c>
      <c r="C52">
        <v>13.119</v>
      </c>
      <c r="D52">
        <v>66</v>
      </c>
      <c r="E52">
        <v>25370</v>
      </c>
      <c r="F52" s="4">
        <v>300</v>
      </c>
      <c r="G52" s="5">
        <v>0.438</v>
      </c>
      <c r="H52" s="46">
        <v>10.948905109489052</v>
      </c>
      <c r="I52" s="76">
        <v>2029.6</v>
      </c>
      <c r="J52" s="76">
        <v>50.4</v>
      </c>
      <c r="K52" s="176">
        <v>15.06</v>
      </c>
      <c r="L52" s="5">
        <v>0.37</v>
      </c>
      <c r="M52">
        <v>5.62E-2</v>
      </c>
      <c r="N52">
        <v>1.9E-3</v>
      </c>
      <c r="O52" s="79">
        <v>0.50600000000000001</v>
      </c>
      <c r="P52">
        <v>1.7999999999999999E-2</v>
      </c>
      <c r="Q52" s="172">
        <v>6.6900000000000001E-2</v>
      </c>
      <c r="R52">
        <v>1.6999999999999999E-3</v>
      </c>
      <c r="S52" s="5">
        <v>0.52322000000000002</v>
      </c>
      <c r="T52" s="178">
        <v>417</v>
      </c>
      <c r="U52" s="4">
        <v>12</v>
      </c>
      <c r="V52" s="4">
        <v>16</v>
      </c>
      <c r="W52" s="183">
        <v>417</v>
      </c>
      <c r="X52" s="183">
        <v>10</v>
      </c>
      <c r="Y52" s="1">
        <v>14</v>
      </c>
      <c r="Z52">
        <v>444</v>
      </c>
      <c r="AA52">
        <v>74</v>
      </c>
      <c r="AB52">
        <v>74</v>
      </c>
      <c r="AC52" s="185">
        <v>100</v>
      </c>
      <c r="AD52" s="185">
        <v>93.918918918918919</v>
      </c>
      <c r="AE52" s="193"/>
      <c r="AF52" s="195"/>
      <c r="AG52" s="195"/>
      <c r="AH52" s="89"/>
      <c r="AI52" s="1"/>
      <c r="AJ52" s="79"/>
    </row>
    <row r="53" spans="1:36">
      <c r="A53" t="s">
        <v>75</v>
      </c>
      <c r="B53" t="s">
        <v>16</v>
      </c>
      <c r="C53">
        <v>13.12</v>
      </c>
      <c r="D53">
        <v>66</v>
      </c>
      <c r="E53">
        <v>33300</v>
      </c>
      <c r="F53" s="4">
        <v>372</v>
      </c>
      <c r="G53" s="5">
        <v>0.43629032258064521</v>
      </c>
      <c r="H53" s="46">
        <v>11.661442006269594</v>
      </c>
      <c r="I53" s="76">
        <v>493.33333333333331</v>
      </c>
      <c r="J53" s="76">
        <v>16.296296296296294</v>
      </c>
      <c r="K53" s="176">
        <v>14.31</v>
      </c>
      <c r="L53" s="5">
        <v>0.3</v>
      </c>
      <c r="M53">
        <v>5.3800000000000001E-2</v>
      </c>
      <c r="N53">
        <v>1.5E-3</v>
      </c>
      <c r="O53" s="79">
        <v>0.51900000000000002</v>
      </c>
      <c r="P53">
        <v>1.6E-2</v>
      </c>
      <c r="Q53" s="172">
        <v>6.9699999999999998E-2</v>
      </c>
      <c r="R53">
        <v>1.4E-3</v>
      </c>
      <c r="S53" s="5">
        <v>0.48357</v>
      </c>
      <c r="T53" s="178">
        <v>423</v>
      </c>
      <c r="U53" s="4">
        <v>11</v>
      </c>
      <c r="V53" s="4">
        <v>14</v>
      </c>
      <c r="W53" s="183">
        <v>434.2</v>
      </c>
      <c r="X53" s="183">
        <v>8.4</v>
      </c>
      <c r="Y53" s="1">
        <v>12</v>
      </c>
      <c r="Z53">
        <v>363</v>
      </c>
      <c r="AA53">
        <v>65</v>
      </c>
      <c r="AB53">
        <v>65</v>
      </c>
      <c r="AC53" s="185">
        <v>102.64775413711584</v>
      </c>
      <c r="AD53" s="185">
        <v>119.61432506887053</v>
      </c>
      <c r="AE53" s="193"/>
      <c r="AF53" s="195"/>
      <c r="AG53" s="195"/>
      <c r="AH53" s="89"/>
      <c r="AI53" s="1"/>
      <c r="AJ53" s="79"/>
    </row>
    <row r="54" spans="1:36">
      <c r="A54" t="s">
        <v>76</v>
      </c>
      <c r="B54" t="s">
        <v>16</v>
      </c>
      <c r="C54">
        <v>13.121</v>
      </c>
      <c r="D54">
        <v>66</v>
      </c>
      <c r="E54">
        <v>32390</v>
      </c>
      <c r="F54" s="4">
        <v>386</v>
      </c>
      <c r="G54" s="5">
        <v>0.41994818652849741</v>
      </c>
      <c r="H54" s="46">
        <v>11.488095238095237</v>
      </c>
      <c r="I54" s="76">
        <v>1750.8108108108108</v>
      </c>
      <c r="J54" s="76">
        <v>48.108108108108105</v>
      </c>
      <c r="K54" s="176">
        <v>15.17</v>
      </c>
      <c r="L54" s="5">
        <v>0.25</v>
      </c>
      <c r="M54">
        <v>5.6099999999999997E-2</v>
      </c>
      <c r="N54">
        <v>1.6000000000000001E-3</v>
      </c>
      <c r="O54" s="79">
        <v>0.501</v>
      </c>
      <c r="P54">
        <v>1.4999999999999999E-2</v>
      </c>
      <c r="Q54" s="172">
        <v>6.5699999999999995E-2</v>
      </c>
      <c r="R54">
        <v>1.1000000000000001E-3</v>
      </c>
      <c r="S54" s="5">
        <v>0.40389000000000003</v>
      </c>
      <c r="T54" s="178">
        <v>412.9</v>
      </c>
      <c r="U54" s="4">
        <v>9.5</v>
      </c>
      <c r="V54" s="4">
        <v>13</v>
      </c>
      <c r="W54" s="183">
        <v>410.1</v>
      </c>
      <c r="X54" s="183">
        <v>6.4</v>
      </c>
      <c r="Y54" s="1">
        <v>11</v>
      </c>
      <c r="Z54">
        <v>436</v>
      </c>
      <c r="AA54">
        <v>62</v>
      </c>
      <c r="AB54">
        <v>62</v>
      </c>
      <c r="AC54" s="185">
        <v>99.321869702107051</v>
      </c>
      <c r="AD54" s="185">
        <v>94.059633027522935</v>
      </c>
      <c r="AE54" s="193"/>
      <c r="AF54" s="194">
        <v>416.11</v>
      </c>
      <c r="AG54" s="195">
        <v>2.4937999999999998</v>
      </c>
      <c r="AH54" s="84">
        <v>1.3989</v>
      </c>
      <c r="AI54" s="196">
        <v>-0.16075627429338238</v>
      </c>
      <c r="AJ54" s="79"/>
    </row>
    <row r="55" spans="1:36">
      <c r="A55" t="s">
        <v>77</v>
      </c>
      <c r="B55" t="s">
        <v>16</v>
      </c>
      <c r="C55">
        <v>13.122999999999999</v>
      </c>
      <c r="D55">
        <v>66</v>
      </c>
      <c r="E55">
        <v>32690</v>
      </c>
      <c r="F55" s="4">
        <v>390</v>
      </c>
      <c r="G55" s="5">
        <v>0.43230769230769228</v>
      </c>
      <c r="H55" s="46">
        <v>11.676646706586826</v>
      </c>
      <c r="I55" s="76">
        <v>3845.8823529411766</v>
      </c>
      <c r="J55" s="76">
        <v>104.70588235294117</v>
      </c>
      <c r="K55" s="176">
        <v>15.01</v>
      </c>
      <c r="L55" s="5">
        <v>0.31</v>
      </c>
      <c r="M55">
        <v>5.67E-2</v>
      </c>
      <c r="N55">
        <v>1.8E-3</v>
      </c>
      <c r="O55" s="79">
        <v>0.51300000000000001</v>
      </c>
      <c r="P55">
        <v>1.7999999999999999E-2</v>
      </c>
      <c r="Q55" s="172">
        <v>6.6699999999999995E-2</v>
      </c>
      <c r="R55">
        <v>1.4E-3</v>
      </c>
      <c r="S55" s="5">
        <v>0.39167000000000002</v>
      </c>
      <c r="T55" s="178">
        <v>419</v>
      </c>
      <c r="U55" s="4">
        <v>12</v>
      </c>
      <c r="V55" s="4">
        <v>15</v>
      </c>
      <c r="W55" s="183">
        <v>415.9</v>
      </c>
      <c r="X55" s="183">
        <v>8.6</v>
      </c>
      <c r="Y55" s="1">
        <v>12</v>
      </c>
      <c r="Z55">
        <v>463</v>
      </c>
      <c r="AA55">
        <v>71</v>
      </c>
      <c r="AB55">
        <v>71</v>
      </c>
      <c r="AC55" s="185">
        <v>99.260143198090688</v>
      </c>
      <c r="AD55" s="185">
        <v>89.827213822894166</v>
      </c>
      <c r="AE55" s="193"/>
      <c r="AF55" s="195"/>
      <c r="AG55" s="195"/>
      <c r="AH55" s="89"/>
      <c r="AI55" s="1"/>
      <c r="AJ55" s="79"/>
    </row>
    <row r="56" spans="1:36">
      <c r="A56" t="s">
        <v>78</v>
      </c>
      <c r="B56" t="s">
        <v>16</v>
      </c>
      <c r="C56">
        <v>13.217000000000001</v>
      </c>
      <c r="D56">
        <v>66</v>
      </c>
      <c r="E56">
        <v>30540</v>
      </c>
      <c r="F56" s="4">
        <v>356.4</v>
      </c>
      <c r="G56" s="5">
        <v>0.47474747474747475</v>
      </c>
      <c r="H56" s="46">
        <v>11</v>
      </c>
      <c r="I56" s="76">
        <v>2655.6521739130435</v>
      </c>
      <c r="J56" s="76">
        <v>40.869565217391305</v>
      </c>
      <c r="K56" s="176">
        <v>15.04</v>
      </c>
      <c r="L56" s="5">
        <v>0.24</v>
      </c>
      <c r="M56">
        <v>5.5300000000000002E-2</v>
      </c>
      <c r="N56">
        <v>1.6000000000000001E-3</v>
      </c>
      <c r="O56" s="79">
        <v>0.50700000000000001</v>
      </c>
      <c r="P56">
        <v>1.6E-2</v>
      </c>
      <c r="Q56" s="172">
        <v>6.6400000000000001E-2</v>
      </c>
      <c r="R56">
        <v>1.1000000000000001E-3</v>
      </c>
      <c r="S56" s="5">
        <v>0.32097999999999999</v>
      </c>
      <c r="T56" s="178">
        <v>415</v>
      </c>
      <c r="U56" s="4">
        <v>11</v>
      </c>
      <c r="V56" s="4">
        <v>14</v>
      </c>
      <c r="W56" s="183">
        <v>414.7</v>
      </c>
      <c r="X56" s="183">
        <v>6.7</v>
      </c>
      <c r="Y56" s="1">
        <v>11</v>
      </c>
      <c r="Z56">
        <v>429</v>
      </c>
      <c r="AA56">
        <v>71</v>
      </c>
      <c r="AB56">
        <v>71</v>
      </c>
      <c r="AC56" s="185">
        <v>99.92771084337349</v>
      </c>
      <c r="AD56" s="185">
        <v>96.666666666666671</v>
      </c>
      <c r="AE56" s="193"/>
      <c r="AF56" s="195"/>
      <c r="AG56" s="195"/>
      <c r="AH56" s="89"/>
      <c r="AI56" s="1"/>
      <c r="AJ56" s="79"/>
    </row>
    <row r="57" spans="1:36">
      <c r="A57" t="s">
        <v>79</v>
      </c>
      <c r="B57" t="s">
        <v>16</v>
      </c>
      <c r="C57">
        <v>13.115</v>
      </c>
      <c r="D57">
        <v>67</v>
      </c>
      <c r="E57">
        <v>27230</v>
      </c>
      <c r="F57" s="4">
        <v>312.2</v>
      </c>
      <c r="G57" s="5">
        <v>0.44042280589365795</v>
      </c>
      <c r="H57" s="46">
        <v>11.477941176470589</v>
      </c>
      <c r="I57" s="76">
        <v>518.66666666666663</v>
      </c>
      <c r="J57" s="76">
        <v>8.9523809523809508</v>
      </c>
      <c r="K57" s="176">
        <v>14.85</v>
      </c>
      <c r="L57" s="5">
        <v>0.33</v>
      </c>
      <c r="M57">
        <v>5.5800000000000002E-2</v>
      </c>
      <c r="N57" s="172">
        <v>2E-3</v>
      </c>
      <c r="O57" s="79">
        <v>0.51600000000000001</v>
      </c>
      <c r="P57" s="173">
        <v>0.02</v>
      </c>
      <c r="Q57" s="172">
        <v>6.7699999999999996E-2</v>
      </c>
      <c r="R57">
        <v>1.5E-3</v>
      </c>
      <c r="S57" s="5">
        <v>0.40501999999999999</v>
      </c>
      <c r="T57" s="178">
        <v>425</v>
      </c>
      <c r="U57" s="4">
        <v>13</v>
      </c>
      <c r="V57" s="4">
        <v>16</v>
      </c>
      <c r="W57" s="183">
        <v>422</v>
      </c>
      <c r="X57" s="183">
        <v>9</v>
      </c>
      <c r="Y57" s="1">
        <v>13</v>
      </c>
      <c r="Z57">
        <v>447</v>
      </c>
      <c r="AA57">
        <v>79</v>
      </c>
      <c r="AB57">
        <v>79</v>
      </c>
      <c r="AC57" s="185">
        <v>99.294117647058826</v>
      </c>
      <c r="AD57" s="185">
        <v>94.407158836689035</v>
      </c>
      <c r="AE57" s="193"/>
      <c r="AF57" s="195"/>
      <c r="AG57" s="195"/>
      <c r="AH57" s="89"/>
      <c r="AI57" s="1"/>
      <c r="AJ57" s="79"/>
    </row>
    <row r="58" spans="1:36">
      <c r="A58" t="s">
        <v>80</v>
      </c>
      <c r="B58" t="s">
        <v>16</v>
      </c>
      <c r="C58">
        <v>13.113</v>
      </c>
      <c r="D58">
        <v>66</v>
      </c>
      <c r="E58">
        <v>32160</v>
      </c>
      <c r="F58" s="4">
        <v>374.9</v>
      </c>
      <c r="G58" s="5">
        <v>0.41717791411042948</v>
      </c>
      <c r="H58" s="46">
        <v>12.413907284768211</v>
      </c>
      <c r="I58" s="76">
        <v>960</v>
      </c>
      <c r="J58" s="76">
        <v>16.716417910447763</v>
      </c>
      <c r="K58" s="176">
        <v>15.17</v>
      </c>
      <c r="L58" s="5">
        <v>0.27</v>
      </c>
      <c r="M58">
        <v>5.3400000000000003E-2</v>
      </c>
      <c r="N58">
        <v>1.6999999999999999E-3</v>
      </c>
      <c r="O58" s="79">
        <v>0.49399999999999999</v>
      </c>
      <c r="P58">
        <v>1.7999999999999999E-2</v>
      </c>
      <c r="Q58" s="172">
        <v>6.5799999999999997E-2</v>
      </c>
      <c r="R58">
        <v>1.1000000000000001E-3</v>
      </c>
      <c r="S58" s="5">
        <v>0.48631999999999997</v>
      </c>
      <c r="T58" s="178">
        <v>406</v>
      </c>
      <c r="U58" s="4">
        <v>12</v>
      </c>
      <c r="V58" s="4">
        <v>15</v>
      </c>
      <c r="W58" s="183">
        <v>410.5</v>
      </c>
      <c r="X58" s="183">
        <v>6.6</v>
      </c>
      <c r="Y58" s="1">
        <v>11</v>
      </c>
      <c r="Z58">
        <v>322</v>
      </c>
      <c r="AA58">
        <v>71</v>
      </c>
      <c r="AB58">
        <v>71</v>
      </c>
      <c r="AC58" s="185">
        <v>101.10837438423646</v>
      </c>
      <c r="AD58" s="185">
        <v>127.48447204968944</v>
      </c>
      <c r="AE58" s="193"/>
      <c r="AF58" s="195"/>
      <c r="AG58" s="195"/>
      <c r="AH58" s="89"/>
      <c r="AI58" s="1"/>
      <c r="AJ58" s="79"/>
    </row>
    <row r="59" spans="1:36">
      <c r="A59" t="s">
        <v>81</v>
      </c>
      <c r="B59" t="s">
        <v>16</v>
      </c>
      <c r="C59">
        <v>13.117000000000001</v>
      </c>
      <c r="D59">
        <v>66</v>
      </c>
      <c r="E59">
        <v>20910</v>
      </c>
      <c r="F59" s="4">
        <v>247</v>
      </c>
      <c r="G59" s="5">
        <v>0.66680161943319838</v>
      </c>
      <c r="H59" s="46">
        <v>7.8412698412698409</v>
      </c>
      <c r="I59" s="76">
        <v>8364</v>
      </c>
      <c r="J59" s="76">
        <v>184</v>
      </c>
      <c r="K59" s="176">
        <v>15.17</v>
      </c>
      <c r="L59" s="5">
        <v>0.38</v>
      </c>
      <c r="M59">
        <v>5.5800000000000002E-2</v>
      </c>
      <c r="N59">
        <v>2.3E-3</v>
      </c>
      <c r="O59" s="79">
        <v>0.51300000000000001</v>
      </c>
      <c r="P59">
        <v>2.4E-2</v>
      </c>
      <c r="Q59" s="172">
        <v>6.6199999999999995E-2</v>
      </c>
      <c r="R59">
        <v>1.6999999999999999E-3</v>
      </c>
      <c r="S59" s="5">
        <v>0.42065000000000002</v>
      </c>
      <c r="T59" s="178">
        <v>419</v>
      </c>
      <c r="U59" s="4">
        <v>16</v>
      </c>
      <c r="V59" s="4">
        <v>19</v>
      </c>
      <c r="W59" s="183">
        <v>413</v>
      </c>
      <c r="X59" s="183">
        <v>10</v>
      </c>
      <c r="Y59" s="1">
        <v>13</v>
      </c>
      <c r="Z59">
        <v>433</v>
      </c>
      <c r="AA59">
        <v>89</v>
      </c>
      <c r="AB59">
        <v>89</v>
      </c>
      <c r="AC59" s="185">
        <v>98.56801909307876</v>
      </c>
      <c r="AD59" s="185">
        <v>95.381062355658202</v>
      </c>
      <c r="AE59" s="193"/>
      <c r="AF59" s="195"/>
      <c r="AG59" s="195"/>
      <c r="AH59" s="89"/>
      <c r="AI59" s="1"/>
      <c r="AJ59" s="79"/>
    </row>
    <row r="60" spans="1:36">
      <c r="F60" s="4"/>
      <c r="G60" s="5"/>
      <c r="H60" s="46"/>
      <c r="I60" s="77"/>
      <c r="J60" s="77"/>
      <c r="K60" s="79"/>
      <c r="O60" s="79"/>
      <c r="Q60" s="172"/>
      <c r="S60" s="5"/>
      <c r="T60" s="178"/>
      <c r="U60" s="4"/>
      <c r="V60" s="4"/>
      <c r="W60" s="183"/>
      <c r="X60" s="183"/>
      <c r="Z60"/>
      <c r="AC60" s="185"/>
      <c r="AD60" s="185"/>
      <c r="AE60" s="193"/>
      <c r="AF60" s="195"/>
      <c r="AG60" s="195"/>
      <c r="AH60" s="89"/>
      <c r="AI60" s="1"/>
      <c r="AJ60" s="79"/>
    </row>
    <row r="61" spans="1:36">
      <c r="A61" t="s">
        <v>17</v>
      </c>
      <c r="B61" t="s">
        <v>16</v>
      </c>
      <c r="C61">
        <v>13.113</v>
      </c>
      <c r="D61">
        <v>66</v>
      </c>
      <c r="E61">
        <v>18580</v>
      </c>
      <c r="F61" s="4">
        <v>80.599999999999994</v>
      </c>
      <c r="G61" s="5">
        <v>0.36712158808933004</v>
      </c>
      <c r="H61" s="46">
        <v>5.4459459459459456</v>
      </c>
      <c r="I61" s="76">
        <v>1955.7894736842106</v>
      </c>
      <c r="J61" s="76">
        <v>33.684210526315788</v>
      </c>
      <c r="K61" s="176">
        <v>5.61</v>
      </c>
      <c r="L61" s="5">
        <v>0.2</v>
      </c>
      <c r="M61">
        <v>7.3700000000000002E-2</v>
      </c>
      <c r="N61">
        <v>2.3E-3</v>
      </c>
      <c r="O61" s="175">
        <v>1.7989999999999999</v>
      </c>
      <c r="P61" s="173">
        <v>7.0000000000000007E-2</v>
      </c>
      <c r="Q61" s="172">
        <v>0.1794</v>
      </c>
      <c r="R61">
        <v>6.6E-3</v>
      </c>
      <c r="S61" s="5">
        <v>0.56596000000000002</v>
      </c>
      <c r="T61" s="79">
        <v>1044</v>
      </c>
      <c r="U61">
        <v>25</v>
      </c>
      <c r="V61">
        <v>31</v>
      </c>
      <c r="W61" s="1">
        <v>1062</v>
      </c>
      <c r="X61" s="1">
        <v>36</v>
      </c>
      <c r="Y61" s="1">
        <v>42</v>
      </c>
      <c r="Z61">
        <v>1040</v>
      </c>
      <c r="AA61">
        <v>66</v>
      </c>
      <c r="AB61">
        <v>66</v>
      </c>
      <c r="AC61" s="185">
        <v>101.72413793103448</v>
      </c>
      <c r="AD61" s="185">
        <v>102.11538461538461</v>
      </c>
      <c r="AE61" s="193"/>
      <c r="AF61" s="195"/>
      <c r="AG61" s="195"/>
      <c r="AH61" s="89"/>
      <c r="AI61" s="1"/>
      <c r="AJ61" s="79"/>
    </row>
    <row r="62" spans="1:36">
      <c r="A62" t="s">
        <v>19</v>
      </c>
      <c r="B62" t="s">
        <v>16</v>
      </c>
      <c r="C62">
        <v>13.119</v>
      </c>
      <c r="D62">
        <v>66</v>
      </c>
      <c r="E62">
        <v>18270</v>
      </c>
      <c r="F62" s="4">
        <v>79.5</v>
      </c>
      <c r="G62" s="5">
        <v>0.37295597484276727</v>
      </c>
      <c r="H62" s="46">
        <v>5.17578125</v>
      </c>
      <c r="I62" s="76">
        <v>5220</v>
      </c>
      <c r="J62" s="76">
        <v>85.714285714285722</v>
      </c>
      <c r="K62" s="176">
        <v>5.66</v>
      </c>
      <c r="L62" s="5">
        <v>0.18</v>
      </c>
      <c r="M62">
        <v>7.6100000000000001E-2</v>
      </c>
      <c r="N62">
        <v>2.2000000000000001E-3</v>
      </c>
      <c r="O62" s="175">
        <v>1.8560000000000001</v>
      </c>
      <c r="P62" s="173">
        <v>7.9000000000000001E-2</v>
      </c>
      <c r="Q62" s="172">
        <v>0.1779</v>
      </c>
      <c r="R62">
        <v>5.5999999999999999E-3</v>
      </c>
      <c r="S62" s="5">
        <v>0.68466000000000005</v>
      </c>
      <c r="T62" s="79">
        <v>1067</v>
      </c>
      <c r="U62">
        <v>28</v>
      </c>
      <c r="V62">
        <v>33</v>
      </c>
      <c r="W62" s="1">
        <v>1054</v>
      </c>
      <c r="X62" s="1">
        <v>31</v>
      </c>
      <c r="Y62" s="1">
        <v>37</v>
      </c>
      <c r="Z62">
        <v>1088</v>
      </c>
      <c r="AA62">
        <v>57</v>
      </c>
      <c r="AB62">
        <v>57</v>
      </c>
      <c r="AC62" s="185">
        <v>98.781630740393624</v>
      </c>
      <c r="AD62" s="185">
        <v>96.875</v>
      </c>
      <c r="AE62" s="193"/>
      <c r="AF62" s="195"/>
      <c r="AG62" s="195"/>
      <c r="AH62" s="89"/>
      <c r="AI62" s="1"/>
      <c r="AJ62" s="79"/>
    </row>
    <row r="63" spans="1:36">
      <c r="A63" t="s">
        <v>21</v>
      </c>
      <c r="B63" t="s">
        <v>16</v>
      </c>
      <c r="C63">
        <v>13.115</v>
      </c>
      <c r="D63">
        <v>66</v>
      </c>
      <c r="E63">
        <v>18730</v>
      </c>
      <c r="F63" s="4">
        <v>80.099999999999994</v>
      </c>
      <c r="G63" s="5">
        <v>0.37790262172284644</v>
      </c>
      <c r="H63" s="46">
        <v>5.6249999999999991</v>
      </c>
      <c r="I63" s="76">
        <v>1971.578947368421</v>
      </c>
      <c r="J63" s="76">
        <v>33.684210526315788</v>
      </c>
      <c r="K63" s="176">
        <v>5.6</v>
      </c>
      <c r="L63" s="5">
        <v>0.16</v>
      </c>
      <c r="M63">
        <v>7.5300000000000006E-2</v>
      </c>
      <c r="N63">
        <v>2.3999999999999998E-3</v>
      </c>
      <c r="O63" s="175">
        <v>1.9</v>
      </c>
      <c r="P63" s="173">
        <v>7.6999999999999999E-2</v>
      </c>
      <c r="Q63" s="172">
        <v>0.18010000000000001</v>
      </c>
      <c r="R63">
        <v>5.4999999999999997E-3</v>
      </c>
      <c r="S63" s="5">
        <v>0.68623999999999996</v>
      </c>
      <c r="T63" s="79">
        <v>1075</v>
      </c>
      <c r="U63">
        <v>27</v>
      </c>
      <c r="V63">
        <v>33</v>
      </c>
      <c r="W63" s="1">
        <v>1067</v>
      </c>
      <c r="X63" s="1">
        <v>30</v>
      </c>
      <c r="Y63" s="1">
        <v>37</v>
      </c>
      <c r="Z63">
        <v>1083</v>
      </c>
      <c r="AA63">
        <v>63</v>
      </c>
      <c r="AB63">
        <v>63</v>
      </c>
      <c r="AC63" s="185">
        <v>99.255813953488371</v>
      </c>
      <c r="AD63" s="185">
        <v>98.522622345337027</v>
      </c>
      <c r="AE63" s="193"/>
      <c r="AF63" s="195"/>
      <c r="AG63" s="195"/>
      <c r="AH63" s="89"/>
      <c r="AI63" s="1"/>
      <c r="AJ63" s="79"/>
    </row>
    <row r="64" spans="1:36">
      <c r="A64" t="s">
        <v>23</v>
      </c>
      <c r="B64" t="s">
        <v>16</v>
      </c>
      <c r="C64">
        <v>13.125</v>
      </c>
      <c r="D64">
        <v>66</v>
      </c>
      <c r="E64">
        <v>19200</v>
      </c>
      <c r="F64" s="4">
        <v>82</v>
      </c>
      <c r="G64" s="5">
        <v>0.38073170731707318</v>
      </c>
      <c r="H64" s="46">
        <v>5.1572327044025155</v>
      </c>
      <c r="I64" s="76">
        <v>395.87628865979383</v>
      </c>
      <c r="J64" s="76">
        <v>10.515463917525773</v>
      </c>
      <c r="K64" s="176">
        <v>5.6</v>
      </c>
      <c r="L64" s="5">
        <v>0.19</v>
      </c>
      <c r="M64">
        <v>7.5499999999999998E-2</v>
      </c>
      <c r="N64">
        <v>2.5999999999999999E-3</v>
      </c>
      <c r="O64" s="175">
        <v>1.8740000000000001</v>
      </c>
      <c r="P64" s="173">
        <v>8.4000000000000005E-2</v>
      </c>
      <c r="Q64" s="172">
        <v>0.18010000000000001</v>
      </c>
      <c r="R64">
        <v>6.3E-3</v>
      </c>
      <c r="S64" s="5">
        <v>0.63456999999999997</v>
      </c>
      <c r="T64" s="79">
        <v>1069</v>
      </c>
      <c r="U64">
        <v>29</v>
      </c>
      <c r="V64">
        <v>34</v>
      </c>
      <c r="W64" s="1">
        <v>1071</v>
      </c>
      <c r="X64" s="1">
        <v>34</v>
      </c>
      <c r="Y64" s="1">
        <v>40</v>
      </c>
      <c r="Z64">
        <v>1056</v>
      </c>
      <c r="AA64">
        <v>71</v>
      </c>
      <c r="AB64">
        <v>71</v>
      </c>
      <c r="AC64" s="185">
        <v>100.18709073900843</v>
      </c>
      <c r="AD64" s="185">
        <v>101.42045454545455</v>
      </c>
      <c r="AE64" s="193"/>
      <c r="AF64" s="195"/>
      <c r="AG64" s="195"/>
      <c r="AH64" s="89"/>
      <c r="AI64" s="1"/>
      <c r="AJ64" s="79"/>
    </row>
    <row r="65" spans="1:269">
      <c r="A65" t="s">
        <v>25</v>
      </c>
      <c r="B65" t="s">
        <v>16</v>
      </c>
      <c r="C65">
        <v>13.116</v>
      </c>
      <c r="D65">
        <v>66</v>
      </c>
      <c r="E65">
        <v>18680</v>
      </c>
      <c r="F65" s="4">
        <v>79.099999999999994</v>
      </c>
      <c r="G65" s="5">
        <v>0.37749683944374213</v>
      </c>
      <c r="H65" s="46">
        <v>5.2039473684210522</v>
      </c>
      <c r="I65" s="76">
        <v>1132.121212121212</v>
      </c>
      <c r="J65" s="76">
        <v>18.18181818181818</v>
      </c>
      <c r="K65" s="176">
        <v>5.62</v>
      </c>
      <c r="L65" s="5">
        <v>0.18</v>
      </c>
      <c r="M65">
        <v>7.4700000000000003E-2</v>
      </c>
      <c r="N65">
        <v>2.5000000000000001E-3</v>
      </c>
      <c r="O65" s="175">
        <v>1.8480000000000001</v>
      </c>
      <c r="P65" s="173">
        <v>8.2000000000000003E-2</v>
      </c>
      <c r="Q65" s="172">
        <v>0.1784</v>
      </c>
      <c r="R65">
        <v>5.7999999999999996E-3</v>
      </c>
      <c r="S65" s="5">
        <v>0.57957999999999998</v>
      </c>
      <c r="T65" s="79">
        <v>1061</v>
      </c>
      <c r="U65">
        <v>30</v>
      </c>
      <c r="V65">
        <v>35</v>
      </c>
      <c r="W65" s="1">
        <v>1057</v>
      </c>
      <c r="X65" s="1">
        <v>32</v>
      </c>
      <c r="Y65" s="1">
        <v>38</v>
      </c>
      <c r="Z65">
        <v>1059</v>
      </c>
      <c r="AA65">
        <v>68</v>
      </c>
      <c r="AB65">
        <v>68</v>
      </c>
      <c r="AC65" s="185">
        <v>99.62299717247879</v>
      </c>
      <c r="AD65" s="185">
        <v>99.811142587346552</v>
      </c>
      <c r="AE65" s="193"/>
      <c r="AF65" s="195"/>
      <c r="AG65" s="195"/>
      <c r="AH65" s="89"/>
      <c r="AI65" s="1"/>
      <c r="AJ65" s="79"/>
    </row>
    <row r="66" spans="1:269">
      <c r="A66" t="s">
        <v>27</v>
      </c>
      <c r="B66" t="s">
        <v>16</v>
      </c>
      <c r="C66">
        <v>13.113</v>
      </c>
      <c r="D66">
        <v>66</v>
      </c>
      <c r="E66">
        <v>18380</v>
      </c>
      <c r="F66" s="4">
        <v>78</v>
      </c>
      <c r="G66" s="5">
        <v>0.38679487179487182</v>
      </c>
      <c r="H66" s="46">
        <v>5.1315789473684212</v>
      </c>
      <c r="I66" s="76">
        <v>816.88888888888891</v>
      </c>
      <c r="J66" s="76">
        <v>14.222222222222223</v>
      </c>
      <c r="K66" s="176">
        <v>5.53</v>
      </c>
      <c r="L66" s="5">
        <v>0.2</v>
      </c>
      <c r="M66" s="172">
        <v>7.2999999999999995E-2</v>
      </c>
      <c r="N66">
        <v>2.5000000000000001E-3</v>
      </c>
      <c r="O66" s="175">
        <v>1.889</v>
      </c>
      <c r="P66" s="173">
        <v>8.2000000000000003E-2</v>
      </c>
      <c r="Q66" s="172">
        <v>0.18390000000000001</v>
      </c>
      <c r="R66">
        <v>6.6E-3</v>
      </c>
      <c r="S66" s="5">
        <v>0.66871000000000003</v>
      </c>
      <c r="T66" s="79">
        <v>1075</v>
      </c>
      <c r="U66">
        <v>29</v>
      </c>
      <c r="V66">
        <v>35</v>
      </c>
      <c r="W66" s="1">
        <v>1087</v>
      </c>
      <c r="X66" s="1">
        <v>36</v>
      </c>
      <c r="Y66" s="1">
        <v>42</v>
      </c>
      <c r="Z66">
        <v>1038</v>
      </c>
      <c r="AA66">
        <v>67</v>
      </c>
      <c r="AB66">
        <v>67</v>
      </c>
      <c r="AC66" s="185">
        <v>101.11627906976744</v>
      </c>
      <c r="AD66" s="185">
        <v>104.72061657032755</v>
      </c>
      <c r="AE66" s="193"/>
      <c r="AF66" s="195"/>
      <c r="AG66" s="195"/>
      <c r="AH66" s="89"/>
      <c r="AI66" s="1"/>
      <c r="AJ66" s="79"/>
    </row>
    <row r="67" spans="1:269">
      <c r="A67" t="s">
        <v>29</v>
      </c>
      <c r="B67" t="s">
        <v>16</v>
      </c>
      <c r="C67">
        <v>13.117000000000001</v>
      </c>
      <c r="D67">
        <v>66</v>
      </c>
      <c r="E67">
        <v>18600</v>
      </c>
      <c r="F67" s="4">
        <v>83.6</v>
      </c>
      <c r="G67" s="5">
        <v>0.35382775119617227</v>
      </c>
      <c r="H67" s="46">
        <v>5.7655172413793103</v>
      </c>
      <c r="I67" s="76">
        <v>459.25925925925924</v>
      </c>
      <c r="J67" s="76">
        <v>12.345679012345679</v>
      </c>
      <c r="K67" s="176">
        <v>5.77</v>
      </c>
      <c r="L67" s="5">
        <v>0.2</v>
      </c>
      <c r="M67">
        <v>7.51E-2</v>
      </c>
      <c r="N67">
        <v>2.7000000000000001E-3</v>
      </c>
      <c r="O67" s="175">
        <v>1.7929999999999999</v>
      </c>
      <c r="P67" s="173">
        <v>7.1999999999999995E-2</v>
      </c>
      <c r="Q67" s="172">
        <v>0.17510000000000001</v>
      </c>
      <c r="R67">
        <v>6.1000000000000004E-3</v>
      </c>
      <c r="S67" s="5">
        <v>0.51981999999999995</v>
      </c>
      <c r="T67" s="79">
        <v>1038</v>
      </c>
      <c r="U67">
        <v>26</v>
      </c>
      <c r="V67">
        <v>32</v>
      </c>
      <c r="W67" s="1">
        <v>1039</v>
      </c>
      <c r="X67" s="1">
        <v>33</v>
      </c>
      <c r="Y67" s="1">
        <v>39</v>
      </c>
      <c r="Z67">
        <v>1053</v>
      </c>
      <c r="AA67">
        <v>77</v>
      </c>
      <c r="AB67">
        <v>77</v>
      </c>
      <c r="AC67" s="185">
        <v>100.09633911368016</v>
      </c>
      <c r="AD67" s="185">
        <v>98.670465337132001</v>
      </c>
      <c r="AE67" s="193"/>
      <c r="AF67" s="194">
        <v>1062.8</v>
      </c>
      <c r="AG67" s="195">
        <v>6.7541000000000002</v>
      </c>
      <c r="AH67" s="84">
        <v>0.65805000000000002</v>
      </c>
      <c r="AI67" s="196">
        <v>3.7650602409625707E-2</v>
      </c>
      <c r="AJ67" s="79"/>
    </row>
    <row r="68" spans="1:269">
      <c r="A68" t="s">
        <v>31</v>
      </c>
      <c r="B68" t="s">
        <v>16</v>
      </c>
      <c r="C68">
        <v>13.122</v>
      </c>
      <c r="D68">
        <v>66</v>
      </c>
      <c r="E68">
        <v>18780</v>
      </c>
      <c r="F68" s="4">
        <v>79.7</v>
      </c>
      <c r="G68" s="5">
        <v>0.37628607277289833</v>
      </c>
      <c r="H68" s="46">
        <v>5.2091503267973858</v>
      </c>
      <c r="I68" s="76">
        <v>615.73770491803282</v>
      </c>
      <c r="J68" s="76">
        <v>12.78688524590164</v>
      </c>
      <c r="K68" s="176">
        <v>5.61</v>
      </c>
      <c r="L68" s="5">
        <v>0.17</v>
      </c>
      <c r="M68">
        <v>7.4200000000000002E-2</v>
      </c>
      <c r="N68">
        <v>2.5999999999999999E-3</v>
      </c>
      <c r="O68" s="175">
        <v>1.837</v>
      </c>
      <c r="P68" s="173">
        <v>0.08</v>
      </c>
      <c r="Q68" s="172">
        <v>0.1782</v>
      </c>
      <c r="R68">
        <v>5.5999999999999999E-3</v>
      </c>
      <c r="S68" s="5">
        <v>0.71738000000000002</v>
      </c>
      <c r="T68" s="79">
        <v>1066</v>
      </c>
      <c r="U68">
        <v>29</v>
      </c>
      <c r="V68">
        <v>35</v>
      </c>
      <c r="W68" s="1">
        <v>1056</v>
      </c>
      <c r="X68" s="1">
        <v>31</v>
      </c>
      <c r="Y68" s="1">
        <v>38</v>
      </c>
      <c r="Z68">
        <v>1052</v>
      </c>
      <c r="AA68">
        <v>66</v>
      </c>
      <c r="AB68">
        <v>66</v>
      </c>
      <c r="AC68" s="185">
        <v>99.061913696060031</v>
      </c>
      <c r="AD68" s="185">
        <v>100.38022813688212</v>
      </c>
      <c r="AE68" s="193"/>
      <c r="AF68" s="89"/>
      <c r="AG68" s="89"/>
      <c r="AH68" s="89"/>
      <c r="AI68" s="89"/>
      <c r="AJ68" s="79"/>
    </row>
    <row r="69" spans="1:269">
      <c r="A69" t="s">
        <v>33</v>
      </c>
      <c r="B69" t="s">
        <v>16</v>
      </c>
      <c r="C69">
        <v>13.122</v>
      </c>
      <c r="D69">
        <v>66</v>
      </c>
      <c r="E69">
        <v>18270</v>
      </c>
      <c r="F69" s="4">
        <v>78.3</v>
      </c>
      <c r="G69" s="5">
        <v>0.38365261813537677</v>
      </c>
      <c r="H69" s="46">
        <v>5.475524475524475</v>
      </c>
      <c r="I69" s="76">
        <v>545.37313432835822</v>
      </c>
      <c r="J69" s="76">
        <v>8.9552238805970159</v>
      </c>
      <c r="K69" s="176">
        <v>5.6</v>
      </c>
      <c r="L69" s="5">
        <v>0.2</v>
      </c>
      <c r="M69">
        <v>7.6399999999999996E-2</v>
      </c>
      <c r="N69">
        <v>2.5999999999999999E-3</v>
      </c>
      <c r="O69" s="175">
        <v>1.9179999999999999</v>
      </c>
      <c r="P69" s="173">
        <v>0.08</v>
      </c>
      <c r="Q69" s="172">
        <v>0.1812</v>
      </c>
      <c r="R69">
        <v>6.7000000000000002E-3</v>
      </c>
      <c r="S69" s="5">
        <v>0.67447000000000001</v>
      </c>
      <c r="T69" s="79">
        <v>1081</v>
      </c>
      <c r="U69">
        <v>28</v>
      </c>
      <c r="V69">
        <v>33</v>
      </c>
      <c r="W69" s="1">
        <v>1072</v>
      </c>
      <c r="X69" s="1">
        <v>36</v>
      </c>
      <c r="Y69" s="1">
        <v>42</v>
      </c>
      <c r="Z69">
        <v>1099</v>
      </c>
      <c r="AA69">
        <v>70</v>
      </c>
      <c r="AB69">
        <v>70</v>
      </c>
      <c r="AC69" s="185">
        <v>99.167437557816839</v>
      </c>
      <c r="AD69" s="185">
        <v>97.543221110100092</v>
      </c>
      <c r="AE69" s="193"/>
      <c r="AF69" s="89"/>
      <c r="AG69" s="89"/>
      <c r="AH69" s="89"/>
      <c r="AI69" s="89"/>
      <c r="AJ69" s="79"/>
    </row>
    <row r="70" spans="1:269">
      <c r="A70" t="s">
        <v>35</v>
      </c>
      <c r="B70" t="s">
        <v>38</v>
      </c>
      <c r="C70">
        <v>13.119</v>
      </c>
      <c r="D70">
        <v>66</v>
      </c>
      <c r="E70">
        <v>18420</v>
      </c>
      <c r="F70" s="4">
        <v>81.599999999999994</v>
      </c>
      <c r="G70" s="5">
        <v>0.36213235294117652</v>
      </c>
      <c r="H70" s="46">
        <v>5.1645569620253156</v>
      </c>
      <c r="I70" s="76">
        <v>12280</v>
      </c>
      <c r="J70" s="76">
        <v>346.66666666666663</v>
      </c>
      <c r="K70" s="176">
        <v>5.6</v>
      </c>
      <c r="L70" s="5">
        <v>0.2</v>
      </c>
      <c r="M70">
        <v>7.2800000000000004E-2</v>
      </c>
      <c r="N70">
        <v>2.7000000000000001E-3</v>
      </c>
      <c r="O70" s="175">
        <v>1.821</v>
      </c>
      <c r="P70" s="173">
        <v>8.1000000000000003E-2</v>
      </c>
      <c r="Q70" s="172">
        <v>0.18099999999999999</v>
      </c>
      <c r="R70">
        <v>6.3E-3</v>
      </c>
      <c r="S70" s="5">
        <v>0.57525999999999999</v>
      </c>
      <c r="T70" s="79">
        <v>1055</v>
      </c>
      <c r="U70">
        <v>29</v>
      </c>
      <c r="V70">
        <v>34</v>
      </c>
      <c r="W70" s="1">
        <v>1071</v>
      </c>
      <c r="X70" s="1">
        <v>34</v>
      </c>
      <c r="Y70" s="1">
        <v>41</v>
      </c>
      <c r="Z70">
        <v>1010</v>
      </c>
      <c r="AA70">
        <v>77</v>
      </c>
      <c r="AB70">
        <v>77</v>
      </c>
      <c r="AC70" s="185">
        <v>101.51658767772511</v>
      </c>
      <c r="AD70" s="185">
        <v>106.03960396039604</v>
      </c>
      <c r="AE70" s="193"/>
      <c r="AF70" s="89"/>
      <c r="AG70" s="89"/>
      <c r="AH70" s="89"/>
      <c r="AI70" s="89"/>
      <c r="AJ70" s="79"/>
    </row>
    <row r="71" spans="1:269">
      <c r="A71" t="s">
        <v>36</v>
      </c>
      <c r="B71" t="s">
        <v>38</v>
      </c>
      <c r="C71">
        <v>13.108000000000001</v>
      </c>
      <c r="D71">
        <v>66</v>
      </c>
      <c r="E71">
        <v>19060</v>
      </c>
      <c r="F71" s="4">
        <v>86</v>
      </c>
      <c r="G71" s="5">
        <v>0.35976744186046511</v>
      </c>
      <c r="H71" s="46">
        <v>5.6578947368421053</v>
      </c>
      <c r="I71" s="76">
        <v>2006.3157894736842</v>
      </c>
      <c r="J71" s="76">
        <v>51.578947368421048</v>
      </c>
      <c r="K71" s="176">
        <v>5.65</v>
      </c>
      <c r="L71" s="5">
        <v>0.16</v>
      </c>
      <c r="M71">
        <v>7.6100000000000001E-2</v>
      </c>
      <c r="N71">
        <v>2.3999999999999998E-3</v>
      </c>
      <c r="O71" s="175">
        <v>1.831</v>
      </c>
      <c r="P71" s="173">
        <v>6.0999999999999999E-2</v>
      </c>
      <c r="Q71" s="172">
        <v>0.17760000000000001</v>
      </c>
      <c r="R71">
        <v>5.1000000000000004E-3</v>
      </c>
      <c r="S71" s="5">
        <v>0.65356000000000003</v>
      </c>
      <c r="T71" s="79">
        <v>1060</v>
      </c>
      <c r="U71">
        <v>22</v>
      </c>
      <c r="V71">
        <v>29</v>
      </c>
      <c r="W71" s="1">
        <v>1053</v>
      </c>
      <c r="X71" s="1">
        <v>28</v>
      </c>
      <c r="Y71" s="1">
        <v>35</v>
      </c>
      <c r="Z71">
        <v>1085</v>
      </c>
      <c r="AA71">
        <v>63</v>
      </c>
      <c r="AB71">
        <v>63</v>
      </c>
      <c r="AC71" s="185">
        <v>99.339622641509436</v>
      </c>
      <c r="AD71" s="185">
        <v>97.05069124423963</v>
      </c>
      <c r="AE71" s="193"/>
      <c r="AF71" s="89"/>
      <c r="AG71" s="89"/>
      <c r="AH71" s="89"/>
      <c r="AI71" s="89"/>
      <c r="AJ71" s="79"/>
    </row>
    <row r="72" spans="1:269">
      <c r="A72" t="s">
        <v>39</v>
      </c>
      <c r="B72" t="s">
        <v>38</v>
      </c>
      <c r="C72">
        <v>13.116</v>
      </c>
      <c r="D72">
        <v>66</v>
      </c>
      <c r="E72">
        <v>17630</v>
      </c>
      <c r="F72" s="4">
        <v>78.2</v>
      </c>
      <c r="G72" s="5">
        <v>0.38094629156010229</v>
      </c>
      <c r="H72" s="46">
        <v>6.0153846153846153</v>
      </c>
      <c r="I72" s="76">
        <v>1305.9259259259259</v>
      </c>
      <c r="J72" s="76">
        <v>25.925925925925924</v>
      </c>
      <c r="K72" s="176">
        <v>5.59</v>
      </c>
      <c r="L72" s="5">
        <v>0.17</v>
      </c>
      <c r="M72">
        <v>7.4499999999999997E-2</v>
      </c>
      <c r="N72">
        <v>2.7000000000000001E-3</v>
      </c>
      <c r="O72" s="175">
        <v>1.849</v>
      </c>
      <c r="P72" s="173">
        <v>8.5999999999999993E-2</v>
      </c>
      <c r="Q72" s="172">
        <v>0.1792</v>
      </c>
      <c r="R72">
        <v>6.1999999999999998E-3</v>
      </c>
      <c r="S72" s="5">
        <v>0.62494000000000005</v>
      </c>
      <c r="T72" s="79">
        <v>1060</v>
      </c>
      <c r="U72">
        <v>30</v>
      </c>
      <c r="V72">
        <v>35</v>
      </c>
      <c r="W72" s="1">
        <v>1071</v>
      </c>
      <c r="X72" s="1">
        <v>33</v>
      </c>
      <c r="Y72" s="1">
        <v>38</v>
      </c>
      <c r="Z72">
        <v>1045</v>
      </c>
      <c r="AA72">
        <v>75</v>
      </c>
      <c r="AB72">
        <v>75</v>
      </c>
      <c r="AC72" s="185">
        <v>101.0377358490566</v>
      </c>
      <c r="AD72" s="185">
        <v>102.48803827751196</v>
      </c>
      <c r="AE72" s="193"/>
      <c r="AF72" s="89"/>
      <c r="AG72" s="89"/>
      <c r="AH72" s="89"/>
      <c r="AI72" s="89"/>
      <c r="AJ72" s="79"/>
    </row>
    <row r="73" spans="1:269">
      <c r="A73" t="s">
        <v>41</v>
      </c>
      <c r="B73" t="s">
        <v>38</v>
      </c>
      <c r="C73">
        <v>13.124000000000001</v>
      </c>
      <c r="D73">
        <v>67</v>
      </c>
      <c r="E73">
        <v>17560</v>
      </c>
      <c r="F73" s="4">
        <v>79</v>
      </c>
      <c r="G73" s="5">
        <v>0.3759493670886076</v>
      </c>
      <c r="H73" s="46">
        <v>5.031847133757962</v>
      </c>
      <c r="I73" s="76">
        <v>264.06015037593983</v>
      </c>
      <c r="J73" s="76">
        <v>6.0150375939849621</v>
      </c>
      <c r="K73" s="176">
        <v>5.65</v>
      </c>
      <c r="L73" s="5">
        <v>0.17</v>
      </c>
      <c r="M73">
        <v>7.5700000000000003E-2</v>
      </c>
      <c r="N73">
        <v>2.8999999999999998E-3</v>
      </c>
      <c r="O73" s="175">
        <v>1.8740000000000001</v>
      </c>
      <c r="P73" s="173">
        <v>6.9000000000000006E-2</v>
      </c>
      <c r="Q73" s="172">
        <v>0.1794</v>
      </c>
      <c r="R73">
        <v>5.4000000000000003E-3</v>
      </c>
      <c r="S73" s="5">
        <v>0.39456999999999998</v>
      </c>
      <c r="T73" s="79">
        <v>1074</v>
      </c>
      <c r="U73">
        <v>25</v>
      </c>
      <c r="V73">
        <v>31</v>
      </c>
      <c r="W73" s="1">
        <v>1063</v>
      </c>
      <c r="X73" s="1">
        <v>29</v>
      </c>
      <c r="Y73" s="1">
        <v>36</v>
      </c>
      <c r="Z73">
        <v>1085</v>
      </c>
      <c r="AA73">
        <v>78</v>
      </c>
      <c r="AB73">
        <v>78</v>
      </c>
      <c r="AC73" s="185">
        <v>98.975791433891999</v>
      </c>
      <c r="AD73" s="185">
        <v>97.972350230414747</v>
      </c>
      <c r="AE73" s="193"/>
      <c r="AF73" s="89"/>
      <c r="AG73" s="89"/>
      <c r="AH73" s="89"/>
      <c r="AI73" s="89"/>
      <c r="AJ73" s="79"/>
    </row>
    <row r="74" spans="1:269">
      <c r="A74" t="s">
        <v>43</v>
      </c>
      <c r="B74" t="s">
        <v>38</v>
      </c>
      <c r="C74">
        <v>13.105</v>
      </c>
      <c r="D74">
        <v>67</v>
      </c>
      <c r="E74">
        <v>18120</v>
      </c>
      <c r="F74" s="4">
        <v>78.7</v>
      </c>
      <c r="G74" s="5">
        <v>0.38119440914866581</v>
      </c>
      <c r="H74" s="46">
        <v>5.2119205298013247</v>
      </c>
      <c r="I74" s="76">
        <v>510.42253521126759</v>
      </c>
      <c r="J74" s="76">
        <v>13.23943661971831</v>
      </c>
      <c r="K74" s="176">
        <v>5.59</v>
      </c>
      <c r="L74" s="5">
        <v>0.19</v>
      </c>
      <c r="M74">
        <v>7.5300000000000006E-2</v>
      </c>
      <c r="N74">
        <v>2.5000000000000001E-3</v>
      </c>
      <c r="O74" s="175">
        <v>1.869</v>
      </c>
      <c r="P74" s="173">
        <v>0.09</v>
      </c>
      <c r="Q74" s="172">
        <v>0.17879999999999999</v>
      </c>
      <c r="R74">
        <v>5.8999999999999999E-3</v>
      </c>
      <c r="S74" s="5">
        <v>0.68722000000000005</v>
      </c>
      <c r="T74" s="79">
        <v>1067</v>
      </c>
      <c r="U74">
        <v>32</v>
      </c>
      <c r="V74">
        <v>36</v>
      </c>
      <c r="W74" s="1">
        <v>1059</v>
      </c>
      <c r="X74" s="1">
        <v>32</v>
      </c>
      <c r="Y74" s="1">
        <v>39</v>
      </c>
      <c r="Z74">
        <v>1064</v>
      </c>
      <c r="AA74">
        <v>64</v>
      </c>
      <c r="AB74">
        <v>64</v>
      </c>
      <c r="AC74" s="185">
        <v>99.250234301780694</v>
      </c>
      <c r="AD74" s="185">
        <v>99.530075187969928</v>
      </c>
      <c r="AE74" s="193"/>
      <c r="AF74" s="89"/>
      <c r="AG74" s="89"/>
      <c r="AH74" s="89"/>
      <c r="AI74" s="89"/>
      <c r="AJ74" s="79"/>
    </row>
    <row r="75" spans="1:269" s="47" customFormat="1">
      <c r="A75" s="47" t="s">
        <v>45</v>
      </c>
      <c r="B75" s="47" t="s">
        <v>38</v>
      </c>
      <c r="C75" s="47">
        <v>13.114000000000001</v>
      </c>
      <c r="D75" s="47">
        <v>67</v>
      </c>
      <c r="E75" s="47">
        <v>18720</v>
      </c>
      <c r="F75" s="49">
        <v>81.400000000000006</v>
      </c>
      <c r="G75" s="48">
        <v>0.37272727272727268</v>
      </c>
      <c r="H75" s="51">
        <v>5.0246913580246924</v>
      </c>
      <c r="I75" s="78">
        <v>870.69767441860461</v>
      </c>
      <c r="J75" s="78">
        <v>25.11627906976744</v>
      </c>
      <c r="K75" s="182">
        <v>5.58</v>
      </c>
      <c r="L75" s="48">
        <v>0.17</v>
      </c>
      <c r="M75" s="47">
        <v>7.4499999999999997E-2</v>
      </c>
      <c r="N75" s="47">
        <v>2.5000000000000001E-3</v>
      </c>
      <c r="O75" s="181">
        <v>1.8320000000000001</v>
      </c>
      <c r="P75" s="179">
        <v>7.3999999999999996E-2</v>
      </c>
      <c r="Q75" s="180">
        <v>0.1794</v>
      </c>
      <c r="R75" s="47">
        <v>5.4999999999999997E-3</v>
      </c>
      <c r="S75" s="48">
        <v>0.59892999999999996</v>
      </c>
      <c r="T75" s="80">
        <v>1062</v>
      </c>
      <c r="U75" s="47">
        <v>27</v>
      </c>
      <c r="V75" s="47">
        <v>33</v>
      </c>
      <c r="W75" s="50">
        <v>1067</v>
      </c>
      <c r="X75" s="50">
        <v>29</v>
      </c>
      <c r="Y75" s="50">
        <v>36</v>
      </c>
      <c r="Z75" s="47">
        <v>1049</v>
      </c>
      <c r="AA75" s="47">
        <v>67</v>
      </c>
      <c r="AB75" s="47">
        <v>67</v>
      </c>
      <c r="AC75" s="186">
        <v>100.4708097928437</v>
      </c>
      <c r="AD75" s="187">
        <v>101.71591992373689</v>
      </c>
      <c r="AE75" s="197"/>
      <c r="AF75" s="198"/>
      <c r="AG75" s="198"/>
      <c r="AH75" s="198"/>
      <c r="AI75" s="198"/>
      <c r="AJ75" s="79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</row>
    <row r="76" spans="1:269">
      <c r="H76" s="46"/>
      <c r="I76" s="77"/>
      <c r="J76" s="77"/>
      <c r="W76" s="1"/>
      <c r="Z76"/>
      <c r="AE76" s="1"/>
      <c r="AF76" s="1"/>
      <c r="AG76" s="1"/>
      <c r="AH76" s="1"/>
      <c r="AI76" s="1"/>
    </row>
    <row r="77" spans="1:269" s="1" customFormat="1">
      <c r="A77" s="85" t="s">
        <v>102</v>
      </c>
      <c r="B77" s="3"/>
      <c r="C77" s="86"/>
      <c r="D77" s="59"/>
      <c r="E77" s="59"/>
      <c r="F77" s="59"/>
      <c r="G77" s="86"/>
      <c r="H77" s="59"/>
      <c r="I77" s="87"/>
      <c r="J77" s="88"/>
      <c r="AE77" s="89"/>
      <c r="AF77" s="89"/>
      <c r="AG77" s="89"/>
      <c r="AH77" s="89"/>
      <c r="AI77" s="89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</row>
    <row r="78" spans="1:269" s="1" customFormat="1" ht="17" customHeight="1">
      <c r="A78" s="85" t="s">
        <v>106</v>
      </c>
      <c r="B78" s="3"/>
      <c r="C78" s="86"/>
      <c r="D78" s="59"/>
      <c r="E78" s="59"/>
      <c r="F78" s="59"/>
      <c r="G78" s="86"/>
      <c r="H78" s="59"/>
      <c r="I78" s="87"/>
      <c r="J78" s="88"/>
      <c r="AE78" s="89"/>
      <c r="AF78" s="89"/>
      <c r="AG78" s="89"/>
      <c r="AH78" s="89"/>
      <c r="AI78" s="89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</row>
    <row r="79" spans="1:269" s="1" customFormat="1">
      <c r="A79" s="90" t="s">
        <v>130</v>
      </c>
      <c r="B79" s="3"/>
      <c r="C79" s="86"/>
      <c r="D79" s="59"/>
      <c r="E79" s="59"/>
      <c r="F79" s="59"/>
      <c r="G79" s="86"/>
      <c r="H79" s="59"/>
      <c r="I79" s="88"/>
      <c r="J79" s="88"/>
      <c r="AE79" s="89"/>
      <c r="AF79" s="89"/>
      <c r="AG79" s="89"/>
      <c r="AH79" s="89"/>
      <c r="AI79" s="8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</row>
    <row r="80" spans="1:269" s="1" customFormat="1" ht="15" customHeight="1">
      <c r="A80" s="90" t="s">
        <v>131</v>
      </c>
      <c r="B80" s="3"/>
      <c r="C80" s="86"/>
      <c r="D80" s="59"/>
      <c r="E80" s="59"/>
      <c r="F80" s="59"/>
      <c r="G80" s="86"/>
      <c r="H80" s="59"/>
      <c r="I80" s="88"/>
      <c r="J80" s="88"/>
      <c r="AE80" s="89"/>
      <c r="AF80" s="89"/>
      <c r="AG80" s="89"/>
      <c r="AH80" s="89"/>
      <c r="AI80" s="89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</row>
    <row r="81" spans="1:269" s="1" customFormat="1" ht="15" customHeight="1">
      <c r="A81" s="91" t="s">
        <v>128</v>
      </c>
      <c r="B81" s="3"/>
      <c r="C81" s="86"/>
      <c r="D81" s="59"/>
      <c r="E81" s="59"/>
      <c r="F81" s="59"/>
      <c r="G81" s="86"/>
      <c r="H81" s="59"/>
      <c r="I81" s="88"/>
      <c r="J81" s="88"/>
      <c r="AE81" s="89"/>
      <c r="AF81" s="89"/>
      <c r="AG81" s="89"/>
      <c r="AH81" s="89"/>
      <c r="AI81" s="89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</row>
    <row r="82" spans="1:269" s="1" customFormat="1" ht="17" customHeight="1">
      <c r="A82" s="7" t="s">
        <v>129</v>
      </c>
      <c r="B82" s="6"/>
      <c r="C82" s="7"/>
      <c r="D82" s="7"/>
      <c r="E82" s="7"/>
      <c r="F82" s="8"/>
      <c r="G82" s="7"/>
      <c r="H82" s="60"/>
      <c r="I82" s="88"/>
      <c r="J82" s="88"/>
      <c r="AE82" s="89"/>
      <c r="AF82" s="89"/>
      <c r="AG82" s="89"/>
      <c r="AH82" s="89"/>
      <c r="AI82" s="89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</row>
    <row r="83" spans="1:269">
      <c r="I83"/>
      <c r="X83"/>
      <c r="Y83"/>
      <c r="Z83"/>
    </row>
    <row r="84" spans="1:269">
      <c r="I84"/>
      <c r="X84"/>
      <c r="Y84"/>
      <c r="Z84"/>
    </row>
    <row r="85" spans="1:269">
      <c r="I85"/>
      <c r="X85"/>
      <c r="Y85"/>
      <c r="Z85"/>
    </row>
    <row r="86" spans="1:269">
      <c r="A86" s="52"/>
      <c r="B86" s="6"/>
      <c r="C86" s="9"/>
      <c r="D86" s="9"/>
      <c r="E86" s="9"/>
      <c r="F86" s="9"/>
      <c r="G86" s="10"/>
      <c r="H86" s="61"/>
      <c r="I86"/>
      <c r="W86" s="1"/>
      <c r="Z86"/>
    </row>
    <row r="87" spans="1:269">
      <c r="A87" s="53"/>
      <c r="H87" s="46"/>
      <c r="I87"/>
      <c r="W87" s="1"/>
      <c r="Z87"/>
    </row>
    <row r="88" spans="1:269">
      <c r="A88" s="54"/>
      <c r="B88" s="12"/>
      <c r="C88" s="11"/>
      <c r="D88" s="11"/>
      <c r="E88" s="11"/>
      <c r="F88" s="11"/>
      <c r="G88" s="13"/>
      <c r="H88" s="62"/>
      <c r="I88" s="11"/>
      <c r="J88" s="11"/>
      <c r="W88" s="1"/>
      <c r="Z88"/>
    </row>
    <row r="89" spans="1:269">
      <c r="A89" s="55"/>
      <c r="B89" s="12"/>
      <c r="C89" s="11"/>
      <c r="D89" s="11"/>
      <c r="E89" s="11"/>
      <c r="F89" s="11"/>
      <c r="G89" s="11"/>
      <c r="H89" s="62"/>
      <c r="I89" s="11"/>
      <c r="J89" s="11"/>
      <c r="W89" s="1"/>
      <c r="Z89"/>
    </row>
    <row r="90" spans="1:269">
      <c r="A90" s="55"/>
      <c r="B90" s="12"/>
      <c r="C90" s="11"/>
      <c r="D90" s="11"/>
      <c r="E90" s="11"/>
      <c r="F90" s="11"/>
      <c r="G90" s="15"/>
      <c r="H90" s="62"/>
      <c r="I90" s="11"/>
      <c r="J90" s="15"/>
      <c r="W90" s="1"/>
      <c r="Z90"/>
    </row>
    <row r="91" spans="1:269">
      <c r="A91" s="14"/>
      <c r="B91" s="12"/>
      <c r="C91" s="11"/>
      <c r="D91" s="11"/>
      <c r="E91" s="11"/>
      <c r="F91" s="11"/>
      <c r="G91" s="11"/>
      <c r="H91" s="62"/>
      <c r="I91" s="11"/>
      <c r="J91" s="11"/>
      <c r="W91" s="1"/>
      <c r="Z91"/>
    </row>
    <row r="92" spans="1:269">
      <c r="A92" s="14"/>
      <c r="B92" s="12"/>
      <c r="C92" s="11"/>
      <c r="D92" s="11"/>
      <c r="E92" s="16"/>
      <c r="F92" s="11"/>
      <c r="G92" s="12"/>
      <c r="H92" s="63"/>
      <c r="I92" s="11"/>
      <c r="J92" s="11"/>
      <c r="W92" s="1"/>
      <c r="Z92"/>
    </row>
    <row r="93" spans="1:269">
      <c r="A93" s="17"/>
      <c r="B93" s="18"/>
      <c r="C93" s="19"/>
      <c r="D93" s="19"/>
      <c r="E93" s="20"/>
      <c r="F93" s="19"/>
      <c r="G93" s="19"/>
      <c r="H93" s="64"/>
      <c r="I93" s="19"/>
      <c r="J93" s="19"/>
      <c r="W93" s="1"/>
      <c r="Z93"/>
    </row>
    <row r="94" spans="1:269">
      <c r="A94" s="21"/>
      <c r="C94" s="21"/>
      <c r="D94" s="21"/>
      <c r="E94" s="22"/>
      <c r="F94" s="22"/>
      <c r="G94" s="23"/>
      <c r="H94" s="65"/>
      <c r="I94" s="23"/>
      <c r="J94" s="23"/>
      <c r="W94" s="1"/>
      <c r="Z94"/>
    </row>
    <row r="95" spans="1:269">
      <c r="H95" s="46"/>
      <c r="I95"/>
      <c r="W95" s="1"/>
      <c r="Z95"/>
    </row>
    <row r="96" spans="1:269">
      <c r="H96" s="46"/>
      <c r="I96"/>
      <c r="W96" s="1"/>
      <c r="Z96"/>
    </row>
    <row r="97" spans="8:26">
      <c r="H97" s="46"/>
      <c r="I97"/>
      <c r="W97" s="1"/>
      <c r="Z97"/>
    </row>
    <row r="98" spans="8:26">
      <c r="H98" s="46"/>
      <c r="I98"/>
      <c r="W98" s="1"/>
      <c r="Z98"/>
    </row>
    <row r="99" spans="8:26">
      <c r="H99" s="46"/>
      <c r="I99"/>
      <c r="W99" s="1"/>
      <c r="Z99"/>
    </row>
    <row r="100" spans="8:26">
      <c r="H100" s="46"/>
      <c r="I100"/>
      <c r="W100" s="1"/>
      <c r="Z100"/>
    </row>
    <row r="101" spans="8:26">
      <c r="H101" s="46"/>
      <c r="I101"/>
      <c r="W101" s="1"/>
      <c r="Z101"/>
    </row>
    <row r="102" spans="8:26">
      <c r="H102" s="46"/>
      <c r="I102"/>
      <c r="W102" s="1"/>
      <c r="Z102"/>
    </row>
    <row r="103" spans="8:26">
      <c r="H103" s="46"/>
      <c r="I103"/>
      <c r="W103" s="1"/>
      <c r="Z103"/>
    </row>
    <row r="104" spans="8:26">
      <c r="H104" s="46"/>
      <c r="I104"/>
      <c r="W104" s="1"/>
      <c r="Z104"/>
    </row>
    <row r="105" spans="8:26">
      <c r="H105" s="46"/>
      <c r="I105"/>
      <c r="W105" s="1"/>
      <c r="Z105"/>
    </row>
    <row r="106" spans="8:26">
      <c r="H106" s="46"/>
      <c r="I106"/>
      <c r="W106" s="1"/>
      <c r="Z106"/>
    </row>
    <row r="107" spans="8:26">
      <c r="H107" s="46"/>
      <c r="I107"/>
      <c r="W107" s="1"/>
      <c r="Z107"/>
    </row>
    <row r="108" spans="8:26">
      <c r="H108" s="46"/>
      <c r="I108"/>
      <c r="W108" s="1"/>
      <c r="Z108"/>
    </row>
    <row r="109" spans="8:26">
      <c r="H109" s="46"/>
      <c r="I109"/>
      <c r="W109" s="1"/>
      <c r="Z109"/>
    </row>
    <row r="110" spans="8:26">
      <c r="H110" s="46"/>
      <c r="I110"/>
      <c r="W110" s="1"/>
      <c r="Z110"/>
    </row>
    <row r="111" spans="8:26">
      <c r="H111" s="46"/>
      <c r="I111"/>
      <c r="W111" s="1"/>
      <c r="Z111"/>
    </row>
    <row r="112" spans="8:26">
      <c r="H112" s="46"/>
      <c r="I112"/>
      <c r="W112" s="1"/>
      <c r="Z112"/>
    </row>
    <row r="113" spans="8:26">
      <c r="H113" s="46"/>
      <c r="I113"/>
      <c r="W113" s="1"/>
      <c r="Z113"/>
    </row>
    <row r="114" spans="8:26">
      <c r="H114" s="46"/>
      <c r="I114"/>
      <c r="W114" s="1"/>
      <c r="Z114"/>
    </row>
    <row r="115" spans="8:26">
      <c r="H115" s="46"/>
      <c r="I115"/>
      <c r="W115" s="1"/>
      <c r="Z115"/>
    </row>
    <row r="116" spans="8:26">
      <c r="H116" s="46"/>
      <c r="I116"/>
      <c r="W116" s="1"/>
      <c r="Z116"/>
    </row>
    <row r="117" spans="8:26">
      <c r="H117" s="46"/>
      <c r="I117"/>
      <c r="W117" s="1"/>
      <c r="Z117"/>
    </row>
  </sheetData>
  <mergeCells count="4">
    <mergeCell ref="O3:S3"/>
    <mergeCell ref="T3:AB3"/>
    <mergeCell ref="AI3:AI4"/>
    <mergeCell ref="K3:N3"/>
  </mergeCells>
  <phoneticPr fontId="26" type="noConversion"/>
  <conditionalFormatting sqref="L4:L5">
    <cfRule type="cellIs" dxfId="14" priority="6" stopIfTrue="1" operator="lessThan">
      <formula>0.75</formula>
    </cfRule>
  </conditionalFormatting>
  <conditionalFormatting sqref="J4:J5">
    <cfRule type="cellIs" dxfId="13" priority="7" stopIfTrue="1" operator="lessThan">
      <formula>0.75</formula>
    </cfRule>
  </conditionalFormatting>
  <conditionalFormatting sqref="N4:N5">
    <cfRule type="cellIs" dxfId="12" priority="5" stopIfTrue="1" operator="lessThan">
      <formula>0.75</formula>
    </cfRule>
  </conditionalFormatting>
  <conditionalFormatting sqref="P4:P5">
    <cfRule type="cellIs" dxfId="11" priority="3" stopIfTrue="1" operator="lessThan">
      <formula>0.75</formula>
    </cfRule>
  </conditionalFormatting>
  <conditionalFormatting sqref="R4:R5">
    <cfRule type="cellIs" dxfId="10" priority="2" stopIfTrue="1" operator="lessThan">
      <formula>0.75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249977111117893"/>
  </sheetPr>
  <dimension ref="A2:JS117"/>
  <sheetViews>
    <sheetView topLeftCell="L1" workbookViewId="0">
      <selection activeCell="S23" sqref="S23"/>
    </sheetView>
  </sheetViews>
  <sheetFormatPr baseColWidth="10" defaultColWidth="8.83203125" defaultRowHeight="14" x14ac:dyDescent="0"/>
  <cols>
    <col min="1" max="1" width="12" customWidth="1"/>
    <col min="2" max="2" width="36.6640625" customWidth="1"/>
    <col min="9" max="9" width="8.83203125" style="46"/>
    <col min="24" max="26" width="8.83203125" style="1"/>
    <col min="35" max="35" width="10" customWidth="1"/>
  </cols>
  <sheetData>
    <row r="2" spans="1:279" ht="15" thickBot="1">
      <c r="A2" s="145" t="s">
        <v>126</v>
      </c>
    </row>
    <row r="3" spans="1:279" s="2" customFormat="1" ht="18.75" customHeight="1" thickBot="1">
      <c r="A3" s="94" t="s">
        <v>111</v>
      </c>
      <c r="B3" s="95"/>
      <c r="C3" s="95"/>
      <c r="D3" s="95"/>
      <c r="E3" s="96"/>
      <c r="F3" s="96"/>
      <c r="G3" s="96"/>
      <c r="H3" s="97"/>
      <c r="I3" s="100"/>
      <c r="J3" s="99"/>
      <c r="K3" s="243" t="s">
        <v>103</v>
      </c>
      <c r="L3" s="244"/>
      <c r="M3" s="244"/>
      <c r="N3" s="247"/>
      <c r="O3" s="243" t="s">
        <v>1</v>
      </c>
      <c r="P3" s="244"/>
      <c r="Q3" s="244"/>
      <c r="R3" s="244"/>
      <c r="S3" s="244"/>
      <c r="T3" s="245" t="s">
        <v>112</v>
      </c>
      <c r="U3" s="246"/>
      <c r="V3" s="246"/>
      <c r="W3" s="246"/>
      <c r="X3" s="246"/>
      <c r="Y3" s="246"/>
      <c r="Z3" s="246"/>
      <c r="AA3" s="246"/>
      <c r="AB3" s="246"/>
      <c r="AC3" s="69" t="s">
        <v>2</v>
      </c>
      <c r="AD3" s="70" t="s">
        <v>3</v>
      </c>
      <c r="AE3" s="71"/>
      <c r="AF3" s="72"/>
      <c r="AG3" s="67" t="s">
        <v>113</v>
      </c>
      <c r="AH3" s="72"/>
      <c r="AI3" s="238" t="s">
        <v>123</v>
      </c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</row>
    <row r="4" spans="1:279" s="45" customFormat="1" ht="21" customHeight="1" thickBot="1">
      <c r="A4" s="103" t="s">
        <v>4</v>
      </c>
      <c r="B4" s="104" t="s">
        <v>5</v>
      </c>
      <c r="C4" s="104" t="s">
        <v>114</v>
      </c>
      <c r="D4" s="104" t="s">
        <v>6</v>
      </c>
      <c r="E4" s="105" t="s">
        <v>7</v>
      </c>
      <c r="F4" s="106" t="s">
        <v>115</v>
      </c>
      <c r="G4" s="106" t="s">
        <v>116</v>
      </c>
      <c r="H4" s="107" t="s">
        <v>117</v>
      </c>
      <c r="I4" s="108" t="s">
        <v>118</v>
      </c>
      <c r="J4" s="109" t="s">
        <v>0</v>
      </c>
      <c r="K4" s="110" t="s">
        <v>104</v>
      </c>
      <c r="L4" s="111" t="s">
        <v>0</v>
      </c>
      <c r="M4" s="112" t="s">
        <v>105</v>
      </c>
      <c r="N4" s="111" t="s">
        <v>0</v>
      </c>
      <c r="O4" s="114" t="s">
        <v>9</v>
      </c>
      <c r="P4" s="111" t="s">
        <v>0</v>
      </c>
      <c r="Q4" s="113" t="s">
        <v>10</v>
      </c>
      <c r="R4" s="111" t="s">
        <v>0</v>
      </c>
      <c r="S4" s="115" t="s">
        <v>11</v>
      </c>
      <c r="T4" s="116" t="s">
        <v>119</v>
      </c>
      <c r="U4" s="117" t="s">
        <v>12</v>
      </c>
      <c r="V4" s="117" t="s">
        <v>13</v>
      </c>
      <c r="W4" s="118" t="s">
        <v>14</v>
      </c>
      <c r="X4" s="117" t="s">
        <v>12</v>
      </c>
      <c r="Y4" s="117" t="s">
        <v>13</v>
      </c>
      <c r="Z4" s="118" t="s">
        <v>8</v>
      </c>
      <c r="AA4" s="117" t="s">
        <v>12</v>
      </c>
      <c r="AB4" s="117" t="s">
        <v>13</v>
      </c>
      <c r="AC4" s="75" t="s">
        <v>120</v>
      </c>
      <c r="AD4" s="44" t="s">
        <v>121</v>
      </c>
      <c r="AE4" s="188" t="s">
        <v>107</v>
      </c>
      <c r="AF4" s="189" t="s">
        <v>108</v>
      </c>
      <c r="AG4" s="189" t="s">
        <v>122</v>
      </c>
      <c r="AH4" s="189" t="s">
        <v>109</v>
      </c>
      <c r="AI4" s="239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</row>
    <row r="5" spans="1:279" s="45" customFormat="1" ht="21" customHeight="1">
      <c r="A5" s="159"/>
      <c r="B5" s="160"/>
      <c r="C5" s="160"/>
      <c r="D5" s="160"/>
      <c r="E5" s="161"/>
      <c r="F5" s="162"/>
      <c r="G5" s="162"/>
      <c r="H5" s="163"/>
      <c r="I5" s="164"/>
      <c r="J5" s="165"/>
      <c r="K5" s="166"/>
      <c r="L5" s="165"/>
      <c r="M5" s="167"/>
      <c r="N5" s="165"/>
      <c r="O5" s="101"/>
      <c r="P5" s="165"/>
      <c r="Q5" s="101"/>
      <c r="R5" s="165"/>
      <c r="S5" s="168"/>
      <c r="T5" s="169"/>
      <c r="U5" s="170"/>
      <c r="V5" s="170"/>
      <c r="W5" s="169"/>
      <c r="X5" s="170"/>
      <c r="Y5" s="170"/>
      <c r="Z5" s="169"/>
      <c r="AA5" s="170"/>
      <c r="AB5" s="170"/>
      <c r="AC5" s="171"/>
      <c r="AD5" s="171"/>
      <c r="AE5" s="217"/>
      <c r="AF5" s="217"/>
      <c r="AG5" s="217"/>
      <c r="AH5" s="217"/>
      <c r="AI5" s="22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</row>
    <row r="6" spans="1:279">
      <c r="A6" s="119" t="s">
        <v>15</v>
      </c>
      <c r="B6" s="119" t="s">
        <v>16</v>
      </c>
      <c r="C6" s="119">
        <v>8.1110000000000007</v>
      </c>
      <c r="D6" s="119">
        <v>40</v>
      </c>
      <c r="E6" s="119">
        <v>141600</v>
      </c>
      <c r="F6" s="203">
        <v>578</v>
      </c>
      <c r="G6" s="120">
        <v>1.7560553633217992</v>
      </c>
      <c r="H6" s="121">
        <v>1.0723562152133581</v>
      </c>
      <c r="I6" s="122">
        <v>3584.8101265822784</v>
      </c>
      <c r="J6" s="122">
        <v>75.949367088607588</v>
      </c>
      <c r="K6" s="206">
        <v>5.3</v>
      </c>
      <c r="L6" s="207">
        <v>0.1</v>
      </c>
      <c r="M6" s="212">
        <v>7.5999999999999998E-2</v>
      </c>
      <c r="N6" s="212">
        <v>1.8E-3</v>
      </c>
      <c r="O6" s="206">
        <v>1.8959999999999999</v>
      </c>
      <c r="P6" s="207">
        <v>5.5E-2</v>
      </c>
      <c r="Q6" s="212">
        <v>0.18940000000000001</v>
      </c>
      <c r="R6" s="212">
        <v>3.7000000000000002E-3</v>
      </c>
      <c r="S6" s="120">
        <v>0.60443000000000002</v>
      </c>
      <c r="T6" s="124">
        <v>1081</v>
      </c>
      <c r="U6" s="119">
        <v>20</v>
      </c>
      <c r="V6" s="119">
        <v>37</v>
      </c>
      <c r="W6" s="119">
        <v>1118</v>
      </c>
      <c r="X6" s="119">
        <v>20</v>
      </c>
      <c r="Y6" s="119">
        <v>48</v>
      </c>
      <c r="Z6" s="119">
        <v>1087</v>
      </c>
      <c r="AA6" s="119">
        <v>46</v>
      </c>
      <c r="AB6" s="119">
        <v>98</v>
      </c>
      <c r="AC6" s="222">
        <v>103.42275670675301</v>
      </c>
      <c r="AD6" s="229">
        <v>102.85188592456302</v>
      </c>
      <c r="AE6" s="215"/>
      <c r="AF6" s="215"/>
      <c r="AG6" s="215"/>
      <c r="AH6" s="215"/>
      <c r="AI6" s="226"/>
      <c r="AJ6" s="52"/>
    </row>
    <row r="7" spans="1:279">
      <c r="A7" s="119" t="s">
        <v>18</v>
      </c>
      <c r="B7" s="119" t="s">
        <v>16</v>
      </c>
      <c r="C7" s="119">
        <v>8.1219999999999999</v>
      </c>
      <c r="D7" s="119">
        <v>41</v>
      </c>
      <c r="E7" s="119">
        <v>111700</v>
      </c>
      <c r="F7" s="203">
        <v>467</v>
      </c>
      <c r="G7" s="120">
        <v>0.79850107066381149</v>
      </c>
      <c r="H7" s="121">
        <v>2.4010282776349614</v>
      </c>
      <c r="I7" s="122">
        <v>223400</v>
      </c>
      <c r="J7" s="122">
        <v>4600</v>
      </c>
      <c r="K7" s="206">
        <v>5.4550000000000001</v>
      </c>
      <c r="L7" s="207">
        <v>0.08</v>
      </c>
      <c r="M7" s="212">
        <v>7.6100000000000001E-2</v>
      </c>
      <c r="N7" s="212">
        <v>1.5E-3</v>
      </c>
      <c r="O7" s="206">
        <v>1.847</v>
      </c>
      <c r="P7" s="207">
        <v>3.6999999999999998E-2</v>
      </c>
      <c r="Q7" s="212">
        <v>0.1837</v>
      </c>
      <c r="R7" s="212">
        <v>2.7000000000000001E-3</v>
      </c>
      <c r="S7" s="120">
        <v>0.44983000000000001</v>
      </c>
      <c r="T7" s="124">
        <v>1061</v>
      </c>
      <c r="U7" s="119">
        <v>13</v>
      </c>
      <c r="V7" s="119">
        <v>33</v>
      </c>
      <c r="W7" s="119">
        <v>1087</v>
      </c>
      <c r="X7" s="119">
        <v>15</v>
      </c>
      <c r="Y7" s="119">
        <v>45</v>
      </c>
      <c r="Z7" s="119">
        <v>1092</v>
      </c>
      <c r="AA7" s="119">
        <v>40</v>
      </c>
      <c r="AB7" s="119">
        <v>94</v>
      </c>
      <c r="AC7" s="222">
        <v>102.45051837888784</v>
      </c>
      <c r="AD7" s="229">
        <v>99.54212454212454</v>
      </c>
      <c r="AE7" s="215"/>
      <c r="AF7" s="215"/>
      <c r="AG7" s="215"/>
      <c r="AH7" s="215"/>
      <c r="AI7" s="226"/>
      <c r="AJ7" s="52"/>
    </row>
    <row r="8" spans="1:279">
      <c r="A8" s="119" t="s">
        <v>20</v>
      </c>
      <c r="B8" s="119" t="s">
        <v>16</v>
      </c>
      <c r="C8" s="119">
        <v>8.109</v>
      </c>
      <c r="D8" s="119">
        <v>41</v>
      </c>
      <c r="E8" s="119">
        <v>88200</v>
      </c>
      <c r="F8" s="203">
        <v>364</v>
      </c>
      <c r="G8" s="120">
        <v>0.94230769230769229</v>
      </c>
      <c r="H8" s="121">
        <v>2.0121614151464895</v>
      </c>
      <c r="I8" s="122">
        <v>3328.3018867924529</v>
      </c>
      <c r="J8" s="122">
        <v>64.15094339622641</v>
      </c>
      <c r="K8" s="206">
        <v>5.41</v>
      </c>
      <c r="L8" s="207">
        <v>0.11</v>
      </c>
      <c r="M8" s="212">
        <v>7.3899999999999993E-2</v>
      </c>
      <c r="N8" s="212">
        <v>1.6000000000000001E-3</v>
      </c>
      <c r="O8" s="206">
        <v>1.821</v>
      </c>
      <c r="P8" s="207">
        <v>4.5999999999999999E-2</v>
      </c>
      <c r="Q8" s="212">
        <v>0.18509999999999999</v>
      </c>
      <c r="R8" s="212">
        <v>4.1000000000000003E-3</v>
      </c>
      <c r="S8" s="120">
        <v>0.52300999999999997</v>
      </c>
      <c r="T8" s="124">
        <v>1052</v>
      </c>
      <c r="U8" s="119">
        <v>17</v>
      </c>
      <c r="V8" s="119">
        <v>34</v>
      </c>
      <c r="W8" s="119">
        <v>1094</v>
      </c>
      <c r="X8" s="119">
        <v>22</v>
      </c>
      <c r="Y8" s="119">
        <v>48</v>
      </c>
      <c r="Z8" s="119">
        <v>1041</v>
      </c>
      <c r="AA8" s="119">
        <v>43</v>
      </c>
      <c r="AB8" s="119">
        <v>93</v>
      </c>
      <c r="AC8" s="222">
        <v>103.99239543726236</v>
      </c>
      <c r="AD8" s="229">
        <v>105.09125840537945</v>
      </c>
      <c r="AE8" s="215"/>
      <c r="AF8" s="215"/>
      <c r="AG8" s="215"/>
      <c r="AH8" s="215"/>
      <c r="AI8" s="226"/>
      <c r="AJ8" s="52"/>
    </row>
    <row r="9" spans="1:279">
      <c r="A9" s="119" t="s">
        <v>22</v>
      </c>
      <c r="B9" s="119" t="s">
        <v>16</v>
      </c>
      <c r="C9" s="119">
        <v>8.1229999999999993</v>
      </c>
      <c r="D9" s="119">
        <v>41</v>
      </c>
      <c r="E9" s="119">
        <v>71600</v>
      </c>
      <c r="F9" s="203">
        <v>297</v>
      </c>
      <c r="G9" s="120">
        <v>0.42424242424242425</v>
      </c>
      <c r="H9" s="121">
        <v>4.354838709677419</v>
      </c>
      <c r="I9" s="122">
        <v>2922.4489795918366</v>
      </c>
      <c r="J9" s="122">
        <v>81.632653061224488</v>
      </c>
      <c r="K9" s="206">
        <v>5.39</v>
      </c>
      <c r="L9" s="207">
        <v>0.12</v>
      </c>
      <c r="M9" s="212">
        <v>7.5200000000000003E-2</v>
      </c>
      <c r="N9" s="212">
        <v>2E-3</v>
      </c>
      <c r="O9" s="206">
        <v>1.8640000000000001</v>
      </c>
      <c r="P9" s="207">
        <v>5.5E-2</v>
      </c>
      <c r="Q9" s="212">
        <v>0.18640000000000001</v>
      </c>
      <c r="R9" s="212">
        <v>4.0000000000000001E-3</v>
      </c>
      <c r="S9" s="120">
        <v>0.47547</v>
      </c>
      <c r="T9" s="124">
        <v>1070</v>
      </c>
      <c r="U9" s="119">
        <v>20</v>
      </c>
      <c r="V9" s="119">
        <v>37</v>
      </c>
      <c r="W9" s="119">
        <v>1102</v>
      </c>
      <c r="X9" s="119">
        <v>22</v>
      </c>
      <c r="Y9" s="119">
        <v>48</v>
      </c>
      <c r="Z9" s="119">
        <v>1065</v>
      </c>
      <c r="AA9" s="119">
        <v>54</v>
      </c>
      <c r="AB9" s="119">
        <v>100</v>
      </c>
      <c r="AC9" s="222">
        <v>102.99065420560747</v>
      </c>
      <c r="AD9" s="229">
        <v>103.47417840375587</v>
      </c>
      <c r="AE9" s="215"/>
      <c r="AF9" s="215"/>
      <c r="AG9" s="215"/>
      <c r="AH9" s="215"/>
      <c r="AI9" s="226"/>
      <c r="AJ9" s="52"/>
    </row>
    <row r="10" spans="1:279">
      <c r="A10" s="119" t="s">
        <v>24</v>
      </c>
      <c r="B10" s="119" t="s">
        <v>16</v>
      </c>
      <c r="C10" s="119">
        <v>8.1159999999999997</v>
      </c>
      <c r="D10" s="119">
        <v>41</v>
      </c>
      <c r="E10" s="119">
        <v>112600</v>
      </c>
      <c r="F10" s="203">
        <v>469</v>
      </c>
      <c r="G10" s="120">
        <v>0.72921108742004259</v>
      </c>
      <c r="H10" s="121">
        <v>2.6437429537767754</v>
      </c>
      <c r="I10" s="122">
        <v>5774.3589743589746</v>
      </c>
      <c r="J10" s="122">
        <v>158.97435897435898</v>
      </c>
      <c r="K10" s="206">
        <v>5.43</v>
      </c>
      <c r="L10" s="207">
        <v>0.1</v>
      </c>
      <c r="M10" s="212">
        <v>7.6899999999999996E-2</v>
      </c>
      <c r="N10" s="212">
        <v>1.1999999999999999E-3</v>
      </c>
      <c r="O10" s="206">
        <v>1.8620000000000001</v>
      </c>
      <c r="P10" s="207">
        <v>3.5000000000000003E-2</v>
      </c>
      <c r="Q10" s="212">
        <v>0.18340000000000001</v>
      </c>
      <c r="R10" s="212">
        <v>3.5000000000000001E-3</v>
      </c>
      <c r="S10" s="120">
        <v>0.56598999999999999</v>
      </c>
      <c r="T10" s="124">
        <v>1067</v>
      </c>
      <c r="U10" s="119">
        <v>12</v>
      </c>
      <c r="V10" s="119">
        <v>33</v>
      </c>
      <c r="W10" s="119">
        <v>1085</v>
      </c>
      <c r="X10" s="119">
        <v>19</v>
      </c>
      <c r="Y10" s="119">
        <v>46</v>
      </c>
      <c r="Z10" s="119">
        <v>1116</v>
      </c>
      <c r="AA10" s="119">
        <v>32</v>
      </c>
      <c r="AB10" s="119">
        <v>92</v>
      </c>
      <c r="AC10" s="222">
        <v>101.68697282099345</v>
      </c>
      <c r="AD10" s="229">
        <v>97.222222222222229</v>
      </c>
      <c r="AE10" s="215"/>
      <c r="AF10" s="248" t="s">
        <v>133</v>
      </c>
      <c r="AG10" s="248"/>
      <c r="AH10" s="248"/>
      <c r="AI10" s="249"/>
      <c r="AJ10" s="52"/>
    </row>
    <row r="11" spans="1:279">
      <c r="A11" s="119" t="s">
        <v>26</v>
      </c>
      <c r="B11" s="119" t="s">
        <v>16</v>
      </c>
      <c r="C11" s="119">
        <v>8.11</v>
      </c>
      <c r="D11" s="119">
        <v>41</v>
      </c>
      <c r="E11" s="119">
        <v>118300</v>
      </c>
      <c r="F11" s="203">
        <v>470</v>
      </c>
      <c r="G11" s="120">
        <v>0.89255319148936174</v>
      </c>
      <c r="H11" s="121">
        <v>2.0650263620386644</v>
      </c>
      <c r="I11" s="122">
        <v>11266.666666666666</v>
      </c>
      <c r="J11" s="122">
        <v>323.8095238095238</v>
      </c>
      <c r="K11" s="206">
        <v>5.25</v>
      </c>
      <c r="L11" s="207">
        <v>0.12</v>
      </c>
      <c r="M11" s="212">
        <v>7.46E-2</v>
      </c>
      <c r="N11" s="212">
        <v>1.6000000000000001E-3</v>
      </c>
      <c r="O11" s="206">
        <v>1.915</v>
      </c>
      <c r="P11" s="207">
        <v>4.3999999999999997E-2</v>
      </c>
      <c r="Q11" s="212">
        <v>0.19009999999999999</v>
      </c>
      <c r="R11" s="212">
        <v>4.1999999999999997E-3</v>
      </c>
      <c r="S11" s="120">
        <v>0.45800999999999997</v>
      </c>
      <c r="T11" s="124">
        <v>1085</v>
      </c>
      <c r="U11" s="119">
        <v>15</v>
      </c>
      <c r="V11" s="119">
        <v>34</v>
      </c>
      <c r="W11" s="119">
        <v>1122</v>
      </c>
      <c r="X11" s="119">
        <v>23</v>
      </c>
      <c r="Y11" s="119">
        <v>49</v>
      </c>
      <c r="Z11" s="119">
        <v>1052</v>
      </c>
      <c r="AA11" s="119">
        <v>43</v>
      </c>
      <c r="AB11" s="119">
        <v>97</v>
      </c>
      <c r="AC11" s="222">
        <v>103.41013824884793</v>
      </c>
      <c r="AD11" s="229">
        <v>106.65399239543726</v>
      </c>
      <c r="AE11" s="215"/>
      <c r="AF11" s="215"/>
      <c r="AG11" s="215"/>
      <c r="AH11" s="215"/>
      <c r="AI11" s="226"/>
      <c r="AJ11" s="52"/>
    </row>
    <row r="12" spans="1:279">
      <c r="A12" s="119" t="s">
        <v>28</v>
      </c>
      <c r="B12" s="119" t="s">
        <v>16</v>
      </c>
      <c r="C12" s="119">
        <v>8.1110000000000007</v>
      </c>
      <c r="D12" s="119">
        <v>41</v>
      </c>
      <c r="E12" s="119">
        <v>78200</v>
      </c>
      <c r="F12" s="203">
        <v>317.7</v>
      </c>
      <c r="G12" s="120">
        <v>0.53446647780925405</v>
      </c>
      <c r="H12" s="121">
        <v>3.6267123287671232</v>
      </c>
      <c r="I12" s="122">
        <v>12030.76923076923</v>
      </c>
      <c r="J12" s="122">
        <v>276.92307692307691</v>
      </c>
      <c r="K12" s="206">
        <v>5.2629999999999999</v>
      </c>
      <c r="L12" s="207">
        <v>8.5000000000000006E-2</v>
      </c>
      <c r="M12" s="212">
        <v>7.6600000000000001E-2</v>
      </c>
      <c r="N12" s="212">
        <v>1.8E-3</v>
      </c>
      <c r="O12" s="206">
        <v>1.966</v>
      </c>
      <c r="P12" s="207">
        <v>4.7E-2</v>
      </c>
      <c r="Q12" s="212">
        <v>0.1905</v>
      </c>
      <c r="R12" s="212">
        <v>3.0000000000000001E-3</v>
      </c>
      <c r="S12" s="120">
        <v>0.42180000000000001</v>
      </c>
      <c r="T12" s="124">
        <v>1103</v>
      </c>
      <c r="U12" s="119">
        <v>16</v>
      </c>
      <c r="V12" s="119">
        <v>35</v>
      </c>
      <c r="W12" s="119">
        <v>1124</v>
      </c>
      <c r="X12" s="119">
        <v>16</v>
      </c>
      <c r="Y12" s="119">
        <v>47</v>
      </c>
      <c r="Z12" s="119">
        <v>1120</v>
      </c>
      <c r="AA12" s="119">
        <v>48</v>
      </c>
      <c r="AB12" s="119">
        <v>98</v>
      </c>
      <c r="AC12" s="222">
        <v>101.90389845874887</v>
      </c>
      <c r="AD12" s="229">
        <v>100.35714285714286</v>
      </c>
      <c r="AE12" s="215"/>
      <c r="AF12" s="215"/>
      <c r="AG12" s="215"/>
      <c r="AH12" s="215"/>
      <c r="AI12" s="226"/>
      <c r="AJ12" s="52"/>
    </row>
    <row r="13" spans="1:279">
      <c r="A13" s="119" t="s">
        <v>30</v>
      </c>
      <c r="B13" s="119" t="s">
        <v>16</v>
      </c>
      <c r="C13" s="119">
        <v>8.109</v>
      </c>
      <c r="D13" s="119">
        <v>41</v>
      </c>
      <c r="E13" s="119">
        <v>79600</v>
      </c>
      <c r="F13" s="203">
        <v>330.2</v>
      </c>
      <c r="G13" s="120">
        <v>0.56420351302241067</v>
      </c>
      <c r="H13" s="121">
        <v>3.3591047812817902</v>
      </c>
      <c r="I13" s="122">
        <v>1129.0780141843973</v>
      </c>
      <c r="J13" s="122">
        <v>24.113475177304966</v>
      </c>
      <c r="K13" s="206">
        <v>5.41</v>
      </c>
      <c r="L13" s="207">
        <v>0.1</v>
      </c>
      <c r="M13" s="212">
        <v>7.6300000000000007E-2</v>
      </c>
      <c r="N13" s="212">
        <v>1.6999999999999999E-3</v>
      </c>
      <c r="O13" s="206">
        <v>1.9139999999999999</v>
      </c>
      <c r="P13" s="207">
        <v>0.04</v>
      </c>
      <c r="Q13" s="212">
        <v>0.1855</v>
      </c>
      <c r="R13" s="212">
        <v>3.5999999999999999E-3</v>
      </c>
      <c r="S13" s="120">
        <v>0.41592000000000001</v>
      </c>
      <c r="T13" s="124">
        <v>1085</v>
      </c>
      <c r="U13" s="119">
        <v>14</v>
      </c>
      <c r="V13" s="119">
        <v>34</v>
      </c>
      <c r="W13" s="119">
        <v>1097</v>
      </c>
      <c r="X13" s="119">
        <v>19</v>
      </c>
      <c r="Y13" s="119">
        <v>47</v>
      </c>
      <c r="Z13" s="119">
        <v>1097</v>
      </c>
      <c r="AA13" s="119">
        <v>43</v>
      </c>
      <c r="AB13" s="119">
        <v>96</v>
      </c>
      <c r="AC13" s="222">
        <v>101.10599078341014</v>
      </c>
      <c r="AD13" s="229">
        <v>100</v>
      </c>
      <c r="AE13" s="215"/>
      <c r="AF13" s="215"/>
      <c r="AG13" s="215"/>
      <c r="AH13" s="215"/>
      <c r="AI13" s="226"/>
      <c r="AJ13" s="52"/>
    </row>
    <row r="14" spans="1:279">
      <c r="A14" s="119" t="s">
        <v>32</v>
      </c>
      <c r="B14" s="119" t="s">
        <v>16</v>
      </c>
      <c r="C14" s="119">
        <v>8.1159999999999997</v>
      </c>
      <c r="D14" s="119">
        <v>41</v>
      </c>
      <c r="E14" s="119">
        <v>77800</v>
      </c>
      <c r="F14" s="203">
        <v>322.2</v>
      </c>
      <c r="G14" s="120">
        <v>0.59435133457479827</v>
      </c>
      <c r="H14" s="121">
        <v>3.297850562947799</v>
      </c>
      <c r="I14" s="122">
        <v>2469.8412698412699</v>
      </c>
      <c r="J14" s="122">
        <v>44.44444444444445</v>
      </c>
      <c r="K14" s="206">
        <v>5.44</v>
      </c>
      <c r="L14" s="207">
        <v>0.12</v>
      </c>
      <c r="M14" s="212">
        <v>7.5300000000000006E-2</v>
      </c>
      <c r="N14" s="212">
        <v>1.6000000000000001E-3</v>
      </c>
      <c r="O14" s="206">
        <v>1.893</v>
      </c>
      <c r="P14" s="207">
        <v>4.9000000000000002E-2</v>
      </c>
      <c r="Q14" s="212">
        <v>0.1847</v>
      </c>
      <c r="R14" s="212">
        <v>4.0000000000000001E-3</v>
      </c>
      <c r="S14" s="120">
        <v>0.60470999999999997</v>
      </c>
      <c r="T14" s="124">
        <v>1077</v>
      </c>
      <c r="U14" s="119">
        <v>17</v>
      </c>
      <c r="V14" s="119">
        <v>35</v>
      </c>
      <c r="W14" s="119">
        <v>1092</v>
      </c>
      <c r="X14" s="119">
        <v>22</v>
      </c>
      <c r="Y14" s="119">
        <v>48</v>
      </c>
      <c r="Z14" s="119">
        <v>1069</v>
      </c>
      <c r="AA14" s="119">
        <v>45</v>
      </c>
      <c r="AB14" s="119">
        <v>99</v>
      </c>
      <c r="AC14" s="222">
        <v>101.39275766016713</v>
      </c>
      <c r="AD14" s="229">
        <v>102.15154349859682</v>
      </c>
      <c r="AE14" s="215"/>
      <c r="AF14" s="215"/>
      <c r="AG14" s="215"/>
      <c r="AH14" s="215"/>
      <c r="AI14" s="226"/>
      <c r="AJ14" s="52"/>
    </row>
    <row r="15" spans="1:279">
      <c r="A15" s="119" t="s">
        <v>34</v>
      </c>
      <c r="B15" s="119" t="s">
        <v>16</v>
      </c>
      <c r="C15" s="119">
        <v>8.1189999999999998</v>
      </c>
      <c r="D15" s="119">
        <v>41</v>
      </c>
      <c r="E15" s="119">
        <v>124900</v>
      </c>
      <c r="F15" s="203">
        <v>501</v>
      </c>
      <c r="G15" s="120">
        <v>1.439121756487026</v>
      </c>
      <c r="H15" s="121">
        <v>1.3156512605042017</v>
      </c>
      <c r="I15" s="122">
        <v>2135.0427350427349</v>
      </c>
      <c r="J15" s="122">
        <v>59.829059829059823</v>
      </c>
      <c r="K15" s="206">
        <v>5.27</v>
      </c>
      <c r="L15" s="207">
        <v>0.12</v>
      </c>
      <c r="M15" s="212">
        <v>7.6899999999999996E-2</v>
      </c>
      <c r="N15" s="212">
        <v>1.6999999999999999E-3</v>
      </c>
      <c r="O15" s="206">
        <v>2.032</v>
      </c>
      <c r="P15" s="207">
        <v>4.9000000000000002E-2</v>
      </c>
      <c r="Q15" s="212">
        <v>0.19059999999999999</v>
      </c>
      <c r="R15" s="212">
        <v>4.3E-3</v>
      </c>
      <c r="S15" s="120">
        <v>0.51648000000000005</v>
      </c>
      <c r="T15" s="124">
        <v>1125</v>
      </c>
      <c r="U15" s="119">
        <v>16</v>
      </c>
      <c r="V15" s="119">
        <v>35</v>
      </c>
      <c r="W15" s="119">
        <v>1124</v>
      </c>
      <c r="X15" s="119">
        <v>23</v>
      </c>
      <c r="Y15" s="119">
        <v>50</v>
      </c>
      <c r="Z15" s="119">
        <v>1112</v>
      </c>
      <c r="AA15" s="119">
        <v>45</v>
      </c>
      <c r="AB15" s="119">
        <v>97</v>
      </c>
      <c r="AC15" s="222">
        <v>99.911111111111111</v>
      </c>
      <c r="AD15" s="229">
        <v>101.07913669064749</v>
      </c>
      <c r="AE15" s="215"/>
      <c r="AF15" s="215"/>
      <c r="AG15" s="215"/>
      <c r="AH15" s="215"/>
      <c r="AI15" s="226"/>
      <c r="AJ15" s="52"/>
    </row>
    <row r="16" spans="1:279">
      <c r="A16" s="119"/>
      <c r="B16" s="119"/>
      <c r="C16" s="119"/>
      <c r="D16" s="119"/>
      <c r="E16" s="119"/>
      <c r="F16" s="119"/>
      <c r="G16" s="120"/>
      <c r="H16" s="121"/>
      <c r="I16" s="128"/>
      <c r="J16" s="128"/>
      <c r="K16" s="124"/>
      <c r="L16" s="119"/>
      <c r="M16" s="212"/>
      <c r="N16" s="212"/>
      <c r="O16" s="206"/>
      <c r="P16" s="207"/>
      <c r="Q16" s="212"/>
      <c r="R16" s="212"/>
      <c r="S16" s="120"/>
      <c r="T16" s="124"/>
      <c r="U16" s="119"/>
      <c r="V16" s="119"/>
      <c r="W16" s="119"/>
      <c r="X16" s="119"/>
      <c r="Y16" s="119"/>
      <c r="Z16" s="119"/>
      <c r="AA16" s="119"/>
      <c r="AB16" s="119"/>
      <c r="AC16" s="222"/>
      <c r="AD16" s="229"/>
      <c r="AE16" s="215"/>
      <c r="AF16" s="215"/>
      <c r="AG16" s="215"/>
      <c r="AH16" s="215"/>
      <c r="AI16" s="226"/>
      <c r="AJ16" s="52"/>
    </row>
    <row r="17" spans="1:36">
      <c r="A17" s="119" t="s">
        <v>82</v>
      </c>
      <c r="B17" s="119" t="s">
        <v>38</v>
      </c>
      <c r="C17" s="119">
        <v>8.125</v>
      </c>
      <c r="D17" s="119">
        <v>41</v>
      </c>
      <c r="E17" s="119">
        <v>5450</v>
      </c>
      <c r="F17" s="203">
        <v>940</v>
      </c>
      <c r="G17" s="120">
        <v>0.9212765957446809</v>
      </c>
      <c r="H17" s="121">
        <v>86.795937211449683</v>
      </c>
      <c r="I17" s="122">
        <v>519.04761904761904</v>
      </c>
      <c r="J17" s="122">
        <v>20</v>
      </c>
      <c r="K17" s="208">
        <v>230.1</v>
      </c>
      <c r="L17" s="121">
        <v>9</v>
      </c>
      <c r="M17" s="212">
        <v>4.0800000000000003E-2</v>
      </c>
      <c r="N17" s="212">
        <v>4.3E-3</v>
      </c>
      <c r="O17" s="206">
        <v>2.5100000000000001E-2</v>
      </c>
      <c r="P17" s="207">
        <v>2.5999999999999999E-3</v>
      </c>
      <c r="Q17" s="212">
        <v>4.3499999999999997E-3</v>
      </c>
      <c r="R17" s="212">
        <v>1.7000000000000001E-4</v>
      </c>
      <c r="S17" s="120">
        <v>9.3386999999999998E-2</v>
      </c>
      <c r="T17" s="208">
        <v>25.1</v>
      </c>
      <c r="U17" s="121">
        <v>2.5</v>
      </c>
      <c r="V17" s="121">
        <v>2.8</v>
      </c>
      <c r="W17" s="121">
        <v>28</v>
      </c>
      <c r="X17" s="121">
        <v>1.1000000000000001</v>
      </c>
      <c r="Y17" s="121">
        <v>1.6</v>
      </c>
      <c r="Z17" s="221" t="s">
        <v>132</v>
      </c>
      <c r="AA17" s="221">
        <v>200</v>
      </c>
      <c r="AB17" s="221">
        <v>220</v>
      </c>
      <c r="AC17" s="222">
        <v>111.55378486055777</v>
      </c>
      <c r="AD17" s="229" t="s">
        <v>132</v>
      </c>
      <c r="AE17" s="215"/>
      <c r="AF17" s="215"/>
      <c r="AG17" s="215"/>
      <c r="AH17" s="215"/>
      <c r="AI17" s="226"/>
      <c r="AJ17" s="52"/>
    </row>
    <row r="18" spans="1:36">
      <c r="A18" s="119" t="s">
        <v>83</v>
      </c>
      <c r="B18" s="119" t="s">
        <v>38</v>
      </c>
      <c r="C18" s="119">
        <v>8.1180000000000003</v>
      </c>
      <c r="D18" s="119">
        <v>41</v>
      </c>
      <c r="E18" s="119">
        <v>1780</v>
      </c>
      <c r="F18" s="203">
        <v>302</v>
      </c>
      <c r="G18" s="120">
        <v>1.3129139072847682</v>
      </c>
      <c r="H18" s="121">
        <v>57.088846880907369</v>
      </c>
      <c r="I18" s="122">
        <v>40.919540229885058</v>
      </c>
      <c r="J18" s="122">
        <v>2.2988505747126435</v>
      </c>
      <c r="K18" s="208">
        <v>226</v>
      </c>
      <c r="L18" s="121">
        <v>11</v>
      </c>
      <c r="M18" s="212">
        <v>5.2999999999999999E-2</v>
      </c>
      <c r="N18" s="212">
        <v>1.2E-2</v>
      </c>
      <c r="O18" s="206">
        <v>3.3300000000000003E-2</v>
      </c>
      <c r="P18" s="207">
        <v>7.1000000000000004E-3</v>
      </c>
      <c r="Q18" s="212">
        <v>4.3800000000000002E-3</v>
      </c>
      <c r="R18" s="212">
        <v>2.0000000000000001E-4</v>
      </c>
      <c r="S18" s="120">
        <v>0.18798999999999999</v>
      </c>
      <c r="T18" s="208">
        <v>34.200000000000003</v>
      </c>
      <c r="U18" s="121">
        <v>7.2</v>
      </c>
      <c r="V18" s="121">
        <v>7.4</v>
      </c>
      <c r="W18" s="119">
        <v>28.2</v>
      </c>
      <c r="X18" s="119">
        <v>1.3</v>
      </c>
      <c r="Y18" s="119">
        <v>1.8</v>
      </c>
      <c r="Z18" s="221">
        <v>120</v>
      </c>
      <c r="AA18" s="221">
        <v>430</v>
      </c>
      <c r="AB18" s="221">
        <v>430</v>
      </c>
      <c r="AC18" s="222">
        <v>82.456140350877192</v>
      </c>
      <c r="AD18" s="229">
        <v>23.5</v>
      </c>
      <c r="AE18" s="215"/>
      <c r="AF18" s="215"/>
      <c r="AG18" s="215"/>
      <c r="AH18" s="215"/>
      <c r="AI18" s="226"/>
      <c r="AJ18" s="52"/>
    </row>
    <row r="19" spans="1:36">
      <c r="A19" s="119" t="s">
        <v>84</v>
      </c>
      <c r="B19" s="119" t="s">
        <v>38</v>
      </c>
      <c r="C19" s="119">
        <v>8.1170000000000009</v>
      </c>
      <c r="D19" s="119">
        <v>41</v>
      </c>
      <c r="E19" s="119">
        <v>1890</v>
      </c>
      <c r="F19" s="203">
        <v>304</v>
      </c>
      <c r="G19" s="120">
        <v>1.2796052631578947</v>
      </c>
      <c r="H19" s="121">
        <v>69.090909090909079</v>
      </c>
      <c r="I19" s="122">
        <v>180</v>
      </c>
      <c r="J19" s="122">
        <v>13.333333333333332</v>
      </c>
      <c r="K19" s="208">
        <v>218</v>
      </c>
      <c r="L19" s="121">
        <v>12</v>
      </c>
      <c r="M19" s="212">
        <v>5.1999999999999998E-2</v>
      </c>
      <c r="N19" s="212">
        <v>0.01</v>
      </c>
      <c r="O19" s="206">
        <v>3.5499999999999997E-2</v>
      </c>
      <c r="P19" s="207">
        <v>6.8999999999999999E-3</v>
      </c>
      <c r="Q19" s="212">
        <v>4.4799999999999996E-3</v>
      </c>
      <c r="R19" s="212">
        <v>2.2000000000000001E-4</v>
      </c>
      <c r="S19" s="120">
        <v>6.2060999999999998E-2</v>
      </c>
      <c r="T19" s="208">
        <v>35.200000000000003</v>
      </c>
      <c r="U19" s="121">
        <v>6.8</v>
      </c>
      <c r="V19" s="121">
        <v>6.9</v>
      </c>
      <c r="W19" s="121">
        <v>28.8</v>
      </c>
      <c r="X19" s="121">
        <v>1.4</v>
      </c>
      <c r="Y19" s="119">
        <v>1.9</v>
      </c>
      <c r="Z19" s="221">
        <v>180</v>
      </c>
      <c r="AA19" s="221">
        <v>390</v>
      </c>
      <c r="AB19" s="221">
        <v>400</v>
      </c>
      <c r="AC19" s="222">
        <v>81.818181818181813</v>
      </c>
      <c r="AD19" s="229">
        <v>16</v>
      </c>
      <c r="AE19" s="215"/>
      <c r="AF19" s="215"/>
      <c r="AG19" s="215"/>
      <c r="AH19" s="215"/>
      <c r="AI19" s="226"/>
      <c r="AJ19" s="52"/>
    </row>
    <row r="20" spans="1:36">
      <c r="A20" s="119" t="s">
        <v>85</v>
      </c>
      <c r="B20" s="119" t="s">
        <v>38</v>
      </c>
      <c r="C20" s="119">
        <v>8.1319999999999997</v>
      </c>
      <c r="D20" s="119">
        <v>41</v>
      </c>
      <c r="E20" s="119">
        <v>2440</v>
      </c>
      <c r="F20" s="203">
        <v>416.1</v>
      </c>
      <c r="G20" s="120">
        <v>1.3626532083633742</v>
      </c>
      <c r="H20" s="121">
        <v>55.480000000000004</v>
      </c>
      <c r="I20" s="122">
        <v>95.686274509803923</v>
      </c>
      <c r="J20" s="122">
        <v>5.0980392156862742</v>
      </c>
      <c r="K20" s="208">
        <v>229</v>
      </c>
      <c r="L20" s="121">
        <v>12</v>
      </c>
      <c r="M20" s="212">
        <v>4.8500000000000001E-2</v>
      </c>
      <c r="N20" s="212">
        <v>7.7999999999999996E-3</v>
      </c>
      <c r="O20" s="206">
        <v>0.03</v>
      </c>
      <c r="P20" s="207">
        <v>4.8999999999999998E-3</v>
      </c>
      <c r="Q20" s="212">
        <v>4.3499999999999997E-3</v>
      </c>
      <c r="R20" s="212">
        <v>2.3000000000000001E-4</v>
      </c>
      <c r="S20" s="120">
        <v>0.21573999999999999</v>
      </c>
      <c r="T20" s="208">
        <v>29.9</v>
      </c>
      <c r="U20" s="121">
        <v>4.8</v>
      </c>
      <c r="V20" s="121">
        <v>5</v>
      </c>
      <c r="W20" s="121">
        <v>28</v>
      </c>
      <c r="X20" s="121">
        <v>1.5</v>
      </c>
      <c r="Y20" s="121">
        <v>1.9</v>
      </c>
      <c r="Z20" s="221">
        <v>10</v>
      </c>
      <c r="AA20" s="221">
        <v>300</v>
      </c>
      <c r="AB20" s="221">
        <v>310</v>
      </c>
      <c r="AC20" s="222">
        <v>93.645484949832777</v>
      </c>
      <c r="AD20" s="229">
        <v>280</v>
      </c>
      <c r="AE20" s="215"/>
      <c r="AF20" s="215"/>
      <c r="AG20" s="215"/>
      <c r="AH20" s="215"/>
      <c r="AI20" s="226"/>
      <c r="AJ20" s="52"/>
    </row>
    <row r="21" spans="1:36">
      <c r="A21" s="119" t="s">
        <v>86</v>
      </c>
      <c r="B21" s="119" t="s">
        <v>38</v>
      </c>
      <c r="C21" s="119">
        <v>6.8297999999999996</v>
      </c>
      <c r="D21" s="119">
        <v>34</v>
      </c>
      <c r="E21" s="119">
        <v>1910</v>
      </c>
      <c r="F21" s="203">
        <v>327</v>
      </c>
      <c r="G21" s="120">
        <v>0.81834862385321105</v>
      </c>
      <c r="H21" s="121">
        <v>81.75</v>
      </c>
      <c r="I21" s="122">
        <v>52.328767123287669</v>
      </c>
      <c r="J21" s="122">
        <v>3.0136986301369859</v>
      </c>
      <c r="K21" s="208">
        <v>226</v>
      </c>
      <c r="L21" s="121">
        <v>15</v>
      </c>
      <c r="M21" s="212">
        <v>4.7E-2</v>
      </c>
      <c r="N21" s="212">
        <v>1.2E-2</v>
      </c>
      <c r="O21" s="206">
        <v>0.03</v>
      </c>
      <c r="P21" s="207">
        <v>6.7999999999999996E-3</v>
      </c>
      <c r="Q21" s="212">
        <v>4.5900000000000003E-3</v>
      </c>
      <c r="R21" s="212">
        <v>2.9999999999999997E-4</v>
      </c>
      <c r="S21" s="120">
        <v>0.14813999999999999</v>
      </c>
      <c r="T21" s="208">
        <v>29.8</v>
      </c>
      <c r="U21" s="121">
        <v>6.8</v>
      </c>
      <c r="V21" s="121">
        <v>6.9</v>
      </c>
      <c r="W21" s="121">
        <v>29.5</v>
      </c>
      <c r="X21" s="121">
        <v>1.9</v>
      </c>
      <c r="Y21" s="119">
        <v>2.2999999999999998</v>
      </c>
      <c r="Z21" s="221" t="s">
        <v>132</v>
      </c>
      <c r="AA21" s="221">
        <v>430</v>
      </c>
      <c r="AB21" s="221">
        <v>440</v>
      </c>
      <c r="AC21" s="222">
        <v>98.993288590604024</v>
      </c>
      <c r="AD21" s="229" t="s">
        <v>132</v>
      </c>
      <c r="AE21" s="215"/>
      <c r="AF21" s="218">
        <v>28.187999999999999</v>
      </c>
      <c r="AG21" s="219">
        <v>0.43725999999999998</v>
      </c>
      <c r="AH21" s="216">
        <v>1.2959000000000001</v>
      </c>
      <c r="AI21" s="227">
        <f>100*(AF21-28.478)/28.478</f>
        <v>-1.0183299389002132</v>
      </c>
      <c r="AJ21" s="52"/>
    </row>
    <row r="22" spans="1:36">
      <c r="A22" s="119" t="s">
        <v>87</v>
      </c>
      <c r="B22" s="119" t="s">
        <v>38</v>
      </c>
      <c r="C22" s="119">
        <v>8.1240000000000006</v>
      </c>
      <c r="D22" s="119">
        <v>41</v>
      </c>
      <c r="E22" s="119">
        <v>2590</v>
      </c>
      <c r="F22" s="203">
        <v>426</v>
      </c>
      <c r="G22" s="120">
        <v>0.64107981220657284</v>
      </c>
      <c r="H22" s="121">
        <v>133.125</v>
      </c>
      <c r="I22" s="122">
        <v>62.409638554216869</v>
      </c>
      <c r="J22" s="122">
        <v>3.1325301204819276</v>
      </c>
      <c r="K22" s="208">
        <v>226</v>
      </c>
      <c r="L22" s="121">
        <v>13</v>
      </c>
      <c r="M22" s="212">
        <v>4.1700000000000001E-2</v>
      </c>
      <c r="N22" s="212">
        <v>6.4999999999999997E-3</v>
      </c>
      <c r="O22" s="206">
        <v>2.7900000000000001E-2</v>
      </c>
      <c r="P22" s="207">
        <v>4.5999999999999999E-3</v>
      </c>
      <c r="Q22" s="212">
        <v>4.5500000000000002E-3</v>
      </c>
      <c r="R22" s="212">
        <v>2.5000000000000001E-4</v>
      </c>
      <c r="S22" s="120">
        <v>0.15806999999999999</v>
      </c>
      <c r="T22" s="208">
        <v>27.9</v>
      </c>
      <c r="U22" s="121">
        <v>4.5</v>
      </c>
      <c r="V22" s="121">
        <v>4.7</v>
      </c>
      <c r="W22" s="121">
        <v>29.3</v>
      </c>
      <c r="X22" s="121">
        <v>1.6</v>
      </c>
      <c r="Y22" s="121">
        <v>2</v>
      </c>
      <c r="Z22" s="221" t="s">
        <v>132</v>
      </c>
      <c r="AA22" s="221">
        <v>270</v>
      </c>
      <c r="AB22" s="221">
        <v>290</v>
      </c>
      <c r="AC22" s="222">
        <v>105.01792114695341</v>
      </c>
      <c r="AD22" s="229" t="s">
        <v>132</v>
      </c>
      <c r="AE22" s="215"/>
      <c r="AF22" s="219"/>
      <c r="AG22" s="219"/>
      <c r="AH22" s="215"/>
      <c r="AI22" s="226"/>
      <c r="AJ22" s="52"/>
    </row>
    <row r="23" spans="1:36">
      <c r="A23" s="119" t="s">
        <v>88</v>
      </c>
      <c r="B23" s="119" t="s">
        <v>38</v>
      </c>
      <c r="C23" s="119">
        <v>8.1140000000000008</v>
      </c>
      <c r="D23" s="119">
        <v>41</v>
      </c>
      <c r="E23" s="119">
        <v>1888</v>
      </c>
      <c r="F23" s="203">
        <v>309.10000000000002</v>
      </c>
      <c r="G23" s="120">
        <v>1.1840828210934973</v>
      </c>
      <c r="H23" s="121">
        <v>66.18843683083513</v>
      </c>
      <c r="I23" s="122">
        <v>92.097560975609753</v>
      </c>
      <c r="J23" s="122">
        <v>4.7804878048780486</v>
      </c>
      <c r="K23" s="208">
        <v>222</v>
      </c>
      <c r="L23" s="121">
        <v>13</v>
      </c>
      <c r="M23" s="212">
        <v>4.2000000000000003E-2</v>
      </c>
      <c r="N23" s="212">
        <v>0.01</v>
      </c>
      <c r="O23" s="206">
        <v>2.7E-2</v>
      </c>
      <c r="P23" s="207">
        <v>6.1999999999999998E-3</v>
      </c>
      <c r="Q23" s="212">
        <v>4.4999999999999997E-3</v>
      </c>
      <c r="R23" s="212">
        <v>2.5000000000000001E-4</v>
      </c>
      <c r="S23" s="120">
        <v>7.0835999999999996E-2</v>
      </c>
      <c r="T23" s="208">
        <v>28</v>
      </c>
      <c r="U23" s="121">
        <v>5.9</v>
      </c>
      <c r="V23" s="121">
        <v>6</v>
      </c>
      <c r="W23" s="121">
        <v>28.9</v>
      </c>
      <c r="X23" s="121">
        <v>1.6</v>
      </c>
      <c r="Y23" s="119">
        <v>2</v>
      </c>
      <c r="Z23" s="221" t="s">
        <v>132</v>
      </c>
      <c r="AA23" s="221">
        <v>390</v>
      </c>
      <c r="AB23" s="221">
        <v>390</v>
      </c>
      <c r="AC23" s="222">
        <v>103.21428571428571</v>
      </c>
      <c r="AD23" s="229" t="s">
        <v>132</v>
      </c>
      <c r="AE23" s="215"/>
      <c r="AF23" s="219"/>
      <c r="AG23" s="219"/>
      <c r="AH23" s="215"/>
      <c r="AI23" s="226"/>
      <c r="AJ23" s="52"/>
    </row>
    <row r="24" spans="1:36">
      <c r="A24" s="119" t="s">
        <v>89</v>
      </c>
      <c r="B24" s="119" t="s">
        <v>38</v>
      </c>
      <c r="C24" s="119">
        <v>8.109</v>
      </c>
      <c r="D24" s="119">
        <v>40</v>
      </c>
      <c r="E24" s="119">
        <v>2360</v>
      </c>
      <c r="F24" s="203">
        <v>423</v>
      </c>
      <c r="G24" s="120">
        <v>1.7494089834515367</v>
      </c>
      <c r="H24" s="121">
        <v>52.875</v>
      </c>
      <c r="I24" s="122">
        <v>39.008264462809919</v>
      </c>
      <c r="J24" s="122">
        <v>2.4793388429752068</v>
      </c>
      <c r="K24" s="208">
        <v>241</v>
      </c>
      <c r="L24" s="121">
        <v>12</v>
      </c>
      <c r="M24" s="212">
        <v>5.1999999999999998E-2</v>
      </c>
      <c r="N24" s="212">
        <v>1.0999999999999999E-2</v>
      </c>
      <c r="O24" s="206">
        <v>3.0599999999999999E-2</v>
      </c>
      <c r="P24" s="207">
        <v>5.4999999999999997E-3</v>
      </c>
      <c r="Q24" s="212">
        <v>4.2500000000000003E-3</v>
      </c>
      <c r="R24" s="212">
        <v>2.1000000000000001E-4</v>
      </c>
      <c r="S24" s="120">
        <v>0.18531</v>
      </c>
      <c r="T24" s="208">
        <v>30.5</v>
      </c>
      <c r="U24" s="121">
        <v>5.4</v>
      </c>
      <c r="V24" s="121">
        <v>5.6</v>
      </c>
      <c r="W24" s="121">
        <v>27.4</v>
      </c>
      <c r="X24" s="121">
        <v>1.3</v>
      </c>
      <c r="Y24" s="121">
        <v>1.8</v>
      </c>
      <c r="Z24" s="221">
        <v>140</v>
      </c>
      <c r="AA24" s="221">
        <v>360</v>
      </c>
      <c r="AB24" s="221">
        <v>370</v>
      </c>
      <c r="AC24" s="222">
        <v>89.836065573770497</v>
      </c>
      <c r="AD24" s="229">
        <v>19.571428571428573</v>
      </c>
      <c r="AE24" s="215"/>
      <c r="AF24" s="219"/>
      <c r="AG24" s="219"/>
      <c r="AH24" s="215"/>
      <c r="AI24" s="226"/>
      <c r="AJ24" s="52"/>
    </row>
    <row r="25" spans="1:36">
      <c r="A25" s="119" t="s">
        <v>90</v>
      </c>
      <c r="B25" s="119" t="s">
        <v>38</v>
      </c>
      <c r="C25" s="119">
        <v>8.1359999999999992</v>
      </c>
      <c r="D25" s="119">
        <v>41</v>
      </c>
      <c r="E25" s="119">
        <v>2300</v>
      </c>
      <c r="F25" s="203">
        <v>400</v>
      </c>
      <c r="G25" s="120">
        <v>1.25</v>
      </c>
      <c r="H25" s="121">
        <v>67.796610169491515</v>
      </c>
      <c r="I25" s="122">
        <v>77.966101694915253</v>
      </c>
      <c r="J25" s="122">
        <v>4.406779661016949</v>
      </c>
      <c r="K25" s="208">
        <v>240</v>
      </c>
      <c r="L25" s="121">
        <v>12</v>
      </c>
      <c r="M25" s="212">
        <v>4.6100000000000002E-2</v>
      </c>
      <c r="N25" s="212">
        <v>9.1000000000000004E-3</v>
      </c>
      <c r="O25" s="206">
        <v>2.7400000000000001E-2</v>
      </c>
      <c r="P25" s="207">
        <v>5.0000000000000001E-3</v>
      </c>
      <c r="Q25" s="212">
        <v>4.2399999999999998E-3</v>
      </c>
      <c r="R25" s="212">
        <v>2.1000000000000001E-4</v>
      </c>
      <c r="S25" s="120">
        <v>9.0063000000000004E-2</v>
      </c>
      <c r="T25" s="208">
        <v>27.3</v>
      </c>
      <c r="U25" s="121">
        <v>5</v>
      </c>
      <c r="V25" s="121">
        <v>5.0999999999999996</v>
      </c>
      <c r="W25" s="121">
        <v>27.3</v>
      </c>
      <c r="X25" s="121">
        <v>1.4</v>
      </c>
      <c r="Y25" s="121">
        <v>1.8</v>
      </c>
      <c r="Z25" s="221">
        <v>60</v>
      </c>
      <c r="AA25" s="221">
        <v>330</v>
      </c>
      <c r="AB25" s="221">
        <v>340</v>
      </c>
      <c r="AC25" s="222">
        <v>100</v>
      </c>
      <c r="AD25" s="229">
        <v>45.5</v>
      </c>
      <c r="AE25" s="215"/>
      <c r="AF25" s="219"/>
      <c r="AG25" s="219"/>
      <c r="AH25" s="215"/>
      <c r="AI25" s="226"/>
      <c r="AJ25" s="52"/>
    </row>
    <row r="26" spans="1:36">
      <c r="A26" s="119" t="s">
        <v>91</v>
      </c>
      <c r="B26" s="119" t="s">
        <v>38</v>
      </c>
      <c r="C26" s="119">
        <v>8.1150000000000002</v>
      </c>
      <c r="D26" s="119">
        <v>41</v>
      </c>
      <c r="E26" s="119">
        <v>1530</v>
      </c>
      <c r="F26" s="203">
        <v>268.2</v>
      </c>
      <c r="G26" s="120">
        <v>0.84787472035794187</v>
      </c>
      <c r="H26" s="121">
        <v>88.514851485148512</v>
      </c>
      <c r="I26" s="122">
        <v>74.634146341463421</v>
      </c>
      <c r="J26" s="122">
        <v>5.3658536585365857</v>
      </c>
      <c r="K26" s="208">
        <v>239</v>
      </c>
      <c r="L26" s="121">
        <v>16</v>
      </c>
      <c r="M26" s="212">
        <v>4.0500000000000001E-2</v>
      </c>
      <c r="N26" s="212">
        <v>9.7999999999999997E-3</v>
      </c>
      <c r="O26" s="206">
        <v>2.5399999999999999E-2</v>
      </c>
      <c r="P26" s="207">
        <v>5.7999999999999996E-3</v>
      </c>
      <c r="Q26" s="212">
        <v>4.3400000000000001E-3</v>
      </c>
      <c r="R26" s="212">
        <v>3.1E-4</v>
      </c>
      <c r="S26" s="120">
        <v>0.1593</v>
      </c>
      <c r="T26" s="208">
        <v>25.4</v>
      </c>
      <c r="U26" s="121">
        <v>5.8</v>
      </c>
      <c r="V26" s="121">
        <v>5.9</v>
      </c>
      <c r="W26" s="119">
        <v>27.9</v>
      </c>
      <c r="X26" s="119">
        <v>2</v>
      </c>
      <c r="Y26" s="119">
        <v>2.2999999999999998</v>
      </c>
      <c r="Z26" s="221" t="s">
        <v>132</v>
      </c>
      <c r="AA26" s="221">
        <v>400</v>
      </c>
      <c r="AB26" s="221">
        <v>400</v>
      </c>
      <c r="AC26" s="222">
        <v>109.84251968503938</v>
      </c>
      <c r="AD26" s="229" t="s">
        <v>132</v>
      </c>
      <c r="AE26" s="215"/>
      <c r="AF26" s="219"/>
      <c r="AG26" s="219"/>
      <c r="AH26" s="215"/>
      <c r="AI26" s="226"/>
      <c r="AJ26" s="52"/>
    </row>
    <row r="27" spans="1:36">
      <c r="A27" s="119"/>
      <c r="B27" s="119"/>
      <c r="C27" s="119"/>
      <c r="D27" s="119"/>
      <c r="E27" s="119"/>
      <c r="F27" s="203"/>
      <c r="G27" s="120"/>
      <c r="H27" s="121"/>
      <c r="I27" s="122"/>
      <c r="J27" s="122"/>
      <c r="K27" s="124"/>
      <c r="L27" s="119"/>
      <c r="M27" s="212"/>
      <c r="N27" s="212"/>
      <c r="O27" s="206"/>
      <c r="P27" s="207"/>
      <c r="Q27" s="212"/>
      <c r="R27" s="212"/>
      <c r="S27" s="120"/>
      <c r="T27" s="124"/>
      <c r="U27" s="119"/>
      <c r="V27" s="119"/>
      <c r="W27" s="119"/>
      <c r="X27" s="119"/>
      <c r="Y27" s="119"/>
      <c r="Z27" s="119"/>
      <c r="AA27" s="119"/>
      <c r="AB27" s="119"/>
      <c r="AC27" s="222"/>
      <c r="AD27" s="229"/>
      <c r="AE27" s="215"/>
      <c r="AF27" s="219"/>
      <c r="AG27" s="219"/>
      <c r="AH27" s="215"/>
      <c r="AI27" s="226"/>
      <c r="AJ27" s="52"/>
    </row>
    <row r="28" spans="1:36">
      <c r="A28" s="119" t="s">
        <v>92</v>
      </c>
      <c r="B28" s="119" t="s">
        <v>38</v>
      </c>
      <c r="C28" s="119">
        <v>8.1170000000000009</v>
      </c>
      <c r="D28" s="119">
        <v>41</v>
      </c>
      <c r="E28" s="119">
        <v>86400</v>
      </c>
      <c r="F28" s="203">
        <v>1213</v>
      </c>
      <c r="G28" s="120">
        <v>0.14006595218466611</v>
      </c>
      <c r="H28" s="121">
        <v>49.713114754098363</v>
      </c>
      <c r="I28" s="122">
        <v>1529.2035398230089</v>
      </c>
      <c r="J28" s="122">
        <v>30.088495575221241</v>
      </c>
      <c r="K28" s="205">
        <v>18.96</v>
      </c>
      <c r="L28" s="120">
        <v>0.34</v>
      </c>
      <c r="M28" s="212">
        <v>5.28E-2</v>
      </c>
      <c r="N28" s="212">
        <v>1.4E-3</v>
      </c>
      <c r="O28" s="206">
        <v>0.3876</v>
      </c>
      <c r="P28" s="207">
        <v>9.1000000000000004E-3</v>
      </c>
      <c r="Q28" s="212">
        <v>5.2540000000000003E-2</v>
      </c>
      <c r="R28" s="212">
        <v>9.5E-4</v>
      </c>
      <c r="S28" s="120">
        <v>0.27346999999999999</v>
      </c>
      <c r="T28" s="214">
        <v>332.4</v>
      </c>
      <c r="U28" s="203">
        <v>6.7</v>
      </c>
      <c r="V28" s="203">
        <v>15</v>
      </c>
      <c r="W28" s="203">
        <v>330.1</v>
      </c>
      <c r="X28" s="203">
        <v>5.8</v>
      </c>
      <c r="Y28" s="119">
        <v>15</v>
      </c>
      <c r="Z28" s="119">
        <v>320</v>
      </c>
      <c r="AA28" s="119">
        <v>62</v>
      </c>
      <c r="AB28" s="119">
        <v>120</v>
      </c>
      <c r="AC28" s="222">
        <v>99.308062575210599</v>
      </c>
      <c r="AD28" s="229">
        <v>103.15625</v>
      </c>
      <c r="AE28" s="215"/>
      <c r="AF28" s="219"/>
      <c r="AG28" s="219"/>
      <c r="AH28" s="215"/>
      <c r="AI28" s="226"/>
      <c r="AJ28" s="52"/>
    </row>
    <row r="29" spans="1:36">
      <c r="A29" s="119" t="s">
        <v>93</v>
      </c>
      <c r="B29" s="119" t="s">
        <v>38</v>
      </c>
      <c r="C29" s="119">
        <v>8.1140000000000008</v>
      </c>
      <c r="D29" s="119">
        <v>41</v>
      </c>
      <c r="E29" s="119">
        <v>107100</v>
      </c>
      <c r="F29" s="203">
        <v>1488</v>
      </c>
      <c r="G29" s="120">
        <v>0.12963709677419355</v>
      </c>
      <c r="H29" s="121">
        <v>49.76588628762542</v>
      </c>
      <c r="I29" s="122">
        <v>2406.7415730337079</v>
      </c>
      <c r="J29" s="122">
        <v>80.898876404494388</v>
      </c>
      <c r="K29" s="205">
        <v>18.760000000000002</v>
      </c>
      <c r="L29" s="120">
        <v>0.3</v>
      </c>
      <c r="M29" s="212">
        <v>5.2260000000000001E-2</v>
      </c>
      <c r="N29" s="212">
        <v>8.4999999999999995E-4</v>
      </c>
      <c r="O29" s="206">
        <v>0.38900000000000001</v>
      </c>
      <c r="P29" s="207">
        <v>8.6E-3</v>
      </c>
      <c r="Q29" s="212">
        <v>5.3440000000000001E-2</v>
      </c>
      <c r="R29" s="212">
        <v>8.8000000000000003E-4</v>
      </c>
      <c r="S29" s="120">
        <v>0.43890000000000001</v>
      </c>
      <c r="T29" s="214">
        <v>333.5</v>
      </c>
      <c r="U29" s="203">
        <v>6.3</v>
      </c>
      <c r="V29" s="203">
        <v>14</v>
      </c>
      <c r="W29" s="203">
        <v>335.6</v>
      </c>
      <c r="X29" s="203">
        <v>5.4</v>
      </c>
      <c r="Y29" s="119">
        <v>15</v>
      </c>
      <c r="Z29" s="119">
        <v>300</v>
      </c>
      <c r="AA29" s="119">
        <v>40</v>
      </c>
      <c r="AB29" s="119">
        <v>110</v>
      </c>
      <c r="AC29" s="222">
        <v>100.62968515742129</v>
      </c>
      <c r="AD29" s="229">
        <v>111.86666666666666</v>
      </c>
      <c r="AE29" s="215"/>
      <c r="AF29" s="219"/>
      <c r="AG29" s="219"/>
      <c r="AH29" s="215"/>
      <c r="AI29" s="226"/>
      <c r="AJ29" s="52"/>
    </row>
    <row r="30" spans="1:36">
      <c r="A30" s="119" t="s">
        <v>94</v>
      </c>
      <c r="B30" s="119" t="s">
        <v>38</v>
      </c>
      <c r="C30" s="119">
        <v>8.1199999999999992</v>
      </c>
      <c r="D30" s="119">
        <v>41</v>
      </c>
      <c r="E30" s="119">
        <v>89200</v>
      </c>
      <c r="F30" s="203">
        <v>1245</v>
      </c>
      <c r="G30" s="120">
        <v>0.12281124497991969</v>
      </c>
      <c r="H30" s="121">
        <v>59.285714285714285</v>
      </c>
      <c r="I30" s="122">
        <v>1667.2897196261683</v>
      </c>
      <c r="J30" s="122">
        <v>24.299065420560751</v>
      </c>
      <c r="K30" s="205">
        <v>18.77</v>
      </c>
      <c r="L30" s="120">
        <v>0.3</v>
      </c>
      <c r="M30" s="212">
        <v>5.1299999999999998E-2</v>
      </c>
      <c r="N30" s="212">
        <v>1E-3</v>
      </c>
      <c r="O30" s="206">
        <v>0.38319999999999999</v>
      </c>
      <c r="P30" s="207">
        <v>9.5999999999999992E-3</v>
      </c>
      <c r="Q30" s="212">
        <v>5.3409999999999999E-2</v>
      </c>
      <c r="R30" s="212">
        <v>8.8000000000000003E-4</v>
      </c>
      <c r="S30" s="120">
        <v>0.41821000000000003</v>
      </c>
      <c r="T30" s="214">
        <v>329.1</v>
      </c>
      <c r="U30" s="203">
        <v>7</v>
      </c>
      <c r="V30" s="203">
        <v>15</v>
      </c>
      <c r="W30" s="203">
        <v>335.4</v>
      </c>
      <c r="X30" s="203">
        <v>5.4</v>
      </c>
      <c r="Y30" s="119">
        <v>15</v>
      </c>
      <c r="Z30" s="119">
        <v>246</v>
      </c>
      <c r="AA30" s="119">
        <v>47</v>
      </c>
      <c r="AB30" s="119">
        <v>110</v>
      </c>
      <c r="AC30" s="222">
        <v>101.91431175934366</v>
      </c>
      <c r="AD30" s="229">
        <v>136.34146341463415</v>
      </c>
      <c r="AE30" s="215"/>
      <c r="AF30" s="219"/>
      <c r="AG30" s="219"/>
      <c r="AH30" s="215"/>
      <c r="AI30" s="226"/>
      <c r="AJ30" s="52"/>
    </row>
    <row r="31" spans="1:36">
      <c r="A31" s="119" t="s">
        <v>95</v>
      </c>
      <c r="B31" s="119" t="s">
        <v>38</v>
      </c>
      <c r="C31" s="119">
        <v>8.125</v>
      </c>
      <c r="D31" s="119">
        <v>41</v>
      </c>
      <c r="E31" s="119">
        <v>89700</v>
      </c>
      <c r="F31" s="203">
        <v>1219</v>
      </c>
      <c r="G31" s="120">
        <v>0.14036095159967185</v>
      </c>
      <c r="H31" s="121">
        <v>46.174242424242429</v>
      </c>
      <c r="I31" s="122">
        <v>7800</v>
      </c>
      <c r="J31" s="122">
        <v>182.60869565217391</v>
      </c>
      <c r="K31" s="205">
        <v>18.32</v>
      </c>
      <c r="L31" s="120">
        <v>0.23</v>
      </c>
      <c r="M31" s="212">
        <v>5.28E-2</v>
      </c>
      <c r="N31" s="212">
        <v>1.5E-3</v>
      </c>
      <c r="O31" s="206">
        <v>0.39679999999999999</v>
      </c>
      <c r="P31" s="207">
        <v>9.1999999999999998E-3</v>
      </c>
      <c r="Q31" s="212">
        <v>5.4539999999999998E-2</v>
      </c>
      <c r="R31" s="212">
        <v>6.7000000000000002E-4</v>
      </c>
      <c r="S31" s="120">
        <v>0.30758999999999997</v>
      </c>
      <c r="T31" s="214">
        <v>339.1</v>
      </c>
      <c r="U31" s="203">
        <v>6.7</v>
      </c>
      <c r="V31" s="203">
        <v>15</v>
      </c>
      <c r="W31" s="203">
        <v>342.3</v>
      </c>
      <c r="X31" s="203">
        <v>4.0999999999999996</v>
      </c>
      <c r="Y31" s="119">
        <v>15</v>
      </c>
      <c r="Z31" s="119">
        <v>318</v>
      </c>
      <c r="AA31" s="119">
        <v>66</v>
      </c>
      <c r="AB31" s="119">
        <v>120</v>
      </c>
      <c r="AC31" s="222">
        <v>100.94367443232085</v>
      </c>
      <c r="AD31" s="229">
        <v>107.64150943396227</v>
      </c>
      <c r="AE31" s="215"/>
      <c r="AF31" s="219"/>
      <c r="AG31" s="219"/>
      <c r="AH31" s="215"/>
      <c r="AI31" s="226"/>
      <c r="AJ31" s="52"/>
    </row>
    <row r="32" spans="1:36">
      <c r="A32" s="119" t="s">
        <v>96</v>
      </c>
      <c r="B32" s="119" t="s">
        <v>38</v>
      </c>
      <c r="C32" s="119">
        <v>8.11</v>
      </c>
      <c r="D32" s="119">
        <v>41</v>
      </c>
      <c r="E32" s="119">
        <v>86800</v>
      </c>
      <c r="F32" s="203">
        <v>1214</v>
      </c>
      <c r="G32" s="120">
        <v>0.1400329489291598</v>
      </c>
      <c r="H32" s="121">
        <v>44.145454545454548</v>
      </c>
      <c r="I32" s="122">
        <v>3275.4716981132074</v>
      </c>
      <c r="J32" s="122">
        <v>67.924528301886795</v>
      </c>
      <c r="K32" s="205">
        <v>18.87</v>
      </c>
      <c r="L32" s="120">
        <v>0.27</v>
      </c>
      <c r="M32" s="212">
        <v>5.1400000000000001E-2</v>
      </c>
      <c r="N32" s="212">
        <v>1.1999999999999999E-3</v>
      </c>
      <c r="O32" s="206">
        <v>0.37590000000000001</v>
      </c>
      <c r="P32" s="207">
        <v>9.1000000000000004E-3</v>
      </c>
      <c r="Q32" s="212">
        <v>5.3089999999999998E-2</v>
      </c>
      <c r="R32" s="212">
        <v>7.6000000000000004E-4</v>
      </c>
      <c r="S32" s="120">
        <v>0.20438000000000001</v>
      </c>
      <c r="T32" s="214">
        <v>323.8</v>
      </c>
      <c r="U32" s="203">
        <v>6.7</v>
      </c>
      <c r="V32" s="203">
        <v>14</v>
      </c>
      <c r="W32" s="203">
        <v>333.4</v>
      </c>
      <c r="X32" s="203">
        <v>4.5999999999999996</v>
      </c>
      <c r="Y32" s="119">
        <v>15</v>
      </c>
      <c r="Z32" s="119">
        <v>251</v>
      </c>
      <c r="AA32" s="119">
        <v>52</v>
      </c>
      <c r="AB32" s="119">
        <v>110</v>
      </c>
      <c r="AC32" s="222">
        <v>102.96479308214947</v>
      </c>
      <c r="AD32" s="229">
        <v>132.82868525896416</v>
      </c>
      <c r="AE32" s="215">
        <v>1</v>
      </c>
      <c r="AF32" s="218">
        <v>335.79</v>
      </c>
      <c r="AG32" s="219">
        <v>1.4157</v>
      </c>
      <c r="AH32" s="216">
        <v>3.6656</v>
      </c>
      <c r="AI32" s="227">
        <f>100*(AF32-337.1)/337.1</f>
        <v>-0.3886087214476423</v>
      </c>
      <c r="AJ32" s="52"/>
    </row>
    <row r="33" spans="1:36">
      <c r="A33" s="119" t="s">
        <v>97</v>
      </c>
      <c r="B33" s="119" t="s">
        <v>38</v>
      </c>
      <c r="C33" s="119">
        <v>8.157</v>
      </c>
      <c r="D33" s="119">
        <v>41</v>
      </c>
      <c r="E33" s="119">
        <v>121200</v>
      </c>
      <c r="F33" s="203">
        <v>1662</v>
      </c>
      <c r="G33" s="120">
        <v>0.12533092659446451</v>
      </c>
      <c r="H33" s="121">
        <v>53.961038961038959</v>
      </c>
      <c r="I33" s="122">
        <v>12757.894736842105</v>
      </c>
      <c r="J33" s="122">
        <v>178.94736842105263</v>
      </c>
      <c r="K33" s="205">
        <v>18.53</v>
      </c>
      <c r="L33" s="120">
        <v>0.28999999999999998</v>
      </c>
      <c r="M33" s="212">
        <v>5.21E-2</v>
      </c>
      <c r="N33" s="212">
        <v>1.1000000000000001E-3</v>
      </c>
      <c r="O33" s="206">
        <v>0.38390000000000002</v>
      </c>
      <c r="P33" s="207">
        <v>8.9999999999999993E-3</v>
      </c>
      <c r="Q33" s="212">
        <v>5.4089999999999999E-2</v>
      </c>
      <c r="R33" s="212">
        <v>8.4999999999999995E-4</v>
      </c>
      <c r="S33" s="120">
        <v>0.45165</v>
      </c>
      <c r="T33" s="214">
        <v>329.7</v>
      </c>
      <c r="U33" s="203">
        <v>6.6</v>
      </c>
      <c r="V33" s="203">
        <v>14</v>
      </c>
      <c r="W33" s="203">
        <v>339.5</v>
      </c>
      <c r="X33" s="203">
        <v>5.2</v>
      </c>
      <c r="Y33" s="119">
        <v>15</v>
      </c>
      <c r="Z33" s="119">
        <v>300</v>
      </c>
      <c r="AA33" s="119">
        <v>48</v>
      </c>
      <c r="AB33" s="119">
        <v>110</v>
      </c>
      <c r="AC33" s="222">
        <v>102.9723991507431</v>
      </c>
      <c r="AD33" s="229">
        <v>113.16666666666667</v>
      </c>
      <c r="AE33" s="215"/>
      <c r="AF33" s="219"/>
      <c r="AG33" s="219"/>
      <c r="AH33" s="215"/>
      <c r="AI33" s="226"/>
      <c r="AJ33" s="52"/>
    </row>
    <row r="34" spans="1:36">
      <c r="A34" s="119" t="s">
        <v>98</v>
      </c>
      <c r="B34" s="119" t="s">
        <v>38</v>
      </c>
      <c r="C34" s="119">
        <v>8.1170000000000009</v>
      </c>
      <c r="D34" s="119">
        <v>41</v>
      </c>
      <c r="E34" s="119">
        <v>95200</v>
      </c>
      <c r="F34" s="203">
        <v>1304</v>
      </c>
      <c r="G34" s="120">
        <v>0.12154907975460123</v>
      </c>
      <c r="H34" s="121">
        <v>54.560669456066947</v>
      </c>
      <c r="I34" s="122">
        <v>1655.6521739130435</v>
      </c>
      <c r="J34" s="122">
        <v>41.739130434782609</v>
      </c>
      <c r="K34" s="205">
        <v>18.54</v>
      </c>
      <c r="L34" s="120">
        <v>0.25</v>
      </c>
      <c r="M34" s="212">
        <v>5.2900000000000003E-2</v>
      </c>
      <c r="N34" s="212">
        <v>1.2999999999999999E-3</v>
      </c>
      <c r="O34" s="206">
        <v>0.39200000000000002</v>
      </c>
      <c r="P34" s="207">
        <v>0.01</v>
      </c>
      <c r="Q34" s="212">
        <v>5.4050000000000001E-2</v>
      </c>
      <c r="R34" s="212">
        <v>7.3999999999999999E-4</v>
      </c>
      <c r="S34" s="120">
        <v>0.37174000000000001</v>
      </c>
      <c r="T34" s="214">
        <v>336.9</v>
      </c>
      <c r="U34" s="203">
        <v>7.7</v>
      </c>
      <c r="V34" s="203">
        <v>16</v>
      </c>
      <c r="W34" s="203">
        <v>339.3</v>
      </c>
      <c r="X34" s="203">
        <v>4.5</v>
      </c>
      <c r="Y34" s="119">
        <v>15</v>
      </c>
      <c r="Z34" s="119">
        <v>326</v>
      </c>
      <c r="AA34" s="119">
        <v>52</v>
      </c>
      <c r="AB34" s="119">
        <v>110</v>
      </c>
      <c r="AC34" s="222">
        <v>100.71237756010686</v>
      </c>
      <c r="AD34" s="229">
        <v>104.07975460122699</v>
      </c>
      <c r="AE34" s="215"/>
      <c r="AF34" s="219"/>
      <c r="AG34" s="219"/>
      <c r="AH34" s="215"/>
      <c r="AI34" s="226"/>
      <c r="AJ34" s="52"/>
    </row>
    <row r="35" spans="1:36">
      <c r="A35" s="119" t="s">
        <v>99</v>
      </c>
      <c r="B35" s="119" t="s">
        <v>38</v>
      </c>
      <c r="C35" s="119">
        <v>8.2289999999999992</v>
      </c>
      <c r="D35" s="119">
        <v>41</v>
      </c>
      <c r="E35" s="119">
        <v>84800</v>
      </c>
      <c r="F35" s="203">
        <v>1192</v>
      </c>
      <c r="G35" s="120">
        <v>0.11937919463087249</v>
      </c>
      <c r="H35" s="121">
        <v>55.441860465116278</v>
      </c>
      <c r="I35" s="122">
        <v>5470.9677419354839</v>
      </c>
      <c r="J35" s="122">
        <v>129.03225806451613</v>
      </c>
      <c r="K35" s="205">
        <v>19.14</v>
      </c>
      <c r="L35" s="120">
        <v>0.27</v>
      </c>
      <c r="M35" s="212">
        <v>5.3499999999999999E-2</v>
      </c>
      <c r="N35" s="212">
        <v>1.4E-3</v>
      </c>
      <c r="O35" s="206">
        <v>0.3831</v>
      </c>
      <c r="P35" s="207">
        <v>9.9000000000000008E-3</v>
      </c>
      <c r="Q35" s="212">
        <v>5.2200000000000003E-2</v>
      </c>
      <c r="R35" s="212">
        <v>7.7999999999999999E-4</v>
      </c>
      <c r="S35" s="120">
        <v>0.17599999999999999</v>
      </c>
      <c r="T35" s="214">
        <v>330.3</v>
      </c>
      <c r="U35" s="203">
        <v>7</v>
      </c>
      <c r="V35" s="203">
        <v>14</v>
      </c>
      <c r="W35" s="203">
        <v>328</v>
      </c>
      <c r="X35" s="203">
        <v>4.8</v>
      </c>
      <c r="Y35" s="119">
        <v>14</v>
      </c>
      <c r="Z35" s="119">
        <v>353</v>
      </c>
      <c r="AA35" s="119">
        <v>53</v>
      </c>
      <c r="AB35" s="119">
        <v>100</v>
      </c>
      <c r="AC35" s="222">
        <v>99.303663336360884</v>
      </c>
      <c r="AD35" s="229">
        <v>92.917847025495746</v>
      </c>
      <c r="AE35" s="215"/>
      <c r="AF35" s="219"/>
      <c r="AG35" s="219"/>
      <c r="AH35" s="215"/>
      <c r="AI35" s="226"/>
      <c r="AJ35" s="52"/>
    </row>
    <row r="36" spans="1:36">
      <c r="A36" s="119" t="s">
        <v>100</v>
      </c>
      <c r="B36" s="119" t="s">
        <v>38</v>
      </c>
      <c r="C36" s="119">
        <v>8.1189999999999998</v>
      </c>
      <c r="D36" s="119">
        <v>41</v>
      </c>
      <c r="E36" s="119">
        <v>87800</v>
      </c>
      <c r="F36" s="203">
        <v>1201</v>
      </c>
      <c r="G36" s="120">
        <v>0.13946711074104912</v>
      </c>
      <c r="H36" s="121">
        <v>45.665399239543724</v>
      </c>
      <c r="I36" s="122">
        <v>1361.2403100775193</v>
      </c>
      <c r="J36" s="122">
        <v>29.45736434108527</v>
      </c>
      <c r="K36" s="205">
        <v>18.600000000000001</v>
      </c>
      <c r="L36" s="120">
        <v>0.27</v>
      </c>
      <c r="M36" s="212">
        <v>5.4300000000000001E-2</v>
      </c>
      <c r="N36" s="212">
        <v>1.1999999999999999E-3</v>
      </c>
      <c r="O36" s="206">
        <v>0.39629999999999999</v>
      </c>
      <c r="P36" s="207">
        <v>8.3000000000000001E-3</v>
      </c>
      <c r="Q36" s="212">
        <v>5.3870000000000001E-2</v>
      </c>
      <c r="R36" s="212">
        <v>8.0000000000000004E-4</v>
      </c>
      <c r="S36" s="120">
        <v>0.19281000000000001</v>
      </c>
      <c r="T36" s="214">
        <v>338.8</v>
      </c>
      <c r="U36" s="203">
        <v>6.1</v>
      </c>
      <c r="V36" s="203">
        <v>15</v>
      </c>
      <c r="W36" s="203">
        <v>338.2</v>
      </c>
      <c r="X36" s="203">
        <v>4.9000000000000004</v>
      </c>
      <c r="Y36" s="119">
        <v>15</v>
      </c>
      <c r="Z36" s="119">
        <v>376</v>
      </c>
      <c r="AA36" s="119">
        <v>51</v>
      </c>
      <c r="AB36" s="119">
        <v>110</v>
      </c>
      <c r="AC36" s="222">
        <v>99.822904368358905</v>
      </c>
      <c r="AD36" s="229">
        <v>89.946808510638292</v>
      </c>
      <c r="AE36" s="215"/>
      <c r="AF36" s="219"/>
      <c r="AG36" s="219"/>
      <c r="AH36" s="215"/>
      <c r="AI36" s="226"/>
      <c r="AJ36" s="52"/>
    </row>
    <row r="37" spans="1:36">
      <c r="A37" s="119" t="s">
        <v>101</v>
      </c>
      <c r="B37" s="119" t="s">
        <v>38</v>
      </c>
      <c r="C37" s="119">
        <v>8.1259999999999994</v>
      </c>
      <c r="D37" s="119">
        <v>41</v>
      </c>
      <c r="E37" s="119">
        <v>134300</v>
      </c>
      <c r="F37" s="203">
        <v>1882</v>
      </c>
      <c r="G37" s="120">
        <v>0.12624867162592987</v>
      </c>
      <c r="H37" s="121">
        <v>53.314447592067992</v>
      </c>
      <c r="I37" s="122">
        <v>2148.8000000000002</v>
      </c>
      <c r="J37" s="122">
        <v>36.800000000000004</v>
      </c>
      <c r="K37" s="205">
        <v>18.670000000000002</v>
      </c>
      <c r="L37" s="120">
        <v>0.31</v>
      </c>
      <c r="M37" s="212">
        <v>5.1360000000000003E-2</v>
      </c>
      <c r="N37" s="212">
        <v>7.2000000000000005E-4</v>
      </c>
      <c r="O37" s="206">
        <v>0.36930000000000002</v>
      </c>
      <c r="P37" s="207">
        <v>6.4999999999999997E-3</v>
      </c>
      <c r="Q37" s="212">
        <v>5.355E-2</v>
      </c>
      <c r="R37" s="212">
        <v>9.3999999999999997E-4</v>
      </c>
      <c r="S37" s="120">
        <v>0.56908999999999998</v>
      </c>
      <c r="T37" s="214">
        <v>319</v>
      </c>
      <c r="U37" s="203">
        <v>4.8</v>
      </c>
      <c r="V37" s="203">
        <v>13</v>
      </c>
      <c r="W37" s="203">
        <v>336.3</v>
      </c>
      <c r="X37" s="203">
        <v>5.7</v>
      </c>
      <c r="Y37" s="119">
        <v>15</v>
      </c>
      <c r="Z37" s="119">
        <v>269</v>
      </c>
      <c r="AA37" s="119">
        <v>37</v>
      </c>
      <c r="AB37" s="119">
        <v>120</v>
      </c>
      <c r="AC37" s="222">
        <v>105.42319749216301</v>
      </c>
      <c r="AD37" s="229">
        <v>125.01858736059479</v>
      </c>
      <c r="AE37" s="215"/>
      <c r="AF37" s="219"/>
      <c r="AG37" s="219"/>
      <c r="AH37" s="215"/>
      <c r="AI37" s="226"/>
      <c r="AJ37" s="52"/>
    </row>
    <row r="38" spans="1:36">
      <c r="A38" s="119"/>
      <c r="B38" s="119"/>
      <c r="C38" s="119"/>
      <c r="D38" s="119"/>
      <c r="E38" s="119"/>
      <c r="F38" s="203"/>
      <c r="G38" s="120"/>
      <c r="H38" s="121"/>
      <c r="I38" s="128"/>
      <c r="J38" s="128"/>
      <c r="K38" s="124"/>
      <c r="L38" s="119"/>
      <c r="M38" s="119"/>
      <c r="N38" s="119"/>
      <c r="O38" s="124"/>
      <c r="P38" s="119"/>
      <c r="Q38" s="212"/>
      <c r="R38" s="212"/>
      <c r="S38" s="120"/>
      <c r="T38" s="124"/>
      <c r="U38" s="119"/>
      <c r="V38" s="119"/>
      <c r="W38" s="119"/>
      <c r="X38" s="119"/>
      <c r="Y38" s="119"/>
      <c r="Z38" s="119"/>
      <c r="AA38" s="119"/>
      <c r="AB38" s="119"/>
      <c r="AC38" s="222"/>
      <c r="AD38" s="229"/>
      <c r="AE38" s="215"/>
      <c r="AF38" s="219"/>
      <c r="AG38" s="219"/>
      <c r="AH38" s="215"/>
      <c r="AI38" s="226"/>
      <c r="AJ38" s="52"/>
    </row>
    <row r="39" spans="1:36">
      <c r="A39" s="119" t="s">
        <v>62</v>
      </c>
      <c r="B39" s="119" t="s">
        <v>16</v>
      </c>
      <c r="C39" s="119">
        <v>8.1210000000000004</v>
      </c>
      <c r="D39" s="119">
        <v>41</v>
      </c>
      <c r="E39" s="119">
        <v>31600</v>
      </c>
      <c r="F39" s="203">
        <v>358</v>
      </c>
      <c r="G39" s="120">
        <v>1.1061452513966481</v>
      </c>
      <c r="H39" s="121">
        <v>4.7043363994743759</v>
      </c>
      <c r="I39" s="122">
        <v>665.26315789473688</v>
      </c>
      <c r="J39" s="122">
        <v>23.157894736842106</v>
      </c>
      <c r="K39" s="205">
        <v>14.81</v>
      </c>
      <c r="L39" s="120">
        <v>0.37</v>
      </c>
      <c r="M39" s="119">
        <v>5.4399999999999997E-2</v>
      </c>
      <c r="N39" s="119">
        <v>2.5000000000000001E-3</v>
      </c>
      <c r="O39" s="206">
        <v>0.48799999999999999</v>
      </c>
      <c r="P39" s="207">
        <v>0.02</v>
      </c>
      <c r="Q39" s="212">
        <v>6.7299999999999999E-2</v>
      </c>
      <c r="R39" s="212">
        <v>1.6999999999999999E-3</v>
      </c>
      <c r="S39" s="120">
        <v>0.24443000000000001</v>
      </c>
      <c r="T39" s="214">
        <v>403</v>
      </c>
      <c r="U39" s="203">
        <v>14</v>
      </c>
      <c r="V39" s="203">
        <v>20</v>
      </c>
      <c r="W39" s="203">
        <v>420</v>
      </c>
      <c r="X39" s="203">
        <v>10</v>
      </c>
      <c r="Y39" s="119">
        <v>20</v>
      </c>
      <c r="Z39" s="119">
        <v>360</v>
      </c>
      <c r="AA39" s="119">
        <v>100</v>
      </c>
      <c r="AB39" s="119">
        <v>140</v>
      </c>
      <c r="AC39" s="222">
        <v>104.21836228287842</v>
      </c>
      <c r="AD39" s="229">
        <v>116.66666666666667</v>
      </c>
      <c r="AE39" s="215"/>
      <c r="AF39" s="219"/>
      <c r="AG39" s="219"/>
      <c r="AH39" s="215"/>
      <c r="AI39" s="226"/>
      <c r="AJ39" s="52"/>
    </row>
    <row r="40" spans="1:36">
      <c r="A40" s="119" t="s">
        <v>63</v>
      </c>
      <c r="B40" s="119" t="s">
        <v>16</v>
      </c>
      <c r="C40" s="119">
        <v>8.1199999999999992</v>
      </c>
      <c r="D40" s="119">
        <v>41</v>
      </c>
      <c r="E40" s="119">
        <v>30220</v>
      </c>
      <c r="F40" s="203">
        <v>336</v>
      </c>
      <c r="G40" s="120">
        <v>1.0833333333333333</v>
      </c>
      <c r="H40" s="121">
        <v>4.9704142011834325</v>
      </c>
      <c r="I40" s="122">
        <v>361.91616766467064</v>
      </c>
      <c r="J40" s="122">
        <v>10.538922155688622</v>
      </c>
      <c r="K40" s="205">
        <v>14.74</v>
      </c>
      <c r="L40" s="120">
        <v>0.31</v>
      </c>
      <c r="M40" s="119">
        <v>5.28E-2</v>
      </c>
      <c r="N40" s="119">
        <v>2.3999999999999998E-3</v>
      </c>
      <c r="O40" s="206">
        <v>0.48599999999999999</v>
      </c>
      <c r="P40" s="207">
        <v>1.9E-2</v>
      </c>
      <c r="Q40" s="212">
        <v>6.7299999999999999E-2</v>
      </c>
      <c r="R40" s="212">
        <v>1.1999999999999999E-3</v>
      </c>
      <c r="S40" s="120">
        <v>9.4699000000000005E-2</v>
      </c>
      <c r="T40" s="214">
        <v>404</v>
      </c>
      <c r="U40" s="203">
        <v>13</v>
      </c>
      <c r="V40" s="203">
        <v>19</v>
      </c>
      <c r="W40" s="203">
        <v>419.7</v>
      </c>
      <c r="X40" s="203">
        <v>7.1</v>
      </c>
      <c r="Y40" s="119">
        <v>19</v>
      </c>
      <c r="Z40" s="119">
        <v>340</v>
      </c>
      <c r="AA40" s="119">
        <v>100</v>
      </c>
      <c r="AB40" s="119">
        <v>140</v>
      </c>
      <c r="AC40" s="222">
        <v>103.88613861386139</v>
      </c>
      <c r="AD40" s="229">
        <v>123.44117647058823</v>
      </c>
      <c r="AE40" s="215"/>
      <c r="AF40" s="219"/>
      <c r="AG40" s="219"/>
      <c r="AH40" s="215"/>
      <c r="AI40" s="226"/>
      <c r="AJ40" s="52"/>
    </row>
    <row r="41" spans="1:36">
      <c r="A41" s="119" t="s">
        <v>64</v>
      </c>
      <c r="B41" s="119" t="s">
        <v>16</v>
      </c>
      <c r="C41" s="119">
        <v>8.1110000000000007</v>
      </c>
      <c r="D41" s="119">
        <v>41</v>
      </c>
      <c r="E41" s="119">
        <v>22580</v>
      </c>
      <c r="F41" s="203">
        <v>254</v>
      </c>
      <c r="G41" s="120">
        <v>0.58267716535433067</v>
      </c>
      <c r="H41" s="121">
        <v>8.4949832775919738</v>
      </c>
      <c r="I41" s="122">
        <v>694.76923076923072</v>
      </c>
      <c r="J41" s="122">
        <v>23.384615384615383</v>
      </c>
      <c r="K41" s="205">
        <v>15.02</v>
      </c>
      <c r="L41" s="120">
        <v>0.34</v>
      </c>
      <c r="M41" s="119">
        <v>5.5800000000000002E-2</v>
      </c>
      <c r="N41" s="119">
        <v>2.7000000000000001E-3</v>
      </c>
      <c r="O41" s="206">
        <v>0.501</v>
      </c>
      <c r="P41" s="207">
        <v>2.7E-2</v>
      </c>
      <c r="Q41" s="212">
        <v>6.6500000000000004E-2</v>
      </c>
      <c r="R41" s="212">
        <v>1.4E-3</v>
      </c>
      <c r="S41" s="120">
        <v>0.40672999999999998</v>
      </c>
      <c r="T41" s="214">
        <v>411</v>
      </c>
      <c r="U41" s="203">
        <v>18</v>
      </c>
      <c r="V41" s="203">
        <v>24</v>
      </c>
      <c r="W41" s="203">
        <v>415.1</v>
      </c>
      <c r="X41" s="203">
        <v>8.1999999999999993</v>
      </c>
      <c r="Y41" s="119">
        <v>19</v>
      </c>
      <c r="Z41" s="119">
        <v>430</v>
      </c>
      <c r="AA41" s="119">
        <v>110</v>
      </c>
      <c r="AB41" s="119">
        <v>150</v>
      </c>
      <c r="AC41" s="222">
        <v>100.99756690997567</v>
      </c>
      <c r="AD41" s="229">
        <v>96.534883720930239</v>
      </c>
      <c r="AE41" s="215"/>
      <c r="AF41" s="219"/>
      <c r="AG41" s="219"/>
      <c r="AH41" s="215"/>
      <c r="AI41" s="226"/>
      <c r="AJ41" s="52"/>
    </row>
    <row r="42" spans="1:36">
      <c r="A42" s="119" t="s">
        <v>65</v>
      </c>
      <c r="B42" s="119" t="s">
        <v>16</v>
      </c>
      <c r="C42" s="119">
        <v>8.109</v>
      </c>
      <c r="D42" s="119">
        <v>41</v>
      </c>
      <c r="E42" s="119">
        <v>13860</v>
      </c>
      <c r="F42" s="203">
        <v>159.5</v>
      </c>
      <c r="G42" s="120">
        <v>0.52852664576802511</v>
      </c>
      <c r="H42" s="121">
        <v>9.8456790123456788</v>
      </c>
      <c r="I42" s="122">
        <v>205.33333333333334</v>
      </c>
      <c r="J42" s="122">
        <v>4.4444444444444446</v>
      </c>
      <c r="K42" s="205">
        <v>15.29</v>
      </c>
      <c r="L42" s="120">
        <v>0.53</v>
      </c>
      <c r="M42" s="119">
        <v>5.74E-2</v>
      </c>
      <c r="N42" s="119">
        <v>3.3E-3</v>
      </c>
      <c r="O42" s="206">
        <v>0.50800000000000001</v>
      </c>
      <c r="P42" s="207">
        <v>3.1E-2</v>
      </c>
      <c r="Q42" s="212">
        <v>6.5699999999999995E-2</v>
      </c>
      <c r="R42" s="212">
        <v>2.2000000000000001E-3</v>
      </c>
      <c r="S42" s="120">
        <v>0.33346999999999999</v>
      </c>
      <c r="T42" s="214">
        <v>419</v>
      </c>
      <c r="U42" s="203">
        <v>20</v>
      </c>
      <c r="V42" s="203">
        <v>25</v>
      </c>
      <c r="W42" s="203">
        <v>410</v>
      </c>
      <c r="X42" s="203">
        <v>13</v>
      </c>
      <c r="Y42" s="119">
        <v>21</v>
      </c>
      <c r="Z42" s="119">
        <v>480</v>
      </c>
      <c r="AA42" s="119">
        <v>130</v>
      </c>
      <c r="AB42" s="119">
        <v>160</v>
      </c>
      <c r="AC42" s="222">
        <v>97.85202863961814</v>
      </c>
      <c r="AD42" s="229">
        <v>85.416666666666671</v>
      </c>
      <c r="AE42" s="215"/>
      <c r="AF42" s="219"/>
      <c r="AG42" s="219"/>
      <c r="AH42" s="215"/>
      <c r="AI42" s="226"/>
      <c r="AJ42" s="52"/>
    </row>
    <row r="43" spans="1:36">
      <c r="A43" s="119" t="s">
        <v>66</v>
      </c>
      <c r="B43" s="119" t="s">
        <v>16</v>
      </c>
      <c r="C43" s="119">
        <v>8.15</v>
      </c>
      <c r="D43" s="119">
        <v>41</v>
      </c>
      <c r="E43" s="119">
        <v>15810</v>
      </c>
      <c r="F43" s="203">
        <v>175.2</v>
      </c>
      <c r="G43" s="120">
        <v>0.52739726027397271</v>
      </c>
      <c r="H43" s="121">
        <v>9.898305084745763</v>
      </c>
      <c r="I43" s="122">
        <v>313.06930693069307</v>
      </c>
      <c r="J43" s="122">
        <v>7.1287128712871288</v>
      </c>
      <c r="K43" s="205">
        <v>14.63</v>
      </c>
      <c r="L43" s="120">
        <v>0.37</v>
      </c>
      <c r="M43" s="119">
        <v>5.45E-2</v>
      </c>
      <c r="N43" s="119">
        <v>3.0999999999999999E-3</v>
      </c>
      <c r="O43" s="206">
        <v>0.49</v>
      </c>
      <c r="P43" s="207">
        <v>3.1E-2</v>
      </c>
      <c r="Q43" s="212">
        <v>6.7299999999999999E-2</v>
      </c>
      <c r="R43" s="212">
        <v>1.8E-3</v>
      </c>
      <c r="S43" s="120">
        <v>0.28620000000000001</v>
      </c>
      <c r="T43" s="214">
        <v>403</v>
      </c>
      <c r="U43" s="203">
        <v>21</v>
      </c>
      <c r="V43" s="203">
        <v>26</v>
      </c>
      <c r="W43" s="203">
        <v>420</v>
      </c>
      <c r="X43" s="203">
        <v>11</v>
      </c>
      <c r="Y43" s="119">
        <v>20</v>
      </c>
      <c r="Z43" s="119">
        <v>350</v>
      </c>
      <c r="AA43" s="119">
        <v>120</v>
      </c>
      <c r="AB43" s="119">
        <v>160</v>
      </c>
      <c r="AC43" s="222">
        <v>104.21836228287842</v>
      </c>
      <c r="AD43" s="229">
        <v>120</v>
      </c>
      <c r="AE43" s="215"/>
      <c r="AF43" s="218">
        <v>416.57</v>
      </c>
      <c r="AG43" s="219">
        <v>2.9281999999999999</v>
      </c>
      <c r="AH43" s="216">
        <v>1.9354</v>
      </c>
      <c r="AI43" s="227">
        <f>100*(AF43-419.3)/419.3</f>
        <v>-0.65108514190317623</v>
      </c>
      <c r="AJ43" s="52"/>
    </row>
    <row r="44" spans="1:36">
      <c r="A44" s="119" t="s">
        <v>67</v>
      </c>
      <c r="B44" s="119" t="s">
        <v>16</v>
      </c>
      <c r="C44" s="119">
        <v>8.1590000000000007</v>
      </c>
      <c r="D44" s="119">
        <v>41</v>
      </c>
      <c r="E44" s="119">
        <v>39100</v>
      </c>
      <c r="F44" s="203">
        <v>447</v>
      </c>
      <c r="G44" s="120">
        <v>0.56756152125279635</v>
      </c>
      <c r="H44" s="121">
        <v>8.764705882352942</v>
      </c>
      <c r="I44" s="122">
        <v>1281.967213114754</v>
      </c>
      <c r="J44" s="122">
        <v>39.344262295081968</v>
      </c>
      <c r="K44" s="205">
        <v>14.93</v>
      </c>
      <c r="L44" s="120">
        <v>0.31</v>
      </c>
      <c r="M44" s="119">
        <v>5.4300000000000001E-2</v>
      </c>
      <c r="N44" s="119">
        <v>1.8E-3</v>
      </c>
      <c r="O44" s="206">
        <v>0.49399999999999999</v>
      </c>
      <c r="P44" s="207">
        <v>1.4999999999999999E-2</v>
      </c>
      <c r="Q44" s="212">
        <v>6.7299999999999999E-2</v>
      </c>
      <c r="R44" s="212">
        <v>1.4E-3</v>
      </c>
      <c r="S44" s="120">
        <v>0.24643999999999999</v>
      </c>
      <c r="T44" s="214">
        <v>406.9</v>
      </c>
      <c r="U44" s="203">
        <v>9.9</v>
      </c>
      <c r="V44" s="203">
        <v>18</v>
      </c>
      <c r="W44" s="203">
        <v>419.5</v>
      </c>
      <c r="X44" s="203">
        <v>8.4</v>
      </c>
      <c r="Y44" s="119">
        <v>19</v>
      </c>
      <c r="Z44" s="119">
        <v>384</v>
      </c>
      <c r="AA44" s="119">
        <v>75</v>
      </c>
      <c r="AB44" s="119">
        <v>120</v>
      </c>
      <c r="AC44" s="222">
        <v>103.09658392725485</v>
      </c>
      <c r="AD44" s="229">
        <v>109.24479166666667</v>
      </c>
      <c r="AE44" s="215"/>
      <c r="AF44" s="219"/>
      <c r="AG44" s="219"/>
      <c r="AH44" s="215"/>
      <c r="AI44" s="226"/>
      <c r="AJ44" s="52"/>
    </row>
    <row r="45" spans="1:36">
      <c r="A45" s="119" t="s">
        <v>68</v>
      </c>
      <c r="B45" s="119" t="s">
        <v>38</v>
      </c>
      <c r="C45" s="119">
        <v>8.1189999999999998</v>
      </c>
      <c r="D45" s="119">
        <v>41</v>
      </c>
      <c r="E45" s="119">
        <v>12620</v>
      </c>
      <c r="F45" s="203">
        <v>137.6</v>
      </c>
      <c r="G45" s="120">
        <v>0.5370639534883721</v>
      </c>
      <c r="H45" s="121">
        <v>8.9350649350649345</v>
      </c>
      <c r="I45" s="122">
        <v>254.94949494949495</v>
      </c>
      <c r="J45" s="122">
        <v>6.6666666666666661</v>
      </c>
      <c r="K45" s="205">
        <v>14.63</v>
      </c>
      <c r="L45" s="120">
        <v>0.48</v>
      </c>
      <c r="M45" s="119">
        <v>5.3199999999999997E-2</v>
      </c>
      <c r="N45" s="119">
        <v>3.0000000000000001E-3</v>
      </c>
      <c r="O45" s="206">
        <v>0.498</v>
      </c>
      <c r="P45" s="207">
        <v>3.5000000000000003E-2</v>
      </c>
      <c r="Q45" s="212">
        <v>6.8599999999999994E-2</v>
      </c>
      <c r="R45" s="212">
        <v>2.2000000000000001E-3</v>
      </c>
      <c r="S45" s="120">
        <v>0.45628999999999997</v>
      </c>
      <c r="T45" s="214">
        <v>412</v>
      </c>
      <c r="U45" s="203">
        <v>23</v>
      </c>
      <c r="V45" s="203">
        <v>27</v>
      </c>
      <c r="W45" s="203">
        <v>427</v>
      </c>
      <c r="X45" s="203">
        <v>13</v>
      </c>
      <c r="Y45" s="119">
        <v>22</v>
      </c>
      <c r="Z45" s="119">
        <v>330</v>
      </c>
      <c r="AA45" s="119">
        <v>120</v>
      </c>
      <c r="AB45" s="119">
        <v>150</v>
      </c>
      <c r="AC45" s="222">
        <v>103.64077669902913</v>
      </c>
      <c r="AD45" s="229">
        <v>129.39393939393941</v>
      </c>
      <c r="AE45" s="215"/>
      <c r="AF45" s="219"/>
      <c r="AG45" s="219"/>
      <c r="AH45" s="215"/>
      <c r="AI45" s="226"/>
      <c r="AJ45" s="52"/>
    </row>
    <row r="46" spans="1:36">
      <c r="A46" s="119" t="s">
        <v>69</v>
      </c>
      <c r="B46" s="119" t="s">
        <v>38</v>
      </c>
      <c r="C46" s="119">
        <v>8.1159999999999997</v>
      </c>
      <c r="D46" s="119">
        <v>41</v>
      </c>
      <c r="E46" s="119">
        <v>13730</v>
      </c>
      <c r="F46" s="203">
        <v>148.30000000000001</v>
      </c>
      <c r="G46" s="120">
        <v>0.54079568442346593</v>
      </c>
      <c r="H46" s="121">
        <v>10.592857142857143</v>
      </c>
      <c r="I46" s="122">
        <v>295.26881720430106</v>
      </c>
      <c r="J46" s="122">
        <v>6.6666666666666661</v>
      </c>
      <c r="K46" s="205">
        <v>14.47</v>
      </c>
      <c r="L46" s="120">
        <v>0.5</v>
      </c>
      <c r="M46" s="119">
        <v>5.1499999999999997E-2</v>
      </c>
      <c r="N46" s="119">
        <v>3.8E-3</v>
      </c>
      <c r="O46" s="206">
        <v>0.49099999999999999</v>
      </c>
      <c r="P46" s="207">
        <v>3.1E-2</v>
      </c>
      <c r="Q46" s="212">
        <v>6.9500000000000006E-2</v>
      </c>
      <c r="R46" s="212">
        <v>2.3999999999999998E-3</v>
      </c>
      <c r="S46" s="120">
        <v>0.18770999999999999</v>
      </c>
      <c r="T46" s="214">
        <v>408</v>
      </c>
      <c r="U46" s="203">
        <v>20</v>
      </c>
      <c r="V46" s="203">
        <v>25</v>
      </c>
      <c r="W46" s="203">
        <v>433</v>
      </c>
      <c r="X46" s="203">
        <v>14</v>
      </c>
      <c r="Y46" s="119">
        <v>23</v>
      </c>
      <c r="Z46" s="119">
        <v>270</v>
      </c>
      <c r="AA46" s="119">
        <v>160</v>
      </c>
      <c r="AB46" s="119">
        <v>180</v>
      </c>
      <c r="AC46" s="222">
        <v>106.12745098039215</v>
      </c>
      <c r="AD46" s="229">
        <v>160.37037037037038</v>
      </c>
      <c r="AE46" s="215"/>
      <c r="AF46" s="219"/>
      <c r="AG46" s="219"/>
      <c r="AH46" s="215"/>
      <c r="AI46" s="226"/>
      <c r="AJ46" s="52"/>
    </row>
    <row r="47" spans="1:36">
      <c r="A47" s="119" t="s">
        <v>70</v>
      </c>
      <c r="B47" s="119" t="s">
        <v>38</v>
      </c>
      <c r="C47" s="119">
        <v>8.1189999999999998</v>
      </c>
      <c r="D47" s="119">
        <v>41</v>
      </c>
      <c r="E47" s="119">
        <v>19590</v>
      </c>
      <c r="F47" s="203">
        <v>220.9</v>
      </c>
      <c r="G47" s="120">
        <v>0.54142145767315519</v>
      </c>
      <c r="H47" s="121">
        <v>8.6968503937007888</v>
      </c>
      <c r="I47" s="122">
        <v>346.72566371681415</v>
      </c>
      <c r="J47" s="122">
        <v>10.79646017699115</v>
      </c>
      <c r="K47" s="205">
        <v>15.42</v>
      </c>
      <c r="L47" s="120">
        <v>0.55000000000000004</v>
      </c>
      <c r="M47" s="119">
        <v>5.3499999999999999E-2</v>
      </c>
      <c r="N47" s="119">
        <v>2.7000000000000001E-3</v>
      </c>
      <c r="O47" s="206">
        <v>0.501</v>
      </c>
      <c r="P47" s="207">
        <v>0.03</v>
      </c>
      <c r="Q47" s="212">
        <v>6.5199999999999994E-2</v>
      </c>
      <c r="R47" s="212">
        <v>2.2000000000000001E-3</v>
      </c>
      <c r="S47" s="120">
        <v>0.31228</v>
      </c>
      <c r="T47" s="214">
        <v>410</v>
      </c>
      <c r="U47" s="203">
        <v>20</v>
      </c>
      <c r="V47" s="203">
        <v>25</v>
      </c>
      <c r="W47" s="203">
        <v>407</v>
      </c>
      <c r="X47" s="203">
        <v>13</v>
      </c>
      <c r="Y47" s="119">
        <v>21</v>
      </c>
      <c r="Z47" s="119">
        <v>360</v>
      </c>
      <c r="AA47" s="119">
        <v>120</v>
      </c>
      <c r="AB47" s="119">
        <v>160</v>
      </c>
      <c r="AC47" s="222">
        <v>99.268292682926827</v>
      </c>
      <c r="AD47" s="229">
        <v>113.05555555555556</v>
      </c>
      <c r="AE47" s="215"/>
      <c r="AF47" s="219"/>
      <c r="AG47" s="219"/>
      <c r="AH47" s="215"/>
      <c r="AI47" s="226"/>
      <c r="AJ47" s="52"/>
    </row>
    <row r="48" spans="1:36">
      <c r="A48" s="119" t="s">
        <v>71</v>
      </c>
      <c r="B48" s="119" t="s">
        <v>38</v>
      </c>
      <c r="C48" s="119">
        <v>8.1440000000000001</v>
      </c>
      <c r="D48" s="119">
        <v>41</v>
      </c>
      <c r="E48" s="119">
        <v>17560</v>
      </c>
      <c r="F48" s="203">
        <v>192.9</v>
      </c>
      <c r="G48" s="120">
        <v>0.59823742871954377</v>
      </c>
      <c r="H48" s="121">
        <v>8.8486238532110093</v>
      </c>
      <c r="I48" s="122">
        <v>816.74418604651157</v>
      </c>
      <c r="J48" s="122">
        <v>15.348837209302323</v>
      </c>
      <c r="K48" s="205">
        <v>14.61</v>
      </c>
      <c r="L48" s="120">
        <v>0.43</v>
      </c>
      <c r="M48" s="119">
        <v>5.2699999999999997E-2</v>
      </c>
      <c r="N48" s="119">
        <v>2.8999999999999998E-3</v>
      </c>
      <c r="O48" s="206">
        <v>0.51500000000000001</v>
      </c>
      <c r="P48" s="207">
        <v>2.8000000000000001E-2</v>
      </c>
      <c r="Q48" s="212">
        <v>6.8599999999999994E-2</v>
      </c>
      <c r="R48" s="212">
        <v>1.9E-3</v>
      </c>
      <c r="S48" s="120">
        <v>0.49409999999999998</v>
      </c>
      <c r="T48" s="214">
        <v>420</v>
      </c>
      <c r="U48" s="203">
        <v>19</v>
      </c>
      <c r="V48" s="203">
        <v>25</v>
      </c>
      <c r="W48" s="203">
        <v>427</v>
      </c>
      <c r="X48" s="203">
        <v>11</v>
      </c>
      <c r="Y48" s="119">
        <v>21</v>
      </c>
      <c r="Z48" s="119">
        <v>300</v>
      </c>
      <c r="AA48" s="119">
        <v>120</v>
      </c>
      <c r="AB48" s="119">
        <v>160</v>
      </c>
      <c r="AC48" s="222">
        <v>101.66666666666667</v>
      </c>
      <c r="AD48" s="229">
        <v>142.33333333333334</v>
      </c>
      <c r="AE48" s="215"/>
      <c r="AF48" s="219"/>
      <c r="AG48" s="219"/>
      <c r="AH48" s="215"/>
      <c r="AI48" s="226"/>
      <c r="AJ48" s="52"/>
    </row>
    <row r="49" spans="1:36">
      <c r="A49" s="119"/>
      <c r="B49" s="119"/>
      <c r="C49" s="119"/>
      <c r="D49" s="119"/>
      <c r="E49" s="119"/>
      <c r="F49" s="203"/>
      <c r="G49" s="120"/>
      <c r="H49" s="121"/>
      <c r="I49" s="128"/>
      <c r="J49" s="128"/>
      <c r="K49" s="124"/>
      <c r="L49" s="119"/>
      <c r="M49" s="119"/>
      <c r="N49" s="119"/>
      <c r="O49" s="206"/>
      <c r="P49" s="207"/>
      <c r="Q49" s="212"/>
      <c r="R49" s="212"/>
      <c r="S49" s="120"/>
      <c r="T49" s="124"/>
      <c r="U49" s="119"/>
      <c r="V49" s="119"/>
      <c r="W49" s="119"/>
      <c r="X49" s="119"/>
      <c r="Y49" s="119"/>
      <c r="Z49" s="119"/>
      <c r="AA49" s="119"/>
      <c r="AB49" s="119"/>
      <c r="AC49" s="222"/>
      <c r="AD49" s="229"/>
      <c r="AE49" s="215"/>
      <c r="AF49" s="219"/>
      <c r="AG49" s="219"/>
      <c r="AH49" s="215"/>
      <c r="AI49" s="226"/>
      <c r="AJ49" s="52"/>
    </row>
    <row r="50" spans="1:36">
      <c r="A50" s="119" t="s">
        <v>72</v>
      </c>
      <c r="B50" s="119" t="s">
        <v>16</v>
      </c>
      <c r="C50" s="119">
        <v>8.1159999999999997</v>
      </c>
      <c r="D50" s="119">
        <v>41</v>
      </c>
      <c r="E50" s="119">
        <v>26600</v>
      </c>
      <c r="F50" s="203">
        <v>306</v>
      </c>
      <c r="G50" s="120">
        <v>0.65457516339869282</v>
      </c>
      <c r="H50" s="121">
        <v>7.6884422110552766</v>
      </c>
      <c r="I50" s="122">
        <v>901.69491525423734</v>
      </c>
      <c r="J50" s="122">
        <v>22.372881355932204</v>
      </c>
      <c r="K50" s="205">
        <v>15.22</v>
      </c>
      <c r="L50" s="120">
        <v>0.31</v>
      </c>
      <c r="M50" s="119">
        <v>5.6300000000000003E-2</v>
      </c>
      <c r="N50" s="119">
        <v>2.5999999999999999E-3</v>
      </c>
      <c r="O50" s="206">
        <v>0.52600000000000002</v>
      </c>
      <c r="P50" s="207">
        <v>1.7999999999999999E-2</v>
      </c>
      <c r="Q50" s="212">
        <v>6.5699999999999995E-2</v>
      </c>
      <c r="R50" s="212">
        <v>1.4E-3</v>
      </c>
      <c r="S50" s="120">
        <v>8.3747000000000002E-2</v>
      </c>
      <c r="T50" s="124">
        <v>428</v>
      </c>
      <c r="U50" s="119">
        <v>12</v>
      </c>
      <c r="V50" s="119">
        <v>20</v>
      </c>
      <c r="W50" s="203">
        <v>410.3</v>
      </c>
      <c r="X50" s="203">
        <v>8.5</v>
      </c>
      <c r="Y50" s="119">
        <v>19</v>
      </c>
      <c r="Z50" s="119">
        <v>450</v>
      </c>
      <c r="AA50" s="119">
        <v>110</v>
      </c>
      <c r="AB50" s="119">
        <v>140</v>
      </c>
      <c r="AC50" s="222">
        <v>95.864485981308405</v>
      </c>
      <c r="AD50" s="229">
        <v>91.177777777777777</v>
      </c>
      <c r="AE50" s="215"/>
      <c r="AF50" s="219"/>
      <c r="AG50" s="219"/>
      <c r="AH50" s="215"/>
      <c r="AI50" s="226"/>
      <c r="AJ50" s="52"/>
    </row>
    <row r="51" spans="1:36">
      <c r="A51" s="119" t="s">
        <v>73</v>
      </c>
      <c r="B51" s="119" t="s">
        <v>16</v>
      </c>
      <c r="C51" s="119">
        <v>8.1199999999999992</v>
      </c>
      <c r="D51" s="119">
        <v>41</v>
      </c>
      <c r="E51" s="119">
        <v>32500</v>
      </c>
      <c r="F51" s="203">
        <v>366</v>
      </c>
      <c r="G51" s="120">
        <v>0.62568306010928965</v>
      </c>
      <c r="H51" s="121">
        <v>7.2189349112426031</v>
      </c>
      <c r="I51" s="122">
        <v>2096.7741935483873</v>
      </c>
      <c r="J51" s="122">
        <v>96.774193548387117</v>
      </c>
      <c r="K51" s="205">
        <v>14.86</v>
      </c>
      <c r="L51" s="120">
        <v>0.35</v>
      </c>
      <c r="M51" s="119">
        <v>5.6399999999999999E-2</v>
      </c>
      <c r="N51" s="119">
        <v>2E-3</v>
      </c>
      <c r="O51" s="206">
        <v>0.53900000000000003</v>
      </c>
      <c r="P51" s="207">
        <v>2.1999999999999999E-2</v>
      </c>
      <c r="Q51" s="212">
        <v>6.7400000000000002E-2</v>
      </c>
      <c r="R51" s="212">
        <v>1.5E-3</v>
      </c>
      <c r="S51" s="120">
        <v>0.57991000000000004</v>
      </c>
      <c r="T51" s="124">
        <v>437</v>
      </c>
      <c r="U51" s="119">
        <v>14</v>
      </c>
      <c r="V51" s="119">
        <v>22</v>
      </c>
      <c r="W51" s="203">
        <v>420.2</v>
      </c>
      <c r="X51" s="203">
        <v>9.1999999999999993</v>
      </c>
      <c r="Y51" s="119">
        <v>20</v>
      </c>
      <c r="Z51" s="119">
        <v>463</v>
      </c>
      <c r="AA51" s="119">
        <v>76</v>
      </c>
      <c r="AB51" s="119">
        <v>120</v>
      </c>
      <c r="AC51" s="222">
        <v>96.155606407322651</v>
      </c>
      <c r="AD51" s="229">
        <v>90.755939524838013</v>
      </c>
      <c r="AE51" s="215"/>
      <c r="AF51" s="219"/>
      <c r="AG51" s="219"/>
      <c r="AH51" s="215"/>
      <c r="AI51" s="226"/>
      <c r="AJ51" s="52"/>
    </row>
    <row r="52" spans="1:36">
      <c r="A52" s="119" t="s">
        <v>74</v>
      </c>
      <c r="B52" s="119" t="s">
        <v>16</v>
      </c>
      <c r="C52" s="119">
        <v>8.1189999999999998</v>
      </c>
      <c r="D52" s="119">
        <v>41</v>
      </c>
      <c r="E52" s="119">
        <v>26810</v>
      </c>
      <c r="F52" s="203">
        <v>313.5</v>
      </c>
      <c r="G52" s="120">
        <v>0.43157894736842106</v>
      </c>
      <c r="H52" s="121">
        <v>11.358695652173912</v>
      </c>
      <c r="I52" s="122">
        <v>530.89108910891093</v>
      </c>
      <c r="J52" s="122">
        <v>13.069306930693072</v>
      </c>
      <c r="K52" s="205">
        <v>15.31</v>
      </c>
      <c r="L52" s="120">
        <v>0.44</v>
      </c>
      <c r="M52" s="119">
        <v>5.7099999999999998E-2</v>
      </c>
      <c r="N52" s="119">
        <v>2.3999999999999998E-3</v>
      </c>
      <c r="O52" s="206">
        <v>0.51900000000000002</v>
      </c>
      <c r="P52" s="207">
        <v>2.3E-2</v>
      </c>
      <c r="Q52" s="212">
        <v>6.5500000000000003E-2</v>
      </c>
      <c r="R52" s="212">
        <v>2E-3</v>
      </c>
      <c r="S52" s="120">
        <v>0.56735000000000002</v>
      </c>
      <c r="T52" s="124">
        <v>427</v>
      </c>
      <c r="U52" s="119">
        <v>16</v>
      </c>
      <c r="V52" s="119">
        <v>23</v>
      </c>
      <c r="W52" s="203">
        <v>409</v>
      </c>
      <c r="X52" s="203">
        <v>12</v>
      </c>
      <c r="Y52" s="119">
        <v>21</v>
      </c>
      <c r="Z52" s="119">
        <v>467</v>
      </c>
      <c r="AA52" s="119">
        <v>94</v>
      </c>
      <c r="AB52" s="119">
        <v>130</v>
      </c>
      <c r="AC52" s="222">
        <v>95.784543325526926</v>
      </c>
      <c r="AD52" s="229">
        <v>87.58029978586724</v>
      </c>
      <c r="AE52" s="215"/>
      <c r="AF52" s="219"/>
      <c r="AG52" s="219"/>
      <c r="AH52" s="215"/>
      <c r="AI52" s="226"/>
      <c r="AJ52" s="52"/>
    </row>
    <row r="53" spans="1:36">
      <c r="A53" s="119" t="s">
        <v>75</v>
      </c>
      <c r="B53" s="119" t="s">
        <v>16</v>
      </c>
      <c r="C53" s="119">
        <v>8.1199999999999992</v>
      </c>
      <c r="D53" s="119">
        <v>41</v>
      </c>
      <c r="E53" s="119">
        <v>36120</v>
      </c>
      <c r="F53" s="203">
        <v>397</v>
      </c>
      <c r="G53" s="120">
        <v>0.42770780856423174</v>
      </c>
      <c r="H53" s="121">
        <v>11.957831325301203</v>
      </c>
      <c r="I53" s="122">
        <v>793.84615384615381</v>
      </c>
      <c r="J53" s="122">
        <v>17.802197802197803</v>
      </c>
      <c r="K53" s="205">
        <v>14.75</v>
      </c>
      <c r="L53" s="120">
        <v>0.33</v>
      </c>
      <c r="M53" s="119">
        <v>5.3199999999999997E-2</v>
      </c>
      <c r="N53" s="119">
        <v>1.9E-3</v>
      </c>
      <c r="O53" s="206">
        <v>0.51900000000000002</v>
      </c>
      <c r="P53" s="207">
        <v>2.1000000000000001E-2</v>
      </c>
      <c r="Q53" s="212">
        <v>6.8099999999999994E-2</v>
      </c>
      <c r="R53" s="212">
        <v>1.5E-3</v>
      </c>
      <c r="S53" s="120">
        <v>0.47999000000000003</v>
      </c>
      <c r="T53" s="124">
        <v>426</v>
      </c>
      <c r="U53" s="119">
        <v>13</v>
      </c>
      <c r="V53" s="119">
        <v>20</v>
      </c>
      <c r="W53" s="203">
        <v>424.7</v>
      </c>
      <c r="X53" s="203">
        <v>9.1999999999999993</v>
      </c>
      <c r="Y53" s="119">
        <v>20</v>
      </c>
      <c r="Z53" s="119">
        <v>336</v>
      </c>
      <c r="AA53" s="119">
        <v>83</v>
      </c>
      <c r="AB53" s="119">
        <v>130</v>
      </c>
      <c r="AC53" s="222">
        <v>99.694835680751169</v>
      </c>
      <c r="AD53" s="229">
        <v>126.39880952380952</v>
      </c>
      <c r="AE53" s="215"/>
      <c r="AF53" s="219"/>
      <c r="AG53" s="219"/>
      <c r="AH53" s="215"/>
      <c r="AI53" s="226"/>
      <c r="AJ53" s="52"/>
    </row>
    <row r="54" spans="1:36">
      <c r="A54" s="119" t="s">
        <v>76</v>
      </c>
      <c r="B54" s="119" t="s">
        <v>16</v>
      </c>
      <c r="C54" s="119">
        <v>8.1210000000000004</v>
      </c>
      <c r="D54" s="119">
        <v>41</v>
      </c>
      <c r="E54" s="119">
        <v>34760</v>
      </c>
      <c r="F54" s="203">
        <v>410</v>
      </c>
      <c r="G54" s="120">
        <v>0.41536585365853662</v>
      </c>
      <c r="H54" s="121">
        <v>12.023460410557185</v>
      </c>
      <c r="I54" s="122">
        <v>3022.608695652174</v>
      </c>
      <c r="J54" s="122">
        <v>61.739130434782602</v>
      </c>
      <c r="K54" s="205">
        <v>15.52</v>
      </c>
      <c r="L54" s="120">
        <v>0.35</v>
      </c>
      <c r="M54" s="119">
        <v>5.5599999999999997E-2</v>
      </c>
      <c r="N54" s="119">
        <v>2.0999999999999999E-3</v>
      </c>
      <c r="O54" s="206">
        <v>0.501</v>
      </c>
      <c r="P54" s="207">
        <v>1.7999999999999999E-2</v>
      </c>
      <c r="Q54" s="212">
        <v>6.4500000000000002E-2</v>
      </c>
      <c r="R54" s="212">
        <v>1.5E-3</v>
      </c>
      <c r="S54" s="120">
        <v>0.46917999999999999</v>
      </c>
      <c r="T54" s="124">
        <v>411</v>
      </c>
      <c r="U54" s="119">
        <v>12</v>
      </c>
      <c r="V54" s="119">
        <v>20</v>
      </c>
      <c r="W54" s="203">
        <v>402.8</v>
      </c>
      <c r="X54" s="203">
        <v>9.3000000000000007</v>
      </c>
      <c r="Y54" s="119">
        <v>19</v>
      </c>
      <c r="Z54" s="119">
        <v>416</v>
      </c>
      <c r="AA54" s="119">
        <v>82</v>
      </c>
      <c r="AB54" s="119">
        <v>130</v>
      </c>
      <c r="AC54" s="222">
        <v>98.004866180048666</v>
      </c>
      <c r="AD54" s="229">
        <v>96.82692307692308</v>
      </c>
      <c r="AE54" s="215"/>
      <c r="AF54" s="218">
        <v>414.61</v>
      </c>
      <c r="AG54" s="219">
        <v>3.0211000000000001</v>
      </c>
      <c r="AH54" s="216">
        <v>2.6656</v>
      </c>
      <c r="AI54" s="227">
        <f>100*(AF54-416.78)/416.78</f>
        <v>-0.52065838092037986</v>
      </c>
      <c r="AJ54" s="52"/>
    </row>
    <row r="55" spans="1:36">
      <c r="A55" s="119" t="s">
        <v>77</v>
      </c>
      <c r="B55" s="119" t="s">
        <v>16</v>
      </c>
      <c r="C55" s="119">
        <v>8.1229999999999993</v>
      </c>
      <c r="D55" s="119">
        <v>41</v>
      </c>
      <c r="E55" s="119">
        <v>34790</v>
      </c>
      <c r="F55" s="203">
        <v>409</v>
      </c>
      <c r="G55" s="120">
        <v>0.43471882640586801</v>
      </c>
      <c r="H55" s="121">
        <v>11.88953488372093</v>
      </c>
      <c r="I55" s="122">
        <v>4092.9411764705883</v>
      </c>
      <c r="J55" s="122">
        <v>95.294117647058826</v>
      </c>
      <c r="K55" s="205">
        <v>15.31</v>
      </c>
      <c r="L55" s="120">
        <v>0.4</v>
      </c>
      <c r="M55" s="119">
        <v>5.7299999999999997E-2</v>
      </c>
      <c r="N55" s="119">
        <v>2.2000000000000001E-3</v>
      </c>
      <c r="O55" s="206">
        <v>0.51800000000000002</v>
      </c>
      <c r="P55" s="207">
        <v>2.3E-2</v>
      </c>
      <c r="Q55" s="212">
        <v>6.5199999999999994E-2</v>
      </c>
      <c r="R55" s="212">
        <v>1.6999999999999999E-3</v>
      </c>
      <c r="S55" s="120">
        <v>0.44085999999999997</v>
      </c>
      <c r="T55" s="124">
        <v>423</v>
      </c>
      <c r="U55" s="119">
        <v>15</v>
      </c>
      <c r="V55" s="119">
        <v>22</v>
      </c>
      <c r="W55" s="203">
        <v>407</v>
      </c>
      <c r="X55" s="203">
        <v>10</v>
      </c>
      <c r="Y55" s="119">
        <v>20</v>
      </c>
      <c r="Z55" s="119">
        <v>480</v>
      </c>
      <c r="AA55" s="119">
        <v>85</v>
      </c>
      <c r="AB55" s="119">
        <v>130</v>
      </c>
      <c r="AC55" s="222">
        <v>96.217494089834517</v>
      </c>
      <c r="AD55" s="229">
        <v>84.791666666666671</v>
      </c>
      <c r="AE55" s="215"/>
      <c r="AF55" s="219"/>
      <c r="AG55" s="219"/>
      <c r="AH55" s="215"/>
      <c r="AI55" s="226"/>
      <c r="AJ55" s="52"/>
    </row>
    <row r="56" spans="1:36">
      <c r="A56" s="119" t="s">
        <v>78</v>
      </c>
      <c r="B56" s="119" t="s">
        <v>16</v>
      </c>
      <c r="C56" s="119">
        <v>8.2170000000000005</v>
      </c>
      <c r="D56" s="119">
        <v>41</v>
      </c>
      <c r="E56" s="119">
        <v>31220</v>
      </c>
      <c r="F56" s="203">
        <v>353</v>
      </c>
      <c r="G56" s="120">
        <v>0.47677053824362609</v>
      </c>
      <c r="H56" s="121">
        <v>11.10062893081761</v>
      </c>
      <c r="I56" s="122">
        <v>1274.2857142857142</v>
      </c>
      <c r="J56" s="122">
        <v>26.122448979591834</v>
      </c>
      <c r="K56" s="205">
        <v>15.11</v>
      </c>
      <c r="L56" s="120">
        <v>0.32</v>
      </c>
      <c r="M56" s="119">
        <v>5.5800000000000002E-2</v>
      </c>
      <c r="N56" s="119">
        <v>1.9E-3</v>
      </c>
      <c r="O56" s="206">
        <v>0.50600000000000001</v>
      </c>
      <c r="P56" s="207">
        <v>1.9E-2</v>
      </c>
      <c r="Q56" s="212">
        <v>6.6199999999999995E-2</v>
      </c>
      <c r="R56" s="212">
        <v>1.2999999999999999E-3</v>
      </c>
      <c r="S56" s="120">
        <v>0.46229999999999999</v>
      </c>
      <c r="T56" s="124">
        <v>415</v>
      </c>
      <c r="U56" s="119">
        <v>13</v>
      </c>
      <c r="V56" s="119">
        <v>20</v>
      </c>
      <c r="W56" s="203">
        <v>413.4</v>
      </c>
      <c r="X56" s="203">
        <v>8</v>
      </c>
      <c r="Y56" s="119">
        <v>19</v>
      </c>
      <c r="Z56" s="119">
        <v>455</v>
      </c>
      <c r="AA56" s="119">
        <v>75</v>
      </c>
      <c r="AB56" s="119">
        <v>120</v>
      </c>
      <c r="AC56" s="222">
        <v>99.614457831325296</v>
      </c>
      <c r="AD56" s="229">
        <v>90.857142857142861</v>
      </c>
      <c r="AE56" s="215"/>
      <c r="AF56" s="219"/>
      <c r="AG56" s="219"/>
      <c r="AH56" s="215"/>
      <c r="AI56" s="226"/>
      <c r="AJ56" s="52"/>
    </row>
    <row r="57" spans="1:36">
      <c r="A57" s="119" t="s">
        <v>79</v>
      </c>
      <c r="B57" s="119" t="s">
        <v>16</v>
      </c>
      <c r="C57" s="119">
        <v>8.1150000000000002</v>
      </c>
      <c r="D57" s="119">
        <v>41</v>
      </c>
      <c r="E57" s="119">
        <v>27480</v>
      </c>
      <c r="F57" s="203">
        <v>313.3</v>
      </c>
      <c r="G57" s="120">
        <v>0.44111075646345349</v>
      </c>
      <c r="H57" s="121">
        <v>11.434306569343066</v>
      </c>
      <c r="I57" s="122">
        <v>662.16867469879514</v>
      </c>
      <c r="J57" s="122">
        <v>15.662650602409638</v>
      </c>
      <c r="K57" s="205">
        <v>15.1</v>
      </c>
      <c r="L57" s="120">
        <v>0.42</v>
      </c>
      <c r="M57" s="119">
        <v>5.6399999999999999E-2</v>
      </c>
      <c r="N57" s="119">
        <v>2.5999999999999999E-3</v>
      </c>
      <c r="O57" s="206">
        <v>0.50900000000000001</v>
      </c>
      <c r="P57" s="207">
        <v>2.5999999999999999E-2</v>
      </c>
      <c r="Q57" s="212">
        <v>6.6699999999999995E-2</v>
      </c>
      <c r="R57" s="212">
        <v>1.9E-3</v>
      </c>
      <c r="S57" s="120">
        <v>0.46972000000000003</v>
      </c>
      <c r="T57" s="124">
        <v>419</v>
      </c>
      <c r="U57" s="119">
        <v>18</v>
      </c>
      <c r="V57" s="119">
        <v>24</v>
      </c>
      <c r="W57" s="203">
        <v>416</v>
      </c>
      <c r="X57" s="203">
        <v>11</v>
      </c>
      <c r="Y57" s="119">
        <v>20</v>
      </c>
      <c r="Z57" s="119">
        <v>450</v>
      </c>
      <c r="AA57" s="119">
        <v>100</v>
      </c>
      <c r="AB57" s="119">
        <v>140</v>
      </c>
      <c r="AC57" s="222">
        <v>99.28400954653938</v>
      </c>
      <c r="AD57" s="229">
        <v>92.444444444444443</v>
      </c>
      <c r="AE57" s="215"/>
      <c r="AF57" s="219"/>
      <c r="AG57" s="219"/>
      <c r="AH57" s="215"/>
      <c r="AI57" s="226"/>
      <c r="AJ57" s="52"/>
    </row>
    <row r="58" spans="1:36">
      <c r="A58" s="119" t="s">
        <v>80</v>
      </c>
      <c r="B58" s="119" t="s">
        <v>16</v>
      </c>
      <c r="C58" s="119">
        <v>8.1129999999999995</v>
      </c>
      <c r="D58" s="119">
        <v>40</v>
      </c>
      <c r="E58" s="119">
        <v>31180</v>
      </c>
      <c r="F58" s="203">
        <v>354.1</v>
      </c>
      <c r="G58" s="120">
        <v>0.4210674950578932</v>
      </c>
      <c r="H58" s="121">
        <v>12.556737588652483</v>
      </c>
      <c r="I58" s="122">
        <v>1272.6530612244899</v>
      </c>
      <c r="J58" s="122">
        <v>34.693877551020414</v>
      </c>
      <c r="K58" s="205">
        <v>15.07</v>
      </c>
      <c r="L58" s="120">
        <v>0.32</v>
      </c>
      <c r="M58" s="119">
        <v>5.1499999999999997E-2</v>
      </c>
      <c r="N58" s="119">
        <v>2.2000000000000001E-3</v>
      </c>
      <c r="O58" s="206">
        <v>0.46700000000000003</v>
      </c>
      <c r="P58" s="207">
        <v>2.5000000000000001E-2</v>
      </c>
      <c r="Q58" s="212">
        <v>6.6199999999999995E-2</v>
      </c>
      <c r="R58" s="212">
        <v>1.4E-3</v>
      </c>
      <c r="S58" s="120">
        <v>0.47322999999999998</v>
      </c>
      <c r="T58" s="124">
        <v>388</v>
      </c>
      <c r="U58" s="119">
        <v>17</v>
      </c>
      <c r="V58" s="119">
        <v>23</v>
      </c>
      <c r="W58" s="203">
        <v>413.1</v>
      </c>
      <c r="X58" s="203">
        <v>8.6999999999999993</v>
      </c>
      <c r="Y58" s="119">
        <v>19</v>
      </c>
      <c r="Z58" s="119">
        <v>244</v>
      </c>
      <c r="AA58" s="119">
        <v>96</v>
      </c>
      <c r="AB58" s="119">
        <v>140</v>
      </c>
      <c r="AC58" s="222">
        <v>106.46907216494846</v>
      </c>
      <c r="AD58" s="229">
        <v>169.30327868852459</v>
      </c>
      <c r="AE58" s="215"/>
      <c r="AF58" s="219"/>
      <c r="AG58" s="219"/>
      <c r="AH58" s="215"/>
      <c r="AI58" s="226"/>
      <c r="AJ58" s="52"/>
    </row>
    <row r="59" spans="1:36">
      <c r="A59" s="119" t="s">
        <v>81</v>
      </c>
      <c r="B59" s="119" t="s">
        <v>16</v>
      </c>
      <c r="C59" s="119">
        <v>8.1170000000000009</v>
      </c>
      <c r="D59" s="119">
        <v>41</v>
      </c>
      <c r="E59" s="119">
        <v>21790</v>
      </c>
      <c r="F59" s="203">
        <v>259</v>
      </c>
      <c r="G59" s="120">
        <v>0.65173745173745179</v>
      </c>
      <c r="H59" s="121">
        <v>8.2222222222222214</v>
      </c>
      <c r="I59" s="122">
        <v>596.98630136986299</v>
      </c>
      <c r="J59" s="122">
        <v>12.602739726027396</v>
      </c>
      <c r="K59" s="205">
        <v>15.52</v>
      </c>
      <c r="L59" s="120">
        <v>0.46</v>
      </c>
      <c r="M59" s="119">
        <v>5.62E-2</v>
      </c>
      <c r="N59" s="119">
        <v>2.8E-3</v>
      </c>
      <c r="O59" s="206">
        <v>0.49</v>
      </c>
      <c r="P59" s="207">
        <v>2.7E-2</v>
      </c>
      <c r="Q59" s="212">
        <v>6.4699999999999994E-2</v>
      </c>
      <c r="R59" s="212">
        <v>2E-3</v>
      </c>
      <c r="S59" s="120">
        <v>0.46827000000000002</v>
      </c>
      <c r="T59" s="124">
        <v>403</v>
      </c>
      <c r="U59" s="119">
        <v>18</v>
      </c>
      <c r="V59" s="119">
        <v>24</v>
      </c>
      <c r="W59" s="203">
        <v>404</v>
      </c>
      <c r="X59" s="203">
        <v>12</v>
      </c>
      <c r="Y59" s="119">
        <v>20</v>
      </c>
      <c r="Z59" s="119">
        <v>420</v>
      </c>
      <c r="AA59" s="119">
        <v>110</v>
      </c>
      <c r="AB59" s="119">
        <v>150</v>
      </c>
      <c r="AC59" s="222">
        <v>100.24813895781638</v>
      </c>
      <c r="AD59" s="229">
        <v>96.19047619047619</v>
      </c>
      <c r="AE59" s="215"/>
      <c r="AF59" s="219"/>
      <c r="AG59" s="219"/>
      <c r="AH59" s="215"/>
      <c r="AI59" s="226"/>
      <c r="AJ59" s="52"/>
    </row>
    <row r="60" spans="1:36">
      <c r="A60" s="119"/>
      <c r="B60" s="119"/>
      <c r="C60" s="119"/>
      <c r="D60" s="119"/>
      <c r="E60" s="119"/>
      <c r="F60" s="119"/>
      <c r="G60" s="120"/>
      <c r="H60" s="121"/>
      <c r="I60" s="128"/>
      <c r="J60" s="128"/>
      <c r="K60" s="124"/>
      <c r="L60" s="119"/>
      <c r="M60" s="119"/>
      <c r="N60" s="119"/>
      <c r="O60" s="206"/>
      <c r="P60" s="207"/>
      <c r="Q60" s="212"/>
      <c r="R60" s="212"/>
      <c r="S60" s="120"/>
      <c r="T60" s="124"/>
      <c r="U60" s="119"/>
      <c r="V60" s="119"/>
      <c r="W60" s="119"/>
      <c r="X60" s="119"/>
      <c r="Y60" s="119"/>
      <c r="Z60" s="119"/>
      <c r="AA60" s="119"/>
      <c r="AB60" s="119"/>
      <c r="AC60" s="222"/>
      <c r="AD60" s="229"/>
      <c r="AE60" s="215"/>
      <c r="AF60" s="219"/>
      <c r="AG60" s="219"/>
      <c r="AH60" s="215"/>
      <c r="AI60" s="226"/>
      <c r="AJ60" s="52"/>
    </row>
    <row r="61" spans="1:36">
      <c r="A61" s="119" t="s">
        <v>17</v>
      </c>
      <c r="B61" s="119" t="s">
        <v>16</v>
      </c>
      <c r="C61" s="119">
        <v>8.1129999999999995</v>
      </c>
      <c r="D61" s="119">
        <v>41</v>
      </c>
      <c r="E61" s="119">
        <v>18740</v>
      </c>
      <c r="F61" s="203">
        <v>81.3</v>
      </c>
      <c r="G61" s="120">
        <v>0.36014760147601477</v>
      </c>
      <c r="H61" s="121">
        <v>5.279220779220779</v>
      </c>
      <c r="I61" s="122">
        <v>2883.0769230769229</v>
      </c>
      <c r="J61" s="122">
        <v>66.153846153846146</v>
      </c>
      <c r="K61" s="205">
        <v>5.64</v>
      </c>
      <c r="L61" s="120">
        <v>0.23</v>
      </c>
      <c r="M61" s="212">
        <v>7.4099999999999999E-2</v>
      </c>
      <c r="N61" s="212">
        <v>2.8999999999999998E-3</v>
      </c>
      <c r="O61" s="206">
        <v>1.8080000000000001</v>
      </c>
      <c r="P61" s="207">
        <v>8.5999999999999993E-2</v>
      </c>
      <c r="Q61" s="212">
        <v>0.17499999999999999</v>
      </c>
      <c r="R61" s="212">
        <v>7.1000000000000004E-3</v>
      </c>
      <c r="S61" s="120">
        <v>0.56079000000000001</v>
      </c>
      <c r="T61" s="124">
        <v>1044</v>
      </c>
      <c r="U61" s="119">
        <v>31</v>
      </c>
      <c r="V61" s="119">
        <v>43</v>
      </c>
      <c r="W61" s="119">
        <v>1038</v>
      </c>
      <c r="X61" s="119">
        <v>39</v>
      </c>
      <c r="Y61" s="119">
        <v>56</v>
      </c>
      <c r="Z61" s="119">
        <v>1022</v>
      </c>
      <c r="AA61" s="119">
        <v>84</v>
      </c>
      <c r="AB61" s="119">
        <v>130</v>
      </c>
      <c r="AC61" s="222">
        <v>99.425287356321846</v>
      </c>
      <c r="AD61" s="229">
        <v>101.56555772994129</v>
      </c>
      <c r="AE61" s="215"/>
      <c r="AF61" s="219"/>
      <c r="AG61" s="219"/>
      <c r="AH61" s="215"/>
      <c r="AI61" s="226"/>
      <c r="AJ61" s="52"/>
    </row>
    <row r="62" spans="1:36">
      <c r="A62" s="119" t="s">
        <v>19</v>
      </c>
      <c r="B62" s="119" t="s">
        <v>16</v>
      </c>
      <c r="C62" s="119">
        <v>8.1189999999999998</v>
      </c>
      <c r="D62" s="119">
        <v>41</v>
      </c>
      <c r="E62" s="119">
        <v>18330</v>
      </c>
      <c r="F62" s="203">
        <v>79.3</v>
      </c>
      <c r="G62" s="120">
        <v>0.3747793190416141</v>
      </c>
      <c r="H62" s="121">
        <v>5.2866666666666662</v>
      </c>
      <c r="I62" s="122">
        <v>2444</v>
      </c>
      <c r="J62" s="122">
        <v>46.666666666666671</v>
      </c>
      <c r="K62" s="205">
        <v>5.68</v>
      </c>
      <c r="L62" s="120">
        <v>0.22</v>
      </c>
      <c r="M62" s="212">
        <v>7.7100000000000002E-2</v>
      </c>
      <c r="N62" s="212">
        <v>2.5000000000000001E-3</v>
      </c>
      <c r="O62" s="206">
        <v>1.8919999999999999</v>
      </c>
      <c r="P62" s="207">
        <v>9.2999999999999999E-2</v>
      </c>
      <c r="Q62" s="212">
        <v>0.1759</v>
      </c>
      <c r="R62" s="212">
        <v>6.7000000000000002E-3</v>
      </c>
      <c r="S62" s="120">
        <v>0.73243999999999998</v>
      </c>
      <c r="T62" s="124">
        <v>1079</v>
      </c>
      <c r="U62" s="119">
        <v>33</v>
      </c>
      <c r="V62" s="119">
        <v>45</v>
      </c>
      <c r="W62" s="119">
        <v>1044</v>
      </c>
      <c r="X62" s="119">
        <v>37</v>
      </c>
      <c r="Y62" s="119">
        <v>55</v>
      </c>
      <c r="Z62" s="119">
        <v>1110</v>
      </c>
      <c r="AA62" s="119">
        <v>64</v>
      </c>
      <c r="AB62" s="119">
        <v>110</v>
      </c>
      <c r="AC62" s="222">
        <v>96.756255792400367</v>
      </c>
      <c r="AD62" s="229">
        <v>94.054054054054049</v>
      </c>
      <c r="AE62" s="215"/>
      <c r="AF62" s="219"/>
      <c r="AG62" s="219"/>
      <c r="AH62" s="215"/>
      <c r="AI62" s="226"/>
      <c r="AJ62" s="52"/>
    </row>
    <row r="63" spans="1:36">
      <c r="A63" s="119" t="s">
        <v>21</v>
      </c>
      <c r="B63" s="119" t="s">
        <v>16</v>
      </c>
      <c r="C63" s="119">
        <v>8.1150000000000002</v>
      </c>
      <c r="D63" s="119">
        <v>41</v>
      </c>
      <c r="E63" s="119">
        <v>18540</v>
      </c>
      <c r="F63" s="203">
        <v>78.900000000000006</v>
      </c>
      <c r="G63" s="120">
        <v>0.38174904942965776</v>
      </c>
      <c r="H63" s="121">
        <v>5.479166666666667</v>
      </c>
      <c r="I63" s="122">
        <v>1059.4285714285713</v>
      </c>
      <c r="J63" s="122">
        <v>21.142857142857142</v>
      </c>
      <c r="K63" s="205">
        <v>5.58</v>
      </c>
      <c r="L63" s="120">
        <v>0.2</v>
      </c>
      <c r="M63" s="212">
        <v>7.3700000000000002E-2</v>
      </c>
      <c r="N63" s="212">
        <v>3.0000000000000001E-3</v>
      </c>
      <c r="O63" s="206">
        <v>1.85</v>
      </c>
      <c r="P63" s="207">
        <v>0.1</v>
      </c>
      <c r="Q63" s="212">
        <v>0.1802</v>
      </c>
      <c r="R63" s="212">
        <v>6.7000000000000002E-3</v>
      </c>
      <c r="S63" s="120">
        <v>0.61416000000000004</v>
      </c>
      <c r="T63" s="124">
        <v>1059</v>
      </c>
      <c r="U63" s="119">
        <v>35</v>
      </c>
      <c r="V63" s="119">
        <v>46</v>
      </c>
      <c r="W63" s="119">
        <v>1067</v>
      </c>
      <c r="X63" s="119">
        <v>36</v>
      </c>
      <c r="Y63" s="119">
        <v>55</v>
      </c>
      <c r="Z63" s="119">
        <v>1024</v>
      </c>
      <c r="AA63" s="119">
        <v>89</v>
      </c>
      <c r="AB63" s="119">
        <v>130</v>
      </c>
      <c r="AC63" s="222">
        <v>100.75542965061379</v>
      </c>
      <c r="AD63" s="229">
        <v>104.19921875</v>
      </c>
      <c r="AE63" s="215"/>
      <c r="AF63" s="219"/>
      <c r="AG63" s="219"/>
      <c r="AH63" s="215"/>
      <c r="AI63" s="226"/>
      <c r="AJ63" s="52"/>
    </row>
    <row r="64" spans="1:36">
      <c r="A64" s="119" t="s">
        <v>23</v>
      </c>
      <c r="B64" s="119" t="s">
        <v>16</v>
      </c>
      <c r="C64" s="119">
        <v>8.125</v>
      </c>
      <c r="D64" s="119">
        <v>41</v>
      </c>
      <c r="E64" s="119">
        <v>20360</v>
      </c>
      <c r="F64" s="203">
        <v>83.5</v>
      </c>
      <c r="G64" s="120">
        <v>0.38922155688622756</v>
      </c>
      <c r="H64" s="121">
        <v>5.1863354037267078</v>
      </c>
      <c r="I64" s="122">
        <v>515.44303797468353</v>
      </c>
      <c r="J64" s="122">
        <v>14.430379746835444</v>
      </c>
      <c r="K64" s="205">
        <v>5.4</v>
      </c>
      <c r="L64" s="120">
        <v>0.2</v>
      </c>
      <c r="M64" s="212">
        <v>7.6200000000000004E-2</v>
      </c>
      <c r="N64" s="212">
        <v>3.3E-3</v>
      </c>
      <c r="O64" s="206">
        <v>1.8919999999999999</v>
      </c>
      <c r="P64" s="207">
        <v>9.4E-2</v>
      </c>
      <c r="Q64" s="212">
        <v>0.1875</v>
      </c>
      <c r="R64" s="212">
        <v>6.7000000000000002E-3</v>
      </c>
      <c r="S64" s="120">
        <v>0.54608999999999996</v>
      </c>
      <c r="T64" s="124">
        <v>1073</v>
      </c>
      <c r="U64" s="119">
        <v>33</v>
      </c>
      <c r="V64" s="119">
        <v>45</v>
      </c>
      <c r="W64" s="119">
        <v>1107</v>
      </c>
      <c r="X64" s="119">
        <v>37</v>
      </c>
      <c r="Y64" s="119">
        <v>57</v>
      </c>
      <c r="Z64" s="119">
        <v>1075</v>
      </c>
      <c r="AA64" s="119">
        <v>88</v>
      </c>
      <c r="AB64" s="119">
        <v>130</v>
      </c>
      <c r="AC64" s="222">
        <v>103.16868592730661</v>
      </c>
      <c r="AD64" s="229">
        <v>102.97674418604652</v>
      </c>
      <c r="AE64" s="215"/>
      <c r="AF64" s="219"/>
      <c r="AG64" s="219"/>
      <c r="AH64" s="215"/>
      <c r="AI64" s="226"/>
      <c r="AJ64" s="52"/>
    </row>
    <row r="65" spans="1:269">
      <c r="A65" s="119" t="s">
        <v>25</v>
      </c>
      <c r="B65" s="119" t="s">
        <v>16</v>
      </c>
      <c r="C65" s="119">
        <v>8.1159999999999997</v>
      </c>
      <c r="D65" s="119">
        <v>41</v>
      </c>
      <c r="E65" s="119">
        <v>18880</v>
      </c>
      <c r="F65" s="203">
        <v>79.7</v>
      </c>
      <c r="G65" s="120">
        <v>0.37114178168130485</v>
      </c>
      <c r="H65" s="121">
        <v>5.1753246753246751</v>
      </c>
      <c r="I65" s="122">
        <v>3432.7272727272725</v>
      </c>
      <c r="J65" s="122">
        <v>76.36363636363636</v>
      </c>
      <c r="K65" s="205">
        <v>5.55</v>
      </c>
      <c r="L65" s="120">
        <v>0.26</v>
      </c>
      <c r="M65" s="212">
        <v>7.4300000000000005E-2</v>
      </c>
      <c r="N65" s="212">
        <v>2.7000000000000001E-3</v>
      </c>
      <c r="O65" s="206">
        <v>1.819</v>
      </c>
      <c r="P65" s="207">
        <v>0.09</v>
      </c>
      <c r="Q65" s="212">
        <v>0.18110000000000001</v>
      </c>
      <c r="R65" s="212">
        <v>8.3000000000000001E-3</v>
      </c>
      <c r="S65" s="120">
        <v>0.62395</v>
      </c>
      <c r="T65" s="124">
        <v>1053</v>
      </c>
      <c r="U65" s="119">
        <v>33</v>
      </c>
      <c r="V65" s="119">
        <v>45</v>
      </c>
      <c r="W65" s="119">
        <v>1071</v>
      </c>
      <c r="X65" s="119">
        <v>45</v>
      </c>
      <c r="Y65" s="119">
        <v>62</v>
      </c>
      <c r="Z65" s="119">
        <v>1062</v>
      </c>
      <c r="AA65" s="119">
        <v>72</v>
      </c>
      <c r="AB65" s="119">
        <v>110</v>
      </c>
      <c r="AC65" s="222">
        <v>101.7094017094017</v>
      </c>
      <c r="AD65" s="229">
        <v>100.84745762711864</v>
      </c>
      <c r="AE65" s="215"/>
      <c r="AF65" s="219"/>
      <c r="AG65" s="219"/>
      <c r="AH65" s="215"/>
      <c r="AI65" s="226"/>
      <c r="AJ65" s="52"/>
    </row>
    <row r="66" spans="1:269">
      <c r="A66" s="119" t="s">
        <v>27</v>
      </c>
      <c r="B66" s="119" t="s">
        <v>16</v>
      </c>
      <c r="C66" s="119">
        <v>8.1129999999999995</v>
      </c>
      <c r="D66" s="119">
        <v>41</v>
      </c>
      <c r="E66" s="119">
        <v>18570</v>
      </c>
      <c r="F66" s="203">
        <v>76.2</v>
      </c>
      <c r="G66" s="120">
        <v>0.39291338582677166</v>
      </c>
      <c r="H66" s="121">
        <v>5.1486486486486482</v>
      </c>
      <c r="I66" s="122">
        <v>5305.7142857142853</v>
      </c>
      <c r="J66" s="122">
        <v>128.57142857142856</v>
      </c>
      <c r="K66" s="205">
        <v>5.45</v>
      </c>
      <c r="L66" s="120">
        <v>0.24</v>
      </c>
      <c r="M66" s="212">
        <v>7.22E-2</v>
      </c>
      <c r="N66" s="212">
        <v>2.7000000000000001E-3</v>
      </c>
      <c r="O66" s="206">
        <v>1.86</v>
      </c>
      <c r="P66" s="207">
        <v>0.1</v>
      </c>
      <c r="Q66" s="212">
        <v>0.1855</v>
      </c>
      <c r="R66" s="212">
        <v>8.3000000000000001E-3</v>
      </c>
      <c r="S66" s="120">
        <v>0.73865999999999998</v>
      </c>
      <c r="T66" s="124">
        <v>1062</v>
      </c>
      <c r="U66" s="119">
        <v>36</v>
      </c>
      <c r="V66" s="119">
        <v>47</v>
      </c>
      <c r="W66" s="119">
        <v>1096</v>
      </c>
      <c r="X66" s="119">
        <v>45</v>
      </c>
      <c r="Y66" s="119">
        <v>62</v>
      </c>
      <c r="Z66" s="119">
        <v>983</v>
      </c>
      <c r="AA66" s="119">
        <v>79</v>
      </c>
      <c r="AB66" s="119">
        <v>120</v>
      </c>
      <c r="AC66" s="222">
        <v>103.20150659133709</v>
      </c>
      <c r="AD66" s="229">
        <v>111.49542217700916</v>
      </c>
      <c r="AE66" s="215"/>
      <c r="AF66" s="219"/>
      <c r="AG66" s="219"/>
      <c r="AH66" s="215"/>
      <c r="AI66" s="226"/>
      <c r="AJ66" s="52"/>
    </row>
    <row r="67" spans="1:269">
      <c r="A67" s="119" t="s">
        <v>29</v>
      </c>
      <c r="B67" s="119" t="s">
        <v>16</v>
      </c>
      <c r="C67" s="119">
        <v>8.1170000000000009</v>
      </c>
      <c r="D67" s="119">
        <v>41</v>
      </c>
      <c r="E67" s="119">
        <v>19830</v>
      </c>
      <c r="F67" s="203">
        <v>84.4</v>
      </c>
      <c r="G67" s="120">
        <v>0.35426540284360186</v>
      </c>
      <c r="H67" s="121">
        <v>5.7414965986394568</v>
      </c>
      <c r="I67" s="122">
        <v>574.78260869565213</v>
      </c>
      <c r="J67" s="122">
        <v>19.710144927536231</v>
      </c>
      <c r="K67" s="205">
        <v>5.65</v>
      </c>
      <c r="L67" s="120">
        <v>0.21</v>
      </c>
      <c r="M67" s="212">
        <v>7.4499999999999997E-2</v>
      </c>
      <c r="N67" s="212">
        <v>3.2000000000000002E-3</v>
      </c>
      <c r="O67" s="206">
        <v>1.835</v>
      </c>
      <c r="P67" s="207">
        <v>8.5999999999999993E-2</v>
      </c>
      <c r="Q67" s="212">
        <v>0.1767</v>
      </c>
      <c r="R67" s="212">
        <v>6.4999999999999997E-3</v>
      </c>
      <c r="S67" s="120">
        <v>0.51053000000000004</v>
      </c>
      <c r="T67" s="124">
        <v>1053</v>
      </c>
      <c r="U67" s="119">
        <v>31</v>
      </c>
      <c r="V67" s="119">
        <v>43</v>
      </c>
      <c r="W67" s="119">
        <v>1048</v>
      </c>
      <c r="X67" s="119">
        <v>36</v>
      </c>
      <c r="Y67" s="119">
        <v>54</v>
      </c>
      <c r="Z67" s="119">
        <v>1030</v>
      </c>
      <c r="AA67" s="119">
        <v>89</v>
      </c>
      <c r="AB67" s="119">
        <v>130</v>
      </c>
      <c r="AC67" s="222">
        <v>99.525166191832852</v>
      </c>
      <c r="AD67" s="229">
        <v>101.74757281553399</v>
      </c>
      <c r="AE67" s="215"/>
      <c r="AF67" s="219"/>
      <c r="AG67" s="219"/>
      <c r="AH67" s="215"/>
      <c r="AI67" s="226"/>
      <c r="AJ67" s="52"/>
    </row>
    <row r="68" spans="1:269">
      <c r="A68" s="119" t="s">
        <v>31</v>
      </c>
      <c r="B68" s="119" t="s">
        <v>16</v>
      </c>
      <c r="C68" s="119">
        <v>8.1219999999999999</v>
      </c>
      <c r="D68" s="119">
        <v>41</v>
      </c>
      <c r="E68" s="119">
        <v>19550</v>
      </c>
      <c r="F68" s="203">
        <v>82.5</v>
      </c>
      <c r="G68" s="120">
        <v>0.36533333333333334</v>
      </c>
      <c r="H68" s="121">
        <v>5.729166666666667</v>
      </c>
      <c r="I68" s="122">
        <v>710.90909090909088</v>
      </c>
      <c r="J68" s="122">
        <v>15.636363636363635</v>
      </c>
      <c r="K68" s="205">
        <v>5.66</v>
      </c>
      <c r="L68" s="120">
        <v>0.21</v>
      </c>
      <c r="M68" s="212">
        <v>7.5399999999999995E-2</v>
      </c>
      <c r="N68" s="212">
        <v>2.7000000000000001E-3</v>
      </c>
      <c r="O68" s="206">
        <v>1.82</v>
      </c>
      <c r="P68" s="207">
        <v>0.11</v>
      </c>
      <c r="Q68" s="212">
        <v>0.1779</v>
      </c>
      <c r="R68" s="212">
        <v>6.8999999999999999E-3</v>
      </c>
      <c r="S68" s="120">
        <v>0.86121999999999999</v>
      </c>
      <c r="T68" s="124">
        <v>1051</v>
      </c>
      <c r="U68" s="119">
        <v>39</v>
      </c>
      <c r="V68" s="119">
        <v>48</v>
      </c>
      <c r="W68" s="119">
        <v>1055</v>
      </c>
      <c r="X68" s="119">
        <v>38</v>
      </c>
      <c r="Y68" s="119">
        <v>56</v>
      </c>
      <c r="Z68" s="119">
        <v>1074</v>
      </c>
      <c r="AA68" s="119">
        <v>75</v>
      </c>
      <c r="AB68" s="119">
        <v>120</v>
      </c>
      <c r="AC68" s="222">
        <v>100.38058991436726</v>
      </c>
      <c r="AD68" s="229">
        <v>98.230912476722537</v>
      </c>
      <c r="AE68" s="215"/>
      <c r="AF68" s="220">
        <v>1063.4000000000001</v>
      </c>
      <c r="AG68" s="216">
        <v>8.0968999999999998</v>
      </c>
      <c r="AH68" s="216">
        <v>1.5122</v>
      </c>
      <c r="AI68" s="227">
        <f>100*(AF68-1062.4)/1062.4</f>
        <v>9.4126506024096376E-2</v>
      </c>
      <c r="AJ68" s="52"/>
    </row>
    <row r="69" spans="1:269">
      <c r="A69" s="119" t="s">
        <v>33</v>
      </c>
      <c r="B69" s="119" t="s">
        <v>16</v>
      </c>
      <c r="C69" s="119">
        <v>8.1219999999999999</v>
      </c>
      <c r="D69" s="119">
        <v>41</v>
      </c>
      <c r="E69" s="119">
        <v>18270</v>
      </c>
      <c r="F69" s="203">
        <v>76.2</v>
      </c>
      <c r="G69" s="120">
        <v>0.38713910761154852</v>
      </c>
      <c r="H69" s="121">
        <v>5.6029411764705888</v>
      </c>
      <c r="I69" s="122">
        <v>420</v>
      </c>
      <c r="J69" s="122">
        <v>9.8850574712643677</v>
      </c>
      <c r="K69" s="205">
        <v>5.57</v>
      </c>
      <c r="L69" s="120">
        <v>0.25</v>
      </c>
      <c r="M69" s="212">
        <v>7.7899999999999997E-2</v>
      </c>
      <c r="N69" s="212">
        <v>3.0000000000000001E-3</v>
      </c>
      <c r="O69" s="206">
        <v>1.88</v>
      </c>
      <c r="P69" s="207">
        <v>9.2999999999999999E-2</v>
      </c>
      <c r="Q69" s="212">
        <v>0.1817</v>
      </c>
      <c r="R69" s="212">
        <v>8.0000000000000002E-3</v>
      </c>
      <c r="S69" s="120">
        <v>0.69757999999999998</v>
      </c>
      <c r="T69" s="124">
        <v>1069</v>
      </c>
      <c r="U69" s="119">
        <v>33</v>
      </c>
      <c r="V69" s="119">
        <v>45</v>
      </c>
      <c r="W69" s="119">
        <v>1075</v>
      </c>
      <c r="X69" s="119">
        <v>43</v>
      </c>
      <c r="Y69" s="119">
        <v>60</v>
      </c>
      <c r="Z69" s="119">
        <v>1165</v>
      </c>
      <c r="AA69" s="119">
        <v>73</v>
      </c>
      <c r="AB69" s="119">
        <v>110</v>
      </c>
      <c r="AC69" s="222">
        <v>100.56127221702526</v>
      </c>
      <c r="AD69" s="229">
        <v>92.274678111587988</v>
      </c>
      <c r="AE69" s="215"/>
      <c r="AF69" s="215"/>
      <c r="AG69" s="215"/>
      <c r="AH69" s="215"/>
      <c r="AI69" s="226"/>
      <c r="AJ69" s="52"/>
    </row>
    <row r="70" spans="1:269">
      <c r="A70" s="119" t="s">
        <v>35</v>
      </c>
      <c r="B70" s="119" t="s">
        <v>38</v>
      </c>
      <c r="C70" s="119">
        <v>8.1189999999999998</v>
      </c>
      <c r="D70" s="119">
        <v>41</v>
      </c>
      <c r="E70" s="119">
        <v>19600</v>
      </c>
      <c r="F70" s="203">
        <v>84.8</v>
      </c>
      <c r="G70" s="120">
        <v>0.34905660377358494</v>
      </c>
      <c r="H70" s="121">
        <v>4.9302325581395348</v>
      </c>
      <c r="I70" s="122">
        <v>2063.1578947368421</v>
      </c>
      <c r="J70" s="122">
        <v>62.10526315789474</v>
      </c>
      <c r="K70" s="205">
        <v>5.75</v>
      </c>
      <c r="L70" s="120">
        <v>0.27</v>
      </c>
      <c r="M70" s="212">
        <v>7.22E-2</v>
      </c>
      <c r="N70" s="212">
        <v>3.5999999999999999E-3</v>
      </c>
      <c r="O70" s="206">
        <v>1.83</v>
      </c>
      <c r="P70" s="207">
        <v>0.1</v>
      </c>
      <c r="Q70" s="212">
        <v>0.1777</v>
      </c>
      <c r="R70" s="212">
        <v>8.3000000000000001E-3</v>
      </c>
      <c r="S70" s="120">
        <v>0.55188999999999999</v>
      </c>
      <c r="T70" s="124">
        <v>1064</v>
      </c>
      <c r="U70" s="119">
        <v>36</v>
      </c>
      <c r="V70" s="119">
        <v>47</v>
      </c>
      <c r="W70" s="119">
        <v>1053</v>
      </c>
      <c r="X70" s="119">
        <v>45</v>
      </c>
      <c r="Y70" s="119">
        <v>61</v>
      </c>
      <c r="Z70" s="119">
        <v>990</v>
      </c>
      <c r="AA70" s="119">
        <v>110</v>
      </c>
      <c r="AB70" s="119">
        <v>150</v>
      </c>
      <c r="AC70" s="222">
        <v>98.96616541353383</v>
      </c>
      <c r="AD70" s="229">
        <v>106.36363636363636</v>
      </c>
      <c r="AE70" s="215"/>
      <c r="AF70" s="215"/>
      <c r="AG70" s="215"/>
      <c r="AH70" s="215"/>
      <c r="AI70" s="226"/>
      <c r="AJ70" s="52"/>
    </row>
    <row r="71" spans="1:269">
      <c r="A71" s="119" t="s">
        <v>36</v>
      </c>
      <c r="B71" s="119" t="s">
        <v>38</v>
      </c>
      <c r="C71" s="119">
        <v>8.1080000000000005</v>
      </c>
      <c r="D71" s="119">
        <v>41</v>
      </c>
      <c r="E71" s="119">
        <v>20030</v>
      </c>
      <c r="F71" s="203">
        <v>88.3</v>
      </c>
      <c r="G71" s="120">
        <v>0.35220838052095133</v>
      </c>
      <c r="H71" s="121">
        <v>5.6602564102564106</v>
      </c>
      <c r="I71" s="122">
        <v>8012</v>
      </c>
      <c r="J71" s="122">
        <v>216</v>
      </c>
      <c r="K71" s="205">
        <v>5.9</v>
      </c>
      <c r="L71" s="120">
        <v>0.2</v>
      </c>
      <c r="M71" s="212">
        <v>7.5999999999999998E-2</v>
      </c>
      <c r="N71" s="212">
        <v>3.0000000000000001E-3</v>
      </c>
      <c r="O71" s="206">
        <v>1.8560000000000001</v>
      </c>
      <c r="P71" s="207">
        <v>7.8E-2</v>
      </c>
      <c r="Q71" s="212">
        <v>0.1704</v>
      </c>
      <c r="R71" s="212">
        <v>6.0000000000000001E-3</v>
      </c>
      <c r="S71" s="120">
        <v>0.53737999999999997</v>
      </c>
      <c r="T71" s="124">
        <v>1068</v>
      </c>
      <c r="U71" s="119">
        <v>26</v>
      </c>
      <c r="V71" s="119">
        <v>39</v>
      </c>
      <c r="W71" s="119">
        <v>1013</v>
      </c>
      <c r="X71" s="119">
        <v>33</v>
      </c>
      <c r="Y71" s="119">
        <v>52</v>
      </c>
      <c r="Z71" s="119">
        <v>1089</v>
      </c>
      <c r="AA71" s="119">
        <v>80</v>
      </c>
      <c r="AB71" s="119">
        <v>120</v>
      </c>
      <c r="AC71" s="222">
        <v>94.850187265917597</v>
      </c>
      <c r="AD71" s="229">
        <v>93.021120293847574</v>
      </c>
      <c r="AE71" s="215"/>
      <c r="AF71" s="215"/>
      <c r="AG71" s="215"/>
      <c r="AH71" s="215"/>
      <c r="AI71" s="226"/>
      <c r="AJ71" s="52"/>
    </row>
    <row r="72" spans="1:269">
      <c r="A72" s="119" t="s">
        <v>39</v>
      </c>
      <c r="B72" s="119" t="s">
        <v>38</v>
      </c>
      <c r="C72" s="119">
        <v>8.1159999999999997</v>
      </c>
      <c r="D72" s="119">
        <v>41</v>
      </c>
      <c r="E72" s="119">
        <v>18280</v>
      </c>
      <c r="F72" s="203">
        <v>76</v>
      </c>
      <c r="G72" s="120">
        <v>0.38684210526315788</v>
      </c>
      <c r="H72" s="121">
        <v>6.2295081967213122</v>
      </c>
      <c r="I72" s="122">
        <v>599.34426229508199</v>
      </c>
      <c r="J72" s="122">
        <v>15.409836065573771</v>
      </c>
      <c r="K72" s="205">
        <v>5.57</v>
      </c>
      <c r="L72" s="120">
        <v>0.21</v>
      </c>
      <c r="M72" s="212">
        <v>7.1999999999999995E-2</v>
      </c>
      <c r="N72" s="212">
        <v>3.0999999999999999E-3</v>
      </c>
      <c r="O72" s="206">
        <v>1.8380000000000001</v>
      </c>
      <c r="P72" s="207">
        <v>9.8000000000000004E-2</v>
      </c>
      <c r="Q72" s="212">
        <v>0.18229999999999999</v>
      </c>
      <c r="R72" s="212">
        <v>7.1999999999999998E-3</v>
      </c>
      <c r="S72" s="120">
        <v>0.67232999999999998</v>
      </c>
      <c r="T72" s="124">
        <v>1066</v>
      </c>
      <c r="U72" s="119">
        <v>35</v>
      </c>
      <c r="V72" s="119">
        <v>46</v>
      </c>
      <c r="W72" s="119">
        <v>1078</v>
      </c>
      <c r="X72" s="119">
        <v>39</v>
      </c>
      <c r="Y72" s="119">
        <v>57</v>
      </c>
      <c r="Z72" s="119">
        <v>977</v>
      </c>
      <c r="AA72" s="119">
        <v>87</v>
      </c>
      <c r="AB72" s="119">
        <v>120</v>
      </c>
      <c r="AC72" s="222">
        <v>101.12570356472796</v>
      </c>
      <c r="AD72" s="229">
        <v>110.33776867963152</v>
      </c>
      <c r="AE72" s="215"/>
      <c r="AF72" s="215"/>
      <c r="AG72" s="215"/>
      <c r="AH72" s="215"/>
      <c r="AI72" s="226"/>
      <c r="AJ72" s="52"/>
    </row>
    <row r="73" spans="1:269">
      <c r="A73" s="119" t="s">
        <v>41</v>
      </c>
      <c r="B73" s="119" t="s">
        <v>38</v>
      </c>
      <c r="C73" s="119">
        <v>8.1240000000000006</v>
      </c>
      <c r="D73" s="119">
        <v>41</v>
      </c>
      <c r="E73" s="119">
        <v>18340</v>
      </c>
      <c r="F73" s="203">
        <v>78.5</v>
      </c>
      <c r="G73" s="120">
        <v>0.3780891719745223</v>
      </c>
      <c r="H73" s="121">
        <v>5.064516129032258</v>
      </c>
      <c r="I73" s="122">
        <v>160.17467248908298</v>
      </c>
      <c r="J73" s="122">
        <v>5.3275109170305681</v>
      </c>
      <c r="K73" s="205">
        <v>5.63</v>
      </c>
      <c r="L73" s="120">
        <v>0.19</v>
      </c>
      <c r="M73" s="212">
        <v>7.5200000000000003E-2</v>
      </c>
      <c r="N73" s="212">
        <v>3.3E-3</v>
      </c>
      <c r="O73" s="206">
        <v>1.857</v>
      </c>
      <c r="P73" s="207">
        <v>7.6999999999999999E-2</v>
      </c>
      <c r="Q73" s="212">
        <v>0.1767</v>
      </c>
      <c r="R73" s="212">
        <v>6.1000000000000004E-3</v>
      </c>
      <c r="S73" s="120">
        <v>0.35832000000000003</v>
      </c>
      <c r="T73" s="124">
        <v>1077</v>
      </c>
      <c r="U73" s="119">
        <v>26</v>
      </c>
      <c r="V73" s="119">
        <v>39</v>
      </c>
      <c r="W73" s="119">
        <v>1048</v>
      </c>
      <c r="X73" s="119">
        <v>34</v>
      </c>
      <c r="Y73" s="119">
        <v>53</v>
      </c>
      <c r="Z73" s="119">
        <v>1065</v>
      </c>
      <c r="AA73" s="119">
        <v>86</v>
      </c>
      <c r="AB73" s="119">
        <v>120</v>
      </c>
      <c r="AC73" s="222">
        <v>97.307335190343551</v>
      </c>
      <c r="AD73" s="229">
        <v>98.403755868544607</v>
      </c>
      <c r="AE73" s="215"/>
      <c r="AF73" s="215"/>
      <c r="AG73" s="215"/>
      <c r="AH73" s="215"/>
      <c r="AI73" s="226"/>
      <c r="AJ73" s="52"/>
    </row>
    <row r="74" spans="1:269">
      <c r="A74" s="119" t="s">
        <v>43</v>
      </c>
      <c r="B74" s="119" t="s">
        <v>38</v>
      </c>
      <c r="C74" s="119">
        <v>8.1050000000000004</v>
      </c>
      <c r="D74" s="119">
        <v>41</v>
      </c>
      <c r="E74" s="119">
        <v>19470</v>
      </c>
      <c r="F74" s="203">
        <v>79.3</v>
      </c>
      <c r="G74" s="120">
        <v>0.38083228247162676</v>
      </c>
      <c r="H74" s="121">
        <v>5.1493506493506489</v>
      </c>
      <c r="I74" s="122">
        <v>338.60869565217394</v>
      </c>
      <c r="J74" s="122">
        <v>9.0434782608695645</v>
      </c>
      <c r="K74" s="205">
        <v>5.64</v>
      </c>
      <c r="L74" s="120">
        <v>0.27</v>
      </c>
      <c r="M74" s="212">
        <v>7.6399999999999996E-2</v>
      </c>
      <c r="N74" s="212">
        <v>3.0000000000000001E-3</v>
      </c>
      <c r="O74" s="206">
        <v>1.86</v>
      </c>
      <c r="P74" s="207">
        <v>0.13</v>
      </c>
      <c r="Q74" s="212">
        <v>0.17849999999999999</v>
      </c>
      <c r="R74" s="212">
        <v>8.6E-3</v>
      </c>
      <c r="S74" s="120">
        <v>0.79773000000000005</v>
      </c>
      <c r="T74" s="124">
        <v>1065</v>
      </c>
      <c r="U74" s="119">
        <v>45</v>
      </c>
      <c r="V74" s="119">
        <v>54</v>
      </c>
      <c r="W74" s="119">
        <v>1057</v>
      </c>
      <c r="X74" s="119">
        <v>47</v>
      </c>
      <c r="Y74" s="119">
        <v>62</v>
      </c>
      <c r="Z74" s="119">
        <v>1100</v>
      </c>
      <c r="AA74" s="119">
        <v>77</v>
      </c>
      <c r="AB74" s="119">
        <v>110</v>
      </c>
      <c r="AC74" s="222">
        <v>99.248826291079808</v>
      </c>
      <c r="AD74" s="229">
        <v>96.090909090909093</v>
      </c>
      <c r="AE74" s="215"/>
      <c r="AF74" s="215"/>
      <c r="AG74" s="215"/>
      <c r="AH74" s="215"/>
      <c r="AI74" s="226"/>
      <c r="AJ74" s="52"/>
    </row>
    <row r="75" spans="1:269" s="56" customFormat="1">
      <c r="A75" s="129" t="s">
        <v>45</v>
      </c>
      <c r="B75" s="129" t="s">
        <v>38</v>
      </c>
      <c r="C75" s="129">
        <v>8.1140000000000008</v>
      </c>
      <c r="D75" s="129">
        <v>41</v>
      </c>
      <c r="E75" s="129">
        <v>19880</v>
      </c>
      <c r="F75" s="204">
        <v>81.2</v>
      </c>
      <c r="G75" s="130">
        <v>0.37155172413793103</v>
      </c>
      <c r="H75" s="131">
        <v>5.1392405063291138</v>
      </c>
      <c r="I75" s="132">
        <v>779.60784313725492</v>
      </c>
      <c r="J75" s="132">
        <v>21.176470588235297</v>
      </c>
      <c r="K75" s="211">
        <v>5.49</v>
      </c>
      <c r="L75" s="130">
        <v>0.16</v>
      </c>
      <c r="M75" s="213">
        <v>7.5200000000000003E-2</v>
      </c>
      <c r="N75" s="213">
        <v>3.5000000000000001E-3</v>
      </c>
      <c r="O75" s="209">
        <v>1.84</v>
      </c>
      <c r="P75" s="210">
        <v>0.11</v>
      </c>
      <c r="Q75" s="213">
        <v>0.18360000000000001</v>
      </c>
      <c r="R75" s="213">
        <v>5.3E-3</v>
      </c>
      <c r="S75" s="130">
        <v>0.63458999999999999</v>
      </c>
      <c r="T75" s="133">
        <v>1054</v>
      </c>
      <c r="U75" s="129">
        <v>38</v>
      </c>
      <c r="V75" s="129">
        <v>48</v>
      </c>
      <c r="W75" s="129">
        <v>1086</v>
      </c>
      <c r="X75" s="129">
        <v>29</v>
      </c>
      <c r="Y75" s="129">
        <v>51</v>
      </c>
      <c r="Z75" s="129">
        <v>1062</v>
      </c>
      <c r="AA75" s="129">
        <v>90</v>
      </c>
      <c r="AB75" s="129">
        <v>120</v>
      </c>
      <c r="AC75" s="223">
        <v>103.03605313092979</v>
      </c>
      <c r="AD75" s="230">
        <v>102.25988700564972</v>
      </c>
      <c r="AE75" s="134"/>
      <c r="AF75" s="134"/>
      <c r="AG75" s="134"/>
      <c r="AH75" s="134"/>
      <c r="AI75" s="228"/>
      <c r="AJ75" s="52"/>
      <c r="AK75"/>
      <c r="AL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</row>
    <row r="76" spans="1:269">
      <c r="A76" s="119"/>
      <c r="B76" s="119"/>
      <c r="C76" s="119"/>
      <c r="D76" s="119"/>
      <c r="E76" s="119"/>
      <c r="F76" s="119"/>
      <c r="G76" s="119"/>
      <c r="H76" s="121"/>
      <c r="I76" s="128"/>
      <c r="J76" s="128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</row>
    <row r="77" spans="1:269" s="1" customFormat="1">
      <c r="A77" s="85" t="s">
        <v>102</v>
      </c>
      <c r="B77" s="98"/>
      <c r="C77" s="135"/>
      <c r="D77" s="136"/>
      <c r="E77" s="136"/>
      <c r="F77" s="136"/>
      <c r="G77" s="135"/>
      <c r="H77" s="136"/>
      <c r="I77" s="137"/>
      <c r="J77" s="128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23"/>
      <c r="AF77" s="123"/>
      <c r="AG77" s="123"/>
      <c r="AH77" s="123"/>
      <c r="AI77" s="123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</row>
    <row r="78" spans="1:269" s="1" customFormat="1" ht="17" customHeight="1">
      <c r="A78" s="85" t="s">
        <v>106</v>
      </c>
      <c r="B78" s="98"/>
      <c r="C78" s="135"/>
      <c r="D78" s="136"/>
      <c r="E78" s="136"/>
      <c r="F78" s="136"/>
      <c r="G78" s="135"/>
      <c r="H78" s="136"/>
      <c r="I78" s="137"/>
      <c r="J78" s="128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23"/>
      <c r="AF78" s="123"/>
      <c r="AG78" s="123"/>
      <c r="AH78" s="123"/>
      <c r="AI78" s="123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</row>
    <row r="79" spans="1:269" s="1" customFormat="1">
      <c r="A79" s="90" t="s">
        <v>130</v>
      </c>
      <c r="B79" s="98"/>
      <c r="C79" s="135"/>
      <c r="D79" s="136"/>
      <c r="E79" s="136"/>
      <c r="F79" s="136"/>
      <c r="G79" s="135"/>
      <c r="H79" s="136"/>
      <c r="I79" s="128"/>
      <c r="J79" s="128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23"/>
      <c r="AF79" s="123"/>
      <c r="AG79" s="123"/>
      <c r="AH79" s="123"/>
      <c r="AI79" s="123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</row>
    <row r="80" spans="1:269" s="1" customFormat="1" ht="15" customHeight="1">
      <c r="A80" s="90" t="s">
        <v>131</v>
      </c>
      <c r="B80" s="98"/>
      <c r="C80" s="135"/>
      <c r="D80" s="136"/>
      <c r="E80" s="136"/>
      <c r="F80" s="136"/>
      <c r="G80" s="135"/>
      <c r="H80" s="136"/>
      <c r="I80" s="128"/>
      <c r="J80" s="128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23"/>
      <c r="AF80" s="123"/>
      <c r="AG80" s="123"/>
      <c r="AH80" s="123"/>
      <c r="AI80" s="123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</row>
    <row r="81" spans="1:269" s="1" customFormat="1" ht="15" customHeight="1">
      <c r="A81" s="91" t="s">
        <v>128</v>
      </c>
      <c r="B81" s="98"/>
      <c r="C81" s="135"/>
      <c r="D81" s="136"/>
      <c r="E81" s="136"/>
      <c r="F81" s="136"/>
      <c r="G81" s="135"/>
      <c r="H81" s="136"/>
      <c r="I81" s="128"/>
      <c r="J81" s="128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23"/>
      <c r="AF81" s="123"/>
      <c r="AG81" s="123"/>
      <c r="AH81" s="123"/>
      <c r="AI81" s="123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</row>
    <row r="82" spans="1:269" s="1" customFormat="1" ht="17" customHeight="1">
      <c r="A82" s="7" t="s">
        <v>129</v>
      </c>
      <c r="B82" s="139"/>
      <c r="C82" s="138"/>
      <c r="D82" s="138"/>
      <c r="E82" s="138"/>
      <c r="F82" s="140"/>
      <c r="G82" s="138"/>
      <c r="H82" s="141"/>
      <c r="I82" s="128"/>
      <c r="J82" s="128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23"/>
      <c r="AF82" s="123"/>
      <c r="AG82" s="123"/>
      <c r="AH82" s="123"/>
      <c r="AI82" s="123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</row>
    <row r="83" spans="1:269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</row>
    <row r="84" spans="1:269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</row>
    <row r="85" spans="1:269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</row>
    <row r="86" spans="1:269">
      <c r="A86" s="125"/>
      <c r="B86" s="139"/>
      <c r="C86" s="140"/>
      <c r="D86" s="140"/>
      <c r="E86" s="140"/>
      <c r="F86" s="140"/>
      <c r="G86" s="142"/>
      <c r="H86" s="143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</row>
    <row r="87" spans="1:269">
      <c r="A87" s="53"/>
      <c r="H87" s="46"/>
      <c r="I87"/>
      <c r="W87" s="1"/>
      <c r="Z87"/>
    </row>
    <row r="88" spans="1:269">
      <c r="A88" s="54"/>
      <c r="B88" s="12"/>
      <c r="C88" s="11"/>
      <c r="D88" s="11"/>
      <c r="E88" s="11"/>
      <c r="F88" s="11"/>
      <c r="G88" s="13"/>
      <c r="H88" s="62"/>
      <c r="I88" s="11"/>
      <c r="J88" s="11"/>
      <c r="W88" s="1"/>
      <c r="Z88"/>
    </row>
    <row r="89" spans="1:269">
      <c r="A89" s="55"/>
      <c r="B89" s="12"/>
      <c r="C89" s="11"/>
      <c r="D89" s="11"/>
      <c r="E89" s="11"/>
      <c r="F89" s="11"/>
      <c r="G89" s="11"/>
      <c r="H89" s="62"/>
      <c r="I89" s="11"/>
      <c r="J89" s="11"/>
      <c r="W89" s="1"/>
      <c r="Z89"/>
    </row>
    <row r="90" spans="1:269">
      <c r="A90" s="55"/>
      <c r="B90" s="12"/>
      <c r="C90" s="11"/>
      <c r="D90" s="11"/>
      <c r="E90" s="11"/>
      <c r="F90" s="11"/>
      <c r="G90" s="15"/>
      <c r="H90" s="62"/>
      <c r="I90" s="11"/>
      <c r="J90" s="15"/>
      <c r="W90" s="1"/>
      <c r="Z90"/>
    </row>
    <row r="91" spans="1:269">
      <c r="A91" s="14"/>
      <c r="B91" s="12"/>
      <c r="C91" s="11"/>
      <c r="D91" s="11"/>
      <c r="E91" s="11"/>
      <c r="F91" s="11"/>
      <c r="G91" s="11"/>
      <c r="H91" s="62"/>
      <c r="I91" s="11"/>
      <c r="J91" s="11"/>
      <c r="W91" s="1"/>
      <c r="Z91"/>
    </row>
    <row r="92" spans="1:269">
      <c r="A92" s="14"/>
      <c r="B92" s="12"/>
      <c r="C92" s="11"/>
      <c r="D92" s="11"/>
      <c r="E92" s="16"/>
      <c r="F92" s="11"/>
      <c r="G92" s="12"/>
      <c r="H92" s="63"/>
      <c r="I92" s="11"/>
      <c r="J92" s="11"/>
      <c r="W92" s="1"/>
      <c r="Z92"/>
    </row>
    <row r="93" spans="1:269">
      <c r="A93" s="17"/>
      <c r="B93" s="18"/>
      <c r="C93" s="19"/>
      <c r="D93" s="19"/>
      <c r="E93" s="20"/>
      <c r="F93" s="19"/>
      <c r="G93" s="19"/>
      <c r="H93" s="64"/>
      <c r="I93" s="19"/>
      <c r="J93" s="19"/>
      <c r="W93" s="1"/>
      <c r="Z93"/>
    </row>
    <row r="94" spans="1:269">
      <c r="A94" s="21"/>
      <c r="C94" s="21"/>
      <c r="D94" s="21"/>
      <c r="E94" s="22"/>
      <c r="F94" s="22"/>
      <c r="G94" s="23"/>
      <c r="H94" s="65"/>
      <c r="I94" s="23"/>
      <c r="J94" s="23"/>
      <c r="W94" s="1"/>
      <c r="Z94"/>
    </row>
    <row r="95" spans="1:269">
      <c r="H95" s="46"/>
      <c r="I95"/>
      <c r="W95" s="1"/>
      <c r="Z95"/>
    </row>
    <row r="96" spans="1:269">
      <c r="H96" s="46"/>
      <c r="I96"/>
      <c r="W96" s="1"/>
      <c r="Z96"/>
    </row>
    <row r="97" spans="8:26">
      <c r="H97" s="46"/>
      <c r="I97"/>
      <c r="W97" s="1"/>
      <c r="Z97"/>
    </row>
    <row r="98" spans="8:26">
      <c r="H98" s="46"/>
      <c r="I98"/>
      <c r="W98" s="1"/>
      <c r="Z98"/>
    </row>
    <row r="99" spans="8:26">
      <c r="H99" s="46"/>
      <c r="I99"/>
      <c r="W99" s="1"/>
      <c r="Z99"/>
    </row>
    <row r="100" spans="8:26">
      <c r="H100" s="46"/>
      <c r="I100"/>
      <c r="W100" s="1"/>
      <c r="Z100"/>
    </row>
    <row r="101" spans="8:26">
      <c r="H101" s="46"/>
      <c r="I101"/>
      <c r="W101" s="1"/>
      <c r="Z101"/>
    </row>
    <row r="102" spans="8:26">
      <c r="H102" s="46"/>
      <c r="I102"/>
      <c r="W102" s="1"/>
      <c r="Z102"/>
    </row>
    <row r="103" spans="8:26">
      <c r="H103" s="46"/>
      <c r="I103"/>
      <c r="W103" s="1"/>
      <c r="Z103"/>
    </row>
    <row r="104" spans="8:26">
      <c r="H104" s="46"/>
      <c r="I104"/>
      <c r="W104" s="1"/>
      <c r="Z104"/>
    </row>
    <row r="105" spans="8:26">
      <c r="H105" s="46"/>
      <c r="I105"/>
      <c r="W105" s="1"/>
      <c r="Z105"/>
    </row>
    <row r="106" spans="8:26">
      <c r="H106" s="46"/>
      <c r="I106"/>
      <c r="W106" s="1"/>
      <c r="Z106"/>
    </row>
    <row r="107" spans="8:26">
      <c r="H107" s="46"/>
      <c r="I107"/>
      <c r="W107" s="1"/>
      <c r="Z107"/>
    </row>
    <row r="108" spans="8:26">
      <c r="H108" s="46"/>
      <c r="I108"/>
      <c r="W108" s="1"/>
      <c r="Z108"/>
    </row>
    <row r="109" spans="8:26">
      <c r="H109" s="46"/>
      <c r="I109"/>
      <c r="W109" s="1"/>
      <c r="Z109"/>
    </row>
    <row r="110" spans="8:26">
      <c r="H110" s="46"/>
      <c r="I110"/>
      <c r="W110" s="1"/>
      <c r="Z110"/>
    </row>
    <row r="111" spans="8:26">
      <c r="H111" s="46"/>
      <c r="I111"/>
      <c r="W111" s="1"/>
      <c r="Z111"/>
    </row>
    <row r="112" spans="8:26">
      <c r="H112" s="46"/>
      <c r="I112"/>
      <c r="W112" s="1"/>
      <c r="Z112"/>
    </row>
    <row r="113" spans="8:26">
      <c r="H113" s="46"/>
      <c r="I113"/>
      <c r="W113" s="1"/>
      <c r="Z113"/>
    </row>
    <row r="114" spans="8:26">
      <c r="H114" s="46"/>
      <c r="I114"/>
      <c r="W114" s="1"/>
      <c r="Z114"/>
    </row>
    <row r="115" spans="8:26">
      <c r="H115" s="46"/>
      <c r="I115"/>
      <c r="W115" s="1"/>
      <c r="Z115"/>
    </row>
    <row r="116" spans="8:26">
      <c r="H116" s="46"/>
      <c r="I116"/>
      <c r="W116" s="1"/>
      <c r="Z116"/>
    </row>
    <row r="117" spans="8:26">
      <c r="H117" s="46"/>
      <c r="I117"/>
      <c r="W117" s="1"/>
      <c r="Z117"/>
    </row>
  </sheetData>
  <mergeCells count="5">
    <mergeCell ref="O3:S3"/>
    <mergeCell ref="T3:AB3"/>
    <mergeCell ref="AI3:AI4"/>
    <mergeCell ref="K3:N3"/>
    <mergeCell ref="AF10:AI10"/>
  </mergeCells>
  <phoneticPr fontId="26" type="noConversion"/>
  <conditionalFormatting sqref="L4:L5">
    <cfRule type="cellIs" dxfId="9" priority="6" stopIfTrue="1" operator="lessThan">
      <formula>0.75</formula>
    </cfRule>
  </conditionalFormatting>
  <conditionalFormatting sqref="J4:J5">
    <cfRule type="cellIs" dxfId="8" priority="7" stopIfTrue="1" operator="lessThan">
      <formula>0.75</formula>
    </cfRule>
  </conditionalFormatting>
  <conditionalFormatting sqref="N4:N5">
    <cfRule type="cellIs" dxfId="7" priority="5" stopIfTrue="1" operator="lessThan">
      <formula>0.75</formula>
    </cfRule>
  </conditionalFormatting>
  <conditionalFormatting sqref="P4:P5">
    <cfRule type="cellIs" dxfId="6" priority="3" stopIfTrue="1" operator="lessThan">
      <formula>0.75</formula>
    </cfRule>
  </conditionalFormatting>
  <conditionalFormatting sqref="R4:R5">
    <cfRule type="cellIs" dxfId="5" priority="2" stopIfTrue="1" operator="lessThan">
      <formula>0.75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-0.499984740745262"/>
  </sheetPr>
  <dimension ref="A2:JS117"/>
  <sheetViews>
    <sheetView showGridLines="0" workbookViewId="0">
      <selection activeCell="AC17" sqref="AC17"/>
    </sheetView>
  </sheetViews>
  <sheetFormatPr baseColWidth="10" defaultColWidth="8.83203125" defaultRowHeight="14" x14ac:dyDescent="0"/>
  <cols>
    <col min="1" max="1" width="12" customWidth="1"/>
    <col min="2" max="2" width="36.6640625" customWidth="1"/>
    <col min="6" max="6" width="9.5" bestFit="1" customWidth="1"/>
    <col min="9" max="9" width="8.83203125" style="46"/>
    <col min="24" max="26" width="8.83203125" style="1"/>
    <col min="35" max="35" width="10" customWidth="1"/>
  </cols>
  <sheetData>
    <row r="2" spans="1:279" ht="15" thickBot="1">
      <c r="A2" s="145" t="s">
        <v>125</v>
      </c>
    </row>
    <row r="3" spans="1:279" s="2" customFormat="1" ht="18.75" customHeight="1" thickBot="1">
      <c r="A3" s="24" t="s">
        <v>111</v>
      </c>
      <c r="B3" s="25"/>
      <c r="C3" s="25"/>
      <c r="D3" s="25"/>
      <c r="E3" s="26"/>
      <c r="F3" s="26"/>
      <c r="G3" s="26"/>
      <c r="H3" s="57"/>
      <c r="I3" s="66"/>
      <c r="J3" s="27"/>
      <c r="K3" s="28"/>
      <c r="L3" s="29" t="s">
        <v>103</v>
      </c>
      <c r="M3" s="30"/>
      <c r="N3" s="66"/>
      <c r="O3" s="234" t="s">
        <v>1</v>
      </c>
      <c r="P3" s="235"/>
      <c r="Q3" s="235"/>
      <c r="R3" s="235"/>
      <c r="S3" s="235"/>
      <c r="T3" s="236" t="s">
        <v>112</v>
      </c>
      <c r="U3" s="237"/>
      <c r="V3" s="237"/>
      <c r="W3" s="237"/>
      <c r="X3" s="237"/>
      <c r="Y3" s="237"/>
      <c r="Z3" s="237"/>
      <c r="AA3" s="237"/>
      <c r="AB3" s="237"/>
      <c r="AC3" s="69" t="s">
        <v>2</v>
      </c>
      <c r="AD3" s="70" t="s">
        <v>3</v>
      </c>
      <c r="AE3" s="71"/>
      <c r="AF3" s="72"/>
      <c r="AG3" s="67" t="s">
        <v>113</v>
      </c>
      <c r="AH3" s="102"/>
      <c r="AI3" s="250" t="s">
        <v>123</v>
      </c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</row>
    <row r="4" spans="1:279" s="45" customFormat="1" ht="21" customHeight="1" thickBot="1">
      <c r="A4" s="31" t="s">
        <v>4</v>
      </c>
      <c r="B4" s="32" t="s">
        <v>5</v>
      </c>
      <c r="C4" s="32" t="s">
        <v>114</v>
      </c>
      <c r="D4" s="32" t="s">
        <v>6</v>
      </c>
      <c r="E4" s="33" t="s">
        <v>7</v>
      </c>
      <c r="F4" s="34" t="s">
        <v>115</v>
      </c>
      <c r="G4" s="34" t="s">
        <v>116</v>
      </c>
      <c r="H4" s="58" t="s">
        <v>117</v>
      </c>
      <c r="I4" s="73" t="s">
        <v>118</v>
      </c>
      <c r="J4" s="35" t="s">
        <v>0</v>
      </c>
      <c r="K4" s="36" t="s">
        <v>104</v>
      </c>
      <c r="L4" s="37" t="s">
        <v>0</v>
      </c>
      <c r="M4" s="38" t="s">
        <v>105</v>
      </c>
      <c r="N4" s="37" t="s">
        <v>0</v>
      </c>
      <c r="O4" s="39" t="s">
        <v>9</v>
      </c>
      <c r="P4" s="37" t="s">
        <v>0</v>
      </c>
      <c r="Q4" s="40" t="s">
        <v>10</v>
      </c>
      <c r="R4" s="37" t="s">
        <v>0</v>
      </c>
      <c r="S4" s="74" t="s">
        <v>11</v>
      </c>
      <c r="T4" s="41" t="s">
        <v>119</v>
      </c>
      <c r="U4" s="42" t="s">
        <v>12</v>
      </c>
      <c r="V4" s="42" t="s">
        <v>13</v>
      </c>
      <c r="W4" s="43" t="s">
        <v>14</v>
      </c>
      <c r="X4" s="42" t="s">
        <v>12</v>
      </c>
      <c r="Y4" s="42" t="s">
        <v>13</v>
      </c>
      <c r="Z4" s="43" t="s">
        <v>8</v>
      </c>
      <c r="AA4" s="42" t="s">
        <v>12</v>
      </c>
      <c r="AB4" s="42" t="s">
        <v>13</v>
      </c>
      <c r="AC4" s="75" t="s">
        <v>120</v>
      </c>
      <c r="AD4" s="44" t="s">
        <v>121</v>
      </c>
      <c r="AE4" s="188" t="s">
        <v>107</v>
      </c>
      <c r="AF4" s="189" t="s">
        <v>108</v>
      </c>
      <c r="AG4" s="189" t="s">
        <v>122</v>
      </c>
      <c r="AH4" s="233" t="s">
        <v>109</v>
      </c>
      <c r="AI4" s="251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</row>
    <row r="5" spans="1:279" s="45" customFormat="1" ht="21" customHeight="1">
      <c r="A5" s="146"/>
      <c r="B5" s="147"/>
      <c r="C5" s="147"/>
      <c r="D5" s="147"/>
      <c r="E5" s="148"/>
      <c r="F5" s="149"/>
      <c r="G5" s="149"/>
      <c r="H5" s="150"/>
      <c r="I5" s="151"/>
      <c r="J5" s="152"/>
      <c r="K5" s="153"/>
      <c r="L5" s="152"/>
      <c r="M5" s="154"/>
      <c r="N5" s="152"/>
      <c r="O5" s="68"/>
      <c r="P5" s="152"/>
      <c r="Q5" s="231"/>
      <c r="R5" s="232"/>
      <c r="S5" s="155"/>
      <c r="T5" s="156"/>
      <c r="U5" s="157"/>
      <c r="V5" s="157"/>
      <c r="W5" s="156"/>
      <c r="X5" s="157"/>
      <c r="Y5" s="157"/>
      <c r="Z5" s="156"/>
      <c r="AA5" s="157"/>
      <c r="AB5" s="157"/>
      <c r="AC5" s="158"/>
      <c r="AD5" s="158"/>
      <c r="AE5" s="190"/>
      <c r="AF5" s="191"/>
      <c r="AG5" s="191"/>
      <c r="AH5" s="217"/>
      <c r="AI5" s="22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</row>
    <row r="6" spans="1:279">
      <c r="A6" t="s">
        <v>15</v>
      </c>
      <c r="B6" t="s">
        <v>16</v>
      </c>
      <c r="C6" s="173">
        <v>5.1109999999999998</v>
      </c>
      <c r="D6">
        <v>25</v>
      </c>
      <c r="E6" s="4">
        <v>148400</v>
      </c>
      <c r="F6" s="4">
        <v>598</v>
      </c>
      <c r="G6" s="5">
        <v>1.785953177257525</v>
      </c>
      <c r="H6" s="46">
        <v>1.0755395683453237</v>
      </c>
      <c r="I6" s="76">
        <v>3307.8651685393256</v>
      </c>
      <c r="J6" s="76">
        <v>69.662921348314597</v>
      </c>
      <c r="K6" s="79">
        <v>5.31</v>
      </c>
      <c r="L6">
        <v>0.11</v>
      </c>
      <c r="M6">
        <v>7.3999999999999996E-2</v>
      </c>
      <c r="N6">
        <v>2.2000000000000001E-3</v>
      </c>
      <c r="O6" s="175">
        <v>1.8660000000000001</v>
      </c>
      <c r="P6" s="173">
        <v>6.0999999999999999E-2</v>
      </c>
      <c r="Q6" s="172">
        <v>0.18870000000000001</v>
      </c>
      <c r="R6" s="172">
        <v>3.8999999999999998E-3</v>
      </c>
      <c r="S6" s="5">
        <v>0.36780000000000002</v>
      </c>
      <c r="T6" s="79">
        <v>1068</v>
      </c>
      <c r="U6">
        <v>22</v>
      </c>
      <c r="V6">
        <v>22</v>
      </c>
      <c r="W6" s="1">
        <v>1114</v>
      </c>
      <c r="X6" s="1">
        <v>21</v>
      </c>
      <c r="Y6" s="1">
        <v>42</v>
      </c>
      <c r="Z6">
        <v>1035</v>
      </c>
      <c r="AA6">
        <v>60</v>
      </c>
      <c r="AB6">
        <v>60</v>
      </c>
      <c r="AC6" s="185">
        <v>104.30711610486891</v>
      </c>
      <c r="AD6" s="185">
        <v>107.6328502415459</v>
      </c>
      <c r="AE6" s="193"/>
      <c r="AF6" s="89"/>
      <c r="AG6" s="89"/>
      <c r="AH6" s="123"/>
      <c r="AI6" s="123"/>
      <c r="AJ6" s="79"/>
    </row>
    <row r="7" spans="1:279">
      <c r="A7" t="s">
        <v>18</v>
      </c>
      <c r="B7" t="s">
        <v>16</v>
      </c>
      <c r="C7" s="173">
        <v>5.1219999999999999</v>
      </c>
      <c r="D7">
        <v>26</v>
      </c>
      <c r="E7" s="4">
        <v>115600</v>
      </c>
      <c r="F7" s="4">
        <v>479</v>
      </c>
      <c r="G7" s="5">
        <v>0.80501043841336117</v>
      </c>
      <c r="H7" s="46">
        <v>2.4741735537190084</v>
      </c>
      <c r="I7" s="76">
        <v>10952.380952380952</v>
      </c>
      <c r="J7" s="76">
        <v>228.57142857142858</v>
      </c>
      <c r="K7" s="79">
        <v>5.4790000000000001</v>
      </c>
      <c r="L7">
        <v>8.7999999999999995E-2</v>
      </c>
      <c r="M7">
        <v>7.5999999999999998E-2</v>
      </c>
      <c r="N7">
        <v>1.9E-3</v>
      </c>
      <c r="O7" s="175">
        <v>1.8680000000000001</v>
      </c>
      <c r="P7" s="173">
        <v>0.04</v>
      </c>
      <c r="Q7" s="172">
        <v>0.18279999999999999</v>
      </c>
      <c r="R7" s="172">
        <v>2.8999999999999998E-3</v>
      </c>
      <c r="S7" s="5">
        <v>9.0007000000000004E-3</v>
      </c>
      <c r="T7" s="79">
        <v>1069</v>
      </c>
      <c r="U7">
        <v>14</v>
      </c>
      <c r="V7">
        <v>14</v>
      </c>
      <c r="W7" s="1">
        <v>1082</v>
      </c>
      <c r="X7" s="1">
        <v>16</v>
      </c>
      <c r="Y7" s="1">
        <v>39</v>
      </c>
      <c r="Z7">
        <v>1090</v>
      </c>
      <c r="AA7">
        <v>49</v>
      </c>
      <c r="AB7">
        <v>49</v>
      </c>
      <c r="AC7" s="185">
        <v>101.21608980355472</v>
      </c>
      <c r="AD7" s="185">
        <v>99.266055045871553</v>
      </c>
      <c r="AE7" s="193"/>
      <c r="AF7" s="89"/>
      <c r="AG7" s="89"/>
      <c r="AH7" s="123"/>
      <c r="AI7" s="123"/>
      <c r="AJ7" s="79"/>
    </row>
    <row r="8" spans="1:279">
      <c r="A8" t="s">
        <v>20</v>
      </c>
      <c r="B8" t="s">
        <v>16</v>
      </c>
      <c r="C8" s="173">
        <v>5.109</v>
      </c>
      <c r="D8">
        <v>26</v>
      </c>
      <c r="E8" s="4">
        <v>91200</v>
      </c>
      <c r="F8" s="4">
        <v>368</v>
      </c>
      <c r="G8" s="5">
        <v>0.98233695652173914</v>
      </c>
      <c r="H8" s="46">
        <v>1.9870410367170628</v>
      </c>
      <c r="I8" s="76">
        <v>2649.2753623188405</v>
      </c>
      <c r="J8" s="76">
        <v>63.768115942028984</v>
      </c>
      <c r="K8" s="79">
        <v>5.4</v>
      </c>
      <c r="L8">
        <v>0.13</v>
      </c>
      <c r="M8">
        <v>7.5399999999999995E-2</v>
      </c>
      <c r="N8">
        <v>1.8E-3</v>
      </c>
      <c r="O8" s="175">
        <v>1.85</v>
      </c>
      <c r="P8" s="173">
        <v>5.8000000000000003E-2</v>
      </c>
      <c r="Q8" s="172">
        <v>0.18559999999999999</v>
      </c>
      <c r="R8" s="172">
        <v>4.4000000000000003E-3</v>
      </c>
      <c r="S8" s="5">
        <v>0.56927000000000005</v>
      </c>
      <c r="T8" s="79">
        <v>1062</v>
      </c>
      <c r="U8">
        <v>21</v>
      </c>
      <c r="V8">
        <v>21</v>
      </c>
      <c r="W8" s="1">
        <v>1097</v>
      </c>
      <c r="X8" s="1">
        <v>24</v>
      </c>
      <c r="Y8" s="1">
        <v>43</v>
      </c>
      <c r="Z8">
        <v>1074</v>
      </c>
      <c r="AA8">
        <v>48</v>
      </c>
      <c r="AB8">
        <v>48</v>
      </c>
      <c r="AC8" s="185">
        <v>103.29566854990584</v>
      </c>
      <c r="AD8" s="185">
        <v>102.1415270018622</v>
      </c>
      <c r="AE8" s="193"/>
      <c r="AF8" s="89"/>
      <c r="AG8" s="89"/>
      <c r="AH8" s="123"/>
      <c r="AI8" s="123"/>
      <c r="AJ8" s="79"/>
    </row>
    <row r="9" spans="1:279">
      <c r="A9" t="s">
        <v>22</v>
      </c>
      <c r="B9" t="s">
        <v>16</v>
      </c>
      <c r="C9" s="173">
        <v>5.1230000000000002</v>
      </c>
      <c r="D9">
        <v>26</v>
      </c>
      <c r="E9" s="4">
        <v>75200</v>
      </c>
      <c r="F9" s="4">
        <v>308.2</v>
      </c>
      <c r="G9" s="5">
        <v>0.45327709279688511</v>
      </c>
      <c r="H9" s="46">
        <v>4.1705006765899864</v>
      </c>
      <c r="I9" s="76">
        <v>7936.8421052631575</v>
      </c>
      <c r="J9" s="76">
        <v>178.9473684210526</v>
      </c>
      <c r="K9" s="79">
        <v>5.37</v>
      </c>
      <c r="L9">
        <v>0.15</v>
      </c>
      <c r="M9">
        <v>7.6100000000000001E-2</v>
      </c>
      <c r="N9">
        <v>2.5999999999999999E-3</v>
      </c>
      <c r="O9" s="175">
        <v>1.901</v>
      </c>
      <c r="P9" s="173">
        <v>5.5E-2</v>
      </c>
      <c r="Q9" s="172">
        <v>0.18720000000000001</v>
      </c>
      <c r="R9" s="172">
        <v>5.1999999999999998E-3</v>
      </c>
      <c r="S9" s="5">
        <v>0.33634999999999998</v>
      </c>
      <c r="T9" s="79">
        <v>1085</v>
      </c>
      <c r="U9">
        <v>18</v>
      </c>
      <c r="V9">
        <v>18</v>
      </c>
      <c r="W9" s="1">
        <v>1106</v>
      </c>
      <c r="X9" s="1">
        <v>28</v>
      </c>
      <c r="Y9" s="1">
        <v>46</v>
      </c>
      <c r="Z9">
        <v>1087</v>
      </c>
      <c r="AA9">
        <v>69</v>
      </c>
      <c r="AB9">
        <v>69</v>
      </c>
      <c r="AC9" s="185">
        <v>101.93548387096774</v>
      </c>
      <c r="AD9" s="185">
        <v>101.74793008279669</v>
      </c>
      <c r="AE9" s="193"/>
      <c r="AF9" s="199" t="s">
        <v>110</v>
      </c>
      <c r="AG9" s="199" t="s">
        <v>110</v>
      </c>
      <c r="AH9" s="126" t="s">
        <v>110</v>
      </c>
      <c r="AI9" s="127" t="s">
        <v>110</v>
      </c>
      <c r="AJ9" s="79"/>
    </row>
    <row r="10" spans="1:279">
      <c r="A10" t="s">
        <v>24</v>
      </c>
      <c r="B10" t="s">
        <v>16</v>
      </c>
      <c r="C10" s="173">
        <v>5.1159999999999997</v>
      </c>
      <c r="D10">
        <v>26</v>
      </c>
      <c r="E10" s="4">
        <v>118700</v>
      </c>
      <c r="F10" s="4">
        <v>482</v>
      </c>
      <c r="G10" s="5">
        <v>0.74937759336099585</v>
      </c>
      <c r="H10" s="46">
        <v>2.5858369098712446</v>
      </c>
      <c r="I10" s="76">
        <v>2346.5346534653463</v>
      </c>
      <c r="J10" s="76">
        <v>49.504950495049499</v>
      </c>
      <c r="K10" s="79">
        <v>5.42</v>
      </c>
      <c r="L10">
        <v>0.11</v>
      </c>
      <c r="M10">
        <v>7.7100000000000002E-2</v>
      </c>
      <c r="N10">
        <v>1.5E-3</v>
      </c>
      <c r="O10" s="175">
        <v>1.9510000000000001</v>
      </c>
      <c r="P10" s="173">
        <v>5.5E-2</v>
      </c>
      <c r="Q10" s="172">
        <v>0.1842</v>
      </c>
      <c r="R10" s="172">
        <v>4.1999999999999997E-3</v>
      </c>
      <c r="S10" s="5">
        <v>0.67684999999999995</v>
      </c>
      <c r="T10" s="79">
        <v>1098</v>
      </c>
      <c r="U10">
        <v>19</v>
      </c>
      <c r="V10">
        <v>19</v>
      </c>
      <c r="W10" s="1">
        <v>1090</v>
      </c>
      <c r="X10" s="1">
        <v>23</v>
      </c>
      <c r="Y10" s="1">
        <v>42</v>
      </c>
      <c r="Z10">
        <v>1121</v>
      </c>
      <c r="AA10">
        <v>37</v>
      </c>
      <c r="AB10">
        <v>37</v>
      </c>
      <c r="AC10" s="185">
        <v>99.271402550091068</v>
      </c>
      <c r="AD10" s="185">
        <v>97.234611953612841</v>
      </c>
      <c r="AE10" s="193"/>
      <c r="AF10" s="89"/>
      <c r="AG10" s="89"/>
      <c r="AH10" s="123"/>
      <c r="AI10" s="123"/>
      <c r="AJ10" s="79"/>
    </row>
    <row r="11" spans="1:279">
      <c r="A11" t="s">
        <v>26</v>
      </c>
      <c r="B11" t="s">
        <v>16</v>
      </c>
      <c r="C11" s="173">
        <v>5.1100000000000003</v>
      </c>
      <c r="D11">
        <v>26</v>
      </c>
      <c r="E11" s="4">
        <v>124700</v>
      </c>
      <c r="F11" s="4">
        <v>482</v>
      </c>
      <c r="G11" s="5">
        <v>0.89688796680497929</v>
      </c>
      <c r="H11" s="46">
        <v>2.119613016710642</v>
      </c>
      <c r="I11" s="76">
        <v>22545.454545454544</v>
      </c>
      <c r="J11" s="76">
        <v>581.81818181818176</v>
      </c>
      <c r="K11" s="79">
        <v>5.22</v>
      </c>
      <c r="L11">
        <v>0.15</v>
      </c>
      <c r="M11">
        <v>7.4999999999999997E-2</v>
      </c>
      <c r="N11">
        <v>1.6000000000000001E-3</v>
      </c>
      <c r="O11" s="175">
        <v>1.978</v>
      </c>
      <c r="P11" s="173">
        <v>4.7E-2</v>
      </c>
      <c r="Q11" s="172">
        <v>0.1913</v>
      </c>
      <c r="R11" s="172">
        <v>5.1999999999999998E-3</v>
      </c>
      <c r="S11" s="5">
        <v>0.56545000000000001</v>
      </c>
      <c r="T11" s="79">
        <v>1107</v>
      </c>
      <c r="U11">
        <v>16</v>
      </c>
      <c r="V11">
        <v>16</v>
      </c>
      <c r="W11" s="1">
        <v>1128</v>
      </c>
      <c r="X11" s="1">
        <v>28</v>
      </c>
      <c r="Y11" s="1">
        <v>47</v>
      </c>
      <c r="Z11">
        <v>1063</v>
      </c>
      <c r="AA11">
        <v>44</v>
      </c>
      <c r="AB11">
        <v>44</v>
      </c>
      <c r="AC11" s="185">
        <v>101.89701897018971</v>
      </c>
      <c r="AD11" s="185">
        <v>106.11476952022578</v>
      </c>
      <c r="AE11" s="193"/>
      <c r="AF11" s="89"/>
      <c r="AG11" s="89"/>
      <c r="AH11" s="81"/>
      <c r="AI11" s="81"/>
      <c r="AJ11" s="79"/>
    </row>
    <row r="12" spans="1:279">
      <c r="A12" t="s">
        <v>28</v>
      </c>
      <c r="B12" t="s">
        <v>16</v>
      </c>
      <c r="C12" s="173">
        <v>5.1109999999999998</v>
      </c>
      <c r="D12">
        <v>26</v>
      </c>
      <c r="E12" s="4">
        <v>82000</v>
      </c>
      <c r="F12" s="4">
        <v>323.3</v>
      </c>
      <c r="G12" s="5">
        <v>0.55242808536962573</v>
      </c>
      <c r="H12" s="46">
        <v>3.5141304347826088</v>
      </c>
      <c r="I12" s="76">
        <v>1305.5999999999999</v>
      </c>
      <c r="J12" s="76">
        <v>31.999999999999996</v>
      </c>
      <c r="K12" s="79">
        <v>5.21</v>
      </c>
      <c r="L12">
        <v>0.12</v>
      </c>
      <c r="M12">
        <v>7.6100000000000001E-2</v>
      </c>
      <c r="N12">
        <v>2.3E-3</v>
      </c>
      <c r="O12" s="175">
        <v>1.9950000000000001</v>
      </c>
      <c r="P12" s="173">
        <v>6.6000000000000003E-2</v>
      </c>
      <c r="Q12" s="172">
        <v>0.1925</v>
      </c>
      <c r="R12" s="172">
        <v>4.1999999999999997E-3</v>
      </c>
      <c r="S12" s="5">
        <v>0.47608</v>
      </c>
      <c r="T12" s="79">
        <v>1112</v>
      </c>
      <c r="U12">
        <v>22</v>
      </c>
      <c r="V12">
        <v>22</v>
      </c>
      <c r="W12" s="1">
        <v>1135</v>
      </c>
      <c r="X12" s="1">
        <v>23</v>
      </c>
      <c r="Y12" s="1">
        <v>44</v>
      </c>
      <c r="Z12">
        <v>1116</v>
      </c>
      <c r="AA12">
        <v>60</v>
      </c>
      <c r="AB12">
        <v>60</v>
      </c>
      <c r="AC12" s="185">
        <v>102.06834532374101</v>
      </c>
      <c r="AD12" s="185">
        <v>101.70250896057348</v>
      </c>
      <c r="AE12" s="193"/>
      <c r="AF12" s="89"/>
      <c r="AG12" s="89"/>
      <c r="AH12" s="81"/>
      <c r="AI12" s="81"/>
      <c r="AJ12" s="79"/>
    </row>
    <row r="13" spans="1:279">
      <c r="A13" t="s">
        <v>30</v>
      </c>
      <c r="B13" t="s">
        <v>16</v>
      </c>
      <c r="C13" s="173">
        <v>5.109</v>
      </c>
      <c r="D13">
        <v>25</v>
      </c>
      <c r="E13" s="4">
        <v>82500</v>
      </c>
      <c r="F13" s="4">
        <v>330.9</v>
      </c>
      <c r="G13" s="5">
        <v>0.58204895738893925</v>
      </c>
      <c r="H13" s="46">
        <v>3.4008221993833505</v>
      </c>
      <c r="I13" s="76">
        <v>1411.965811965812</v>
      </c>
      <c r="J13" s="76">
        <v>29.05982905982906</v>
      </c>
      <c r="K13" s="79">
        <v>5.4</v>
      </c>
      <c r="L13">
        <v>0.14000000000000001</v>
      </c>
      <c r="M13">
        <v>7.8700000000000006E-2</v>
      </c>
      <c r="N13">
        <v>2.3E-3</v>
      </c>
      <c r="O13" s="175">
        <v>1.978</v>
      </c>
      <c r="P13" s="173">
        <v>6.0999999999999999E-2</v>
      </c>
      <c r="Q13" s="172">
        <v>0.186</v>
      </c>
      <c r="R13" s="172">
        <v>5.0000000000000001E-3</v>
      </c>
      <c r="S13" s="5">
        <v>0.40232000000000001</v>
      </c>
      <c r="T13" s="79">
        <v>1111</v>
      </c>
      <c r="U13">
        <v>20</v>
      </c>
      <c r="V13">
        <v>20</v>
      </c>
      <c r="W13" s="1">
        <v>1099</v>
      </c>
      <c r="X13" s="1">
        <v>27</v>
      </c>
      <c r="Y13" s="1">
        <v>45</v>
      </c>
      <c r="Z13">
        <v>1158</v>
      </c>
      <c r="AA13">
        <v>57</v>
      </c>
      <c r="AB13">
        <v>57</v>
      </c>
      <c r="AC13" s="185">
        <v>98.919891989198916</v>
      </c>
      <c r="AD13" s="185">
        <v>94.905008635578582</v>
      </c>
      <c r="AE13" s="193"/>
      <c r="AF13" s="89"/>
      <c r="AG13" s="89"/>
      <c r="AH13" s="81"/>
      <c r="AI13" s="81"/>
      <c r="AJ13" s="79"/>
    </row>
    <row r="14" spans="1:279">
      <c r="A14" t="s">
        <v>32</v>
      </c>
      <c r="B14" t="s">
        <v>16</v>
      </c>
      <c r="C14" s="173">
        <v>5.1159999999999997</v>
      </c>
      <c r="D14">
        <v>26</v>
      </c>
      <c r="E14" s="4">
        <v>79700</v>
      </c>
      <c r="F14" s="4">
        <v>322.89999999999998</v>
      </c>
      <c r="G14" s="5">
        <v>0.60730876432331993</v>
      </c>
      <c r="H14" s="46">
        <v>3.328865979381443</v>
      </c>
      <c r="I14" s="76">
        <v>1030.9677419354839</v>
      </c>
      <c r="J14" s="76">
        <v>19.35483870967742</v>
      </c>
      <c r="K14" s="79">
        <v>5.46</v>
      </c>
      <c r="L14">
        <v>0.13</v>
      </c>
      <c r="M14">
        <v>7.6799999999999993E-2</v>
      </c>
      <c r="N14">
        <v>2.0999999999999999E-3</v>
      </c>
      <c r="O14" s="175">
        <v>1.9379999999999999</v>
      </c>
      <c r="P14" s="173">
        <v>6.4000000000000001E-2</v>
      </c>
      <c r="Q14" s="172">
        <v>0.18390000000000001</v>
      </c>
      <c r="R14" s="172">
        <v>4.7000000000000002E-3</v>
      </c>
      <c r="S14" s="5">
        <v>0.61055999999999999</v>
      </c>
      <c r="T14" s="79">
        <v>1093</v>
      </c>
      <c r="U14">
        <v>22</v>
      </c>
      <c r="V14">
        <v>22</v>
      </c>
      <c r="W14" s="1">
        <v>1088</v>
      </c>
      <c r="X14" s="1">
        <v>25</v>
      </c>
      <c r="Y14" s="1">
        <v>44</v>
      </c>
      <c r="Z14">
        <v>1108</v>
      </c>
      <c r="AA14">
        <v>55</v>
      </c>
      <c r="AB14">
        <v>55</v>
      </c>
      <c r="AC14" s="185">
        <v>99.542543458371455</v>
      </c>
      <c r="AD14" s="185">
        <v>98.194945848375454</v>
      </c>
      <c r="AE14" s="193"/>
      <c r="AF14" s="89"/>
      <c r="AG14" s="89"/>
      <c r="AH14" s="81"/>
      <c r="AI14" s="81"/>
      <c r="AJ14" s="79"/>
    </row>
    <row r="15" spans="1:279">
      <c r="A15" t="s">
        <v>34</v>
      </c>
      <c r="B15" t="s">
        <v>16</v>
      </c>
      <c r="C15" s="173">
        <v>5.1189999999999998</v>
      </c>
      <c r="D15">
        <v>26</v>
      </c>
      <c r="E15" s="4">
        <v>131000</v>
      </c>
      <c r="F15" s="4">
        <v>515</v>
      </c>
      <c r="G15" s="5">
        <v>1.4252427184466019</v>
      </c>
      <c r="H15" s="46">
        <v>1.3806970509383378</v>
      </c>
      <c r="I15" s="76">
        <v>1048.995983935743</v>
      </c>
      <c r="J15" s="76">
        <v>31.325301204819276</v>
      </c>
      <c r="K15" s="79">
        <v>5.29</v>
      </c>
      <c r="L15">
        <v>0.15</v>
      </c>
      <c r="M15">
        <v>7.8E-2</v>
      </c>
      <c r="N15">
        <v>2.3E-3</v>
      </c>
      <c r="O15" s="175">
        <v>2.0369999999999999</v>
      </c>
      <c r="P15" s="173">
        <v>0.06</v>
      </c>
      <c r="Q15" s="172">
        <v>0.19</v>
      </c>
      <c r="R15" s="172">
        <v>5.1999999999999998E-3</v>
      </c>
      <c r="S15" s="5">
        <v>0.51832</v>
      </c>
      <c r="T15" s="79">
        <v>1131</v>
      </c>
      <c r="U15">
        <v>19</v>
      </c>
      <c r="V15">
        <v>19</v>
      </c>
      <c r="W15" s="1">
        <v>1121</v>
      </c>
      <c r="X15" s="1">
        <v>28</v>
      </c>
      <c r="Y15" s="1">
        <v>46</v>
      </c>
      <c r="Z15">
        <v>1138</v>
      </c>
      <c r="AA15">
        <v>57</v>
      </c>
      <c r="AB15">
        <v>57</v>
      </c>
      <c r="AC15" s="185">
        <v>99.115826702033601</v>
      </c>
      <c r="AD15" s="185">
        <v>98.506151142355009</v>
      </c>
      <c r="AE15" s="193"/>
      <c r="AF15" s="89"/>
      <c r="AG15" s="89"/>
      <c r="AH15" s="81"/>
      <c r="AI15" s="81"/>
      <c r="AJ15" s="79"/>
    </row>
    <row r="16" spans="1:279">
      <c r="C16" s="173"/>
      <c r="E16" s="4"/>
      <c r="F16" s="4"/>
      <c r="G16" s="5"/>
      <c r="H16" s="46"/>
      <c r="I16" s="77"/>
      <c r="J16" s="77"/>
      <c r="K16" s="79"/>
      <c r="O16" s="79"/>
      <c r="Q16" s="172"/>
      <c r="R16" s="172"/>
      <c r="S16" s="5"/>
      <c r="T16" s="79"/>
      <c r="W16" s="1"/>
      <c r="Z16"/>
      <c r="AC16" s="185"/>
      <c r="AD16" s="185"/>
      <c r="AE16" s="193"/>
      <c r="AF16" s="89"/>
      <c r="AG16" s="89"/>
      <c r="AH16" s="81"/>
      <c r="AI16" s="81"/>
      <c r="AJ16" s="79"/>
    </row>
    <row r="17" spans="1:36">
      <c r="A17" t="s">
        <v>37</v>
      </c>
      <c r="B17" t="s">
        <v>38</v>
      </c>
      <c r="C17" s="173">
        <v>5.125</v>
      </c>
      <c r="D17">
        <v>26</v>
      </c>
      <c r="E17" s="4">
        <v>5670</v>
      </c>
      <c r="F17" s="4">
        <v>933</v>
      </c>
      <c r="G17" s="5">
        <v>0.93569131832797425</v>
      </c>
      <c r="H17" s="46">
        <v>86.871508379888269</v>
      </c>
      <c r="I17" s="76">
        <v>592.63157894736844</v>
      </c>
      <c r="J17" s="76">
        <v>26.315789473684212</v>
      </c>
      <c r="K17" s="79">
        <v>229</v>
      </c>
      <c r="L17">
        <v>13</v>
      </c>
      <c r="M17">
        <v>4.1599999999999998E-2</v>
      </c>
      <c r="N17">
        <v>5.1999999999999998E-3</v>
      </c>
      <c r="O17" s="79">
        <v>2.53E-2</v>
      </c>
      <c r="P17">
        <v>3.0000000000000001E-3</v>
      </c>
      <c r="Q17" s="172">
        <v>4.3899999999999998E-3</v>
      </c>
      <c r="R17" s="172">
        <v>2.3000000000000001E-4</v>
      </c>
      <c r="S17" s="5">
        <v>0.20598</v>
      </c>
      <c r="T17" s="177">
        <v>25.3</v>
      </c>
      <c r="U17" s="46">
        <v>2.9</v>
      </c>
      <c r="V17" s="46">
        <v>2.9</v>
      </c>
      <c r="W17" s="144">
        <v>28.3</v>
      </c>
      <c r="X17" s="144">
        <v>1.5</v>
      </c>
      <c r="Y17" s="144">
        <v>1.8</v>
      </c>
      <c r="Z17" s="184" t="s">
        <v>132</v>
      </c>
      <c r="AA17">
        <v>230</v>
      </c>
      <c r="AB17">
        <v>230</v>
      </c>
      <c r="AC17" s="185">
        <v>111.85770750988142</v>
      </c>
      <c r="AD17" s="185" t="s">
        <v>132</v>
      </c>
      <c r="AE17" s="193"/>
      <c r="AF17" s="89"/>
      <c r="AG17" s="89"/>
      <c r="AH17" s="81"/>
      <c r="AI17" s="81"/>
      <c r="AJ17" s="79"/>
    </row>
    <row r="18" spans="1:36">
      <c r="A18" t="s">
        <v>40</v>
      </c>
      <c r="B18" t="s">
        <v>38</v>
      </c>
      <c r="C18" s="173">
        <v>5.1180000000000003</v>
      </c>
      <c r="D18">
        <v>26</v>
      </c>
      <c r="E18" s="4">
        <v>1880</v>
      </c>
      <c r="F18" s="4">
        <v>311</v>
      </c>
      <c r="G18" s="5">
        <v>1.2340836012861736</v>
      </c>
      <c r="H18" s="46">
        <v>62.701612903225808</v>
      </c>
      <c r="I18" s="76">
        <v>20.790960451977401</v>
      </c>
      <c r="J18" s="76">
        <v>1.2429378531073447</v>
      </c>
      <c r="K18" s="79">
        <v>223</v>
      </c>
      <c r="L18">
        <v>13</v>
      </c>
      <c r="M18">
        <v>4.9000000000000002E-2</v>
      </c>
      <c r="N18">
        <v>1.4999999999999999E-2</v>
      </c>
      <c r="O18" s="79">
        <v>3.1199999999999999E-2</v>
      </c>
      <c r="P18">
        <v>9.2999999999999992E-3</v>
      </c>
      <c r="Q18" s="172">
        <v>4.4200000000000003E-3</v>
      </c>
      <c r="R18" s="172">
        <v>2.5999999999999998E-4</v>
      </c>
      <c r="S18" s="5">
        <v>0.21834000000000001</v>
      </c>
      <c r="T18" s="177">
        <v>32.9</v>
      </c>
      <c r="U18" s="46">
        <v>9.6</v>
      </c>
      <c r="V18" s="46">
        <v>9.6</v>
      </c>
      <c r="W18" s="144">
        <v>28.4</v>
      </c>
      <c r="X18" s="144">
        <v>1.7</v>
      </c>
      <c r="Y18" s="144">
        <v>2</v>
      </c>
      <c r="Z18">
        <v>20</v>
      </c>
      <c r="AA18">
        <v>550</v>
      </c>
      <c r="AB18">
        <v>550</v>
      </c>
      <c r="AC18" s="185">
        <v>86.322188449848028</v>
      </c>
      <c r="AD18" s="185">
        <v>142</v>
      </c>
      <c r="AE18" s="193"/>
      <c r="AF18" s="89"/>
      <c r="AG18" s="89"/>
      <c r="AH18" s="81"/>
      <c r="AI18" s="81"/>
      <c r="AJ18" s="79"/>
    </row>
    <row r="19" spans="1:36">
      <c r="A19" t="s">
        <v>42</v>
      </c>
      <c r="B19" t="s">
        <v>38</v>
      </c>
      <c r="C19" s="173">
        <v>5.117</v>
      </c>
      <c r="D19">
        <v>26</v>
      </c>
      <c r="E19" s="4">
        <v>2120</v>
      </c>
      <c r="F19" s="4">
        <v>345</v>
      </c>
      <c r="G19" s="5">
        <v>1.3130434782608695</v>
      </c>
      <c r="H19" s="46">
        <v>70.408163265306115</v>
      </c>
      <c r="I19" s="76">
        <v>380</v>
      </c>
      <c r="J19" s="76">
        <v>21.81818181818182</v>
      </c>
      <c r="K19" s="79">
        <v>228</v>
      </c>
      <c r="L19">
        <v>11</v>
      </c>
      <c r="M19">
        <v>5.2999999999999999E-2</v>
      </c>
      <c r="N19">
        <v>1.2999999999999999E-2</v>
      </c>
      <c r="O19" s="79">
        <v>3.5299999999999998E-2</v>
      </c>
      <c r="P19">
        <v>8.8999999999999999E-3</v>
      </c>
      <c r="Q19" s="172">
        <v>4.45E-3</v>
      </c>
      <c r="R19" s="172">
        <v>2.2000000000000001E-4</v>
      </c>
      <c r="S19" s="5">
        <v>0.29885</v>
      </c>
      <c r="T19" s="177">
        <v>35</v>
      </c>
      <c r="U19" s="46">
        <v>8.8000000000000007</v>
      </c>
      <c r="V19" s="46">
        <v>8.8000000000000007</v>
      </c>
      <c r="W19" s="144">
        <v>28.6</v>
      </c>
      <c r="X19" s="144">
        <v>1.4</v>
      </c>
      <c r="Y19" s="144">
        <v>1.8</v>
      </c>
      <c r="Z19">
        <v>310</v>
      </c>
      <c r="AA19">
        <v>480</v>
      </c>
      <c r="AB19">
        <v>480</v>
      </c>
      <c r="AC19" s="185">
        <v>81.714285714285708</v>
      </c>
      <c r="AD19" s="185">
        <v>9.2258064516129039</v>
      </c>
      <c r="AE19" s="193"/>
      <c r="AF19" s="89"/>
      <c r="AG19" s="89"/>
      <c r="AH19" s="81"/>
      <c r="AI19" s="81"/>
      <c r="AJ19" s="79"/>
    </row>
    <row r="20" spans="1:36">
      <c r="A20" t="s">
        <v>44</v>
      </c>
      <c r="B20" t="s">
        <v>38</v>
      </c>
      <c r="C20" s="173">
        <v>5.1319999999999997</v>
      </c>
      <c r="D20">
        <v>26</v>
      </c>
      <c r="E20" s="4">
        <v>2460</v>
      </c>
      <c r="F20" s="4">
        <v>402.6</v>
      </c>
      <c r="G20" s="5">
        <v>1.4157973174366616</v>
      </c>
      <c r="H20" s="46">
        <v>52.973684210526322</v>
      </c>
      <c r="I20" s="76">
        <v>4840</v>
      </c>
      <c r="J20" s="76">
        <v>340</v>
      </c>
      <c r="K20" s="79">
        <v>224</v>
      </c>
      <c r="L20">
        <v>14</v>
      </c>
      <c r="M20">
        <v>5.0999999999999997E-2</v>
      </c>
      <c r="N20">
        <v>0.01</v>
      </c>
      <c r="O20" s="79">
        <v>2.8799999999999999E-2</v>
      </c>
      <c r="P20">
        <v>5.4000000000000003E-3</v>
      </c>
      <c r="Q20" s="172">
        <v>4.4400000000000004E-3</v>
      </c>
      <c r="R20" s="172">
        <v>2.9999999999999997E-4</v>
      </c>
      <c r="S20" s="5">
        <v>0.14094999999999999</v>
      </c>
      <c r="T20" s="177">
        <v>28.8</v>
      </c>
      <c r="U20" s="46">
        <v>5.3</v>
      </c>
      <c r="V20" s="46">
        <v>5.3</v>
      </c>
      <c r="W20" s="144">
        <v>28.5</v>
      </c>
      <c r="X20" s="144">
        <v>1.9</v>
      </c>
      <c r="Y20" s="144">
        <v>2.2000000000000002</v>
      </c>
      <c r="Z20">
        <v>170</v>
      </c>
      <c r="AA20">
        <v>360</v>
      </c>
      <c r="AB20">
        <v>360</v>
      </c>
      <c r="AC20" s="185">
        <v>98.958333333333329</v>
      </c>
      <c r="AD20" s="185">
        <v>16.764705882352942</v>
      </c>
      <c r="AE20" s="193"/>
      <c r="AF20" s="89"/>
      <c r="AG20" s="89"/>
      <c r="AH20" s="81"/>
      <c r="AI20" s="81"/>
      <c r="AJ20" s="79"/>
    </row>
    <row r="21" spans="1:36">
      <c r="A21" t="s">
        <v>46</v>
      </c>
      <c r="B21" t="s">
        <v>38</v>
      </c>
      <c r="C21" s="173">
        <v>5.1219999999999999</v>
      </c>
      <c r="D21">
        <v>25</v>
      </c>
      <c r="E21" s="4">
        <v>1970</v>
      </c>
      <c r="F21" s="4">
        <v>321.60000000000002</v>
      </c>
      <c r="G21" s="5">
        <v>0.81312189054726358</v>
      </c>
      <c r="H21" s="46">
        <v>86.219839142091161</v>
      </c>
      <c r="I21" s="76">
        <v>62.539682539682538</v>
      </c>
      <c r="J21" s="76">
        <v>3.8095238095238098</v>
      </c>
      <c r="K21" s="79">
        <v>224</v>
      </c>
      <c r="L21">
        <v>16</v>
      </c>
      <c r="M21">
        <v>4.2999999999999997E-2</v>
      </c>
      <c r="N21">
        <v>0.01</v>
      </c>
      <c r="O21" s="79">
        <v>3.1300000000000001E-2</v>
      </c>
      <c r="P21">
        <v>7.1999999999999998E-3</v>
      </c>
      <c r="Q21" s="172">
        <v>4.5999999999999999E-3</v>
      </c>
      <c r="R21" s="172">
        <v>3.4000000000000002E-4</v>
      </c>
      <c r="S21" s="5">
        <v>9.9731E-2</v>
      </c>
      <c r="T21" s="177">
        <v>31.2</v>
      </c>
      <c r="U21" s="46">
        <v>7</v>
      </c>
      <c r="V21" s="46">
        <v>7</v>
      </c>
      <c r="W21" s="144">
        <v>29.6</v>
      </c>
      <c r="X21" s="144">
        <v>2.2000000000000002</v>
      </c>
      <c r="Y21" s="144">
        <v>2.4</v>
      </c>
      <c r="Z21" s="184" t="s">
        <v>132</v>
      </c>
      <c r="AA21">
        <v>430</v>
      </c>
      <c r="AB21">
        <v>430</v>
      </c>
      <c r="AC21" s="185">
        <v>94.871794871794876</v>
      </c>
      <c r="AD21" s="185" t="s">
        <v>132</v>
      </c>
      <c r="AE21" s="193"/>
      <c r="AF21" s="194">
        <v>28.582000000000001</v>
      </c>
      <c r="AG21" s="195">
        <v>0.51781999999999995</v>
      </c>
      <c r="AH21" s="82">
        <v>0.92271000000000003</v>
      </c>
      <c r="AI21" s="82">
        <f>100*(AF21-28.478)/28.478</f>
        <v>0.36519418498489781</v>
      </c>
      <c r="AJ21" s="79"/>
    </row>
    <row r="22" spans="1:36">
      <c r="A22" t="s">
        <v>47</v>
      </c>
      <c r="B22" t="s">
        <v>38</v>
      </c>
      <c r="C22" s="173">
        <v>5.1239999999999997</v>
      </c>
      <c r="D22">
        <v>26</v>
      </c>
      <c r="E22" s="4">
        <v>2540</v>
      </c>
      <c r="F22" s="4">
        <v>419</v>
      </c>
      <c r="G22" s="5">
        <v>0.62004773269689739</v>
      </c>
      <c r="H22" s="46">
        <v>116.38888888888889</v>
      </c>
      <c r="I22" s="76">
        <v>27.650273224043715</v>
      </c>
      <c r="J22" s="76">
        <v>1.4207650273224044</v>
      </c>
      <c r="K22" s="79">
        <v>230</v>
      </c>
      <c r="L22">
        <v>14</v>
      </c>
      <c r="M22">
        <v>3.95E-2</v>
      </c>
      <c r="N22">
        <v>7.1000000000000004E-3</v>
      </c>
      <c r="O22" s="79">
        <v>2.7099999999999999E-2</v>
      </c>
      <c r="P22">
        <v>5.5999999999999999E-3</v>
      </c>
      <c r="Q22" s="172">
        <v>4.45E-3</v>
      </c>
      <c r="R22" s="172">
        <v>2.7999999999999998E-4</v>
      </c>
      <c r="S22" s="5">
        <v>0.28016000000000002</v>
      </c>
      <c r="T22" s="177">
        <v>27</v>
      </c>
      <c r="U22" s="46">
        <v>5.5</v>
      </c>
      <c r="V22" s="46">
        <v>5.5</v>
      </c>
      <c r="W22" s="144">
        <v>28.6</v>
      </c>
      <c r="X22" s="144">
        <v>1.8</v>
      </c>
      <c r="Y22" s="144">
        <v>2</v>
      </c>
      <c r="Z22" s="184" t="s">
        <v>132</v>
      </c>
      <c r="AA22">
        <v>320</v>
      </c>
      <c r="AB22">
        <v>320</v>
      </c>
      <c r="AC22" s="185">
        <v>105.92592592592592</v>
      </c>
      <c r="AD22" s="185" t="s">
        <v>132</v>
      </c>
      <c r="AE22" s="193"/>
      <c r="AF22" s="195"/>
      <c r="AG22" s="195"/>
      <c r="AH22" s="81"/>
      <c r="AI22" s="81"/>
      <c r="AJ22" s="79"/>
    </row>
    <row r="23" spans="1:36">
      <c r="A23" t="s">
        <v>48</v>
      </c>
      <c r="B23" t="s">
        <v>38</v>
      </c>
      <c r="C23" s="173">
        <v>5.1139999999999999</v>
      </c>
      <c r="D23">
        <v>26</v>
      </c>
      <c r="E23" s="4">
        <v>1970</v>
      </c>
      <c r="F23" s="4">
        <v>304</v>
      </c>
      <c r="G23" s="5">
        <v>1.1710526315789473</v>
      </c>
      <c r="H23" s="46">
        <v>70.697674418604649</v>
      </c>
      <c r="I23" s="76">
        <v>188.57142857142858</v>
      </c>
      <c r="J23" s="76">
        <v>13.333333333333334</v>
      </c>
      <c r="K23" s="79">
        <v>218</v>
      </c>
      <c r="L23">
        <v>16</v>
      </c>
      <c r="M23">
        <v>0.04</v>
      </c>
      <c r="N23">
        <v>0.01</v>
      </c>
      <c r="O23" s="79">
        <v>2.7300000000000001E-2</v>
      </c>
      <c r="P23">
        <v>5.5999999999999999E-3</v>
      </c>
      <c r="Q23" s="172">
        <v>4.6499999999999996E-3</v>
      </c>
      <c r="R23" s="172">
        <v>3.1E-4</v>
      </c>
      <c r="S23" s="5">
        <v>0.20304</v>
      </c>
      <c r="T23" s="177">
        <v>27.3</v>
      </c>
      <c r="U23" s="46">
        <v>5.5</v>
      </c>
      <c r="V23" s="46">
        <v>5.5</v>
      </c>
      <c r="W23" s="144">
        <v>29.9</v>
      </c>
      <c r="X23" s="144">
        <v>2</v>
      </c>
      <c r="Y23" s="144">
        <v>2.2999999999999998</v>
      </c>
      <c r="Z23" s="184" t="s">
        <v>132</v>
      </c>
      <c r="AA23">
        <v>390</v>
      </c>
      <c r="AB23">
        <v>390</v>
      </c>
      <c r="AC23" s="185">
        <v>109.52380952380952</v>
      </c>
      <c r="AD23" s="185" t="s">
        <v>132</v>
      </c>
      <c r="AE23" s="193"/>
      <c r="AF23" s="195"/>
      <c r="AG23" s="195"/>
      <c r="AH23" s="81"/>
      <c r="AI23" s="81"/>
      <c r="AJ23" s="79"/>
    </row>
    <row r="24" spans="1:36">
      <c r="A24" t="s">
        <v>49</v>
      </c>
      <c r="B24" t="s">
        <v>38</v>
      </c>
      <c r="C24" s="173">
        <v>5.109</v>
      </c>
      <c r="D24">
        <v>25</v>
      </c>
      <c r="E24" s="4">
        <v>2220</v>
      </c>
      <c r="F24" s="4">
        <v>378</v>
      </c>
      <c r="G24" s="5">
        <v>1.656084656084656</v>
      </c>
      <c r="H24" s="46">
        <v>59.0625</v>
      </c>
      <c r="I24" s="76">
        <v>26.467065868263472</v>
      </c>
      <c r="J24" s="76">
        <v>1.7964071856287422</v>
      </c>
      <c r="K24" s="79">
        <v>239</v>
      </c>
      <c r="L24">
        <v>15</v>
      </c>
      <c r="M24">
        <v>5.0999999999999997E-2</v>
      </c>
      <c r="N24">
        <v>1.4E-2</v>
      </c>
      <c r="O24" s="79">
        <v>2.9899999999999999E-2</v>
      </c>
      <c r="P24">
        <v>7.1999999999999998E-3</v>
      </c>
      <c r="Q24" s="172">
        <v>4.2700000000000004E-3</v>
      </c>
      <c r="R24" s="172">
        <v>2.5000000000000001E-4</v>
      </c>
      <c r="S24" s="5">
        <v>0.16939000000000001</v>
      </c>
      <c r="T24" s="177">
        <v>29.8</v>
      </c>
      <c r="U24" s="46">
        <v>7.1</v>
      </c>
      <c r="V24" s="46">
        <v>7.1</v>
      </c>
      <c r="W24" s="144">
        <v>27.5</v>
      </c>
      <c r="X24" s="144">
        <v>1.6</v>
      </c>
      <c r="Y24" s="144">
        <v>1.9</v>
      </c>
      <c r="Z24">
        <v>130</v>
      </c>
      <c r="AA24">
        <v>460</v>
      </c>
      <c r="AB24">
        <v>460</v>
      </c>
      <c r="AC24" s="185">
        <v>92.281879194630875</v>
      </c>
      <c r="AD24" s="185">
        <v>21.153846153846153</v>
      </c>
      <c r="AE24" s="193"/>
      <c r="AF24" s="195"/>
      <c r="AG24" s="195"/>
      <c r="AH24" s="81"/>
      <c r="AI24" s="81"/>
      <c r="AJ24" s="79"/>
    </row>
    <row r="25" spans="1:36">
      <c r="A25" t="s">
        <v>50</v>
      </c>
      <c r="B25" t="s">
        <v>38</v>
      </c>
      <c r="C25" s="173">
        <v>5.1360000000000001</v>
      </c>
      <c r="D25">
        <v>26</v>
      </c>
      <c r="E25" s="4">
        <v>2420</v>
      </c>
      <c r="F25" s="4">
        <v>404</v>
      </c>
      <c r="G25" s="5">
        <v>1.1955445544554455</v>
      </c>
      <c r="H25" s="46">
        <v>69.65517241379311</v>
      </c>
      <c r="I25" s="76">
        <v>117.07317073170732</v>
      </c>
      <c r="J25" s="76">
        <v>7.8048780487804876</v>
      </c>
      <c r="K25" s="79">
        <v>231</v>
      </c>
      <c r="L25">
        <v>12</v>
      </c>
      <c r="M25">
        <v>4.5699999999999998E-2</v>
      </c>
      <c r="N25">
        <v>5.7999999999999996E-3</v>
      </c>
      <c r="O25" s="79">
        <v>2.87E-2</v>
      </c>
      <c r="P25">
        <v>4.1000000000000003E-3</v>
      </c>
      <c r="Q25" s="172">
        <v>4.3499999999999997E-3</v>
      </c>
      <c r="R25" s="172">
        <v>2.3000000000000001E-4</v>
      </c>
      <c r="S25" s="5">
        <v>0.32528000000000001</v>
      </c>
      <c r="T25" s="177">
        <v>28.7</v>
      </c>
      <c r="U25" s="46">
        <v>4</v>
      </c>
      <c r="V25" s="46">
        <v>4</v>
      </c>
      <c r="W25" s="144">
        <v>27.9</v>
      </c>
      <c r="X25" s="144">
        <v>1.5</v>
      </c>
      <c r="Y25" s="144">
        <v>1.8</v>
      </c>
      <c r="Z25">
        <v>110</v>
      </c>
      <c r="AA25">
        <v>300</v>
      </c>
      <c r="AB25">
        <v>300</v>
      </c>
      <c r="AC25" s="185">
        <v>97.21254355400697</v>
      </c>
      <c r="AD25" s="185">
        <v>25.363636363636363</v>
      </c>
      <c r="AE25" s="193"/>
      <c r="AF25" s="195"/>
      <c r="AG25" s="195"/>
      <c r="AH25" s="81"/>
      <c r="AI25" s="81"/>
      <c r="AJ25" s="79"/>
    </row>
    <row r="26" spans="1:36">
      <c r="A26" t="s">
        <v>51</v>
      </c>
      <c r="B26" t="s">
        <v>38</v>
      </c>
      <c r="C26" s="173">
        <v>5.1150000000000002</v>
      </c>
      <c r="D26">
        <v>26</v>
      </c>
      <c r="E26" s="4">
        <v>1670</v>
      </c>
      <c r="F26" s="4">
        <v>267.60000000000002</v>
      </c>
      <c r="G26" s="5">
        <v>0.8378176382660687</v>
      </c>
      <c r="H26" s="46">
        <v>87.450980392156865</v>
      </c>
      <c r="I26" s="76">
        <v>30.091743119266056</v>
      </c>
      <c r="J26" s="76">
        <v>2.0183486238532113</v>
      </c>
      <c r="K26" s="79">
        <v>226</v>
      </c>
      <c r="L26">
        <v>18</v>
      </c>
      <c r="M26">
        <v>4.3999999999999997E-2</v>
      </c>
      <c r="N26">
        <v>1.0999999999999999E-2</v>
      </c>
      <c r="O26" s="79">
        <v>2.7699999999999999E-2</v>
      </c>
      <c r="P26">
        <v>6.4999999999999997E-3</v>
      </c>
      <c r="Q26" s="172">
        <v>4.5999999999999999E-3</v>
      </c>
      <c r="R26" s="172">
        <v>3.6000000000000002E-4</v>
      </c>
      <c r="S26" s="5">
        <v>0.21362</v>
      </c>
      <c r="T26" s="177">
        <v>27.6</v>
      </c>
      <c r="U26" s="46">
        <v>6.4</v>
      </c>
      <c r="V26" s="46">
        <v>6.4</v>
      </c>
      <c r="W26" s="144">
        <v>29.6</v>
      </c>
      <c r="X26" s="144">
        <v>2.2999999999999998</v>
      </c>
      <c r="Y26" s="144">
        <v>2.6</v>
      </c>
      <c r="Z26" s="184" t="s">
        <v>132</v>
      </c>
      <c r="AA26">
        <v>370</v>
      </c>
      <c r="AB26">
        <v>370</v>
      </c>
      <c r="AC26" s="185">
        <v>107.2463768115942</v>
      </c>
      <c r="AD26" s="185" t="s">
        <v>132</v>
      </c>
      <c r="AE26" s="193"/>
      <c r="AF26" s="195"/>
      <c r="AG26" s="195"/>
      <c r="AH26" s="81"/>
      <c r="AI26" s="81"/>
      <c r="AJ26" s="79"/>
    </row>
    <row r="27" spans="1:36">
      <c r="C27" s="173"/>
      <c r="E27" s="4"/>
      <c r="F27" s="4"/>
      <c r="G27" s="5"/>
      <c r="H27" s="46"/>
      <c r="I27" s="76"/>
      <c r="J27" s="76"/>
      <c r="K27" s="79"/>
      <c r="O27" s="79"/>
      <c r="Q27" s="172"/>
      <c r="R27" s="172"/>
      <c r="S27" s="5"/>
      <c r="T27" s="79"/>
      <c r="W27" s="1"/>
      <c r="Z27"/>
      <c r="AC27" s="185"/>
      <c r="AD27" s="185"/>
      <c r="AE27" s="193"/>
      <c r="AF27" s="195"/>
      <c r="AG27" s="195"/>
      <c r="AH27" s="81"/>
      <c r="AI27" s="81"/>
      <c r="AJ27" s="79"/>
    </row>
    <row r="28" spans="1:36">
      <c r="A28" t="s">
        <v>52</v>
      </c>
      <c r="B28" t="s">
        <v>38</v>
      </c>
      <c r="C28" s="173">
        <v>5.117</v>
      </c>
      <c r="D28">
        <v>26</v>
      </c>
      <c r="E28" s="4">
        <v>88000</v>
      </c>
      <c r="F28" s="4">
        <v>1184</v>
      </c>
      <c r="G28" s="5">
        <v>0.13623310810810813</v>
      </c>
      <c r="H28" s="46">
        <v>50.598290598290603</v>
      </c>
      <c r="I28" s="76">
        <v>9200</v>
      </c>
      <c r="J28" s="76">
        <v>221.05263157894737</v>
      </c>
      <c r="K28" s="79">
        <v>18.809999999999999</v>
      </c>
      <c r="L28">
        <v>0.54</v>
      </c>
      <c r="M28">
        <v>5.4800000000000001E-2</v>
      </c>
      <c r="N28">
        <v>1.6999999999999999E-3</v>
      </c>
      <c r="O28" s="174">
        <v>0.38300000000000001</v>
      </c>
      <c r="P28" s="172">
        <v>1.2E-2</v>
      </c>
      <c r="Q28" s="172">
        <v>5.3100000000000001E-2</v>
      </c>
      <c r="R28" s="172">
        <v>1.5E-3</v>
      </c>
      <c r="S28" s="5">
        <v>0.34886</v>
      </c>
      <c r="T28" s="178">
        <v>329.2</v>
      </c>
      <c r="U28" s="4">
        <v>8.6</v>
      </c>
      <c r="V28" s="4">
        <v>8.6</v>
      </c>
      <c r="W28" s="183">
        <v>333.4</v>
      </c>
      <c r="X28" s="183">
        <v>9.1</v>
      </c>
      <c r="Y28" s="1">
        <v>15</v>
      </c>
      <c r="Z28">
        <v>409</v>
      </c>
      <c r="AA28">
        <v>73</v>
      </c>
      <c r="AB28">
        <v>73</v>
      </c>
      <c r="AC28" s="185">
        <v>101.27582017010936</v>
      </c>
      <c r="AD28" s="185">
        <v>81.515892420537895</v>
      </c>
      <c r="AE28" s="193"/>
      <c r="AF28" s="195"/>
      <c r="AG28" s="195"/>
      <c r="AH28" s="81"/>
      <c r="AI28" s="81"/>
      <c r="AJ28" s="79"/>
    </row>
    <row r="29" spans="1:36">
      <c r="A29" t="s">
        <v>53</v>
      </c>
      <c r="B29" t="s">
        <v>38</v>
      </c>
      <c r="C29" s="173">
        <v>5.1139999999999999</v>
      </c>
      <c r="D29">
        <v>26</v>
      </c>
      <c r="E29" s="4">
        <v>113800</v>
      </c>
      <c r="F29" s="4">
        <v>1542</v>
      </c>
      <c r="G29" s="5">
        <v>0.12367055771725032</v>
      </c>
      <c r="H29" s="46">
        <v>55.667870036101085</v>
      </c>
      <c r="I29" s="76">
        <v>10761.904761904761</v>
      </c>
      <c r="J29" s="76">
        <v>295.23809523809524</v>
      </c>
      <c r="K29" s="79">
        <v>18.899999999999999</v>
      </c>
      <c r="L29">
        <v>0.35</v>
      </c>
      <c r="M29">
        <v>5.2900000000000003E-2</v>
      </c>
      <c r="N29">
        <v>1.1000000000000001E-3</v>
      </c>
      <c r="O29" s="174">
        <v>0.36890000000000001</v>
      </c>
      <c r="P29" s="172">
        <v>8.6E-3</v>
      </c>
      <c r="Q29" s="172">
        <v>5.3019999999999998E-2</v>
      </c>
      <c r="R29" s="172">
        <v>9.7999999999999997E-4</v>
      </c>
      <c r="S29" s="5">
        <v>0.30221999999999999</v>
      </c>
      <c r="T29" s="178">
        <v>318.7</v>
      </c>
      <c r="U29" s="4">
        <v>6.4</v>
      </c>
      <c r="V29" s="4">
        <v>6.4</v>
      </c>
      <c r="W29" s="183">
        <v>333</v>
      </c>
      <c r="X29" s="183">
        <v>6</v>
      </c>
      <c r="Y29" s="1">
        <v>13</v>
      </c>
      <c r="Z29">
        <v>318</v>
      </c>
      <c r="AA29">
        <v>48</v>
      </c>
      <c r="AB29">
        <v>48</v>
      </c>
      <c r="AC29" s="185">
        <v>104.48697834954503</v>
      </c>
      <c r="AD29" s="185">
        <v>104.71698113207547</v>
      </c>
      <c r="AE29" s="193"/>
      <c r="AF29" s="195"/>
      <c r="AG29" s="195"/>
      <c r="AH29" s="81"/>
      <c r="AI29" s="81"/>
      <c r="AJ29" s="79"/>
    </row>
    <row r="30" spans="1:36">
      <c r="A30" t="s">
        <v>54</v>
      </c>
      <c r="B30" t="s">
        <v>38</v>
      </c>
      <c r="C30" s="173">
        <v>5.12</v>
      </c>
      <c r="D30">
        <v>26</v>
      </c>
      <c r="E30" s="4">
        <v>90300</v>
      </c>
      <c r="F30" s="4">
        <v>1223</v>
      </c>
      <c r="G30" s="5">
        <v>0.11888798037612429</v>
      </c>
      <c r="H30" s="46">
        <v>59.950980392156865</v>
      </c>
      <c r="I30" s="76">
        <v>3168.4210526315787</v>
      </c>
      <c r="J30" s="76">
        <v>56.140350877192979</v>
      </c>
      <c r="K30" s="79">
        <v>18.72</v>
      </c>
      <c r="L30">
        <v>0.37</v>
      </c>
      <c r="M30">
        <v>5.1700000000000003E-2</v>
      </c>
      <c r="N30">
        <v>1.2999999999999999E-3</v>
      </c>
      <c r="O30" s="174">
        <v>0.36699999999999999</v>
      </c>
      <c r="P30" s="172">
        <v>1.0999999999999999E-2</v>
      </c>
      <c r="Q30" s="172">
        <v>5.3499999999999999E-2</v>
      </c>
      <c r="R30" s="172">
        <v>1.1000000000000001E-3</v>
      </c>
      <c r="S30" s="5">
        <v>0.43857000000000002</v>
      </c>
      <c r="T30" s="178">
        <v>316.89999999999998</v>
      </c>
      <c r="U30" s="4">
        <v>8.4</v>
      </c>
      <c r="V30" s="4">
        <v>8.4</v>
      </c>
      <c r="W30" s="183">
        <v>336.2</v>
      </c>
      <c r="X30" s="183">
        <v>6.5</v>
      </c>
      <c r="Y30" s="1">
        <v>13</v>
      </c>
      <c r="Z30">
        <v>282</v>
      </c>
      <c r="AA30">
        <v>52</v>
      </c>
      <c r="AB30">
        <v>52</v>
      </c>
      <c r="AC30" s="185">
        <v>106.09024928999685</v>
      </c>
      <c r="AD30" s="185">
        <v>119.21985815602837</v>
      </c>
      <c r="AE30" s="193"/>
      <c r="AF30" s="195"/>
      <c r="AG30" s="195"/>
      <c r="AH30" s="81"/>
      <c r="AI30" s="81"/>
      <c r="AJ30" s="79"/>
    </row>
    <row r="31" spans="1:36">
      <c r="A31" t="s">
        <v>55</v>
      </c>
      <c r="B31" t="s">
        <v>38</v>
      </c>
      <c r="C31" s="173">
        <v>5.125</v>
      </c>
      <c r="D31">
        <v>26</v>
      </c>
      <c r="E31" s="4">
        <v>93400</v>
      </c>
      <c r="F31" s="4">
        <v>1225</v>
      </c>
      <c r="G31" s="5">
        <v>0.13371428571428573</v>
      </c>
      <c r="H31" s="46">
        <v>49.196787148594382</v>
      </c>
      <c r="I31" s="76">
        <v>5027.0270270270266</v>
      </c>
      <c r="J31" s="76">
        <v>145.94594594594594</v>
      </c>
      <c r="K31" s="79">
        <v>18.13</v>
      </c>
      <c r="L31">
        <v>0.3</v>
      </c>
      <c r="M31">
        <v>5.1799999999999999E-2</v>
      </c>
      <c r="N31">
        <v>1.4E-3</v>
      </c>
      <c r="O31" s="174">
        <v>0.37390000000000001</v>
      </c>
      <c r="P31" s="172">
        <v>7.7999999999999996E-3</v>
      </c>
      <c r="Q31" s="172">
        <v>5.5239999999999997E-2</v>
      </c>
      <c r="R31" s="172">
        <v>9.2000000000000003E-4</v>
      </c>
      <c r="S31" s="5">
        <v>0.28760999999999998</v>
      </c>
      <c r="T31" s="178">
        <v>322.39999999999998</v>
      </c>
      <c r="U31" s="4">
        <v>5.8</v>
      </c>
      <c r="V31" s="4">
        <v>5.8</v>
      </c>
      <c r="W31" s="183">
        <v>346.6</v>
      </c>
      <c r="X31" s="183">
        <v>5.6</v>
      </c>
      <c r="Y31" s="1">
        <v>13</v>
      </c>
      <c r="Z31">
        <v>267</v>
      </c>
      <c r="AA31">
        <v>64</v>
      </c>
      <c r="AB31">
        <v>64</v>
      </c>
      <c r="AC31" s="185">
        <v>107.50620347394542</v>
      </c>
      <c r="AD31" s="185">
        <v>129.81273408239701</v>
      </c>
      <c r="AE31" s="193"/>
      <c r="AF31" s="195"/>
      <c r="AG31" s="195"/>
      <c r="AH31" s="81"/>
      <c r="AI31" s="81"/>
      <c r="AJ31" s="79"/>
    </row>
    <row r="32" spans="1:36">
      <c r="A32" t="s">
        <v>56</v>
      </c>
      <c r="B32" t="s">
        <v>38</v>
      </c>
      <c r="C32" s="173">
        <v>5.1100000000000003</v>
      </c>
      <c r="D32">
        <v>26</v>
      </c>
      <c r="E32" s="4">
        <v>88900</v>
      </c>
      <c r="F32" s="4">
        <v>1197</v>
      </c>
      <c r="G32" s="5">
        <v>0.13517126148705097</v>
      </c>
      <c r="H32" s="46">
        <v>45.169811320754718</v>
      </c>
      <c r="I32" s="76">
        <v>4307.3170731707314</v>
      </c>
      <c r="J32" s="76">
        <v>82.926829268292678</v>
      </c>
      <c r="K32" s="79">
        <v>18.62</v>
      </c>
      <c r="L32">
        <v>0.32</v>
      </c>
      <c r="M32">
        <v>5.0299999999999997E-2</v>
      </c>
      <c r="N32">
        <v>1.4E-3</v>
      </c>
      <c r="O32" s="174">
        <v>0.36</v>
      </c>
      <c r="P32" s="172">
        <v>1.0999999999999999E-2</v>
      </c>
      <c r="Q32" s="172">
        <v>5.3620000000000001E-2</v>
      </c>
      <c r="R32" s="172">
        <v>8.9999999999999998E-4</v>
      </c>
      <c r="S32" s="5">
        <v>0.40094999999999997</v>
      </c>
      <c r="T32" s="178">
        <v>312.2</v>
      </c>
      <c r="U32" s="4">
        <v>8</v>
      </c>
      <c r="V32" s="4">
        <v>8</v>
      </c>
      <c r="W32" s="183">
        <v>336.7</v>
      </c>
      <c r="X32" s="183">
        <v>5.5</v>
      </c>
      <c r="Y32" s="1">
        <v>13</v>
      </c>
      <c r="Z32">
        <v>216</v>
      </c>
      <c r="AA32">
        <v>65</v>
      </c>
      <c r="AB32">
        <v>65</v>
      </c>
      <c r="AC32" s="185">
        <v>107.847533632287</v>
      </c>
      <c r="AD32" s="185">
        <v>155.87962962962962</v>
      </c>
      <c r="AE32" s="193">
        <v>2</v>
      </c>
      <c r="AF32" s="194">
        <v>334.16</v>
      </c>
      <c r="AG32" s="195">
        <v>1.8875</v>
      </c>
      <c r="AH32" s="84">
        <v>4.6890999999999998</v>
      </c>
      <c r="AI32" s="82">
        <f>100*(AF32-337.1)/337.1</f>
        <v>-0.87214476416493547</v>
      </c>
      <c r="AJ32" s="79"/>
    </row>
    <row r="33" spans="1:36">
      <c r="A33" t="s">
        <v>57</v>
      </c>
      <c r="B33" t="s">
        <v>38</v>
      </c>
      <c r="C33" s="173">
        <v>5.157</v>
      </c>
      <c r="D33">
        <v>26</v>
      </c>
      <c r="E33" s="4">
        <v>122300</v>
      </c>
      <c r="F33" s="4">
        <v>1618</v>
      </c>
      <c r="G33" s="5">
        <v>0.12138442521631644</v>
      </c>
      <c r="H33" s="46">
        <v>58.411552346570396</v>
      </c>
      <c r="I33" s="76">
        <v>3088.6075949367087</v>
      </c>
      <c r="J33" s="76">
        <v>55.696202531645568</v>
      </c>
      <c r="K33" s="79">
        <v>18.399999999999999</v>
      </c>
      <c r="L33">
        <v>0.34</v>
      </c>
      <c r="M33">
        <v>5.1900000000000002E-2</v>
      </c>
      <c r="N33">
        <v>1.1000000000000001E-3</v>
      </c>
      <c r="O33" s="174">
        <v>0.36720000000000003</v>
      </c>
      <c r="P33" s="172">
        <v>9.7000000000000003E-3</v>
      </c>
      <c r="Q33" s="172">
        <v>5.4399999999999997E-2</v>
      </c>
      <c r="R33" s="172">
        <v>1E-3</v>
      </c>
      <c r="S33" s="5">
        <v>0.33167000000000002</v>
      </c>
      <c r="T33" s="178">
        <v>318.89999999999998</v>
      </c>
      <c r="U33" s="4">
        <v>7.6</v>
      </c>
      <c r="V33" s="4">
        <v>7.6</v>
      </c>
      <c r="W33" s="183">
        <v>341.7</v>
      </c>
      <c r="X33" s="183">
        <v>6.1</v>
      </c>
      <c r="Y33" s="1">
        <v>13</v>
      </c>
      <c r="Z33">
        <v>274</v>
      </c>
      <c r="AA33">
        <v>51</v>
      </c>
      <c r="AB33">
        <v>51</v>
      </c>
      <c r="AC33" s="185">
        <v>107.14957666980246</v>
      </c>
      <c r="AD33" s="185">
        <v>124.70802919708029</v>
      </c>
      <c r="AE33" s="193"/>
      <c r="AF33" s="195"/>
      <c r="AG33" s="195"/>
      <c r="AH33" s="81"/>
      <c r="AI33" s="81"/>
      <c r="AJ33" s="79"/>
    </row>
    <row r="34" spans="1:36">
      <c r="A34" t="s">
        <v>58</v>
      </c>
      <c r="B34" t="s">
        <v>38</v>
      </c>
      <c r="C34" s="173">
        <v>5.117</v>
      </c>
      <c r="D34">
        <v>26</v>
      </c>
      <c r="E34" s="4">
        <v>100300</v>
      </c>
      <c r="F34" s="4">
        <v>1312</v>
      </c>
      <c r="G34" s="5">
        <v>0.12012195121951219</v>
      </c>
      <c r="H34" s="46">
        <v>56.068376068376075</v>
      </c>
      <c r="I34" s="76">
        <v>1442.3357664233577</v>
      </c>
      <c r="J34" s="76">
        <v>36.496350364963504</v>
      </c>
      <c r="K34" s="79">
        <v>18.48</v>
      </c>
      <c r="L34">
        <v>0.35</v>
      </c>
      <c r="M34">
        <v>5.2900000000000003E-2</v>
      </c>
      <c r="N34">
        <v>1.4E-3</v>
      </c>
      <c r="O34" s="174">
        <v>0.38400000000000001</v>
      </c>
      <c r="P34" s="172">
        <v>1.2999999999999999E-2</v>
      </c>
      <c r="Q34" s="172">
        <v>5.4199999999999998E-2</v>
      </c>
      <c r="R34" s="172">
        <v>1E-3</v>
      </c>
      <c r="S34" s="5">
        <v>0.46861000000000003</v>
      </c>
      <c r="T34" s="178">
        <v>331.3</v>
      </c>
      <c r="U34" s="4">
        <v>8.6999999999999993</v>
      </c>
      <c r="V34" s="4">
        <v>8.6999999999999993</v>
      </c>
      <c r="W34" s="183">
        <v>340.4</v>
      </c>
      <c r="X34" s="183">
        <v>6.3</v>
      </c>
      <c r="Y34" s="1">
        <v>13</v>
      </c>
      <c r="Z34">
        <v>316</v>
      </c>
      <c r="AA34">
        <v>59</v>
      </c>
      <c r="AB34">
        <v>59</v>
      </c>
      <c r="AC34" s="185">
        <v>102.74675520676124</v>
      </c>
      <c r="AD34" s="185">
        <v>107.72151898734177</v>
      </c>
      <c r="AE34" s="193"/>
      <c r="AF34" s="195"/>
      <c r="AG34" s="195"/>
      <c r="AH34" s="81"/>
      <c r="AI34" s="81"/>
      <c r="AJ34" s="79"/>
    </row>
    <row r="35" spans="1:36">
      <c r="A35" t="s">
        <v>59</v>
      </c>
      <c r="B35" t="s">
        <v>38</v>
      </c>
      <c r="C35" s="173">
        <v>5.2290000000000001</v>
      </c>
      <c r="D35">
        <v>26</v>
      </c>
      <c r="E35" s="4">
        <v>86800</v>
      </c>
      <c r="F35" s="4">
        <v>1178</v>
      </c>
      <c r="G35" s="5">
        <v>0.11638370118845501</v>
      </c>
      <c r="H35" s="46">
        <v>61.675392670157066</v>
      </c>
      <c r="I35" s="76">
        <v>1855.9139784946237</v>
      </c>
      <c r="J35" s="76">
        <v>53.763440860215056</v>
      </c>
      <c r="K35" s="79">
        <v>19.170000000000002</v>
      </c>
      <c r="L35">
        <v>0.4</v>
      </c>
      <c r="M35">
        <v>5.2299999999999999E-2</v>
      </c>
      <c r="N35">
        <v>1.8E-3</v>
      </c>
      <c r="O35" s="174">
        <v>0.372</v>
      </c>
      <c r="P35" s="172">
        <v>1.4E-2</v>
      </c>
      <c r="Q35" s="172">
        <v>5.2299999999999999E-2</v>
      </c>
      <c r="R35" s="172">
        <v>1.1000000000000001E-3</v>
      </c>
      <c r="S35" s="5">
        <v>0.1996</v>
      </c>
      <c r="T35" s="178">
        <v>321</v>
      </c>
      <c r="U35" s="4">
        <v>10</v>
      </c>
      <c r="V35" s="4">
        <v>10</v>
      </c>
      <c r="W35" s="183">
        <v>328.6</v>
      </c>
      <c r="X35" s="183">
        <v>6.7</v>
      </c>
      <c r="Y35" s="1">
        <v>13</v>
      </c>
      <c r="Z35">
        <v>289</v>
      </c>
      <c r="AA35">
        <v>79</v>
      </c>
      <c r="AB35">
        <v>79</v>
      </c>
      <c r="AC35" s="185">
        <v>102.36760124610592</v>
      </c>
      <c r="AD35" s="185">
        <v>113.70242214532873</v>
      </c>
      <c r="AE35" s="193"/>
      <c r="AF35" s="195"/>
      <c r="AG35" s="195"/>
      <c r="AH35" s="81"/>
      <c r="AI35" s="81"/>
      <c r="AJ35" s="79"/>
    </row>
    <row r="36" spans="1:36">
      <c r="A36" t="s">
        <v>60</v>
      </c>
      <c r="B36" t="s">
        <v>38</v>
      </c>
      <c r="C36" s="173">
        <v>5.1189999999999998</v>
      </c>
      <c r="D36">
        <v>26</v>
      </c>
      <c r="E36" s="4">
        <v>90700</v>
      </c>
      <c r="F36" s="4">
        <v>1215</v>
      </c>
      <c r="G36" s="5">
        <v>0.1362962962962963</v>
      </c>
      <c r="H36" s="46">
        <v>47.647058823529413</v>
      </c>
      <c r="I36" s="76">
        <v>1638.5321100917431</v>
      </c>
      <c r="J36" s="76">
        <v>51.37614678899083</v>
      </c>
      <c r="K36" s="79">
        <v>18.62</v>
      </c>
      <c r="L36">
        <v>0.35</v>
      </c>
      <c r="M36">
        <v>5.33E-2</v>
      </c>
      <c r="N36">
        <v>1.6999999999999999E-3</v>
      </c>
      <c r="O36" s="174">
        <v>0.38200000000000001</v>
      </c>
      <c r="P36" s="172">
        <v>1.0999999999999999E-2</v>
      </c>
      <c r="Q36" s="172">
        <v>5.3400000000000003E-2</v>
      </c>
      <c r="R36" s="172">
        <v>1E-3</v>
      </c>
      <c r="S36" s="5">
        <v>0.12386</v>
      </c>
      <c r="T36" s="178">
        <v>328</v>
      </c>
      <c r="U36" s="4">
        <v>8.3000000000000007</v>
      </c>
      <c r="V36" s="4">
        <v>8.3000000000000007</v>
      </c>
      <c r="W36" s="183">
        <v>335.2</v>
      </c>
      <c r="X36" s="183">
        <v>6.3</v>
      </c>
      <c r="Y36" s="1">
        <v>13</v>
      </c>
      <c r="Z36">
        <v>330</v>
      </c>
      <c r="AA36">
        <v>70</v>
      </c>
      <c r="AB36">
        <v>70</v>
      </c>
      <c r="AC36" s="185">
        <v>102.19512195121951</v>
      </c>
      <c r="AD36" s="185">
        <v>101.57575757575758</v>
      </c>
      <c r="AE36" s="193"/>
      <c r="AF36" s="195"/>
      <c r="AG36" s="195"/>
      <c r="AH36" s="81"/>
      <c r="AI36" s="81"/>
      <c r="AJ36" s="79"/>
    </row>
    <row r="37" spans="1:36">
      <c r="A37" t="s">
        <v>61</v>
      </c>
      <c r="B37" t="s">
        <v>38</v>
      </c>
      <c r="C37" s="173">
        <v>5.1260000000000003</v>
      </c>
      <c r="D37">
        <v>26</v>
      </c>
      <c r="E37" s="4">
        <v>137800</v>
      </c>
      <c r="F37" s="4">
        <v>1828</v>
      </c>
      <c r="G37" s="5">
        <v>0.1261487964989059</v>
      </c>
      <c r="H37" s="46">
        <v>52.985507246376812</v>
      </c>
      <c r="I37" s="76">
        <v>2615.2380952380954</v>
      </c>
      <c r="J37" s="76">
        <v>64.761904761904759</v>
      </c>
      <c r="K37" s="79">
        <v>18.7</v>
      </c>
      <c r="L37">
        <v>0.44</v>
      </c>
      <c r="M37">
        <v>5.0410000000000003E-2</v>
      </c>
      <c r="N37">
        <v>8.9999999999999998E-4</v>
      </c>
      <c r="O37" s="174">
        <v>0.36180000000000001</v>
      </c>
      <c r="P37" s="172">
        <v>8.0000000000000002E-3</v>
      </c>
      <c r="Q37" s="172">
        <v>5.3699999999999998E-2</v>
      </c>
      <c r="R37" s="172">
        <v>1.1999999999999999E-3</v>
      </c>
      <c r="S37" s="5">
        <v>0.67840999999999996</v>
      </c>
      <c r="T37" s="178">
        <v>313.5</v>
      </c>
      <c r="U37" s="4">
        <v>6</v>
      </c>
      <c r="V37" s="4">
        <v>6</v>
      </c>
      <c r="W37" s="183">
        <v>336.9</v>
      </c>
      <c r="X37" s="183">
        <v>7.6</v>
      </c>
      <c r="Y37" s="1">
        <v>14</v>
      </c>
      <c r="Z37">
        <v>220</v>
      </c>
      <c r="AA37">
        <v>37</v>
      </c>
      <c r="AB37">
        <v>37</v>
      </c>
      <c r="AC37" s="185">
        <v>107.46411483253588</v>
      </c>
      <c r="AD37" s="185">
        <v>153.13636363636363</v>
      </c>
      <c r="AE37" s="193"/>
      <c r="AF37" s="195"/>
      <c r="AG37" s="195"/>
      <c r="AH37" s="81"/>
      <c r="AI37" s="81"/>
      <c r="AJ37" s="79"/>
    </row>
    <row r="38" spans="1:36">
      <c r="C38" s="173"/>
      <c r="E38" s="4"/>
      <c r="F38" s="4"/>
      <c r="G38" s="5"/>
      <c r="H38" s="46"/>
      <c r="I38" s="77"/>
      <c r="J38" s="77"/>
      <c r="K38" s="79"/>
      <c r="O38" s="174"/>
      <c r="P38" s="172"/>
      <c r="Q38" s="172"/>
      <c r="R38" s="172"/>
      <c r="S38" s="5"/>
      <c r="T38" s="79"/>
      <c r="W38" s="1"/>
      <c r="Z38"/>
      <c r="AC38" s="185"/>
      <c r="AD38" s="185"/>
      <c r="AE38" s="193"/>
      <c r="AF38" s="195"/>
      <c r="AG38" s="195"/>
      <c r="AH38" s="81"/>
      <c r="AI38" s="81"/>
      <c r="AJ38" s="79"/>
    </row>
    <row r="39" spans="1:36">
      <c r="A39" t="s">
        <v>62</v>
      </c>
      <c r="B39" t="s">
        <v>16</v>
      </c>
      <c r="C39" s="173">
        <v>5.1210000000000004</v>
      </c>
      <c r="D39">
        <v>26</v>
      </c>
      <c r="E39" s="4">
        <v>33800</v>
      </c>
      <c r="F39" s="4">
        <v>375</v>
      </c>
      <c r="G39" s="5">
        <v>1.0826666666666667</v>
      </c>
      <c r="H39" s="46">
        <v>4.9019607843137258</v>
      </c>
      <c r="I39" s="76">
        <v>641.90476190476193</v>
      </c>
      <c r="J39" s="76">
        <v>20.952380952380956</v>
      </c>
      <c r="K39" s="79">
        <v>14.87</v>
      </c>
      <c r="L39">
        <v>0.53</v>
      </c>
      <c r="M39">
        <v>5.28E-2</v>
      </c>
      <c r="N39">
        <v>2.5000000000000001E-3</v>
      </c>
      <c r="O39" s="174">
        <v>0.47499999999999998</v>
      </c>
      <c r="P39" s="172">
        <v>1.7999999999999999E-2</v>
      </c>
      <c r="Q39" s="172">
        <v>6.7199999999999996E-2</v>
      </c>
      <c r="R39" s="172">
        <v>2.2000000000000001E-3</v>
      </c>
      <c r="S39" s="5">
        <v>0.33822999999999998</v>
      </c>
      <c r="T39" s="79">
        <v>395</v>
      </c>
      <c r="U39">
        <v>12</v>
      </c>
      <c r="V39">
        <v>12</v>
      </c>
      <c r="W39" s="1">
        <v>419</v>
      </c>
      <c r="X39" s="1">
        <v>14</v>
      </c>
      <c r="Y39" s="1">
        <v>20</v>
      </c>
      <c r="Z39">
        <v>300</v>
      </c>
      <c r="AA39">
        <v>110</v>
      </c>
      <c r="AB39">
        <v>110</v>
      </c>
      <c r="AC39" s="185">
        <v>106.07594936708861</v>
      </c>
      <c r="AD39" s="185">
        <v>139.66666666666666</v>
      </c>
      <c r="AE39" s="193"/>
      <c r="AF39" s="195"/>
      <c r="AG39" s="195"/>
      <c r="AH39" s="81"/>
      <c r="AI39" s="81"/>
      <c r="AJ39" s="79"/>
    </row>
    <row r="40" spans="1:36">
      <c r="A40" t="s">
        <v>63</v>
      </c>
      <c r="B40" t="s">
        <v>16</v>
      </c>
      <c r="C40" s="173">
        <v>5.12</v>
      </c>
      <c r="D40">
        <v>26</v>
      </c>
      <c r="E40" s="4">
        <v>31300</v>
      </c>
      <c r="F40" s="4">
        <v>341</v>
      </c>
      <c r="G40" s="5">
        <v>1.0791788856304985</v>
      </c>
      <c r="H40" s="46">
        <v>5.120120120120121</v>
      </c>
      <c r="I40" s="76">
        <v>365.68047337278108</v>
      </c>
      <c r="J40" s="76">
        <v>13.017751479289942</v>
      </c>
      <c r="K40" s="79">
        <v>14.9</v>
      </c>
      <c r="L40">
        <v>0.28999999999999998</v>
      </c>
      <c r="M40">
        <v>0.05</v>
      </c>
      <c r="N40">
        <v>2.8999999999999998E-3</v>
      </c>
      <c r="O40" s="174">
        <v>0.46899999999999997</v>
      </c>
      <c r="P40" s="172">
        <v>2.5000000000000001E-2</v>
      </c>
      <c r="Q40" s="172">
        <v>6.7299999999999999E-2</v>
      </c>
      <c r="R40" s="172">
        <v>1.2999999999999999E-3</v>
      </c>
      <c r="S40" s="5">
        <v>1.0784E-2</v>
      </c>
      <c r="T40" s="79">
        <v>390</v>
      </c>
      <c r="U40">
        <v>17</v>
      </c>
      <c r="V40">
        <v>17</v>
      </c>
      <c r="W40" s="183">
        <v>419.6</v>
      </c>
      <c r="X40" s="183">
        <v>7.7</v>
      </c>
      <c r="Y40" s="1">
        <v>16</v>
      </c>
      <c r="Z40">
        <v>210</v>
      </c>
      <c r="AA40">
        <v>120</v>
      </c>
      <c r="AB40">
        <v>120</v>
      </c>
      <c r="AC40" s="185">
        <v>107.58974358974359</v>
      </c>
      <c r="AD40" s="185">
        <v>199.8095238095238</v>
      </c>
      <c r="AE40" s="193"/>
      <c r="AF40" s="195"/>
      <c r="AG40" s="195"/>
      <c r="AH40" s="81"/>
      <c r="AI40" s="81"/>
      <c r="AJ40" s="79"/>
    </row>
    <row r="41" spans="1:36">
      <c r="A41" t="s">
        <v>64</v>
      </c>
      <c r="B41" t="s">
        <v>16</v>
      </c>
      <c r="C41" s="173">
        <v>5.1109999999999998</v>
      </c>
      <c r="D41">
        <v>26</v>
      </c>
      <c r="E41" s="4">
        <v>23950</v>
      </c>
      <c r="F41" s="4">
        <v>264</v>
      </c>
      <c r="G41" s="5">
        <v>0.57234848484848477</v>
      </c>
      <c r="H41" s="46">
        <v>8.741721854304636</v>
      </c>
      <c r="I41" s="76">
        <v>1061.3333333333333</v>
      </c>
      <c r="J41" s="76">
        <v>34.666666666666664</v>
      </c>
      <c r="K41" s="79">
        <v>15.09</v>
      </c>
      <c r="L41">
        <v>0.4</v>
      </c>
      <c r="M41">
        <v>5.2600000000000001E-2</v>
      </c>
      <c r="N41">
        <v>3.2000000000000002E-3</v>
      </c>
      <c r="O41" s="174">
        <v>0.47199999999999998</v>
      </c>
      <c r="P41" s="172">
        <v>3.6999999999999998E-2</v>
      </c>
      <c r="Q41" s="172">
        <v>6.6500000000000004E-2</v>
      </c>
      <c r="R41" s="172">
        <v>1.6999999999999999E-3</v>
      </c>
      <c r="S41" s="5">
        <v>0.4355</v>
      </c>
      <c r="T41" s="79">
        <v>402</v>
      </c>
      <c r="U41">
        <v>25</v>
      </c>
      <c r="V41">
        <v>25</v>
      </c>
      <c r="W41" s="1">
        <v>415</v>
      </c>
      <c r="X41" s="1">
        <v>10</v>
      </c>
      <c r="Y41" s="1">
        <v>18</v>
      </c>
      <c r="Z41">
        <v>320</v>
      </c>
      <c r="AA41">
        <v>140</v>
      </c>
      <c r="AB41">
        <v>140</v>
      </c>
      <c r="AC41" s="185">
        <v>103.23383084577114</v>
      </c>
      <c r="AD41" s="185">
        <v>129.6875</v>
      </c>
      <c r="AE41" s="193"/>
      <c r="AF41" s="195"/>
      <c r="AG41" s="195"/>
      <c r="AH41" s="81"/>
      <c r="AI41" s="81"/>
      <c r="AJ41" s="79"/>
    </row>
    <row r="42" spans="1:36">
      <c r="A42" t="s">
        <v>65</v>
      </c>
      <c r="B42" t="s">
        <v>16</v>
      </c>
      <c r="C42" s="173">
        <v>5.109</v>
      </c>
      <c r="D42">
        <v>26</v>
      </c>
      <c r="E42" s="4">
        <v>14050</v>
      </c>
      <c r="F42" s="4">
        <v>159.1</v>
      </c>
      <c r="G42" s="5">
        <v>0.52734129478315528</v>
      </c>
      <c r="H42" s="46">
        <v>10.264516129032257</v>
      </c>
      <c r="I42" s="76">
        <v>212.36641221374046</v>
      </c>
      <c r="J42" s="76">
        <v>5.6488549618320612</v>
      </c>
      <c r="K42" s="79">
        <v>15.56</v>
      </c>
      <c r="L42">
        <v>0.56999999999999995</v>
      </c>
      <c r="M42">
        <v>5.45E-2</v>
      </c>
      <c r="N42">
        <v>4.4000000000000003E-3</v>
      </c>
      <c r="O42" s="174">
        <v>0.48199999999999998</v>
      </c>
      <c r="P42" s="172">
        <v>0.04</v>
      </c>
      <c r="Q42" s="172">
        <v>6.4799999999999996E-2</v>
      </c>
      <c r="R42" s="172">
        <v>2.3E-3</v>
      </c>
      <c r="S42" s="5">
        <v>0.36423</v>
      </c>
      <c r="T42" s="79">
        <v>397</v>
      </c>
      <c r="U42">
        <v>28</v>
      </c>
      <c r="V42">
        <v>28</v>
      </c>
      <c r="W42" s="1">
        <v>404</v>
      </c>
      <c r="X42" s="1">
        <v>14</v>
      </c>
      <c r="Y42" s="1">
        <v>20</v>
      </c>
      <c r="Z42">
        <v>340</v>
      </c>
      <c r="AA42">
        <v>180</v>
      </c>
      <c r="AB42">
        <v>180</v>
      </c>
      <c r="AC42" s="185">
        <v>101.7632241813602</v>
      </c>
      <c r="AD42" s="185">
        <v>118.82352941176471</v>
      </c>
      <c r="AE42" s="193"/>
      <c r="AF42" s="195"/>
      <c r="AG42" s="195"/>
      <c r="AH42" s="81"/>
      <c r="AI42" s="81"/>
      <c r="AJ42" s="79"/>
    </row>
    <row r="43" spans="1:36">
      <c r="A43" t="s">
        <v>66</v>
      </c>
      <c r="B43" t="s">
        <v>16</v>
      </c>
      <c r="C43" s="173">
        <v>5.15</v>
      </c>
      <c r="D43">
        <v>26</v>
      </c>
      <c r="E43" s="4">
        <v>16020</v>
      </c>
      <c r="F43" s="4">
        <v>172.5</v>
      </c>
      <c r="G43" s="5">
        <v>0.51884057971014497</v>
      </c>
      <c r="H43" s="46">
        <v>10.029069767441861</v>
      </c>
      <c r="I43" s="76">
        <v>316.23762376237624</v>
      </c>
      <c r="J43" s="76">
        <v>9.3069306930693063</v>
      </c>
      <c r="K43" s="79">
        <v>14.55</v>
      </c>
      <c r="L43">
        <v>0.49</v>
      </c>
      <c r="M43">
        <v>5.0700000000000002E-2</v>
      </c>
      <c r="N43">
        <v>3.3999999999999998E-3</v>
      </c>
      <c r="O43" s="174">
        <v>0.46400000000000002</v>
      </c>
      <c r="P43" s="172">
        <v>3.5999999999999997E-2</v>
      </c>
      <c r="Q43" s="172">
        <v>6.6900000000000001E-2</v>
      </c>
      <c r="R43" s="172">
        <v>2.3E-3</v>
      </c>
      <c r="S43" s="5">
        <v>0.28461999999999998</v>
      </c>
      <c r="T43" s="79">
        <v>385</v>
      </c>
      <c r="U43">
        <v>25</v>
      </c>
      <c r="V43">
        <v>25</v>
      </c>
      <c r="W43" s="1">
        <v>417</v>
      </c>
      <c r="X43" s="1">
        <v>14</v>
      </c>
      <c r="Y43" s="1">
        <v>20</v>
      </c>
      <c r="Z43">
        <v>230</v>
      </c>
      <c r="AA43">
        <v>150</v>
      </c>
      <c r="AB43">
        <v>150</v>
      </c>
      <c r="AC43" s="185">
        <v>108.31168831168831</v>
      </c>
      <c r="AD43" s="185">
        <v>181.30434782608697</v>
      </c>
      <c r="AE43" s="193"/>
      <c r="AF43" s="194">
        <v>414.72</v>
      </c>
      <c r="AG43" s="195">
        <v>3.6227</v>
      </c>
      <c r="AH43" s="82">
        <v>3.7216999999999998</v>
      </c>
      <c r="AI43" s="82">
        <f>100*(AF43-419.3)/419.3</f>
        <v>-1.0922966849511051</v>
      </c>
      <c r="AJ43" s="79"/>
    </row>
    <row r="44" spans="1:36">
      <c r="A44" t="s">
        <v>67</v>
      </c>
      <c r="B44" t="s">
        <v>16</v>
      </c>
      <c r="C44" s="173">
        <v>5.1589999999999998</v>
      </c>
      <c r="D44">
        <v>26</v>
      </c>
      <c r="E44" s="4">
        <v>41630</v>
      </c>
      <c r="F44" s="4">
        <v>461</v>
      </c>
      <c r="G44" s="5">
        <v>0.57180043383947943</v>
      </c>
      <c r="H44" s="46">
        <v>9.2384769539078153</v>
      </c>
      <c r="I44" s="76">
        <v>466.21468926553672</v>
      </c>
      <c r="J44" s="76">
        <v>8.1355932203389827</v>
      </c>
      <c r="K44" s="79">
        <v>14.72</v>
      </c>
      <c r="L44">
        <v>0.39</v>
      </c>
      <c r="M44">
        <v>5.4100000000000002E-2</v>
      </c>
      <c r="N44">
        <v>2.5000000000000001E-3</v>
      </c>
      <c r="O44" s="174">
        <v>0.503</v>
      </c>
      <c r="P44" s="172">
        <v>2.1000000000000001E-2</v>
      </c>
      <c r="Q44" s="172">
        <v>6.7699999999999996E-2</v>
      </c>
      <c r="R44" s="172">
        <v>2E-3</v>
      </c>
      <c r="S44" s="5">
        <v>0.26277</v>
      </c>
      <c r="T44" s="79">
        <v>413</v>
      </c>
      <c r="U44">
        <v>14</v>
      </c>
      <c r="V44">
        <v>14</v>
      </c>
      <c r="W44" s="1">
        <v>422</v>
      </c>
      <c r="X44" s="1">
        <v>12</v>
      </c>
      <c r="Y44" s="1">
        <v>19</v>
      </c>
      <c r="Z44">
        <v>356</v>
      </c>
      <c r="AA44">
        <v>96</v>
      </c>
      <c r="AB44">
        <v>96</v>
      </c>
      <c r="AC44" s="185">
        <v>102.17917675544794</v>
      </c>
      <c r="AD44" s="185">
        <v>118.53932584269663</v>
      </c>
      <c r="AE44" s="193"/>
      <c r="AF44" s="195"/>
      <c r="AG44" s="195"/>
      <c r="AH44" s="81"/>
      <c r="AI44" s="81"/>
      <c r="AJ44" s="79"/>
    </row>
    <row r="45" spans="1:36">
      <c r="A45" t="s">
        <v>68</v>
      </c>
      <c r="B45" t="s">
        <v>38</v>
      </c>
      <c r="C45" s="173">
        <v>5.1189999999999998</v>
      </c>
      <c r="D45">
        <v>26</v>
      </c>
      <c r="E45" s="4">
        <v>12660</v>
      </c>
      <c r="F45" s="4">
        <v>131</v>
      </c>
      <c r="G45" s="5">
        <v>0.54961832061068705</v>
      </c>
      <c r="H45" s="46">
        <v>8.6184210526315788</v>
      </c>
      <c r="I45" s="76">
        <v>926.66666666666663</v>
      </c>
      <c r="J45" s="76">
        <v>31.851851851851851</v>
      </c>
      <c r="K45" s="79">
        <v>14.31</v>
      </c>
      <c r="L45">
        <v>0.66</v>
      </c>
      <c r="M45">
        <v>5.4899999999999997E-2</v>
      </c>
      <c r="N45">
        <v>3.3E-3</v>
      </c>
      <c r="O45" s="174">
        <v>0.52500000000000002</v>
      </c>
      <c r="P45" s="172">
        <v>0.04</v>
      </c>
      <c r="Q45" s="172">
        <v>6.93E-2</v>
      </c>
      <c r="R45" s="172">
        <v>3.0000000000000001E-3</v>
      </c>
      <c r="S45" s="5">
        <v>0.48803000000000002</v>
      </c>
      <c r="T45" s="79">
        <v>432</v>
      </c>
      <c r="U45">
        <v>25</v>
      </c>
      <c r="V45">
        <v>25</v>
      </c>
      <c r="W45" s="1">
        <v>432</v>
      </c>
      <c r="X45" s="1">
        <v>18</v>
      </c>
      <c r="Y45" s="1">
        <v>23</v>
      </c>
      <c r="Z45">
        <v>380</v>
      </c>
      <c r="AA45">
        <v>130</v>
      </c>
      <c r="AB45">
        <v>130</v>
      </c>
      <c r="AC45" s="185">
        <v>100</v>
      </c>
      <c r="AD45" s="185">
        <v>113.68421052631579</v>
      </c>
      <c r="AE45" s="193"/>
      <c r="AF45" s="195"/>
      <c r="AG45" s="195"/>
      <c r="AH45" s="81"/>
      <c r="AI45" s="81"/>
      <c r="AJ45" s="79"/>
    </row>
    <row r="46" spans="1:36">
      <c r="A46" t="s">
        <v>69</v>
      </c>
      <c r="B46" t="s">
        <v>38</v>
      </c>
      <c r="C46" s="173">
        <v>5.1159999999999997</v>
      </c>
      <c r="D46">
        <v>26</v>
      </c>
      <c r="E46" s="4">
        <v>13760</v>
      </c>
      <c r="F46" s="4">
        <v>143.6</v>
      </c>
      <c r="G46" s="5">
        <v>0.55640668523676884</v>
      </c>
      <c r="H46" s="46">
        <v>10.961832061068701</v>
      </c>
      <c r="I46" s="76">
        <v>151.04972375690608</v>
      </c>
      <c r="J46" s="76">
        <v>3.9779005524861875</v>
      </c>
      <c r="K46" s="79">
        <v>14.48</v>
      </c>
      <c r="L46">
        <v>0.6</v>
      </c>
      <c r="M46">
        <v>4.8300000000000003E-2</v>
      </c>
      <c r="N46">
        <v>3.0999999999999999E-3</v>
      </c>
      <c r="O46" s="174">
        <v>0.49099999999999999</v>
      </c>
      <c r="P46" s="172">
        <v>3.1E-2</v>
      </c>
      <c r="Q46" s="172">
        <v>6.8400000000000002E-2</v>
      </c>
      <c r="R46" s="172">
        <v>2.5999999999999999E-3</v>
      </c>
      <c r="S46" s="5">
        <v>0.14602999999999999</v>
      </c>
      <c r="T46" s="79">
        <v>404</v>
      </c>
      <c r="U46">
        <v>21</v>
      </c>
      <c r="V46">
        <v>21</v>
      </c>
      <c r="W46" s="1">
        <v>427</v>
      </c>
      <c r="X46" s="1">
        <v>15</v>
      </c>
      <c r="Y46" s="1">
        <v>21</v>
      </c>
      <c r="Z46">
        <v>100</v>
      </c>
      <c r="AA46">
        <v>140</v>
      </c>
      <c r="AB46">
        <v>140</v>
      </c>
      <c r="AC46" s="185">
        <v>105.6930693069307</v>
      </c>
      <c r="AD46" s="185">
        <v>427</v>
      </c>
      <c r="AE46" s="193"/>
      <c r="AF46" s="195"/>
      <c r="AG46" s="195"/>
      <c r="AH46" s="81"/>
      <c r="AI46" s="81"/>
      <c r="AJ46" s="79"/>
    </row>
    <row r="47" spans="1:36">
      <c r="A47" t="s">
        <v>70</v>
      </c>
      <c r="B47" t="s">
        <v>38</v>
      </c>
      <c r="C47" s="173">
        <v>5.1189999999999998</v>
      </c>
      <c r="D47">
        <v>26</v>
      </c>
      <c r="E47" s="4">
        <v>20680</v>
      </c>
      <c r="F47" s="4">
        <v>221</v>
      </c>
      <c r="G47" s="5">
        <v>0.53574660633484161</v>
      </c>
      <c r="H47" s="46">
        <v>8.9837398373983728</v>
      </c>
      <c r="I47" s="76">
        <v>907.11111111111109</v>
      </c>
      <c r="J47" s="76">
        <v>31.111111111111111</v>
      </c>
      <c r="K47" s="79">
        <v>14.72</v>
      </c>
      <c r="L47">
        <v>0.73</v>
      </c>
      <c r="M47">
        <v>5.2699999999999997E-2</v>
      </c>
      <c r="N47">
        <v>3.3999999999999998E-3</v>
      </c>
      <c r="O47" s="174">
        <v>0.47899999999999998</v>
      </c>
      <c r="P47" s="172">
        <v>0.03</v>
      </c>
      <c r="Q47" s="172">
        <v>6.8099999999999994E-2</v>
      </c>
      <c r="R47" s="172">
        <v>3.0999999999999999E-3</v>
      </c>
      <c r="S47" s="5">
        <v>0.35659000000000002</v>
      </c>
      <c r="T47" s="79">
        <v>396</v>
      </c>
      <c r="U47">
        <v>20</v>
      </c>
      <c r="V47">
        <v>20</v>
      </c>
      <c r="W47" s="1">
        <v>425</v>
      </c>
      <c r="X47" s="1">
        <v>19</v>
      </c>
      <c r="Y47" s="1">
        <v>24</v>
      </c>
      <c r="Z47">
        <v>290</v>
      </c>
      <c r="AA47">
        <v>140</v>
      </c>
      <c r="AB47">
        <v>140</v>
      </c>
      <c r="AC47" s="185">
        <v>107.32323232323232</v>
      </c>
      <c r="AD47" s="185">
        <v>146.55172413793105</v>
      </c>
      <c r="AE47" s="193"/>
      <c r="AF47" s="195"/>
      <c r="AG47" s="195"/>
      <c r="AH47" s="81"/>
      <c r="AI47" s="81"/>
      <c r="AJ47" s="79"/>
    </row>
    <row r="48" spans="1:36">
      <c r="A48" t="s">
        <v>71</v>
      </c>
      <c r="B48" t="s">
        <v>38</v>
      </c>
      <c r="C48" s="173">
        <v>5.1440000000000001</v>
      </c>
      <c r="D48">
        <v>25</v>
      </c>
      <c r="E48" s="4">
        <v>17960</v>
      </c>
      <c r="F48" s="4">
        <v>191.5</v>
      </c>
      <c r="G48" s="5">
        <v>0.59530026109660572</v>
      </c>
      <c r="H48" s="46">
        <v>9.1190476190476186</v>
      </c>
      <c r="I48" s="76">
        <v>678.4905660377359</v>
      </c>
      <c r="J48" s="76">
        <v>14.716981132075473</v>
      </c>
      <c r="K48" s="79">
        <v>14.63</v>
      </c>
      <c r="L48">
        <v>0.53</v>
      </c>
      <c r="M48">
        <v>5.4600000000000003E-2</v>
      </c>
      <c r="N48">
        <v>3.7000000000000002E-3</v>
      </c>
      <c r="O48" s="174">
        <v>0.52</v>
      </c>
      <c r="P48" s="172">
        <v>3.5999999999999997E-2</v>
      </c>
      <c r="Q48" s="172">
        <v>6.88E-2</v>
      </c>
      <c r="R48" s="172">
        <v>2.5000000000000001E-3</v>
      </c>
      <c r="S48" s="5">
        <v>0.52463000000000004</v>
      </c>
      <c r="T48" s="79">
        <v>424</v>
      </c>
      <c r="U48">
        <v>24</v>
      </c>
      <c r="V48">
        <v>24</v>
      </c>
      <c r="W48" s="1">
        <v>429</v>
      </c>
      <c r="X48" s="1">
        <v>15</v>
      </c>
      <c r="Y48" s="1">
        <v>21</v>
      </c>
      <c r="Z48">
        <v>360</v>
      </c>
      <c r="AA48">
        <v>150</v>
      </c>
      <c r="AB48">
        <v>150</v>
      </c>
      <c r="AC48" s="185">
        <v>101.17924528301887</v>
      </c>
      <c r="AD48" s="185">
        <v>119.16666666666667</v>
      </c>
      <c r="AE48" s="193"/>
      <c r="AF48" s="195"/>
      <c r="AG48" s="195"/>
      <c r="AH48" s="81"/>
      <c r="AI48" s="81"/>
      <c r="AJ48" s="79"/>
    </row>
    <row r="49" spans="1:36">
      <c r="C49" s="173"/>
      <c r="E49" s="4"/>
      <c r="F49" s="4"/>
      <c r="G49" s="5"/>
      <c r="H49" s="46"/>
      <c r="I49" s="77"/>
      <c r="J49" s="77"/>
      <c r="K49" s="79"/>
      <c r="O49" s="174"/>
      <c r="P49" s="172"/>
      <c r="Q49" s="172"/>
      <c r="R49" s="172"/>
      <c r="S49" s="5"/>
      <c r="T49" s="79"/>
      <c r="W49" s="1"/>
      <c r="Z49"/>
      <c r="AC49" s="185"/>
      <c r="AD49" s="185"/>
      <c r="AE49" s="193"/>
      <c r="AF49" s="195"/>
      <c r="AG49" s="195"/>
      <c r="AH49" s="81"/>
      <c r="AI49" s="81"/>
      <c r="AJ49" s="79"/>
    </row>
    <row r="50" spans="1:36">
      <c r="A50" t="s">
        <v>72</v>
      </c>
      <c r="B50" t="s">
        <v>16</v>
      </c>
      <c r="C50" s="173">
        <v>5.1159999999999997</v>
      </c>
      <c r="D50">
        <v>26</v>
      </c>
      <c r="E50" s="4">
        <v>27490</v>
      </c>
      <c r="F50" s="4">
        <v>308</v>
      </c>
      <c r="G50" s="5">
        <v>0.67402597402597397</v>
      </c>
      <c r="H50" s="46">
        <v>7.549019607843138</v>
      </c>
      <c r="I50" s="76">
        <v>933.22033898305085</v>
      </c>
      <c r="J50" s="76">
        <v>23.389830508474574</v>
      </c>
      <c r="K50" s="79">
        <v>15.18</v>
      </c>
      <c r="L50">
        <v>0.52</v>
      </c>
      <c r="M50">
        <v>5.7000000000000002E-2</v>
      </c>
      <c r="N50">
        <v>3.5000000000000001E-3</v>
      </c>
      <c r="O50" s="174">
        <v>0.52200000000000002</v>
      </c>
      <c r="P50" s="172">
        <v>2.1999999999999999E-2</v>
      </c>
      <c r="Q50" s="172">
        <v>6.5799999999999997E-2</v>
      </c>
      <c r="R50" s="172">
        <v>2.0999999999999999E-3</v>
      </c>
      <c r="S50" s="5">
        <v>1.2181E-3</v>
      </c>
      <c r="T50" s="79">
        <v>426</v>
      </c>
      <c r="U50">
        <v>15</v>
      </c>
      <c r="V50">
        <v>15</v>
      </c>
      <c r="W50" s="1">
        <v>411</v>
      </c>
      <c r="X50" s="1">
        <v>13</v>
      </c>
      <c r="Y50" s="1">
        <v>19</v>
      </c>
      <c r="Z50">
        <v>460</v>
      </c>
      <c r="AA50">
        <v>140</v>
      </c>
      <c r="AB50">
        <v>140</v>
      </c>
      <c r="AC50" s="185">
        <v>96.478873239436624</v>
      </c>
      <c r="AD50" s="185">
        <v>89.347826086956516</v>
      </c>
      <c r="AE50" s="193"/>
      <c r="AF50" s="195"/>
      <c r="AG50" s="195"/>
      <c r="AH50" s="81"/>
      <c r="AI50" s="81"/>
      <c r="AJ50" s="79"/>
    </row>
    <row r="51" spans="1:36">
      <c r="A51" t="s">
        <v>73</v>
      </c>
      <c r="B51" t="s">
        <v>16</v>
      </c>
      <c r="C51" s="173">
        <v>5.12</v>
      </c>
      <c r="D51">
        <v>25</v>
      </c>
      <c r="E51" s="4">
        <v>35710</v>
      </c>
      <c r="F51" s="4">
        <v>399</v>
      </c>
      <c r="G51" s="5">
        <v>0.64912280701754388</v>
      </c>
      <c r="H51" s="46">
        <v>7.4859287054409007</v>
      </c>
      <c r="I51" s="76">
        <v>817.47126436781605</v>
      </c>
      <c r="J51" s="76">
        <v>16.781609195402297</v>
      </c>
      <c r="K51" s="79">
        <v>14.97</v>
      </c>
      <c r="L51">
        <v>0.41</v>
      </c>
      <c r="M51">
        <v>5.6000000000000001E-2</v>
      </c>
      <c r="N51">
        <v>2.3999999999999998E-3</v>
      </c>
      <c r="O51" s="174">
        <v>0.51700000000000002</v>
      </c>
      <c r="P51" s="172">
        <v>2.7E-2</v>
      </c>
      <c r="Q51" s="172">
        <v>6.6699999999999995E-2</v>
      </c>
      <c r="R51" s="172">
        <v>1.8E-3</v>
      </c>
      <c r="S51" s="5">
        <v>0.59665999999999997</v>
      </c>
      <c r="T51" s="79">
        <v>422</v>
      </c>
      <c r="U51">
        <v>18</v>
      </c>
      <c r="V51">
        <v>18</v>
      </c>
      <c r="W51" s="1">
        <v>416</v>
      </c>
      <c r="X51" s="1">
        <v>11</v>
      </c>
      <c r="Y51" s="1">
        <v>18</v>
      </c>
      <c r="Z51">
        <v>455</v>
      </c>
      <c r="AA51">
        <v>91</v>
      </c>
      <c r="AB51">
        <v>91</v>
      </c>
      <c r="AC51" s="185">
        <v>98.578199052132703</v>
      </c>
      <c r="AD51" s="185">
        <v>91.428571428571431</v>
      </c>
      <c r="AE51" s="193"/>
      <c r="AF51" s="195"/>
      <c r="AG51" s="195"/>
      <c r="AH51" s="81"/>
      <c r="AI51" s="81"/>
      <c r="AJ51" s="79"/>
    </row>
    <row r="52" spans="1:36">
      <c r="A52" t="s">
        <v>74</v>
      </c>
      <c r="B52" t="s">
        <v>16</v>
      </c>
      <c r="C52" s="173">
        <v>5.1189999999999998</v>
      </c>
      <c r="D52">
        <v>26</v>
      </c>
      <c r="E52" s="4">
        <v>28010</v>
      </c>
      <c r="F52" s="4">
        <v>319.3</v>
      </c>
      <c r="G52" s="5">
        <v>0.42186031944879421</v>
      </c>
      <c r="H52" s="46">
        <v>11.362989323843417</v>
      </c>
      <c r="I52" s="76">
        <v>417.89473684210526</v>
      </c>
      <c r="J52" s="76">
        <v>11.729323308270677</v>
      </c>
      <c r="K52" s="79">
        <v>15.26</v>
      </c>
      <c r="L52">
        <v>0.56999999999999995</v>
      </c>
      <c r="M52">
        <v>5.5100000000000003E-2</v>
      </c>
      <c r="N52">
        <v>2.8999999999999998E-3</v>
      </c>
      <c r="O52" s="174">
        <v>0.48599999999999999</v>
      </c>
      <c r="P52" s="172">
        <v>0.03</v>
      </c>
      <c r="Q52" s="172">
        <v>6.5500000000000003E-2</v>
      </c>
      <c r="R52" s="172">
        <v>2.7000000000000001E-3</v>
      </c>
      <c r="S52" s="5">
        <v>0.69020999999999999</v>
      </c>
      <c r="T52" s="79">
        <v>406</v>
      </c>
      <c r="U52">
        <v>19</v>
      </c>
      <c r="V52">
        <v>19</v>
      </c>
      <c r="W52" s="1">
        <v>409</v>
      </c>
      <c r="X52" s="1">
        <v>16</v>
      </c>
      <c r="Y52" s="1">
        <v>22</v>
      </c>
      <c r="Z52">
        <v>390</v>
      </c>
      <c r="AA52">
        <v>120</v>
      </c>
      <c r="AB52">
        <v>120</v>
      </c>
      <c r="AC52" s="185">
        <v>100.73891625615764</v>
      </c>
      <c r="AD52" s="185">
        <v>104.87179487179488</v>
      </c>
      <c r="AE52" s="193"/>
      <c r="AF52" s="195"/>
      <c r="AG52" s="195"/>
      <c r="AH52" s="81"/>
      <c r="AI52" s="81"/>
      <c r="AJ52" s="79"/>
    </row>
    <row r="53" spans="1:36">
      <c r="A53" t="s">
        <v>75</v>
      </c>
      <c r="B53" t="s">
        <v>16</v>
      </c>
      <c r="C53" s="173">
        <v>5.12</v>
      </c>
      <c r="D53">
        <v>26</v>
      </c>
      <c r="E53" s="4">
        <v>37270</v>
      </c>
      <c r="F53" s="4">
        <v>398</v>
      </c>
      <c r="G53" s="5">
        <v>0.44095477386934673</v>
      </c>
      <c r="H53" s="46">
        <v>12.060606060606061</v>
      </c>
      <c r="I53" s="76">
        <v>1736.2790697674418</v>
      </c>
      <c r="J53" s="76">
        <v>33.95348837209302</v>
      </c>
      <c r="K53" s="79">
        <v>14.43</v>
      </c>
      <c r="L53">
        <v>0.46</v>
      </c>
      <c r="M53">
        <v>5.3199999999999997E-2</v>
      </c>
      <c r="N53">
        <v>2.7000000000000001E-3</v>
      </c>
      <c r="O53" s="174">
        <v>0.50900000000000001</v>
      </c>
      <c r="P53" s="172">
        <v>2.4E-2</v>
      </c>
      <c r="Q53" s="172">
        <v>6.9699999999999998E-2</v>
      </c>
      <c r="R53" s="172">
        <v>2.3E-3</v>
      </c>
      <c r="S53" s="5">
        <v>0.33471000000000001</v>
      </c>
      <c r="T53" s="79">
        <v>417</v>
      </c>
      <c r="U53">
        <v>16</v>
      </c>
      <c r="V53">
        <v>16</v>
      </c>
      <c r="W53" s="1">
        <v>435</v>
      </c>
      <c r="X53" s="1">
        <v>14</v>
      </c>
      <c r="Y53" s="1">
        <v>20</v>
      </c>
      <c r="Z53">
        <v>340</v>
      </c>
      <c r="AA53">
        <v>120</v>
      </c>
      <c r="AB53">
        <v>120</v>
      </c>
      <c r="AC53" s="185">
        <v>104.31654676258992</v>
      </c>
      <c r="AD53" s="185">
        <v>127.94117647058823</v>
      </c>
      <c r="AE53" s="193"/>
      <c r="AF53" s="195"/>
      <c r="AG53" s="195"/>
      <c r="AH53" s="81"/>
      <c r="AI53" s="81"/>
      <c r="AJ53" s="79"/>
    </row>
    <row r="54" spans="1:36">
      <c r="A54" t="s">
        <v>76</v>
      </c>
      <c r="B54" t="s">
        <v>16</v>
      </c>
      <c r="C54" s="173">
        <v>5.1210000000000004</v>
      </c>
      <c r="D54">
        <v>26</v>
      </c>
      <c r="E54" s="4">
        <v>35780</v>
      </c>
      <c r="F54" s="4">
        <v>405.2</v>
      </c>
      <c r="G54" s="5">
        <v>0.41757156959526159</v>
      </c>
      <c r="H54" s="46">
        <v>13.735593220338982</v>
      </c>
      <c r="I54" s="76">
        <v>666.35514018691583</v>
      </c>
      <c r="J54" s="76">
        <v>15.514018691588783</v>
      </c>
      <c r="K54" s="79">
        <v>15.47</v>
      </c>
      <c r="L54">
        <v>0.42</v>
      </c>
      <c r="M54">
        <v>5.4600000000000003E-2</v>
      </c>
      <c r="N54">
        <v>2.3999999999999998E-3</v>
      </c>
      <c r="O54" s="174">
        <v>0.48099999999999998</v>
      </c>
      <c r="P54" s="172">
        <v>1.9E-2</v>
      </c>
      <c r="Q54" s="172">
        <v>6.4500000000000002E-2</v>
      </c>
      <c r="R54" s="172">
        <v>1.9E-3</v>
      </c>
      <c r="S54" s="5">
        <v>0.34182000000000001</v>
      </c>
      <c r="T54" s="79">
        <v>398</v>
      </c>
      <c r="U54">
        <v>13</v>
      </c>
      <c r="V54">
        <v>13</v>
      </c>
      <c r="W54" s="1">
        <v>403</v>
      </c>
      <c r="X54" s="1">
        <v>11</v>
      </c>
      <c r="Y54" s="1">
        <v>18</v>
      </c>
      <c r="Z54">
        <v>398</v>
      </c>
      <c r="AA54">
        <v>90</v>
      </c>
      <c r="AB54">
        <v>90</v>
      </c>
      <c r="AC54" s="185">
        <v>101.25628140703517</v>
      </c>
      <c r="AD54" s="185">
        <v>101.25628140703517</v>
      </c>
      <c r="AE54" s="193"/>
      <c r="AF54" s="195"/>
      <c r="AG54" s="195"/>
      <c r="AH54" s="81"/>
      <c r="AI54" s="81"/>
      <c r="AJ54" s="79"/>
    </row>
    <row r="55" spans="1:36">
      <c r="A55" t="s">
        <v>77</v>
      </c>
      <c r="B55" t="s">
        <v>16</v>
      </c>
      <c r="C55" s="173">
        <v>5.1230000000000002</v>
      </c>
      <c r="D55">
        <v>26</v>
      </c>
      <c r="E55" s="4">
        <v>35710</v>
      </c>
      <c r="F55" s="4">
        <v>413</v>
      </c>
      <c r="G55" s="5">
        <v>0.43631961259079899</v>
      </c>
      <c r="H55" s="46">
        <v>12.866043613707165</v>
      </c>
      <c r="I55" s="76">
        <v>10154.285714285714</v>
      </c>
      <c r="J55" s="76">
        <v>251.42857142857142</v>
      </c>
      <c r="K55" s="79">
        <v>15.77</v>
      </c>
      <c r="L55">
        <v>0.5</v>
      </c>
      <c r="M55">
        <v>5.5100000000000003E-2</v>
      </c>
      <c r="N55">
        <v>3.0999999999999999E-3</v>
      </c>
      <c r="O55" s="174">
        <v>0.48</v>
      </c>
      <c r="P55" s="172">
        <v>2.9000000000000001E-2</v>
      </c>
      <c r="Q55" s="172">
        <v>6.3799999999999996E-2</v>
      </c>
      <c r="R55" s="172">
        <v>2E-3</v>
      </c>
      <c r="S55" s="5">
        <v>0.35877999999999999</v>
      </c>
      <c r="T55" s="79">
        <v>397</v>
      </c>
      <c r="U55">
        <v>20</v>
      </c>
      <c r="V55">
        <v>20</v>
      </c>
      <c r="W55" s="1">
        <v>398</v>
      </c>
      <c r="X55" s="1">
        <v>12</v>
      </c>
      <c r="Y55" s="1">
        <v>19</v>
      </c>
      <c r="Z55">
        <v>390</v>
      </c>
      <c r="AA55">
        <v>130</v>
      </c>
      <c r="AB55">
        <v>130</v>
      </c>
      <c r="AC55" s="185">
        <v>100.25188916876574</v>
      </c>
      <c r="AD55" s="185">
        <v>102.05128205128206</v>
      </c>
      <c r="AE55" s="193">
        <v>2</v>
      </c>
      <c r="AF55" s="194">
        <v>411.67</v>
      </c>
      <c r="AG55" s="195">
        <v>4.1393000000000004</v>
      </c>
      <c r="AH55" s="82">
        <v>3.6823999999999999</v>
      </c>
      <c r="AI55" s="82">
        <f>100*(AF55-416.78)/416.78</f>
        <v>-1.2260665099092944</v>
      </c>
      <c r="AJ55" s="79"/>
    </row>
    <row r="56" spans="1:36">
      <c r="A56" t="s">
        <v>78</v>
      </c>
      <c r="B56" t="s">
        <v>16</v>
      </c>
      <c r="C56" s="173">
        <v>5.2169999999999996</v>
      </c>
      <c r="D56">
        <v>26</v>
      </c>
      <c r="E56" s="4">
        <v>31470</v>
      </c>
      <c r="F56" s="4">
        <v>348</v>
      </c>
      <c r="G56" s="5">
        <v>0.4695402298850575</v>
      </c>
      <c r="H56" s="46">
        <v>11.189710610932476</v>
      </c>
      <c r="I56" s="76">
        <v>1106.3157894736842</v>
      </c>
      <c r="J56" s="76">
        <v>31.929824561403507</v>
      </c>
      <c r="K56" s="79">
        <v>15.06</v>
      </c>
      <c r="L56">
        <v>0.41</v>
      </c>
      <c r="M56">
        <v>5.4100000000000002E-2</v>
      </c>
      <c r="N56">
        <v>2.8999999999999998E-3</v>
      </c>
      <c r="O56" s="174">
        <v>0.47599999999999998</v>
      </c>
      <c r="P56" s="172">
        <v>2.5999999999999999E-2</v>
      </c>
      <c r="Q56" s="172">
        <v>6.6199999999999995E-2</v>
      </c>
      <c r="R56" s="172">
        <v>1.6999999999999999E-3</v>
      </c>
      <c r="S56" s="5">
        <v>0.45043</v>
      </c>
      <c r="T56" s="79">
        <v>395</v>
      </c>
      <c r="U56">
        <v>18</v>
      </c>
      <c r="V56">
        <v>18</v>
      </c>
      <c r="W56" s="1">
        <v>413</v>
      </c>
      <c r="X56" s="1">
        <v>10</v>
      </c>
      <c r="Y56" s="1">
        <v>18</v>
      </c>
      <c r="Z56">
        <v>350</v>
      </c>
      <c r="AA56">
        <v>120</v>
      </c>
      <c r="AB56">
        <v>120</v>
      </c>
      <c r="AC56" s="185">
        <v>104.55696202531645</v>
      </c>
      <c r="AD56" s="185">
        <v>118</v>
      </c>
      <c r="AE56" s="193"/>
      <c r="AF56" s="195"/>
      <c r="AG56" s="195"/>
      <c r="AH56" s="81"/>
      <c r="AI56" s="81"/>
      <c r="AJ56" s="79"/>
    </row>
    <row r="57" spans="1:36">
      <c r="A57" t="s">
        <v>79</v>
      </c>
      <c r="B57" t="s">
        <v>16</v>
      </c>
      <c r="C57" s="173">
        <v>5.1150000000000002</v>
      </c>
      <c r="D57">
        <v>26</v>
      </c>
      <c r="E57" s="4">
        <v>27340</v>
      </c>
      <c r="F57" s="4">
        <v>303</v>
      </c>
      <c r="G57" s="5">
        <v>0.43762376237623762</v>
      </c>
      <c r="H57" s="46">
        <v>11.882352941176471</v>
      </c>
      <c r="I57" s="76">
        <v>694.43037974683546</v>
      </c>
      <c r="J57" s="76">
        <v>22.784810126582283</v>
      </c>
      <c r="K57" s="79">
        <v>14.84</v>
      </c>
      <c r="L57">
        <v>0.56999999999999995</v>
      </c>
      <c r="M57">
        <v>5.5300000000000002E-2</v>
      </c>
      <c r="N57">
        <v>3.2000000000000002E-3</v>
      </c>
      <c r="O57" s="174">
        <v>0.503</v>
      </c>
      <c r="P57" s="172">
        <v>3.6999999999999998E-2</v>
      </c>
      <c r="Q57" s="172">
        <v>6.8000000000000005E-2</v>
      </c>
      <c r="R57" s="172">
        <v>2.5999999999999999E-3</v>
      </c>
      <c r="S57" s="5">
        <v>0.63600000000000001</v>
      </c>
      <c r="T57" s="79">
        <v>412</v>
      </c>
      <c r="U57">
        <v>25</v>
      </c>
      <c r="V57">
        <v>25</v>
      </c>
      <c r="W57" s="1">
        <v>424</v>
      </c>
      <c r="X57" s="1">
        <v>16</v>
      </c>
      <c r="Y57" s="1">
        <v>22</v>
      </c>
      <c r="Z57">
        <v>420</v>
      </c>
      <c r="AA57">
        <v>120</v>
      </c>
      <c r="AB57">
        <v>120</v>
      </c>
      <c r="AC57" s="185">
        <v>102.91262135922329</v>
      </c>
      <c r="AD57" s="185">
        <v>100.95238095238095</v>
      </c>
      <c r="AE57" s="193"/>
      <c r="AF57" s="195"/>
      <c r="AG57" s="195"/>
      <c r="AH57" s="81"/>
      <c r="AI57" s="81"/>
      <c r="AJ57" s="79"/>
    </row>
    <row r="58" spans="1:36">
      <c r="A58" t="s">
        <v>80</v>
      </c>
      <c r="B58" t="s">
        <v>16</v>
      </c>
      <c r="C58" s="173">
        <v>5.1130000000000004</v>
      </c>
      <c r="D58">
        <v>25</v>
      </c>
      <c r="E58" s="4">
        <v>29770</v>
      </c>
      <c r="F58" s="4">
        <v>331.9</v>
      </c>
      <c r="G58" s="5">
        <v>0.416691774630913</v>
      </c>
      <c r="H58" s="46">
        <v>12.069090909090908</v>
      </c>
      <c r="I58" s="76">
        <v>735.55555555555554</v>
      </c>
      <c r="J58" s="76">
        <v>19.753086419753085</v>
      </c>
      <c r="K58" s="79">
        <v>14.98</v>
      </c>
      <c r="L58">
        <v>0.33</v>
      </c>
      <c r="M58">
        <v>4.9000000000000002E-2</v>
      </c>
      <c r="N58">
        <v>2.5999999999999999E-3</v>
      </c>
      <c r="O58" s="174">
        <v>0.435</v>
      </c>
      <c r="P58" s="172">
        <v>2.7E-2</v>
      </c>
      <c r="Q58" s="172">
        <v>6.7000000000000004E-2</v>
      </c>
      <c r="R58" s="172">
        <v>1.5E-3</v>
      </c>
      <c r="S58" s="5">
        <v>0.44763999999999998</v>
      </c>
      <c r="T58" s="79">
        <v>366</v>
      </c>
      <c r="U58">
        <v>19</v>
      </c>
      <c r="V58">
        <v>19</v>
      </c>
      <c r="W58" s="183">
        <v>417.7</v>
      </c>
      <c r="X58" s="183">
        <v>9.1</v>
      </c>
      <c r="Y58" s="1">
        <v>17</v>
      </c>
      <c r="Z58">
        <v>140</v>
      </c>
      <c r="AA58">
        <v>120</v>
      </c>
      <c r="AB58">
        <v>120</v>
      </c>
      <c r="AC58" s="185">
        <v>114.1256830601093</v>
      </c>
      <c r="AD58" s="185">
        <v>298.35714285714283</v>
      </c>
      <c r="AE58" s="193"/>
      <c r="AF58" s="195"/>
      <c r="AG58" s="195"/>
      <c r="AH58" s="81"/>
      <c r="AI58" s="81"/>
      <c r="AJ58" s="79"/>
    </row>
    <row r="59" spans="1:36">
      <c r="A59" t="s">
        <v>81</v>
      </c>
      <c r="B59" t="s">
        <v>16</v>
      </c>
      <c r="C59" s="173">
        <v>5.117</v>
      </c>
      <c r="D59">
        <v>26</v>
      </c>
      <c r="E59" s="4">
        <v>22220</v>
      </c>
      <c r="F59" s="4">
        <v>260</v>
      </c>
      <c r="G59" s="5">
        <v>0.64846153846153842</v>
      </c>
      <c r="H59" s="46">
        <v>8.360128617363344</v>
      </c>
      <c r="I59" s="76">
        <v>276.3975155279503</v>
      </c>
      <c r="J59" s="76">
        <v>7.7018633540372674</v>
      </c>
      <c r="K59" s="79">
        <v>15.75</v>
      </c>
      <c r="L59">
        <v>0.68</v>
      </c>
      <c r="M59">
        <v>5.6099999999999997E-2</v>
      </c>
      <c r="N59">
        <v>3.5000000000000001E-3</v>
      </c>
      <c r="O59" s="174">
        <v>0.48699999999999999</v>
      </c>
      <c r="P59" s="172">
        <v>3.6999999999999998E-2</v>
      </c>
      <c r="Q59" s="172">
        <v>6.4199999999999993E-2</v>
      </c>
      <c r="R59" s="172">
        <v>2.8E-3</v>
      </c>
      <c r="S59" s="5">
        <v>0.58106000000000002</v>
      </c>
      <c r="T59" s="79">
        <v>401</v>
      </c>
      <c r="U59">
        <v>25</v>
      </c>
      <c r="V59">
        <v>25</v>
      </c>
      <c r="W59" s="1">
        <v>401</v>
      </c>
      <c r="X59" s="1">
        <v>17</v>
      </c>
      <c r="Y59" s="1">
        <v>22</v>
      </c>
      <c r="Z59">
        <v>420</v>
      </c>
      <c r="AA59">
        <v>140</v>
      </c>
      <c r="AB59">
        <v>140</v>
      </c>
      <c r="AC59" s="185">
        <v>100</v>
      </c>
      <c r="AD59" s="185">
        <v>95.476190476190482</v>
      </c>
      <c r="AE59" s="193"/>
      <c r="AF59" s="195"/>
      <c r="AG59" s="195"/>
      <c r="AH59" s="81"/>
      <c r="AI59" s="81"/>
      <c r="AJ59" s="79"/>
    </row>
    <row r="60" spans="1:36">
      <c r="C60" s="173"/>
      <c r="E60" s="4"/>
      <c r="F60" s="4"/>
      <c r="G60" s="5"/>
      <c r="H60" s="46"/>
      <c r="I60" s="77"/>
      <c r="J60" s="77"/>
      <c r="K60" s="79"/>
      <c r="O60" s="79"/>
      <c r="Q60" s="172"/>
      <c r="R60" s="172"/>
      <c r="S60" s="5"/>
      <c r="T60" s="79"/>
      <c r="W60" s="1"/>
      <c r="Z60"/>
      <c r="AC60" s="185"/>
      <c r="AD60" s="185"/>
      <c r="AE60" s="193"/>
      <c r="AF60" s="195"/>
      <c r="AG60" s="195"/>
      <c r="AH60" s="81"/>
      <c r="AI60" s="81"/>
      <c r="AJ60" s="79"/>
    </row>
    <row r="61" spans="1:36">
      <c r="A61" t="s">
        <v>17</v>
      </c>
      <c r="B61" t="s">
        <v>16</v>
      </c>
      <c r="C61" s="173">
        <v>5.1130000000000004</v>
      </c>
      <c r="D61">
        <v>26</v>
      </c>
      <c r="E61" s="4">
        <v>18200</v>
      </c>
      <c r="F61" s="4">
        <v>79.7</v>
      </c>
      <c r="G61" s="5">
        <v>0.35006273525721454</v>
      </c>
      <c r="H61" s="46">
        <v>5.0443037974683547</v>
      </c>
      <c r="I61" s="76">
        <v>2434.6666666666665</v>
      </c>
      <c r="J61" s="76">
        <v>80</v>
      </c>
      <c r="K61" s="79">
        <v>5.81</v>
      </c>
      <c r="L61">
        <v>0.24</v>
      </c>
      <c r="M61">
        <v>7.4200000000000002E-2</v>
      </c>
      <c r="N61">
        <v>3.2000000000000002E-3</v>
      </c>
      <c r="O61" s="175">
        <v>1.839</v>
      </c>
      <c r="P61" s="173">
        <v>8.4000000000000005E-2</v>
      </c>
      <c r="Q61" s="172">
        <v>0.1721</v>
      </c>
      <c r="R61" s="172">
        <v>8.2000000000000007E-3</v>
      </c>
      <c r="S61" s="5">
        <v>0.71596000000000004</v>
      </c>
      <c r="T61" s="79">
        <v>1057</v>
      </c>
      <c r="U61">
        <v>31</v>
      </c>
      <c r="V61">
        <v>31</v>
      </c>
      <c r="W61" s="1">
        <v>1022</v>
      </c>
      <c r="X61" s="1">
        <v>45</v>
      </c>
      <c r="Y61" s="1">
        <v>56</v>
      </c>
      <c r="Z61">
        <v>1049</v>
      </c>
      <c r="AA61">
        <v>86</v>
      </c>
      <c r="AB61">
        <v>86</v>
      </c>
      <c r="AC61" s="185">
        <v>96.688741721854299</v>
      </c>
      <c r="AD61" s="185">
        <v>97.426120114394664</v>
      </c>
      <c r="AE61" s="193"/>
      <c r="AF61" s="195"/>
      <c r="AG61" s="195"/>
      <c r="AH61" s="81"/>
      <c r="AI61" s="81"/>
      <c r="AJ61" s="79"/>
    </row>
    <row r="62" spans="1:36">
      <c r="A62" t="s">
        <v>19</v>
      </c>
      <c r="B62" t="s">
        <v>16</v>
      </c>
      <c r="C62" s="173">
        <v>5.1189999999999998</v>
      </c>
      <c r="D62">
        <v>25</v>
      </c>
      <c r="E62" s="4">
        <v>18040</v>
      </c>
      <c r="F62" s="4">
        <v>77.900000000000006</v>
      </c>
      <c r="G62" s="5">
        <v>0.37869062901155326</v>
      </c>
      <c r="H62" s="46">
        <v>5.1933333333333334</v>
      </c>
      <c r="I62" s="76">
        <v>35980</v>
      </c>
      <c r="J62" s="76">
        <v>999.99999999999989</v>
      </c>
      <c r="K62" s="79">
        <v>5.77</v>
      </c>
      <c r="L62">
        <v>0.27</v>
      </c>
      <c r="M62">
        <v>7.5999999999999998E-2</v>
      </c>
      <c r="N62">
        <v>3.3E-3</v>
      </c>
      <c r="O62" s="175">
        <v>1.85</v>
      </c>
      <c r="P62" s="173">
        <v>0.1</v>
      </c>
      <c r="Q62" s="172">
        <v>0.17549999999999999</v>
      </c>
      <c r="R62" s="172">
        <v>8.5000000000000006E-3</v>
      </c>
      <c r="S62" s="5">
        <v>0.66181000000000001</v>
      </c>
      <c r="T62" s="79">
        <v>1071</v>
      </c>
      <c r="U62">
        <v>39</v>
      </c>
      <c r="V62">
        <v>39</v>
      </c>
      <c r="W62" s="1">
        <v>1041</v>
      </c>
      <c r="X62" s="1">
        <v>46</v>
      </c>
      <c r="Y62" s="1">
        <v>58</v>
      </c>
      <c r="Z62">
        <v>1080</v>
      </c>
      <c r="AA62">
        <v>89</v>
      </c>
      <c r="AB62">
        <v>89</v>
      </c>
      <c r="AC62" s="185">
        <v>97.198879551820724</v>
      </c>
      <c r="AD62" s="185">
        <v>96.388888888888886</v>
      </c>
      <c r="AE62" s="193"/>
      <c r="AF62" s="195"/>
      <c r="AG62" s="195"/>
      <c r="AH62" s="81"/>
      <c r="AI62" s="81"/>
      <c r="AJ62" s="79"/>
    </row>
    <row r="63" spans="1:36">
      <c r="A63" t="s">
        <v>21</v>
      </c>
      <c r="B63" t="s">
        <v>16</v>
      </c>
      <c r="C63" s="173">
        <v>5.1150000000000002</v>
      </c>
      <c r="D63">
        <v>26</v>
      </c>
      <c r="E63" s="4">
        <v>18260</v>
      </c>
      <c r="F63" s="4">
        <v>77.400000000000006</v>
      </c>
      <c r="G63" s="5">
        <v>0.38630490956072344</v>
      </c>
      <c r="H63" s="46">
        <v>5.4125874125874125</v>
      </c>
      <c r="I63" s="76">
        <v>1464.8</v>
      </c>
      <c r="J63" s="76">
        <v>44</v>
      </c>
      <c r="K63" s="79">
        <v>5.51</v>
      </c>
      <c r="L63">
        <v>0.25</v>
      </c>
      <c r="M63">
        <v>7.4499999999999997E-2</v>
      </c>
      <c r="N63">
        <v>4.0000000000000001E-3</v>
      </c>
      <c r="O63" s="175">
        <v>1.88</v>
      </c>
      <c r="P63" s="173">
        <v>0.13</v>
      </c>
      <c r="Q63" s="172">
        <v>0.1835</v>
      </c>
      <c r="R63" s="172">
        <v>8.3000000000000001E-3</v>
      </c>
      <c r="S63" s="5">
        <v>0.57665</v>
      </c>
      <c r="T63" s="79">
        <v>1079</v>
      </c>
      <c r="U63">
        <v>42</v>
      </c>
      <c r="V63">
        <v>42</v>
      </c>
      <c r="W63" s="1">
        <v>1085</v>
      </c>
      <c r="X63" s="1">
        <v>45</v>
      </c>
      <c r="Y63" s="1">
        <v>57</v>
      </c>
      <c r="Z63">
        <v>1050</v>
      </c>
      <c r="AA63">
        <v>110</v>
      </c>
      <c r="AB63">
        <v>110</v>
      </c>
      <c r="AC63" s="185">
        <v>100.55607043558851</v>
      </c>
      <c r="AD63" s="185">
        <v>103.33333333333333</v>
      </c>
      <c r="AE63" s="193"/>
      <c r="AF63" s="195"/>
      <c r="AG63" s="195"/>
      <c r="AH63" s="81"/>
      <c r="AI63" s="81"/>
      <c r="AJ63" s="79"/>
    </row>
    <row r="64" spans="1:36">
      <c r="A64" t="s">
        <v>23</v>
      </c>
      <c r="B64" t="s">
        <v>16</v>
      </c>
      <c r="C64" s="173">
        <v>5.125</v>
      </c>
      <c r="D64">
        <v>26</v>
      </c>
      <c r="E64" s="4">
        <v>21530</v>
      </c>
      <c r="F64" s="4">
        <v>87.7</v>
      </c>
      <c r="G64" s="5">
        <v>0.38768529076396807</v>
      </c>
      <c r="H64" s="46">
        <v>5.4135802469135808</v>
      </c>
      <c r="I64" s="76">
        <v>424.55445544554453</v>
      </c>
      <c r="J64" s="76">
        <v>14.059405940594058</v>
      </c>
      <c r="K64" s="79">
        <v>5.49</v>
      </c>
      <c r="L64">
        <v>0.26</v>
      </c>
      <c r="M64">
        <v>7.4499999999999997E-2</v>
      </c>
      <c r="N64">
        <v>4.1999999999999997E-3</v>
      </c>
      <c r="O64" s="175">
        <v>1.85</v>
      </c>
      <c r="P64" s="173">
        <v>0.11</v>
      </c>
      <c r="Q64" s="172">
        <v>0.1847</v>
      </c>
      <c r="R64" s="172">
        <v>8.6999999999999994E-3</v>
      </c>
      <c r="S64" s="5">
        <v>0.55476000000000003</v>
      </c>
      <c r="T64" s="79">
        <v>1061</v>
      </c>
      <c r="U64">
        <v>37</v>
      </c>
      <c r="V64">
        <v>37</v>
      </c>
      <c r="W64" s="1">
        <v>1091</v>
      </c>
      <c r="X64" s="1">
        <v>47</v>
      </c>
      <c r="Y64" s="1">
        <v>59</v>
      </c>
      <c r="Z64">
        <v>1060</v>
      </c>
      <c r="AA64">
        <v>110</v>
      </c>
      <c r="AB64">
        <v>110</v>
      </c>
      <c r="AC64" s="185">
        <v>102.82752120640905</v>
      </c>
      <c r="AD64" s="185">
        <v>102.9245283018868</v>
      </c>
      <c r="AE64" s="193"/>
      <c r="AF64" s="195"/>
      <c r="AG64" s="195"/>
      <c r="AH64" s="81"/>
      <c r="AI64" s="81"/>
      <c r="AJ64" s="79"/>
    </row>
    <row r="65" spans="1:269">
      <c r="A65" t="s">
        <v>25</v>
      </c>
      <c r="B65" t="s">
        <v>16</v>
      </c>
      <c r="C65" s="173">
        <v>5.1159999999999997</v>
      </c>
      <c r="D65">
        <v>26</v>
      </c>
      <c r="E65" s="4">
        <v>18680</v>
      </c>
      <c r="F65" s="4">
        <v>78.3</v>
      </c>
      <c r="G65" s="5">
        <v>0.37164750957854409</v>
      </c>
      <c r="H65" s="46">
        <v>5.4375</v>
      </c>
      <c r="I65" s="76">
        <v>298.56</v>
      </c>
      <c r="J65" s="76">
        <v>10.399999999999999</v>
      </c>
      <c r="K65" s="79">
        <v>5.64</v>
      </c>
      <c r="L65">
        <v>0.36</v>
      </c>
      <c r="M65">
        <v>7.5300000000000006E-2</v>
      </c>
      <c r="N65">
        <v>4.3E-3</v>
      </c>
      <c r="O65" s="175">
        <v>1.83</v>
      </c>
      <c r="P65" s="173">
        <v>0.12</v>
      </c>
      <c r="Q65" s="172">
        <v>0.17899999999999999</v>
      </c>
      <c r="R65" s="172">
        <v>1.0999999999999999E-2</v>
      </c>
      <c r="S65" s="5">
        <v>0.50895000000000001</v>
      </c>
      <c r="T65" s="79">
        <v>1052</v>
      </c>
      <c r="U65">
        <v>42</v>
      </c>
      <c r="V65">
        <v>42</v>
      </c>
      <c r="W65" s="1">
        <v>1062</v>
      </c>
      <c r="X65" s="1">
        <v>60</v>
      </c>
      <c r="Y65" s="1">
        <v>69</v>
      </c>
      <c r="Z65">
        <v>1130</v>
      </c>
      <c r="AA65">
        <v>120</v>
      </c>
      <c r="AB65">
        <v>120</v>
      </c>
      <c r="AC65" s="185">
        <v>100.95057034220532</v>
      </c>
      <c r="AD65" s="185">
        <v>93.982300884955748</v>
      </c>
      <c r="AE65" s="193"/>
      <c r="AF65" s="195"/>
      <c r="AG65" s="195"/>
      <c r="AH65" s="81"/>
      <c r="AI65" s="81"/>
      <c r="AJ65" s="79"/>
    </row>
    <row r="66" spans="1:269">
      <c r="A66" t="s">
        <v>27</v>
      </c>
      <c r="B66" t="s">
        <v>16</v>
      </c>
      <c r="C66" s="173">
        <v>5.1130000000000004</v>
      </c>
      <c r="D66">
        <v>26</v>
      </c>
      <c r="E66" s="4">
        <v>18600</v>
      </c>
      <c r="F66" s="4">
        <v>76</v>
      </c>
      <c r="G66" s="5">
        <v>0.38684210526315788</v>
      </c>
      <c r="H66" s="46">
        <v>5.3900709219858154</v>
      </c>
      <c r="I66" s="76">
        <v>949.23076923076928</v>
      </c>
      <c r="J66" s="76">
        <v>32.820512820512825</v>
      </c>
      <c r="K66" s="79">
        <v>5.56</v>
      </c>
      <c r="L66">
        <v>0.31</v>
      </c>
      <c r="M66">
        <v>7.3700000000000002E-2</v>
      </c>
      <c r="N66">
        <v>3.7000000000000002E-3</v>
      </c>
      <c r="O66" s="175">
        <v>1.84</v>
      </c>
      <c r="P66" s="173">
        <v>0.12</v>
      </c>
      <c r="Q66" s="172">
        <v>0.183</v>
      </c>
      <c r="R66" s="172">
        <v>0.01</v>
      </c>
      <c r="S66" s="5">
        <v>0.71982000000000002</v>
      </c>
      <c r="T66" s="79">
        <v>1054</v>
      </c>
      <c r="U66">
        <v>43</v>
      </c>
      <c r="V66">
        <v>43</v>
      </c>
      <c r="W66" s="1">
        <v>1084</v>
      </c>
      <c r="X66" s="1">
        <v>54</v>
      </c>
      <c r="Y66" s="1">
        <v>65</v>
      </c>
      <c r="Z66">
        <v>1010</v>
      </c>
      <c r="AA66">
        <v>100</v>
      </c>
      <c r="AB66">
        <v>100</v>
      </c>
      <c r="AC66" s="185">
        <v>102.84629981024668</v>
      </c>
      <c r="AD66" s="185">
        <v>107.32673267326733</v>
      </c>
      <c r="AE66" s="193"/>
      <c r="AF66" s="195"/>
      <c r="AG66" s="195"/>
      <c r="AH66" s="81"/>
      <c r="AI66" s="81"/>
      <c r="AJ66" s="79"/>
    </row>
    <row r="67" spans="1:269">
      <c r="A67" t="s">
        <v>29</v>
      </c>
      <c r="B67" t="s">
        <v>16</v>
      </c>
      <c r="C67" s="173">
        <v>5.117</v>
      </c>
      <c r="D67">
        <v>26</v>
      </c>
      <c r="E67" s="4">
        <v>21070</v>
      </c>
      <c r="F67" s="4">
        <v>87.3</v>
      </c>
      <c r="G67" s="5">
        <v>0.35509736540664377</v>
      </c>
      <c r="H67" s="46">
        <v>5.2590361445783129</v>
      </c>
      <c r="I67" s="76">
        <v>1076.4102564102564</v>
      </c>
      <c r="J67" s="76">
        <v>38.974358974358971</v>
      </c>
      <c r="K67" s="79">
        <v>5.72</v>
      </c>
      <c r="L67">
        <v>0.34</v>
      </c>
      <c r="M67">
        <v>7.5899999999999995E-2</v>
      </c>
      <c r="N67">
        <v>3.7000000000000002E-3</v>
      </c>
      <c r="O67" s="175">
        <v>1.86</v>
      </c>
      <c r="P67" s="173">
        <v>0.11</v>
      </c>
      <c r="Q67" s="172">
        <v>0.17349999999999999</v>
      </c>
      <c r="R67" s="172">
        <v>9.7999999999999997E-3</v>
      </c>
      <c r="S67" s="5">
        <v>0.61546999999999996</v>
      </c>
      <c r="T67" s="79">
        <v>1061</v>
      </c>
      <c r="U67">
        <v>40</v>
      </c>
      <c r="V67">
        <v>40</v>
      </c>
      <c r="W67" s="1">
        <v>1030</v>
      </c>
      <c r="X67" s="1">
        <v>54</v>
      </c>
      <c r="Y67" s="1">
        <v>64</v>
      </c>
      <c r="Z67">
        <v>1070</v>
      </c>
      <c r="AA67">
        <v>100</v>
      </c>
      <c r="AB67">
        <v>100</v>
      </c>
      <c r="AC67" s="185">
        <v>97.078228086710652</v>
      </c>
      <c r="AD67" s="185">
        <v>96.261682242990659</v>
      </c>
      <c r="AE67" s="193"/>
      <c r="AF67" s="200">
        <v>1063.5999999999999</v>
      </c>
      <c r="AG67" s="201">
        <v>9.8020999999999994</v>
      </c>
      <c r="AH67" s="92">
        <v>1.1453</v>
      </c>
      <c r="AI67" s="92">
        <f>100*(AF67-1062.4)/1062.4</f>
        <v>0.11295180722889853</v>
      </c>
      <c r="AJ67" s="79"/>
    </row>
    <row r="68" spans="1:269">
      <c r="A68" t="s">
        <v>31</v>
      </c>
      <c r="B68" t="s">
        <v>16</v>
      </c>
      <c r="C68" s="173">
        <v>5.1219999999999999</v>
      </c>
      <c r="D68">
        <v>26</v>
      </c>
      <c r="E68" s="4">
        <v>19860</v>
      </c>
      <c r="F68" s="4">
        <v>78.7</v>
      </c>
      <c r="G68" s="5">
        <v>0.3797966963151207</v>
      </c>
      <c r="H68" s="46">
        <v>5.7028985507246377</v>
      </c>
      <c r="I68" s="76">
        <v>615.07692307692309</v>
      </c>
      <c r="J68" s="76">
        <v>14.461538461538462</v>
      </c>
      <c r="K68" s="79">
        <v>5.39</v>
      </c>
      <c r="L68">
        <v>0.21</v>
      </c>
      <c r="M68">
        <v>7.46E-2</v>
      </c>
      <c r="N68">
        <v>3.2000000000000002E-3</v>
      </c>
      <c r="O68" s="175">
        <v>1.85</v>
      </c>
      <c r="P68" s="173">
        <v>0.12</v>
      </c>
      <c r="Q68" s="172">
        <v>0.1852</v>
      </c>
      <c r="R68" s="172">
        <v>7.9000000000000008E-3</v>
      </c>
      <c r="S68" s="5">
        <v>0.88356999999999997</v>
      </c>
      <c r="T68" s="79">
        <v>1059</v>
      </c>
      <c r="U68">
        <v>42</v>
      </c>
      <c r="V68">
        <v>42</v>
      </c>
      <c r="W68" s="1">
        <v>1095</v>
      </c>
      <c r="X68" s="1">
        <v>43</v>
      </c>
      <c r="Y68" s="1">
        <v>56</v>
      </c>
      <c r="Z68">
        <v>1041</v>
      </c>
      <c r="AA68">
        <v>87</v>
      </c>
      <c r="AB68">
        <v>87</v>
      </c>
      <c r="AC68" s="185">
        <v>103.39943342776203</v>
      </c>
      <c r="AD68" s="185">
        <v>105.18731988472622</v>
      </c>
      <c r="AE68" s="193"/>
      <c r="AF68" s="202"/>
      <c r="AG68" s="202"/>
      <c r="AH68" s="93"/>
      <c r="AI68" s="93"/>
      <c r="AJ68" s="79"/>
    </row>
    <row r="69" spans="1:269">
      <c r="A69" t="s">
        <v>33</v>
      </c>
      <c r="B69" t="s">
        <v>16</v>
      </c>
      <c r="C69" s="173">
        <v>5.1219999999999999</v>
      </c>
      <c r="D69">
        <v>25</v>
      </c>
      <c r="E69" s="4">
        <v>17750</v>
      </c>
      <c r="F69" s="4">
        <v>70.599999999999994</v>
      </c>
      <c r="G69" s="5">
        <v>0.39518413597733715</v>
      </c>
      <c r="H69" s="46">
        <v>5.2296296296296294</v>
      </c>
      <c r="I69" s="76">
        <v>452.15189873417722</v>
      </c>
      <c r="J69" s="76">
        <v>11.139240506329113</v>
      </c>
      <c r="K69" s="79">
        <v>5.52</v>
      </c>
      <c r="L69">
        <v>0.33</v>
      </c>
      <c r="M69">
        <v>7.5600000000000001E-2</v>
      </c>
      <c r="N69">
        <v>4.4000000000000003E-3</v>
      </c>
      <c r="O69" s="175">
        <v>1.85</v>
      </c>
      <c r="P69" s="173">
        <v>0.13</v>
      </c>
      <c r="Q69" s="172">
        <v>0.185</v>
      </c>
      <c r="R69" s="172">
        <v>1.0999999999999999E-2</v>
      </c>
      <c r="S69" s="5">
        <v>0.66520000000000001</v>
      </c>
      <c r="T69" s="79">
        <v>1057</v>
      </c>
      <c r="U69">
        <v>45</v>
      </c>
      <c r="V69">
        <v>45</v>
      </c>
      <c r="W69" s="1">
        <v>1093</v>
      </c>
      <c r="X69" s="1">
        <v>59</v>
      </c>
      <c r="Y69" s="1">
        <v>69</v>
      </c>
      <c r="Z69">
        <v>1060</v>
      </c>
      <c r="AA69">
        <v>120</v>
      </c>
      <c r="AB69">
        <v>120</v>
      </c>
      <c r="AC69" s="185">
        <v>103.40586565752129</v>
      </c>
      <c r="AD69" s="185">
        <v>103.11320754716981</v>
      </c>
      <c r="AE69" s="193"/>
      <c r="AF69" s="89"/>
      <c r="AG69" s="89"/>
      <c r="AH69" s="81"/>
      <c r="AI69" s="81"/>
      <c r="AJ69" s="79"/>
    </row>
    <row r="70" spans="1:269">
      <c r="A70" t="s">
        <v>35</v>
      </c>
      <c r="B70" t="s">
        <v>38</v>
      </c>
      <c r="C70" s="173">
        <v>5.1189999999999998</v>
      </c>
      <c r="D70">
        <v>26</v>
      </c>
      <c r="E70" s="4">
        <v>20450</v>
      </c>
      <c r="F70" s="4">
        <v>84.8</v>
      </c>
      <c r="G70" s="5">
        <v>0.35259433962264153</v>
      </c>
      <c r="H70" s="46">
        <v>4.7111111111111112</v>
      </c>
      <c r="I70" s="76">
        <v>417.5257731958763</v>
      </c>
      <c r="J70" s="76">
        <v>14.639175257731958</v>
      </c>
      <c r="K70" s="79">
        <v>5.64</v>
      </c>
      <c r="L70">
        <v>0.35</v>
      </c>
      <c r="M70">
        <v>7.4399999999999994E-2</v>
      </c>
      <c r="N70">
        <v>2.8999999999999998E-3</v>
      </c>
      <c r="O70" s="175">
        <v>1.85</v>
      </c>
      <c r="P70" s="173">
        <v>0.11</v>
      </c>
      <c r="Q70" s="172">
        <v>0.18099999999999999</v>
      </c>
      <c r="R70" s="172">
        <v>1.0999999999999999E-2</v>
      </c>
      <c r="S70" s="5">
        <v>0.71763999999999994</v>
      </c>
      <c r="T70" s="79">
        <v>1060</v>
      </c>
      <c r="U70">
        <v>40</v>
      </c>
      <c r="V70">
        <v>40</v>
      </c>
      <c r="W70" s="1">
        <v>1072</v>
      </c>
      <c r="X70" s="1">
        <v>59</v>
      </c>
      <c r="Y70" s="1">
        <v>69</v>
      </c>
      <c r="Z70">
        <v>1040</v>
      </c>
      <c r="AA70">
        <v>77</v>
      </c>
      <c r="AB70">
        <v>77</v>
      </c>
      <c r="AC70" s="185">
        <v>101.13207547169812</v>
      </c>
      <c r="AD70" s="185">
        <v>103.07692307692308</v>
      </c>
      <c r="AE70" s="193"/>
      <c r="AF70" s="89"/>
      <c r="AG70" s="89"/>
      <c r="AH70" s="81"/>
      <c r="AI70" s="81"/>
      <c r="AJ70" s="79"/>
    </row>
    <row r="71" spans="1:269">
      <c r="A71" t="s">
        <v>36</v>
      </c>
      <c r="B71" t="s">
        <v>38</v>
      </c>
      <c r="C71" s="173">
        <v>5.1079999999999997</v>
      </c>
      <c r="D71">
        <v>26</v>
      </c>
      <c r="E71" s="4">
        <v>20900</v>
      </c>
      <c r="F71" s="4">
        <v>88.9</v>
      </c>
      <c r="G71" s="5">
        <v>0.35995500562429694</v>
      </c>
      <c r="H71" s="46">
        <v>5.5217391304347823</v>
      </c>
      <c r="I71" s="76">
        <v>354.87179487179486</v>
      </c>
      <c r="J71" s="76">
        <v>9.9145299145299148</v>
      </c>
      <c r="K71" s="79">
        <v>5.86</v>
      </c>
      <c r="L71">
        <v>0.24</v>
      </c>
      <c r="M71">
        <v>7.5700000000000003E-2</v>
      </c>
      <c r="N71">
        <v>3.5000000000000001E-3</v>
      </c>
      <c r="O71" s="175">
        <v>1.8480000000000001</v>
      </c>
      <c r="P71" s="173">
        <v>7.5999999999999998E-2</v>
      </c>
      <c r="Q71" s="172">
        <v>0.1706</v>
      </c>
      <c r="R71" s="172">
        <v>7.1999999999999998E-3</v>
      </c>
      <c r="S71" s="5">
        <v>0.54998000000000002</v>
      </c>
      <c r="T71" s="79">
        <v>1067</v>
      </c>
      <c r="U71">
        <v>30</v>
      </c>
      <c r="V71">
        <v>30</v>
      </c>
      <c r="W71" s="1">
        <v>1015</v>
      </c>
      <c r="X71" s="1">
        <v>40</v>
      </c>
      <c r="Y71" s="1">
        <v>52</v>
      </c>
      <c r="Z71">
        <v>1067</v>
      </c>
      <c r="AA71">
        <v>97</v>
      </c>
      <c r="AB71">
        <v>97</v>
      </c>
      <c r="AC71" s="185">
        <v>95.126522961574508</v>
      </c>
      <c r="AD71" s="185">
        <v>95.126522961574508</v>
      </c>
      <c r="AE71" s="193"/>
      <c r="AF71" s="89"/>
      <c r="AG71" s="89"/>
      <c r="AH71" s="81"/>
      <c r="AI71" s="81"/>
      <c r="AJ71" s="79"/>
    </row>
    <row r="72" spans="1:269">
      <c r="A72" t="s">
        <v>39</v>
      </c>
      <c r="B72" t="s">
        <v>38</v>
      </c>
      <c r="C72" s="173">
        <v>5.1159999999999997</v>
      </c>
      <c r="D72">
        <v>26</v>
      </c>
      <c r="E72" s="4">
        <v>18890</v>
      </c>
      <c r="F72" s="4">
        <v>76.2</v>
      </c>
      <c r="G72" s="5">
        <v>0.36351706036745407</v>
      </c>
      <c r="H72" s="46">
        <v>6.0960000000000001</v>
      </c>
      <c r="I72" s="76">
        <v>1776.1904761904761</v>
      </c>
      <c r="J72" s="76">
        <v>67.61904761904762</v>
      </c>
      <c r="K72" s="79">
        <v>5.57</v>
      </c>
      <c r="L72">
        <v>0.25</v>
      </c>
      <c r="M72">
        <v>7.3499999999999996E-2</v>
      </c>
      <c r="N72">
        <v>3.8E-3</v>
      </c>
      <c r="O72" s="175">
        <v>1.83</v>
      </c>
      <c r="P72" s="173">
        <v>0.13</v>
      </c>
      <c r="Q72" s="172">
        <v>0.18179999999999999</v>
      </c>
      <c r="R72" s="172">
        <v>8.8000000000000005E-3</v>
      </c>
      <c r="S72" s="5">
        <v>0.68489</v>
      </c>
      <c r="T72" s="79">
        <v>1051</v>
      </c>
      <c r="U72">
        <v>45</v>
      </c>
      <c r="V72">
        <v>45</v>
      </c>
      <c r="W72" s="1">
        <v>1076</v>
      </c>
      <c r="X72" s="1">
        <v>48</v>
      </c>
      <c r="Y72" s="1">
        <v>60</v>
      </c>
      <c r="Z72">
        <v>1010</v>
      </c>
      <c r="AA72">
        <v>110</v>
      </c>
      <c r="AB72">
        <v>110</v>
      </c>
      <c r="AC72" s="185">
        <v>102.37868696479543</v>
      </c>
      <c r="AD72" s="185">
        <v>106.53465346534654</v>
      </c>
      <c r="AE72" s="193"/>
      <c r="AF72" s="89"/>
      <c r="AG72" s="89"/>
      <c r="AH72" s="81"/>
      <c r="AI72" s="81"/>
      <c r="AJ72" s="79"/>
    </row>
    <row r="73" spans="1:269">
      <c r="A73" t="s">
        <v>41</v>
      </c>
      <c r="B73" t="s">
        <v>38</v>
      </c>
      <c r="C73" s="173">
        <v>5.1239999999999997</v>
      </c>
      <c r="D73">
        <v>26</v>
      </c>
      <c r="E73" s="4">
        <v>19730</v>
      </c>
      <c r="F73" s="4">
        <v>80.900000000000006</v>
      </c>
      <c r="G73" s="5">
        <v>0.35228677379480838</v>
      </c>
      <c r="H73" s="46">
        <v>5.3933333333333335</v>
      </c>
      <c r="I73" s="76">
        <v>330.59829059829059</v>
      </c>
      <c r="J73" s="76">
        <v>14.188034188034187</v>
      </c>
      <c r="K73" s="79">
        <v>5.7</v>
      </c>
      <c r="L73">
        <v>0.28000000000000003</v>
      </c>
      <c r="M73">
        <v>7.5999999999999998E-2</v>
      </c>
      <c r="N73">
        <v>3.8999999999999998E-3</v>
      </c>
      <c r="O73" s="175">
        <v>1.8560000000000001</v>
      </c>
      <c r="P73" s="173">
        <v>7.8E-2</v>
      </c>
      <c r="Q73" s="172">
        <v>0.1782</v>
      </c>
      <c r="R73" s="172">
        <v>8.6999999999999994E-3</v>
      </c>
      <c r="S73" s="5">
        <v>0.36964000000000002</v>
      </c>
      <c r="T73" s="79">
        <v>1064</v>
      </c>
      <c r="U73">
        <v>28</v>
      </c>
      <c r="V73">
        <v>28</v>
      </c>
      <c r="W73" s="1">
        <v>1056</v>
      </c>
      <c r="X73" s="1">
        <v>48</v>
      </c>
      <c r="Y73" s="1">
        <v>59</v>
      </c>
      <c r="Z73">
        <v>1120</v>
      </c>
      <c r="AA73">
        <v>100</v>
      </c>
      <c r="AB73">
        <v>100</v>
      </c>
      <c r="AC73" s="185">
        <v>99.248120300751879</v>
      </c>
      <c r="AD73" s="185">
        <v>94.285714285714292</v>
      </c>
      <c r="AE73" s="193"/>
      <c r="AF73" s="89"/>
      <c r="AG73" s="89"/>
      <c r="AH73" s="81"/>
      <c r="AI73" s="81"/>
      <c r="AJ73" s="79"/>
    </row>
    <row r="74" spans="1:269">
      <c r="A74" t="s">
        <v>43</v>
      </c>
      <c r="B74" t="s">
        <v>38</v>
      </c>
      <c r="C74" s="173">
        <v>5.1050000000000004</v>
      </c>
      <c r="D74">
        <v>26</v>
      </c>
      <c r="E74" s="4">
        <v>20160</v>
      </c>
      <c r="F74" s="4">
        <v>79.7</v>
      </c>
      <c r="G74" s="5">
        <v>0.38795483061480551</v>
      </c>
      <c r="H74" s="46">
        <v>5.4217687074829932</v>
      </c>
      <c r="I74" s="76">
        <v>452.13483146067415</v>
      </c>
      <c r="J74" s="76">
        <v>13.033707865168539</v>
      </c>
      <c r="K74" s="79">
        <v>5.63</v>
      </c>
      <c r="L74">
        <v>0.33</v>
      </c>
      <c r="M74">
        <v>7.6200000000000004E-2</v>
      </c>
      <c r="N74">
        <v>3.7000000000000002E-3</v>
      </c>
      <c r="O74" s="175">
        <v>1.86</v>
      </c>
      <c r="P74" s="173">
        <v>0.16</v>
      </c>
      <c r="Q74" s="172">
        <v>0.17699999999999999</v>
      </c>
      <c r="R74" s="172">
        <v>0.01</v>
      </c>
      <c r="S74" s="5">
        <v>0.84824999999999995</v>
      </c>
      <c r="T74" s="79">
        <v>1069</v>
      </c>
      <c r="U74">
        <v>56</v>
      </c>
      <c r="V74">
        <v>56</v>
      </c>
      <c r="W74" s="1">
        <v>1048</v>
      </c>
      <c r="X74" s="1">
        <v>56</v>
      </c>
      <c r="Y74" s="1">
        <v>66</v>
      </c>
      <c r="Z74">
        <v>1101</v>
      </c>
      <c r="AA74">
        <v>92</v>
      </c>
      <c r="AB74">
        <v>92</v>
      </c>
      <c r="AC74" s="185">
        <v>98.035547240411603</v>
      </c>
      <c r="AD74" s="185">
        <v>95.186194368755679</v>
      </c>
      <c r="AE74" s="193"/>
      <c r="AF74" s="89"/>
      <c r="AG74" s="89"/>
      <c r="AH74" s="81"/>
      <c r="AI74" s="81"/>
      <c r="AJ74" s="79"/>
      <c r="AL74" s="52"/>
      <c r="AM74" s="52"/>
      <c r="AN74" s="52"/>
      <c r="AO74" s="52"/>
    </row>
    <row r="75" spans="1:269" s="47" customFormat="1">
      <c r="A75" s="47" t="s">
        <v>45</v>
      </c>
      <c r="B75" s="47" t="s">
        <v>38</v>
      </c>
      <c r="C75" s="179">
        <v>5.1139999999999999</v>
      </c>
      <c r="D75" s="47">
        <v>26</v>
      </c>
      <c r="E75" s="49">
        <v>20480</v>
      </c>
      <c r="F75" s="49">
        <v>82</v>
      </c>
      <c r="G75" s="48">
        <v>0.3724390243902439</v>
      </c>
      <c r="H75" s="51">
        <v>5</v>
      </c>
      <c r="I75" s="78">
        <v>545.33333333333337</v>
      </c>
      <c r="J75" s="78">
        <v>15.200000000000001</v>
      </c>
      <c r="K75" s="80">
        <v>5.5</v>
      </c>
      <c r="L75" s="47">
        <v>0.18</v>
      </c>
      <c r="M75" s="47">
        <v>7.3800000000000004E-2</v>
      </c>
      <c r="N75" s="47">
        <v>3.5000000000000001E-3</v>
      </c>
      <c r="O75" s="181">
        <v>1.84</v>
      </c>
      <c r="P75" s="179">
        <v>0.12</v>
      </c>
      <c r="Q75" s="180">
        <v>0.18099999999999999</v>
      </c>
      <c r="R75" s="180">
        <v>7.0000000000000001E-3</v>
      </c>
      <c r="S75" s="48">
        <v>0.67649000000000004</v>
      </c>
      <c r="T75" s="80">
        <v>1074</v>
      </c>
      <c r="U75" s="47">
        <v>41</v>
      </c>
      <c r="V75" s="47">
        <v>41</v>
      </c>
      <c r="W75" s="50">
        <v>1072</v>
      </c>
      <c r="X75" s="50">
        <v>38</v>
      </c>
      <c r="Y75" s="50">
        <v>52</v>
      </c>
      <c r="Z75" s="47">
        <v>1060</v>
      </c>
      <c r="AA75" s="47">
        <v>110</v>
      </c>
      <c r="AB75" s="47">
        <v>110</v>
      </c>
      <c r="AC75" s="186">
        <v>99.813780260707631</v>
      </c>
      <c r="AD75" s="187">
        <v>101.13207547169812</v>
      </c>
      <c r="AE75" s="197"/>
      <c r="AF75" s="198"/>
      <c r="AG75" s="198"/>
      <c r="AH75" s="83"/>
      <c r="AI75" s="83"/>
      <c r="AJ75" s="79"/>
      <c r="AK75"/>
      <c r="AL75" s="52"/>
      <c r="AM75" s="52"/>
      <c r="AN75" s="52"/>
      <c r="AO75" s="52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</row>
    <row r="76" spans="1:269">
      <c r="H76" s="46"/>
      <c r="I76" s="77"/>
      <c r="J76" s="77"/>
      <c r="W76" s="1"/>
      <c r="Z76"/>
      <c r="AC76" s="144"/>
      <c r="AD76" s="144"/>
      <c r="AE76" s="1"/>
      <c r="AF76" s="1"/>
      <c r="AG76" s="1"/>
    </row>
    <row r="77" spans="1:269" s="1" customFormat="1">
      <c r="A77" s="85" t="s">
        <v>102</v>
      </c>
      <c r="B77" s="3"/>
      <c r="C77" s="86"/>
      <c r="D77" s="59"/>
      <c r="E77" s="59"/>
      <c r="F77" s="59"/>
      <c r="G77" s="86"/>
      <c r="H77" s="59"/>
      <c r="I77" s="87"/>
      <c r="J77" s="88"/>
      <c r="AE77" s="89"/>
      <c r="AF77" s="89"/>
      <c r="AG77" s="89"/>
      <c r="AH77" s="89"/>
      <c r="AI77" s="89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</row>
    <row r="78" spans="1:269" s="1" customFormat="1" ht="17" customHeight="1">
      <c r="A78" s="85" t="s">
        <v>106</v>
      </c>
      <c r="B78" s="3"/>
      <c r="C78" s="86"/>
      <c r="D78" s="59"/>
      <c r="E78" s="59"/>
      <c r="F78" s="59"/>
      <c r="G78" s="86"/>
      <c r="H78" s="59"/>
      <c r="I78" s="87"/>
      <c r="J78" s="88"/>
      <c r="AE78" s="89"/>
      <c r="AF78" s="89"/>
      <c r="AG78" s="89"/>
      <c r="AH78" s="89"/>
      <c r="AI78" s="89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</row>
    <row r="79" spans="1:269" s="1" customFormat="1">
      <c r="A79" s="90" t="s">
        <v>130</v>
      </c>
      <c r="B79" s="3"/>
      <c r="C79" s="86"/>
      <c r="D79" s="59"/>
      <c r="E79" s="59"/>
      <c r="F79" s="59"/>
      <c r="G79" s="86"/>
      <c r="H79" s="59"/>
      <c r="I79" s="88"/>
      <c r="J79" s="88"/>
      <c r="AE79" s="89"/>
      <c r="AF79" s="89"/>
      <c r="AG79" s="89"/>
      <c r="AH79" s="89"/>
      <c r="AI79" s="8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</row>
    <row r="80" spans="1:269" s="1" customFormat="1" ht="15" customHeight="1">
      <c r="A80" s="90" t="s">
        <v>131</v>
      </c>
      <c r="B80" s="3"/>
      <c r="C80" s="86"/>
      <c r="D80" s="59"/>
      <c r="E80" s="59"/>
      <c r="F80" s="59"/>
      <c r="G80" s="86"/>
      <c r="H80" s="59"/>
      <c r="I80" s="88"/>
      <c r="J80" s="88"/>
      <c r="AE80" s="89"/>
      <c r="AF80" s="89"/>
      <c r="AG80" s="89"/>
      <c r="AH80" s="89"/>
      <c r="AI80" s="89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</row>
    <row r="81" spans="1:269" s="1" customFormat="1" ht="15" customHeight="1">
      <c r="A81" s="91" t="s">
        <v>128</v>
      </c>
      <c r="B81" s="3"/>
      <c r="C81" s="86"/>
      <c r="D81" s="59"/>
      <c r="E81" s="59"/>
      <c r="F81" s="59"/>
      <c r="G81" s="86"/>
      <c r="H81" s="59"/>
      <c r="I81" s="88"/>
      <c r="J81" s="88"/>
      <c r="AE81" s="89"/>
      <c r="AF81" s="89"/>
      <c r="AG81" s="89"/>
      <c r="AH81" s="89"/>
      <c r="AI81" s="89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</row>
    <row r="82" spans="1:269" s="1" customFormat="1" ht="17" customHeight="1">
      <c r="A82" s="7" t="s">
        <v>129</v>
      </c>
      <c r="B82" s="6"/>
      <c r="C82" s="7"/>
      <c r="D82" s="7"/>
      <c r="E82" s="7"/>
      <c r="F82" s="8"/>
      <c r="G82" s="7"/>
      <c r="H82" s="60"/>
      <c r="I82" s="88"/>
      <c r="J82" s="88"/>
      <c r="AE82" s="89"/>
      <c r="AF82" s="89"/>
      <c r="AG82" s="89"/>
      <c r="AH82" s="89"/>
      <c r="AI82" s="89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</row>
    <row r="83" spans="1:269">
      <c r="I83"/>
      <c r="X83"/>
      <c r="Y83"/>
      <c r="Z83"/>
    </row>
    <row r="84" spans="1:269">
      <c r="I84"/>
      <c r="X84"/>
      <c r="Y84"/>
      <c r="Z84"/>
    </row>
    <row r="85" spans="1:269">
      <c r="I85"/>
      <c r="X85"/>
      <c r="Y85"/>
      <c r="Z85"/>
    </row>
    <row r="86" spans="1:269">
      <c r="A86" s="52"/>
      <c r="B86" s="6"/>
      <c r="C86" s="9"/>
      <c r="D86" s="9"/>
      <c r="E86" s="9"/>
      <c r="F86" s="9"/>
      <c r="G86" s="10"/>
      <c r="H86" s="61"/>
      <c r="I86"/>
      <c r="W86" s="1"/>
      <c r="Z86"/>
    </row>
    <row r="87" spans="1:269">
      <c r="A87" s="53"/>
      <c r="H87" s="46"/>
      <c r="I87"/>
      <c r="W87" s="1"/>
      <c r="Z87"/>
    </row>
    <row r="88" spans="1:269">
      <c r="A88" s="54"/>
      <c r="B88" s="12"/>
      <c r="C88" s="11"/>
      <c r="D88" s="11"/>
      <c r="E88" s="11"/>
      <c r="F88" s="11"/>
      <c r="G88" s="13"/>
      <c r="H88" s="62"/>
      <c r="I88" s="11"/>
      <c r="J88" s="11"/>
      <c r="W88" s="1"/>
      <c r="Z88"/>
    </row>
    <row r="89" spans="1:269">
      <c r="A89" s="55"/>
      <c r="B89" s="12"/>
      <c r="C89" s="11"/>
      <c r="D89" s="11"/>
      <c r="E89" s="11"/>
      <c r="F89" s="11"/>
      <c r="G89" s="11"/>
      <c r="H89" s="62"/>
      <c r="I89" s="11"/>
      <c r="J89" s="11"/>
      <c r="W89" s="1"/>
      <c r="Z89"/>
    </row>
    <row r="90" spans="1:269">
      <c r="A90" s="55"/>
      <c r="B90" s="12"/>
      <c r="C90" s="11"/>
      <c r="D90" s="11"/>
      <c r="E90" s="11"/>
      <c r="F90" s="11"/>
      <c r="G90" s="15"/>
      <c r="H90" s="62"/>
      <c r="I90" s="11"/>
      <c r="J90" s="15"/>
      <c r="W90" s="1"/>
      <c r="Z90"/>
    </row>
    <row r="91" spans="1:269">
      <c r="A91" s="14"/>
      <c r="B91" s="12"/>
      <c r="C91" s="11"/>
      <c r="D91" s="11"/>
      <c r="E91" s="11"/>
      <c r="F91" s="11"/>
      <c r="G91" s="11"/>
      <c r="H91" s="62"/>
      <c r="I91" s="11"/>
      <c r="J91" s="11"/>
      <c r="W91" s="1"/>
      <c r="Z91"/>
    </row>
    <row r="92" spans="1:269">
      <c r="A92" s="14"/>
      <c r="B92" s="12"/>
      <c r="C92" s="11"/>
      <c r="D92" s="11"/>
      <c r="E92" s="16"/>
      <c r="F92" s="11"/>
      <c r="G92" s="12"/>
      <c r="H92" s="63"/>
      <c r="I92" s="11"/>
      <c r="J92" s="11"/>
      <c r="W92" s="1"/>
      <c r="Z92"/>
    </row>
    <row r="93" spans="1:269">
      <c r="A93" s="17"/>
      <c r="B93" s="18"/>
      <c r="C93" s="19"/>
      <c r="D93" s="19"/>
      <c r="E93" s="20"/>
      <c r="F93" s="19"/>
      <c r="G93" s="19"/>
      <c r="H93" s="64"/>
      <c r="I93" s="19"/>
      <c r="J93" s="19"/>
      <c r="W93" s="1"/>
      <c r="Z93"/>
    </row>
    <row r="94" spans="1:269">
      <c r="A94" s="21"/>
      <c r="C94" s="21"/>
      <c r="D94" s="21"/>
      <c r="E94" s="22"/>
      <c r="F94" s="22"/>
      <c r="G94" s="23"/>
      <c r="H94" s="65"/>
      <c r="I94" s="23"/>
      <c r="J94" s="23"/>
      <c r="W94" s="1"/>
      <c r="Z94"/>
    </row>
    <row r="95" spans="1:269">
      <c r="H95" s="46"/>
      <c r="I95"/>
      <c r="W95" s="1"/>
      <c r="Z95"/>
    </row>
    <row r="96" spans="1:269">
      <c r="H96" s="46"/>
      <c r="I96"/>
      <c r="W96" s="1"/>
      <c r="Z96"/>
    </row>
    <row r="97" spans="8:26">
      <c r="H97" s="46"/>
      <c r="I97"/>
      <c r="W97" s="1"/>
      <c r="Z97"/>
    </row>
    <row r="98" spans="8:26">
      <c r="H98" s="46"/>
      <c r="I98"/>
      <c r="W98" s="1"/>
      <c r="Z98"/>
    </row>
    <row r="99" spans="8:26">
      <c r="H99" s="46"/>
      <c r="I99"/>
      <c r="W99" s="1"/>
      <c r="Z99"/>
    </row>
    <row r="100" spans="8:26">
      <c r="H100" s="46"/>
      <c r="I100"/>
      <c r="W100" s="1"/>
      <c r="Z100"/>
    </row>
    <row r="101" spans="8:26">
      <c r="H101" s="46"/>
      <c r="I101"/>
      <c r="W101" s="1"/>
      <c r="Z101"/>
    </row>
    <row r="102" spans="8:26">
      <c r="H102" s="46"/>
      <c r="I102"/>
      <c r="W102" s="1"/>
      <c r="Z102"/>
    </row>
    <row r="103" spans="8:26">
      <c r="H103" s="46"/>
      <c r="I103"/>
      <c r="W103" s="1"/>
      <c r="Z103"/>
    </row>
    <row r="104" spans="8:26">
      <c r="H104" s="46"/>
      <c r="I104"/>
      <c r="W104" s="1"/>
      <c r="Z104"/>
    </row>
    <row r="105" spans="8:26">
      <c r="H105" s="46"/>
      <c r="I105"/>
      <c r="W105" s="1"/>
      <c r="Z105"/>
    </row>
    <row r="106" spans="8:26">
      <c r="H106" s="46"/>
      <c r="I106"/>
      <c r="W106" s="1"/>
      <c r="Z106"/>
    </row>
    <row r="107" spans="8:26">
      <c r="H107" s="46"/>
      <c r="I107"/>
      <c r="W107" s="1"/>
      <c r="Z107"/>
    </row>
    <row r="108" spans="8:26">
      <c r="H108" s="46"/>
      <c r="I108"/>
      <c r="W108" s="1"/>
      <c r="Z108"/>
    </row>
    <row r="109" spans="8:26">
      <c r="H109" s="46"/>
      <c r="I109"/>
      <c r="W109" s="1"/>
      <c r="Z109"/>
    </row>
    <row r="110" spans="8:26">
      <c r="H110" s="46"/>
      <c r="I110"/>
      <c r="W110" s="1"/>
      <c r="Z110"/>
    </row>
    <row r="111" spans="8:26">
      <c r="H111" s="46"/>
      <c r="I111"/>
      <c r="W111" s="1"/>
      <c r="Z111"/>
    </row>
    <row r="112" spans="8:26">
      <c r="H112" s="46"/>
      <c r="I112"/>
      <c r="W112" s="1"/>
      <c r="Z112"/>
    </row>
    <row r="113" spans="8:26">
      <c r="H113" s="46"/>
      <c r="I113"/>
      <c r="W113" s="1"/>
      <c r="Z113"/>
    </row>
    <row r="114" spans="8:26">
      <c r="H114" s="46"/>
      <c r="I114"/>
      <c r="W114" s="1"/>
      <c r="Z114"/>
    </row>
    <row r="115" spans="8:26">
      <c r="H115" s="46"/>
      <c r="I115"/>
      <c r="W115" s="1"/>
      <c r="Z115"/>
    </row>
    <row r="116" spans="8:26">
      <c r="H116" s="46"/>
      <c r="I116"/>
      <c r="W116" s="1"/>
      <c r="Z116"/>
    </row>
    <row r="117" spans="8:26">
      <c r="H117" s="46"/>
      <c r="I117"/>
      <c r="W117" s="1"/>
      <c r="Z117"/>
    </row>
  </sheetData>
  <mergeCells count="3">
    <mergeCell ref="O3:S3"/>
    <mergeCell ref="T3:AB3"/>
    <mergeCell ref="AI3:AI4"/>
  </mergeCells>
  <phoneticPr fontId="26" type="noConversion"/>
  <conditionalFormatting sqref="L4:L5">
    <cfRule type="cellIs" dxfId="4" priority="6" stopIfTrue="1" operator="lessThan">
      <formula>0.75</formula>
    </cfRule>
  </conditionalFormatting>
  <conditionalFormatting sqref="J4:J5">
    <cfRule type="cellIs" dxfId="3" priority="7" stopIfTrue="1" operator="lessThan">
      <formula>0.75</formula>
    </cfRule>
  </conditionalFormatting>
  <conditionalFormatting sqref="N4:N5">
    <cfRule type="cellIs" dxfId="2" priority="5" stopIfTrue="1" operator="lessThan">
      <formula>0.75</formula>
    </cfRule>
  </conditionalFormatting>
  <conditionalFormatting sqref="P4:P5">
    <cfRule type="cellIs" dxfId="1" priority="3" stopIfTrue="1" operator="lessThan">
      <formula>0.75</formula>
    </cfRule>
  </conditionalFormatting>
  <conditionalFormatting sqref="R4:R5">
    <cfRule type="cellIs" dxfId="0" priority="2" stopIfTrue="1" operator="lessThan">
      <formula>0.75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10um28s</vt:lpstr>
      <vt:lpstr>10um15s</vt:lpstr>
      <vt:lpstr>10um10s</vt:lpstr>
      <vt:lpstr>10um07s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pk.mukherjee</dc:creator>
  <cp:lastModifiedBy>Kate Souders</cp:lastModifiedBy>
  <cp:lastPrinted>2018-08-05T14:22:26Z</cp:lastPrinted>
  <dcterms:created xsi:type="dcterms:W3CDTF">2018-06-28T15:13:43Z</dcterms:created>
  <dcterms:modified xsi:type="dcterms:W3CDTF">2018-11-05T04:34:52Z</dcterms:modified>
</cp:coreProperties>
</file>