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760" yWindow="0" windowWidth="31800" windowHeight="25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B5" i="1"/>
  <c r="B2" i="1"/>
  <c r="C5" i="1"/>
  <c r="G5" i="1"/>
  <c r="D6" i="1"/>
  <c r="E6" i="1"/>
  <c r="B6" i="1"/>
  <c r="C6" i="1"/>
  <c r="G6" i="1"/>
  <c r="D7" i="1"/>
  <c r="E7" i="1"/>
  <c r="B7" i="1"/>
  <c r="C7" i="1"/>
  <c r="G7" i="1"/>
  <c r="D8" i="1"/>
  <c r="E8" i="1"/>
  <c r="B8" i="1"/>
  <c r="C8" i="1"/>
  <c r="G8" i="1"/>
  <c r="D9" i="1"/>
  <c r="E9" i="1"/>
  <c r="B9" i="1"/>
  <c r="C9" i="1"/>
  <c r="G9" i="1"/>
  <c r="D10" i="1"/>
  <c r="E10" i="1"/>
  <c r="B10" i="1"/>
  <c r="C10" i="1"/>
  <c r="G10" i="1"/>
  <c r="D11" i="1"/>
  <c r="E11" i="1"/>
  <c r="B11" i="1"/>
  <c r="C11" i="1"/>
  <c r="G11" i="1"/>
  <c r="D12" i="1"/>
  <c r="E12" i="1"/>
  <c r="B12" i="1"/>
  <c r="C12" i="1"/>
  <c r="G12" i="1"/>
  <c r="D13" i="1"/>
  <c r="E13" i="1"/>
  <c r="B13" i="1"/>
  <c r="C13" i="1"/>
  <c r="G13" i="1"/>
  <c r="D14" i="1"/>
  <c r="E14" i="1"/>
  <c r="B14" i="1"/>
  <c r="C14" i="1"/>
  <c r="G14" i="1"/>
  <c r="D15" i="1"/>
  <c r="E15" i="1"/>
  <c r="B15" i="1"/>
  <c r="C15" i="1"/>
  <c r="G15" i="1"/>
  <c r="D16" i="1"/>
  <c r="E16" i="1"/>
  <c r="B16" i="1"/>
  <c r="C16" i="1"/>
  <c r="G16" i="1"/>
  <c r="D17" i="1"/>
  <c r="E17" i="1"/>
  <c r="B17" i="1"/>
  <c r="C17" i="1"/>
  <c r="G17" i="1"/>
  <c r="D18" i="1"/>
  <c r="E18" i="1"/>
  <c r="B18" i="1"/>
  <c r="C18" i="1"/>
  <c r="G18" i="1"/>
  <c r="D19" i="1"/>
  <c r="E19" i="1"/>
  <c r="B19" i="1"/>
  <c r="C19" i="1"/>
  <c r="G19" i="1"/>
  <c r="D20" i="1"/>
  <c r="E20" i="1"/>
  <c r="B20" i="1"/>
  <c r="C20" i="1"/>
  <c r="G20" i="1"/>
  <c r="D21" i="1"/>
  <c r="E21" i="1"/>
  <c r="B21" i="1"/>
  <c r="C21" i="1"/>
  <c r="G21" i="1"/>
  <c r="D22" i="1"/>
  <c r="E22" i="1"/>
  <c r="B22" i="1"/>
  <c r="C22" i="1"/>
  <c r="G22" i="1"/>
  <c r="D23" i="1"/>
  <c r="E23" i="1"/>
  <c r="B23" i="1"/>
  <c r="C23" i="1"/>
  <c r="G23" i="1"/>
  <c r="D24" i="1"/>
  <c r="E24" i="1"/>
  <c r="B24" i="1"/>
  <c r="C24" i="1"/>
  <c r="G24" i="1"/>
  <c r="D25" i="1"/>
  <c r="E25" i="1"/>
  <c r="B25" i="1"/>
  <c r="C25" i="1"/>
  <c r="G25" i="1"/>
  <c r="D26" i="1"/>
  <c r="E26" i="1"/>
  <c r="B26" i="1"/>
  <c r="C26" i="1"/>
  <c r="G26" i="1"/>
  <c r="D27" i="1"/>
  <c r="E27" i="1"/>
  <c r="B27" i="1"/>
  <c r="C27" i="1"/>
  <c r="G27" i="1"/>
  <c r="D28" i="1"/>
  <c r="E28" i="1"/>
  <c r="B28" i="1"/>
  <c r="C28" i="1"/>
  <c r="G28" i="1"/>
  <c r="D29" i="1"/>
  <c r="E29" i="1"/>
  <c r="B29" i="1"/>
  <c r="C29" i="1"/>
  <c r="G29" i="1"/>
  <c r="D30" i="1"/>
  <c r="E30" i="1"/>
  <c r="B30" i="1"/>
  <c r="C30" i="1"/>
  <c r="G30" i="1"/>
  <c r="D31" i="1"/>
  <c r="E31" i="1"/>
  <c r="B31" i="1"/>
  <c r="C31" i="1"/>
  <c r="G31" i="1"/>
  <c r="D32" i="1"/>
  <c r="E32" i="1"/>
  <c r="B32" i="1"/>
  <c r="C32" i="1"/>
  <c r="G32" i="1"/>
  <c r="D33" i="1"/>
  <c r="E33" i="1"/>
  <c r="B33" i="1"/>
  <c r="C33" i="1"/>
  <c r="G33" i="1"/>
  <c r="D34" i="1"/>
  <c r="E34" i="1"/>
  <c r="B34" i="1"/>
  <c r="C34" i="1"/>
  <c r="G34" i="1"/>
  <c r="D35" i="1"/>
  <c r="E35" i="1"/>
  <c r="B35" i="1"/>
  <c r="C35" i="1"/>
  <c r="G35" i="1"/>
  <c r="D36" i="1"/>
  <c r="E36" i="1"/>
  <c r="B36" i="1"/>
  <c r="C36" i="1"/>
  <c r="G36" i="1"/>
  <c r="D37" i="1"/>
  <c r="E37" i="1"/>
  <c r="B37" i="1"/>
  <c r="C37" i="1"/>
  <c r="G37" i="1"/>
  <c r="D38" i="1"/>
  <c r="E38" i="1"/>
  <c r="B38" i="1"/>
  <c r="C38" i="1"/>
  <c r="G38" i="1"/>
  <c r="D39" i="1"/>
  <c r="E39" i="1"/>
  <c r="B39" i="1"/>
  <c r="C39" i="1"/>
  <c r="G39" i="1"/>
  <c r="D40" i="1"/>
  <c r="E40" i="1"/>
  <c r="B40" i="1"/>
  <c r="C40" i="1"/>
  <c r="G40" i="1"/>
  <c r="D41" i="1"/>
  <c r="E41" i="1"/>
  <c r="B41" i="1"/>
  <c r="C41" i="1"/>
  <c r="G41" i="1"/>
  <c r="D42" i="1"/>
  <c r="E42" i="1"/>
  <c r="B42" i="1"/>
  <c r="C42" i="1"/>
  <c r="G42" i="1"/>
  <c r="D43" i="1"/>
  <c r="E43" i="1"/>
  <c r="B43" i="1"/>
  <c r="C43" i="1"/>
  <c r="G43" i="1"/>
  <c r="D44" i="1"/>
  <c r="E44" i="1"/>
  <c r="B44" i="1"/>
  <c r="C44" i="1"/>
  <c r="G44" i="1"/>
  <c r="D45" i="1"/>
  <c r="E45" i="1"/>
  <c r="B45" i="1"/>
  <c r="C45" i="1"/>
  <c r="G45" i="1"/>
  <c r="D46" i="1"/>
  <c r="E46" i="1"/>
  <c r="B46" i="1"/>
  <c r="C46" i="1"/>
  <c r="G46" i="1"/>
  <c r="D47" i="1"/>
  <c r="E47" i="1"/>
  <c r="B47" i="1"/>
  <c r="C47" i="1"/>
  <c r="G47" i="1"/>
  <c r="D48" i="1"/>
  <c r="E48" i="1"/>
  <c r="B48" i="1"/>
  <c r="C48" i="1"/>
  <c r="G48" i="1"/>
  <c r="D49" i="1"/>
  <c r="E49" i="1"/>
  <c r="B49" i="1"/>
  <c r="C49" i="1"/>
  <c r="G49" i="1"/>
  <c r="D50" i="1"/>
  <c r="E50" i="1"/>
  <c r="B50" i="1"/>
  <c r="C50" i="1"/>
  <c r="G50" i="1"/>
  <c r="D51" i="1"/>
  <c r="E51" i="1"/>
  <c r="B51" i="1"/>
  <c r="C51" i="1"/>
  <c r="G51" i="1"/>
  <c r="D52" i="1"/>
  <c r="E52" i="1"/>
  <c r="B52" i="1"/>
  <c r="C52" i="1"/>
  <c r="G52" i="1"/>
  <c r="D53" i="1"/>
  <c r="E53" i="1"/>
  <c r="B53" i="1"/>
  <c r="C53" i="1"/>
  <c r="G53" i="1"/>
  <c r="D54" i="1"/>
  <c r="E54" i="1"/>
  <c r="B54" i="1"/>
  <c r="C54" i="1"/>
  <c r="G54" i="1"/>
  <c r="D55" i="1"/>
  <c r="E55" i="1"/>
  <c r="B55" i="1"/>
  <c r="C55" i="1"/>
  <c r="G55" i="1"/>
  <c r="D56" i="1"/>
  <c r="E56" i="1"/>
  <c r="B56" i="1"/>
  <c r="C56" i="1"/>
  <c r="G56" i="1"/>
  <c r="D57" i="1"/>
  <c r="E57" i="1"/>
  <c r="B57" i="1"/>
  <c r="C57" i="1"/>
  <c r="G57" i="1"/>
  <c r="D58" i="1"/>
  <c r="E58" i="1"/>
  <c r="B58" i="1"/>
  <c r="C58" i="1"/>
  <c r="G58" i="1"/>
  <c r="D59" i="1"/>
  <c r="E59" i="1"/>
  <c r="B59" i="1"/>
  <c r="C59" i="1"/>
  <c r="G59" i="1"/>
  <c r="D60" i="1"/>
  <c r="E60" i="1"/>
  <c r="B60" i="1"/>
  <c r="C60" i="1"/>
  <c r="G60" i="1"/>
  <c r="D61" i="1"/>
  <c r="E61" i="1"/>
  <c r="B61" i="1"/>
  <c r="C61" i="1"/>
  <c r="G61" i="1"/>
  <c r="D62" i="1"/>
  <c r="E62" i="1"/>
  <c r="B62" i="1"/>
  <c r="C62" i="1"/>
  <c r="G62" i="1"/>
  <c r="D63" i="1"/>
  <c r="E63" i="1"/>
  <c r="B63" i="1"/>
  <c r="C63" i="1"/>
  <c r="G63" i="1"/>
  <c r="D64" i="1"/>
  <c r="E64" i="1"/>
  <c r="B64" i="1"/>
  <c r="C64" i="1"/>
  <c r="G64" i="1"/>
  <c r="D65" i="1"/>
  <c r="E65" i="1"/>
  <c r="B65" i="1"/>
  <c r="C65" i="1"/>
  <c r="G65" i="1"/>
  <c r="D66" i="1"/>
  <c r="E66" i="1"/>
  <c r="B66" i="1"/>
  <c r="C66" i="1"/>
  <c r="G66" i="1"/>
  <c r="D67" i="1"/>
  <c r="E67" i="1"/>
  <c r="B67" i="1"/>
  <c r="C67" i="1"/>
  <c r="G67" i="1"/>
  <c r="D68" i="1"/>
  <c r="E68" i="1"/>
  <c r="B68" i="1"/>
  <c r="C68" i="1"/>
  <c r="G68" i="1"/>
  <c r="D69" i="1"/>
  <c r="E69" i="1"/>
  <c r="B69" i="1"/>
  <c r="C69" i="1"/>
  <c r="G69" i="1"/>
  <c r="D70" i="1"/>
  <c r="E70" i="1"/>
  <c r="B70" i="1"/>
  <c r="C70" i="1"/>
  <c r="G70" i="1"/>
  <c r="D71" i="1"/>
  <c r="E71" i="1"/>
  <c r="B71" i="1"/>
  <c r="C71" i="1"/>
  <c r="G71" i="1"/>
  <c r="D72" i="1"/>
  <c r="E72" i="1"/>
  <c r="B72" i="1"/>
  <c r="C72" i="1"/>
  <c r="G72" i="1"/>
  <c r="D73" i="1"/>
  <c r="E73" i="1"/>
  <c r="B73" i="1"/>
  <c r="C73" i="1"/>
  <c r="G73" i="1"/>
  <c r="D74" i="1"/>
  <c r="E74" i="1"/>
  <c r="B74" i="1"/>
  <c r="C74" i="1"/>
  <c r="G74" i="1"/>
  <c r="D75" i="1"/>
  <c r="E75" i="1"/>
  <c r="B75" i="1"/>
  <c r="C75" i="1"/>
  <c r="G75" i="1"/>
  <c r="D76" i="1"/>
  <c r="E76" i="1"/>
  <c r="B76" i="1"/>
  <c r="C76" i="1"/>
  <c r="G76" i="1"/>
  <c r="D77" i="1"/>
  <c r="E77" i="1"/>
  <c r="B77" i="1"/>
  <c r="C77" i="1"/>
  <c r="G77" i="1"/>
  <c r="D78" i="1"/>
  <c r="E78" i="1"/>
  <c r="B78" i="1"/>
  <c r="C78" i="1"/>
  <c r="G78" i="1"/>
  <c r="D79" i="1"/>
  <c r="E79" i="1"/>
  <c r="B79" i="1"/>
  <c r="C79" i="1"/>
  <c r="G79" i="1"/>
  <c r="D80" i="1"/>
  <c r="E80" i="1"/>
  <c r="B80" i="1"/>
  <c r="C80" i="1"/>
  <c r="G80" i="1"/>
  <c r="D81" i="1"/>
  <c r="E81" i="1"/>
  <c r="B81" i="1"/>
  <c r="C81" i="1"/>
  <c r="G81" i="1"/>
  <c r="D82" i="1"/>
  <c r="E82" i="1"/>
  <c r="B82" i="1"/>
  <c r="C82" i="1"/>
  <c r="G82" i="1"/>
  <c r="D83" i="1"/>
  <c r="E83" i="1"/>
  <c r="B83" i="1"/>
  <c r="C83" i="1"/>
  <c r="G83" i="1"/>
  <c r="D84" i="1"/>
  <c r="E84" i="1"/>
  <c r="B84" i="1"/>
  <c r="C84" i="1"/>
  <c r="G84" i="1"/>
  <c r="D85" i="1"/>
  <c r="E85" i="1"/>
  <c r="B85" i="1"/>
  <c r="C85" i="1"/>
  <c r="G85" i="1"/>
  <c r="J2" i="1"/>
  <c r="J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5" i="1"/>
</calcChain>
</file>

<file path=xl/sharedStrings.xml><?xml version="1.0" encoding="utf-8"?>
<sst xmlns="http://schemas.openxmlformats.org/spreadsheetml/2006/main" count="12" uniqueCount="12">
  <si>
    <t>pKa</t>
  </si>
  <si>
    <t>f RS-</t>
  </si>
  <si>
    <t>V rel</t>
  </si>
  <si>
    <t>k2 rel</t>
  </si>
  <si>
    <t>Ka</t>
  </si>
  <si>
    <t>[H+] =</t>
  </si>
  <si>
    <t>pKa-pH</t>
  </si>
  <si>
    <t>Ideal pKa :</t>
  </si>
  <si>
    <t>At pH =</t>
  </si>
  <si>
    <t>Bronsted slope =</t>
  </si>
  <si>
    <t>Max V rel :</t>
  </si>
  <si>
    <t>Norm. k2 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</si>
</sst>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sz val="12"/>
      <color rgb="FF3F3F76"/>
      <name val="Calibri"/>
      <family val="2"/>
      <charset val="134"/>
      <scheme val="minor"/>
    </font>
    <font>
      <b/>
      <sz val="12"/>
      <color rgb="FFFA7D0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2" borderId="1" xfId="1" applyAlignment="1">
      <alignment horizontal="left"/>
    </xf>
    <xf numFmtId="0" fontId="2" fillId="3" borderId="1" xfId="2"/>
    <xf numFmtId="0" fontId="2" fillId="3" borderId="1" xfId="2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 RS-</c:v>
                </c:pt>
              </c:strCache>
            </c:strRef>
          </c:tx>
          <c:marker>
            <c:symbol val="none"/>
          </c:marker>
          <c:xVal>
            <c:numRef>
              <c:f>Sheet1!$A$5:$A$85</c:f>
              <c:numCache>
                <c:formatCode>General</c:formatCode>
                <c:ptCount val="81"/>
                <c:pt idx="0">
                  <c:v>3.0</c:v>
                </c:pt>
                <c:pt idx="1">
                  <c:v>3.1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4.0</c:v>
                </c:pt>
                <c:pt idx="11">
                  <c:v>4.1</c:v>
                </c:pt>
                <c:pt idx="12">
                  <c:v>4.2</c:v>
                </c:pt>
                <c:pt idx="13">
                  <c:v>4.300000000000001</c:v>
                </c:pt>
                <c:pt idx="14">
                  <c:v>4.4</c:v>
                </c:pt>
                <c:pt idx="15">
                  <c:v>4.5</c:v>
                </c:pt>
                <c:pt idx="16">
                  <c:v>4.6</c:v>
                </c:pt>
                <c:pt idx="17">
                  <c:v>4.7</c:v>
                </c:pt>
                <c:pt idx="18">
                  <c:v>4.800000000000001</c:v>
                </c:pt>
                <c:pt idx="19">
                  <c:v>4.9</c:v>
                </c:pt>
                <c:pt idx="20">
                  <c:v>5.0</c:v>
                </c:pt>
                <c:pt idx="21">
                  <c:v>5.100000000000001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5.800000000000001</c:v>
                </c:pt>
                <c:pt idx="29">
                  <c:v>5.9</c:v>
                </c:pt>
                <c:pt idx="30">
                  <c:v>6.0</c:v>
                </c:pt>
                <c:pt idx="31">
                  <c:v>6.100000000000001</c:v>
                </c:pt>
                <c:pt idx="32">
                  <c:v>6.2</c:v>
                </c:pt>
                <c:pt idx="33">
                  <c:v>6.300000000000001</c:v>
                </c:pt>
                <c:pt idx="34">
                  <c:v>6.4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6.800000000000001</c:v>
                </c:pt>
                <c:pt idx="39">
                  <c:v>6.9</c:v>
                </c:pt>
                <c:pt idx="40">
                  <c:v>7.0</c:v>
                </c:pt>
                <c:pt idx="41">
                  <c:v>7.100000000000001</c:v>
                </c:pt>
                <c:pt idx="42">
                  <c:v>7.2</c:v>
                </c:pt>
                <c:pt idx="43">
                  <c:v>7.300000000000001</c:v>
                </c:pt>
                <c:pt idx="44">
                  <c:v>7.4</c:v>
                </c:pt>
                <c:pt idx="45">
                  <c:v>7.5</c:v>
                </c:pt>
                <c:pt idx="46">
                  <c:v>7.6</c:v>
                </c:pt>
                <c:pt idx="47">
                  <c:v>7.7</c:v>
                </c:pt>
                <c:pt idx="48">
                  <c:v>7.800000000000001</c:v>
                </c:pt>
                <c:pt idx="49">
                  <c:v>7.9</c:v>
                </c:pt>
                <c:pt idx="50">
                  <c:v>8.0</c:v>
                </c:pt>
                <c:pt idx="51">
                  <c:v>8.100000000000001</c:v>
                </c:pt>
                <c:pt idx="52">
                  <c:v>8.2</c:v>
                </c:pt>
                <c:pt idx="53">
                  <c:v>8.3</c:v>
                </c:pt>
                <c:pt idx="54">
                  <c:v>8.4</c:v>
                </c:pt>
                <c:pt idx="55">
                  <c:v>8.5</c:v>
                </c:pt>
                <c:pt idx="56">
                  <c:v>8.600000000000001</c:v>
                </c:pt>
                <c:pt idx="57">
                  <c:v>8.7</c:v>
                </c:pt>
                <c:pt idx="58">
                  <c:v>8.8</c:v>
                </c:pt>
                <c:pt idx="59">
                  <c:v>8.9</c:v>
                </c:pt>
                <c:pt idx="60">
                  <c:v>9.0</c:v>
                </c:pt>
                <c:pt idx="61">
                  <c:v>9.1</c:v>
                </c:pt>
                <c:pt idx="62">
                  <c:v>9.200000000000001</c:v>
                </c:pt>
                <c:pt idx="63">
                  <c:v>9.3</c:v>
                </c:pt>
                <c:pt idx="64">
                  <c:v>9.4</c:v>
                </c:pt>
                <c:pt idx="65">
                  <c:v>9.5</c:v>
                </c:pt>
                <c:pt idx="66">
                  <c:v>9.6</c:v>
                </c:pt>
                <c:pt idx="67">
                  <c:v>9.700000000000001</c:v>
                </c:pt>
                <c:pt idx="68">
                  <c:v>9.8</c:v>
                </c:pt>
                <c:pt idx="69">
                  <c:v>9.9</c:v>
                </c:pt>
                <c:pt idx="70">
                  <c:v>10.0</c:v>
                </c:pt>
                <c:pt idx="71">
                  <c:v>10.1</c:v>
                </c:pt>
                <c:pt idx="72">
                  <c:v>10.2</c:v>
                </c:pt>
                <c:pt idx="73">
                  <c:v>10.3</c:v>
                </c:pt>
                <c:pt idx="74">
                  <c:v>10.4</c:v>
                </c:pt>
                <c:pt idx="75">
                  <c:v>10.5</c:v>
                </c:pt>
                <c:pt idx="76">
                  <c:v>10.6</c:v>
                </c:pt>
                <c:pt idx="77">
                  <c:v>10.7</c:v>
                </c:pt>
                <c:pt idx="78">
                  <c:v>10.8</c:v>
                </c:pt>
                <c:pt idx="79">
                  <c:v>10.9</c:v>
                </c:pt>
                <c:pt idx="80">
                  <c:v>11.0</c:v>
                </c:pt>
              </c:numCache>
            </c:numRef>
          </c:xVal>
          <c:yVal>
            <c:numRef>
              <c:f>Sheet1!$C$5:$C$85</c:f>
              <c:numCache>
                <c:formatCode>General</c:formatCode>
                <c:ptCount val="81"/>
                <c:pt idx="0">
                  <c:v>0.999960190867775</c:v>
                </c:pt>
                <c:pt idx="1">
                  <c:v>0.999949883788398</c:v>
                </c:pt>
                <c:pt idx="2">
                  <c:v>0.999936908246373</c:v>
                </c:pt>
                <c:pt idx="3">
                  <c:v>0.9999205734856</c:v>
                </c:pt>
                <c:pt idx="4">
                  <c:v>0.999900009999</c:v>
                </c:pt>
                <c:pt idx="5">
                  <c:v>0.999874123305757</c:v>
                </c:pt>
                <c:pt idx="6">
                  <c:v>0.999841535795638</c:v>
                </c:pt>
                <c:pt idx="7">
                  <c:v>0.999800513571278</c:v>
                </c:pt>
                <c:pt idx="8">
                  <c:v>0.999748874436738</c:v>
                </c:pt>
                <c:pt idx="9">
                  <c:v>0.99968387220237</c:v>
                </c:pt>
                <c:pt idx="10">
                  <c:v>0.999602051255695</c:v>
                </c:pt>
                <c:pt idx="11">
                  <c:v>0.999499063829186</c:v>
                </c:pt>
                <c:pt idx="12">
                  <c:v>0.99936944051166</c:v>
                </c:pt>
                <c:pt idx="13">
                  <c:v>0.999206302221831</c:v>
                </c:pt>
                <c:pt idx="14">
                  <c:v>0.999000999000999</c:v>
                </c:pt>
                <c:pt idx="15">
                  <c:v>0.998742657488645</c:v>
                </c:pt>
                <c:pt idx="16">
                  <c:v>0.998417614719198</c:v>
                </c:pt>
                <c:pt idx="17">
                  <c:v>0.998008710829272</c:v>
                </c:pt>
                <c:pt idx="18">
                  <c:v>0.997494407332714</c:v>
                </c:pt>
                <c:pt idx="19">
                  <c:v>0.99684769081674</c:v>
                </c:pt>
                <c:pt idx="20">
                  <c:v>0.996034714380848</c:v>
                </c:pt>
                <c:pt idx="21">
                  <c:v>0.995013121263312</c:v>
                </c:pt>
                <c:pt idx="22">
                  <c:v>0.993729987658566</c:v>
                </c:pt>
                <c:pt idx="23">
                  <c:v>0.99211931614967</c:v>
                </c:pt>
                <c:pt idx="24">
                  <c:v>0.99009900990099</c:v>
                </c:pt>
                <c:pt idx="25">
                  <c:v>0.987567264745558</c:v>
                </c:pt>
                <c:pt idx="26">
                  <c:v>0.98439833775817</c:v>
                </c:pt>
                <c:pt idx="27">
                  <c:v>0.98043769612742</c:v>
                </c:pt>
                <c:pt idx="28">
                  <c:v>0.975496632449664</c:v>
                </c:pt>
                <c:pt idx="29">
                  <c:v>0.969346569968284</c:v>
                </c:pt>
                <c:pt idx="30">
                  <c:v>0.961713496117745</c:v>
                </c:pt>
                <c:pt idx="31">
                  <c:v>0.952273278965796</c:v>
                </c:pt>
                <c:pt idx="32">
                  <c:v>0.940649056897232</c:v>
                </c:pt>
                <c:pt idx="33">
                  <c:v>0.926412443882426</c:v>
                </c:pt>
                <c:pt idx="34">
                  <c:v>0.909090909090909</c:v>
                </c:pt>
                <c:pt idx="35">
                  <c:v>0.888184230221883</c:v>
                </c:pt>
                <c:pt idx="36">
                  <c:v>0.86319311139679</c:v>
                </c:pt>
                <c:pt idx="37">
                  <c:v>0.833662469183438</c:v>
                </c:pt>
                <c:pt idx="38">
                  <c:v>0.799239991086898</c:v>
                </c:pt>
                <c:pt idx="39">
                  <c:v>0.759746926647958</c:v>
                </c:pt>
                <c:pt idx="40">
                  <c:v>0.715252751049199</c:v>
                </c:pt>
                <c:pt idx="41">
                  <c:v>0.666139424583122</c:v>
                </c:pt>
                <c:pt idx="42">
                  <c:v>0.613136820153143</c:v>
                </c:pt>
                <c:pt idx="43">
                  <c:v>0.557311633762293</c:v>
                </c:pt>
                <c:pt idx="44">
                  <c:v>0.5</c:v>
                </c:pt>
                <c:pt idx="45">
                  <c:v>0.442688366237707</c:v>
                </c:pt>
                <c:pt idx="46">
                  <c:v>0.386863179846857</c:v>
                </c:pt>
                <c:pt idx="47">
                  <c:v>0.333860575416878</c:v>
                </c:pt>
                <c:pt idx="48">
                  <c:v>0.284747248950801</c:v>
                </c:pt>
                <c:pt idx="49">
                  <c:v>0.240253073352042</c:v>
                </c:pt>
                <c:pt idx="50">
                  <c:v>0.200760008913102</c:v>
                </c:pt>
                <c:pt idx="51">
                  <c:v>0.166337530816562</c:v>
                </c:pt>
                <c:pt idx="52">
                  <c:v>0.13680688860321</c:v>
                </c:pt>
                <c:pt idx="53">
                  <c:v>0.111815769778117</c:v>
                </c:pt>
                <c:pt idx="54">
                  <c:v>0.0909090909090911</c:v>
                </c:pt>
                <c:pt idx="55">
                  <c:v>0.0735875561175738</c:v>
                </c:pt>
                <c:pt idx="56">
                  <c:v>0.0593509431027674</c:v>
                </c:pt>
                <c:pt idx="57">
                  <c:v>0.0477267210342041</c:v>
                </c:pt>
                <c:pt idx="58">
                  <c:v>0.0382865038822547</c:v>
                </c:pt>
                <c:pt idx="59">
                  <c:v>0.0306534300317155</c:v>
                </c:pt>
                <c:pt idx="60">
                  <c:v>0.0245033675503361</c:v>
                </c:pt>
                <c:pt idx="61">
                  <c:v>0.0195623038725796</c:v>
                </c:pt>
                <c:pt idx="62">
                  <c:v>0.0156016622418296</c:v>
                </c:pt>
                <c:pt idx="63">
                  <c:v>0.0124327352544424</c:v>
                </c:pt>
                <c:pt idx="64">
                  <c:v>0.00990099009900991</c:v>
                </c:pt>
                <c:pt idx="65">
                  <c:v>0.0078806838503303</c:v>
                </c:pt>
                <c:pt idx="66">
                  <c:v>0.00627001234143386</c:v>
                </c:pt>
                <c:pt idx="67">
                  <c:v>0.00498687873668797</c:v>
                </c:pt>
                <c:pt idx="68">
                  <c:v>0.00396528561915221</c:v>
                </c:pt>
                <c:pt idx="69">
                  <c:v>0.00315230918326022</c:v>
                </c:pt>
                <c:pt idx="70">
                  <c:v>0.00250559266728574</c:v>
                </c:pt>
                <c:pt idx="71">
                  <c:v>0.00199128917072832</c:v>
                </c:pt>
                <c:pt idx="72">
                  <c:v>0.00158238528080172</c:v>
                </c:pt>
                <c:pt idx="73">
                  <c:v>0.00125734251135529</c:v>
                </c:pt>
                <c:pt idx="74">
                  <c:v>0.000999000999000999</c:v>
                </c:pt>
                <c:pt idx="75">
                  <c:v>0.000793697778169245</c:v>
                </c:pt>
                <c:pt idx="76">
                  <c:v>0.000630559488339895</c:v>
                </c:pt>
                <c:pt idx="77">
                  <c:v>0.0005009361708136</c:v>
                </c:pt>
                <c:pt idx="78">
                  <c:v>0.000397948744304877</c:v>
                </c:pt>
                <c:pt idx="79">
                  <c:v>0.000316127797629618</c:v>
                </c:pt>
                <c:pt idx="80">
                  <c:v>0.000251125563261463</c:v>
                </c:pt>
              </c:numCache>
            </c:numRef>
          </c:yVal>
          <c:smooth val="1"/>
        </c:ser>
        <c:ser>
          <c:idx val="1"/>
          <c:order val="1"/>
          <c:tx>
            <c:v>k2 rel</c:v>
          </c:tx>
          <c:marker>
            <c:symbol val="none"/>
          </c:marker>
          <c:xVal>
            <c:numRef>
              <c:f>Sheet1!$A$5:$A$85</c:f>
              <c:numCache>
                <c:formatCode>General</c:formatCode>
                <c:ptCount val="81"/>
                <c:pt idx="0">
                  <c:v>3.0</c:v>
                </c:pt>
                <c:pt idx="1">
                  <c:v>3.1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4.0</c:v>
                </c:pt>
                <c:pt idx="11">
                  <c:v>4.1</c:v>
                </c:pt>
                <c:pt idx="12">
                  <c:v>4.2</c:v>
                </c:pt>
                <c:pt idx="13">
                  <c:v>4.300000000000001</c:v>
                </c:pt>
                <c:pt idx="14">
                  <c:v>4.4</c:v>
                </c:pt>
                <c:pt idx="15">
                  <c:v>4.5</c:v>
                </c:pt>
                <c:pt idx="16">
                  <c:v>4.6</c:v>
                </c:pt>
                <c:pt idx="17">
                  <c:v>4.7</c:v>
                </c:pt>
                <c:pt idx="18">
                  <c:v>4.800000000000001</c:v>
                </c:pt>
                <c:pt idx="19">
                  <c:v>4.9</c:v>
                </c:pt>
                <c:pt idx="20">
                  <c:v>5.0</c:v>
                </c:pt>
                <c:pt idx="21">
                  <c:v>5.100000000000001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5.800000000000001</c:v>
                </c:pt>
                <c:pt idx="29">
                  <c:v>5.9</c:v>
                </c:pt>
                <c:pt idx="30">
                  <c:v>6.0</c:v>
                </c:pt>
                <c:pt idx="31">
                  <c:v>6.100000000000001</c:v>
                </c:pt>
                <c:pt idx="32">
                  <c:v>6.2</c:v>
                </c:pt>
                <c:pt idx="33">
                  <c:v>6.300000000000001</c:v>
                </c:pt>
                <c:pt idx="34">
                  <c:v>6.4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6.800000000000001</c:v>
                </c:pt>
                <c:pt idx="39">
                  <c:v>6.9</c:v>
                </c:pt>
                <c:pt idx="40">
                  <c:v>7.0</c:v>
                </c:pt>
                <c:pt idx="41">
                  <c:v>7.100000000000001</c:v>
                </c:pt>
                <c:pt idx="42">
                  <c:v>7.2</c:v>
                </c:pt>
                <c:pt idx="43">
                  <c:v>7.300000000000001</c:v>
                </c:pt>
                <c:pt idx="44">
                  <c:v>7.4</c:v>
                </c:pt>
                <c:pt idx="45">
                  <c:v>7.5</c:v>
                </c:pt>
                <c:pt idx="46">
                  <c:v>7.6</c:v>
                </c:pt>
                <c:pt idx="47">
                  <c:v>7.7</c:v>
                </c:pt>
                <c:pt idx="48">
                  <c:v>7.800000000000001</c:v>
                </c:pt>
                <c:pt idx="49">
                  <c:v>7.9</c:v>
                </c:pt>
                <c:pt idx="50">
                  <c:v>8.0</c:v>
                </c:pt>
                <c:pt idx="51">
                  <c:v>8.100000000000001</c:v>
                </c:pt>
                <c:pt idx="52">
                  <c:v>8.2</c:v>
                </c:pt>
                <c:pt idx="53">
                  <c:v>8.3</c:v>
                </c:pt>
                <c:pt idx="54">
                  <c:v>8.4</c:v>
                </c:pt>
                <c:pt idx="55">
                  <c:v>8.5</c:v>
                </c:pt>
                <c:pt idx="56">
                  <c:v>8.600000000000001</c:v>
                </c:pt>
                <c:pt idx="57">
                  <c:v>8.7</c:v>
                </c:pt>
                <c:pt idx="58">
                  <c:v>8.8</c:v>
                </c:pt>
                <c:pt idx="59">
                  <c:v>8.9</c:v>
                </c:pt>
                <c:pt idx="60">
                  <c:v>9.0</c:v>
                </c:pt>
                <c:pt idx="61">
                  <c:v>9.1</c:v>
                </c:pt>
                <c:pt idx="62">
                  <c:v>9.200000000000001</c:v>
                </c:pt>
                <c:pt idx="63">
                  <c:v>9.3</c:v>
                </c:pt>
                <c:pt idx="64">
                  <c:v>9.4</c:v>
                </c:pt>
                <c:pt idx="65">
                  <c:v>9.5</c:v>
                </c:pt>
                <c:pt idx="66">
                  <c:v>9.6</c:v>
                </c:pt>
                <c:pt idx="67">
                  <c:v>9.700000000000001</c:v>
                </c:pt>
                <c:pt idx="68">
                  <c:v>9.8</c:v>
                </c:pt>
                <c:pt idx="69">
                  <c:v>9.9</c:v>
                </c:pt>
                <c:pt idx="70">
                  <c:v>10.0</c:v>
                </c:pt>
                <c:pt idx="71">
                  <c:v>10.1</c:v>
                </c:pt>
                <c:pt idx="72">
                  <c:v>10.2</c:v>
                </c:pt>
                <c:pt idx="73">
                  <c:v>10.3</c:v>
                </c:pt>
                <c:pt idx="74">
                  <c:v>10.4</c:v>
                </c:pt>
                <c:pt idx="75">
                  <c:v>10.5</c:v>
                </c:pt>
                <c:pt idx="76">
                  <c:v>10.6</c:v>
                </c:pt>
                <c:pt idx="77">
                  <c:v>10.7</c:v>
                </c:pt>
                <c:pt idx="78">
                  <c:v>10.8</c:v>
                </c:pt>
                <c:pt idx="79">
                  <c:v>10.9</c:v>
                </c:pt>
                <c:pt idx="80">
                  <c:v>11.0</c:v>
                </c:pt>
              </c:numCache>
            </c:numRef>
          </c:xVal>
          <c:yVal>
            <c:numRef>
              <c:f>Sheet1!$F$5:$F$85</c:f>
              <c:numCache>
                <c:formatCode>General</c:formatCode>
                <c:ptCount val="81"/>
                <c:pt idx="0">
                  <c:v>0.000630957344480192</c:v>
                </c:pt>
                <c:pt idx="1">
                  <c:v>0.000691830970918935</c:v>
                </c:pt>
                <c:pt idx="2">
                  <c:v>0.000758577575029183</c:v>
                </c:pt>
                <c:pt idx="3">
                  <c:v>0.000831763771102671</c:v>
                </c:pt>
                <c:pt idx="4">
                  <c:v>0.000912010839355909</c:v>
                </c:pt>
                <c:pt idx="5">
                  <c:v>0.000999999999999999</c:v>
                </c:pt>
                <c:pt idx="6">
                  <c:v>0.00109647819614318</c:v>
                </c:pt>
                <c:pt idx="7">
                  <c:v>0.00120226443461741</c:v>
                </c:pt>
                <c:pt idx="8">
                  <c:v>0.00131825673855641</c:v>
                </c:pt>
                <c:pt idx="9">
                  <c:v>0.00144543977074593</c:v>
                </c:pt>
                <c:pt idx="10">
                  <c:v>0.00158489319246111</c:v>
                </c:pt>
                <c:pt idx="11">
                  <c:v>0.00173780082874937</c:v>
                </c:pt>
                <c:pt idx="12">
                  <c:v>0.00190546071796325</c:v>
                </c:pt>
                <c:pt idx="13">
                  <c:v>0.00208929613085404</c:v>
                </c:pt>
                <c:pt idx="14">
                  <c:v>0.00229086765276777</c:v>
                </c:pt>
                <c:pt idx="15">
                  <c:v>0.00251188643150958</c:v>
                </c:pt>
                <c:pt idx="16">
                  <c:v>0.00275422870333816</c:v>
                </c:pt>
                <c:pt idx="17">
                  <c:v>0.00301995172040201</c:v>
                </c:pt>
                <c:pt idx="18">
                  <c:v>0.00331131121482591</c:v>
                </c:pt>
                <c:pt idx="19">
                  <c:v>0.00363078054770101</c:v>
                </c:pt>
                <c:pt idx="20">
                  <c:v>0.00398107170553497</c:v>
                </c:pt>
                <c:pt idx="21">
                  <c:v>0.00436515832240166</c:v>
                </c:pt>
                <c:pt idx="22">
                  <c:v>0.00478630092322638</c:v>
                </c:pt>
                <c:pt idx="23">
                  <c:v>0.00524807460249772</c:v>
                </c:pt>
                <c:pt idx="24">
                  <c:v>0.00575439937337157</c:v>
                </c:pt>
                <c:pt idx="25">
                  <c:v>0.00630957344480192</c:v>
                </c:pt>
                <c:pt idx="26">
                  <c:v>0.00691830970918936</c:v>
                </c:pt>
                <c:pt idx="27">
                  <c:v>0.00758577575029183</c:v>
                </c:pt>
                <c:pt idx="28">
                  <c:v>0.00831763771102671</c:v>
                </c:pt>
                <c:pt idx="29">
                  <c:v>0.00912010839355909</c:v>
                </c:pt>
                <c:pt idx="30">
                  <c:v>0.00999999999999999</c:v>
                </c:pt>
                <c:pt idx="31">
                  <c:v>0.0109647819614318</c:v>
                </c:pt>
                <c:pt idx="32">
                  <c:v>0.0120226443461741</c:v>
                </c:pt>
                <c:pt idx="33">
                  <c:v>0.0131825673855641</c:v>
                </c:pt>
                <c:pt idx="34">
                  <c:v>0.0144543977074593</c:v>
                </c:pt>
                <c:pt idx="35">
                  <c:v>0.0158489319246111</c:v>
                </c:pt>
                <c:pt idx="36">
                  <c:v>0.0173780082874938</c:v>
                </c:pt>
                <c:pt idx="37">
                  <c:v>0.0190546071796325</c:v>
                </c:pt>
                <c:pt idx="38">
                  <c:v>0.0208929613085404</c:v>
                </c:pt>
                <c:pt idx="39">
                  <c:v>0.0229086765276777</c:v>
                </c:pt>
                <c:pt idx="40">
                  <c:v>0.0251188643150958</c:v>
                </c:pt>
                <c:pt idx="41">
                  <c:v>0.0275422870333817</c:v>
                </c:pt>
                <c:pt idx="42">
                  <c:v>0.0301995172040202</c:v>
                </c:pt>
                <c:pt idx="43">
                  <c:v>0.0331131121482591</c:v>
                </c:pt>
                <c:pt idx="44">
                  <c:v>0.0363078054770101</c:v>
                </c:pt>
                <c:pt idx="45">
                  <c:v>0.0398107170553497</c:v>
                </c:pt>
                <c:pt idx="46">
                  <c:v>0.0436515832240166</c:v>
                </c:pt>
                <c:pt idx="47">
                  <c:v>0.0478630092322638</c:v>
                </c:pt>
                <c:pt idx="48">
                  <c:v>0.0524807460249773</c:v>
                </c:pt>
                <c:pt idx="49">
                  <c:v>0.0575439937337157</c:v>
                </c:pt>
                <c:pt idx="50">
                  <c:v>0.0630957344480193</c:v>
                </c:pt>
                <c:pt idx="51">
                  <c:v>0.0691830970918937</c:v>
                </c:pt>
                <c:pt idx="52">
                  <c:v>0.0758577575029183</c:v>
                </c:pt>
                <c:pt idx="53">
                  <c:v>0.0831763771102671</c:v>
                </c:pt>
                <c:pt idx="54">
                  <c:v>0.091201083935591</c:v>
                </c:pt>
                <c:pt idx="55">
                  <c:v>0.1</c:v>
                </c:pt>
                <c:pt idx="56">
                  <c:v>0.109647819614319</c:v>
                </c:pt>
                <c:pt idx="57">
                  <c:v>0.120226443461741</c:v>
                </c:pt>
                <c:pt idx="58">
                  <c:v>0.131825673855641</c:v>
                </c:pt>
                <c:pt idx="59">
                  <c:v>0.144543977074593</c:v>
                </c:pt>
                <c:pt idx="60">
                  <c:v>0.158489319246111</c:v>
                </c:pt>
                <c:pt idx="61">
                  <c:v>0.173780082874937</c:v>
                </c:pt>
                <c:pt idx="62">
                  <c:v>0.190546071796325</c:v>
                </c:pt>
                <c:pt idx="63">
                  <c:v>0.208929613085404</c:v>
                </c:pt>
                <c:pt idx="64">
                  <c:v>0.229086765276777</c:v>
                </c:pt>
                <c:pt idx="65">
                  <c:v>0.251188643150958</c:v>
                </c:pt>
                <c:pt idx="66">
                  <c:v>0.275422870333816</c:v>
                </c:pt>
                <c:pt idx="67">
                  <c:v>0.301995172040202</c:v>
                </c:pt>
                <c:pt idx="68">
                  <c:v>0.331131121482591</c:v>
                </c:pt>
                <c:pt idx="69">
                  <c:v>0.363078054770101</c:v>
                </c:pt>
                <c:pt idx="70">
                  <c:v>0.398107170553497</c:v>
                </c:pt>
                <c:pt idx="71">
                  <c:v>0.436515832240166</c:v>
                </c:pt>
                <c:pt idx="72">
                  <c:v>0.478630092322638</c:v>
                </c:pt>
                <c:pt idx="73">
                  <c:v>0.524807460249773</c:v>
                </c:pt>
                <c:pt idx="74">
                  <c:v>0.575439937337157</c:v>
                </c:pt>
                <c:pt idx="75">
                  <c:v>0.630957344480193</c:v>
                </c:pt>
                <c:pt idx="76">
                  <c:v>0.691830970918936</c:v>
                </c:pt>
                <c:pt idx="77">
                  <c:v>0.758577575029183</c:v>
                </c:pt>
                <c:pt idx="78">
                  <c:v>0.831763771102672</c:v>
                </c:pt>
                <c:pt idx="79">
                  <c:v>0.91201083935591</c:v>
                </c:pt>
                <c:pt idx="80">
                  <c:v>1.0</c:v>
                </c:pt>
              </c:numCache>
            </c:numRef>
          </c:yVal>
          <c:smooth val="1"/>
        </c:ser>
        <c:ser>
          <c:idx val="2"/>
          <c:order val="2"/>
          <c:tx>
            <c:v>V rel</c:v>
          </c:tx>
          <c:marker>
            <c:symbol val="none"/>
          </c:marker>
          <c:xVal>
            <c:numRef>
              <c:f>Sheet1!$A$5:$A$85</c:f>
              <c:numCache>
                <c:formatCode>General</c:formatCode>
                <c:ptCount val="81"/>
                <c:pt idx="0">
                  <c:v>3.0</c:v>
                </c:pt>
                <c:pt idx="1">
                  <c:v>3.1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4.0</c:v>
                </c:pt>
                <c:pt idx="11">
                  <c:v>4.1</c:v>
                </c:pt>
                <c:pt idx="12">
                  <c:v>4.2</c:v>
                </c:pt>
                <c:pt idx="13">
                  <c:v>4.300000000000001</c:v>
                </c:pt>
                <c:pt idx="14">
                  <c:v>4.4</c:v>
                </c:pt>
                <c:pt idx="15">
                  <c:v>4.5</c:v>
                </c:pt>
                <c:pt idx="16">
                  <c:v>4.6</c:v>
                </c:pt>
                <c:pt idx="17">
                  <c:v>4.7</c:v>
                </c:pt>
                <c:pt idx="18">
                  <c:v>4.800000000000001</c:v>
                </c:pt>
                <c:pt idx="19">
                  <c:v>4.9</c:v>
                </c:pt>
                <c:pt idx="20">
                  <c:v>5.0</c:v>
                </c:pt>
                <c:pt idx="21">
                  <c:v>5.100000000000001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5.800000000000001</c:v>
                </c:pt>
                <c:pt idx="29">
                  <c:v>5.9</c:v>
                </c:pt>
                <c:pt idx="30">
                  <c:v>6.0</c:v>
                </c:pt>
                <c:pt idx="31">
                  <c:v>6.100000000000001</c:v>
                </c:pt>
                <c:pt idx="32">
                  <c:v>6.2</c:v>
                </c:pt>
                <c:pt idx="33">
                  <c:v>6.300000000000001</c:v>
                </c:pt>
                <c:pt idx="34">
                  <c:v>6.4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6.800000000000001</c:v>
                </c:pt>
                <c:pt idx="39">
                  <c:v>6.9</c:v>
                </c:pt>
                <c:pt idx="40">
                  <c:v>7.0</c:v>
                </c:pt>
                <c:pt idx="41">
                  <c:v>7.100000000000001</c:v>
                </c:pt>
                <c:pt idx="42">
                  <c:v>7.2</c:v>
                </c:pt>
                <c:pt idx="43">
                  <c:v>7.300000000000001</c:v>
                </c:pt>
                <c:pt idx="44">
                  <c:v>7.4</c:v>
                </c:pt>
                <c:pt idx="45">
                  <c:v>7.5</c:v>
                </c:pt>
                <c:pt idx="46">
                  <c:v>7.6</c:v>
                </c:pt>
                <c:pt idx="47">
                  <c:v>7.7</c:v>
                </c:pt>
                <c:pt idx="48">
                  <c:v>7.800000000000001</c:v>
                </c:pt>
                <c:pt idx="49">
                  <c:v>7.9</c:v>
                </c:pt>
                <c:pt idx="50">
                  <c:v>8.0</c:v>
                </c:pt>
                <c:pt idx="51">
                  <c:v>8.100000000000001</c:v>
                </c:pt>
                <c:pt idx="52">
                  <c:v>8.2</c:v>
                </c:pt>
                <c:pt idx="53">
                  <c:v>8.3</c:v>
                </c:pt>
                <c:pt idx="54">
                  <c:v>8.4</c:v>
                </c:pt>
                <c:pt idx="55">
                  <c:v>8.5</c:v>
                </c:pt>
                <c:pt idx="56">
                  <c:v>8.600000000000001</c:v>
                </c:pt>
                <c:pt idx="57">
                  <c:v>8.7</c:v>
                </c:pt>
                <c:pt idx="58">
                  <c:v>8.8</c:v>
                </c:pt>
                <c:pt idx="59">
                  <c:v>8.9</c:v>
                </c:pt>
                <c:pt idx="60">
                  <c:v>9.0</c:v>
                </c:pt>
                <c:pt idx="61">
                  <c:v>9.1</c:v>
                </c:pt>
                <c:pt idx="62">
                  <c:v>9.200000000000001</c:v>
                </c:pt>
                <c:pt idx="63">
                  <c:v>9.3</c:v>
                </c:pt>
                <c:pt idx="64">
                  <c:v>9.4</c:v>
                </c:pt>
                <c:pt idx="65">
                  <c:v>9.5</c:v>
                </c:pt>
                <c:pt idx="66">
                  <c:v>9.6</c:v>
                </c:pt>
                <c:pt idx="67">
                  <c:v>9.700000000000001</c:v>
                </c:pt>
                <c:pt idx="68">
                  <c:v>9.8</c:v>
                </c:pt>
                <c:pt idx="69">
                  <c:v>9.9</c:v>
                </c:pt>
                <c:pt idx="70">
                  <c:v>10.0</c:v>
                </c:pt>
                <c:pt idx="71">
                  <c:v>10.1</c:v>
                </c:pt>
                <c:pt idx="72">
                  <c:v>10.2</c:v>
                </c:pt>
                <c:pt idx="73">
                  <c:v>10.3</c:v>
                </c:pt>
                <c:pt idx="74">
                  <c:v>10.4</c:v>
                </c:pt>
                <c:pt idx="75">
                  <c:v>10.5</c:v>
                </c:pt>
                <c:pt idx="76">
                  <c:v>10.6</c:v>
                </c:pt>
                <c:pt idx="77">
                  <c:v>10.7</c:v>
                </c:pt>
                <c:pt idx="78">
                  <c:v>10.8</c:v>
                </c:pt>
                <c:pt idx="79">
                  <c:v>10.9</c:v>
                </c:pt>
                <c:pt idx="80">
                  <c:v>11.0</c:v>
                </c:pt>
              </c:numCache>
            </c:numRef>
          </c:xVal>
          <c:yVal>
            <c:numRef>
              <c:f>Sheet1!$G$5:$G$85</c:f>
              <c:numCache>
                <c:formatCode>General</c:formatCode>
                <c:ptCount val="81"/>
                <c:pt idx="0">
                  <c:v>0.017377316484064</c:v>
                </c:pt>
                <c:pt idx="1">
                  <c:v>0.019053652234907</c:v>
                </c:pt>
                <c:pt idx="2">
                  <c:v>0.0208916431349729</c:v>
                </c:pt>
                <c:pt idx="3">
                  <c:v>0.0229068569713516</c:v>
                </c:pt>
                <c:pt idx="4">
                  <c:v>0.0251163526798278</c:v>
                </c:pt>
                <c:pt idx="5">
                  <c:v>0.027538820101338</c:v>
                </c:pt>
                <c:pt idx="6">
                  <c:v>0.0301947316615543</c:v>
                </c:pt>
                <c:pt idx="7">
                  <c:v>0.0331065065317728</c:v>
                </c:pt>
                <c:pt idx="8">
                  <c:v>0.0362986876589089</c:v>
                </c:pt>
                <c:pt idx="9">
                  <c:v>0.0397981317810449</c:v>
                </c:pt>
                <c:pt idx="10">
                  <c:v>0.0436342121312856</c:v>
                </c:pt>
                <c:pt idx="11">
                  <c:v>0.0478390329196953</c:v>
                </c:pt>
                <c:pt idx="12">
                  <c:v>0.052447653792616</c:v>
                </c:pt>
                <c:pt idx="13">
                  <c:v>0.0574983211937422</c:v>
                </c:pt>
                <c:pt idx="14">
                  <c:v>0.063032701746273</c:v>
                </c:pt>
                <c:pt idx="15">
                  <c:v>0.0690961102428528</c:v>
                </c:pt>
                <c:pt idx="16">
                  <c:v>0.0757377213040111</c:v>
                </c:pt>
                <c:pt idx="17">
                  <c:v>0.083010748891267</c:v>
                </c:pt>
                <c:pt idx="18">
                  <c:v>0.0909725711684335</c:v>
                </c:pt>
                <c:pt idx="19">
                  <c:v>0.099684769081674</c:v>
                </c:pt>
                <c:pt idx="20">
                  <c:v>0.10921303469203</c:v>
                </c:pt>
                <c:pt idx="21">
                  <c:v>0.119626888767254</c:v>
                </c:pt>
                <c:pt idx="22">
                  <c:v>0.130999125253648</c:v>
                </c:pt>
                <c:pt idx="23">
                  <c:v>0.143404871688798</c:v>
                </c:pt>
                <c:pt idx="24">
                  <c:v>0.156920118065457</c:v>
                </c:pt>
                <c:pt idx="25">
                  <c:v>0.171619521112058</c:v>
                </c:pt>
                <c:pt idx="26">
                  <c:v>0.187573236342651</c:v>
                </c:pt>
                <c:pt idx="27">
                  <c:v>0.204842468506247</c:v>
                </c:pt>
                <c:pt idx="28">
                  <c:v>0.223473368066283</c:v>
                </c:pt>
                <c:pt idx="29">
                  <c:v>0.243488849653368</c:v>
                </c:pt>
                <c:pt idx="30">
                  <c:v>0.264877891539519</c:v>
                </c:pt>
                <c:pt idx="31">
                  <c:v>0.287581932710563</c:v>
                </c:pt>
                <c:pt idx="32">
                  <c:v>0.311478177131922</c:v>
                </c:pt>
                <c:pt idx="33">
                  <c:v>0.336360028039647</c:v>
                </c:pt>
                <c:pt idx="34">
                  <c:v>0.361915609594088</c:v>
                </c:pt>
                <c:pt idx="35">
                  <c:v>0.387706478437896</c:v>
                </c:pt>
                <c:pt idx="36">
                  <c:v>0.413150198600111</c:v>
                </c:pt>
                <c:pt idx="37">
                  <c:v>0.437512283157714</c:v>
                </c:pt>
                <c:pt idx="38">
                  <c:v>0.459914610388395</c:v>
                </c:pt>
                <c:pt idx="39">
                  <c:v>0.479367903314784</c:v>
                </c:pt>
                <c:pt idx="40">
                  <c:v>0.494834005210808</c:v>
                </c:pt>
                <c:pt idx="41">
                  <c:v>0.505318429331601</c:v>
                </c:pt>
                <c:pt idx="42">
                  <c:v>0.509984993732479</c:v>
                </c:pt>
                <c:pt idx="43">
                  <c:v>0.508274250890362</c:v>
                </c:pt>
                <c:pt idx="44">
                  <c:v>0.5</c:v>
                </c:pt>
                <c:pt idx="45">
                  <c:v>0.485398141265895</c:v>
                </c:pt>
                <c:pt idx="46">
                  <c:v>0.465111842192877</c:v>
                </c:pt>
                <c:pt idx="47">
                  <c:v>0.44011395328162</c:v>
                </c:pt>
                <c:pt idx="48">
                  <c:v>0.41158499824398</c:v>
                </c:pt>
                <c:pt idx="49">
                  <c:v>0.380775460423512</c:v>
                </c:pt>
                <c:pt idx="50">
                  <c:v>0.348880909868921</c:v>
                </c:pt>
                <c:pt idx="51">
                  <c:v>0.31694963089396</c:v>
                </c:pt>
                <c:pt idx="52">
                  <c:v>0.285830103032867</c:v>
                </c:pt>
                <c:pt idx="53">
                  <c:v>0.256155130054017</c:v>
                </c:pt>
                <c:pt idx="54">
                  <c:v>0.228353311955417</c:v>
                </c:pt>
                <c:pt idx="55">
                  <c:v>0.20267695926753</c:v>
                </c:pt>
                <c:pt idx="56">
                  <c:v>0.179236982730685</c:v>
                </c:pt>
                <c:pt idx="57">
                  <c:v>0.158038026607428</c:v>
                </c:pt>
                <c:pt idx="58">
                  <c:v>0.13900989353517</c:v>
                </c:pt>
                <c:pt idx="59">
                  <c:v>0.122033502976859</c:v>
                </c:pt>
                <c:pt idx="60">
                  <c:v>0.106961078789216</c:v>
                </c:pt>
                <c:pt idx="61">
                  <c:v>0.0936310730857625</c:v>
                </c:pt>
                <c:pt idx="62">
                  <c:v>0.0818786873680937</c:v>
                </c:pt>
                <c:pt idx="63">
                  <c:v>0.0715429239574581</c:v>
                </c:pt>
                <c:pt idx="64">
                  <c:v>0.0624710242059598</c:v>
                </c:pt>
                <c:pt idx="65">
                  <c:v>0.0545210115967919</c:v>
                </c:pt>
                <c:pt idx="66">
                  <c:v>0.0475629075736795</c:v>
                </c:pt>
                <c:pt idx="67">
                  <c:v>0.0414790506405932</c:v>
                </c:pt>
                <c:pt idx="68">
                  <c:v>0.0361638346580892</c:v>
                </c:pt>
                <c:pt idx="69">
                  <c:v>0.0315230918326022</c:v>
                </c:pt>
                <c:pt idx="70">
                  <c:v>0.0274732772809506</c:v>
                </c:pt>
                <c:pt idx="71">
                  <c:v>0.0239405614900546</c:v>
                </c:pt>
                <c:pt idx="72">
                  <c:v>0.0208599005940934</c:v>
                </c:pt>
                <c:pt idx="73">
                  <c:v>0.018174128713625</c:v>
                </c:pt>
                <c:pt idx="74">
                  <c:v>0.0158330988257854</c:v>
                </c:pt>
                <c:pt idx="75">
                  <c:v>0.0137928865667905</c:v>
                </c:pt>
                <c:pt idx="76">
                  <c:v>0.0120150633537067</c:v>
                </c:pt>
                <c:pt idx="77">
                  <c:v>0.0104660400348569</c:v>
                </c:pt>
                <c:pt idx="78">
                  <c:v>0.00911647905787597</c:v>
                </c:pt>
                <c:pt idx="79">
                  <c:v>0.00794077125488844</c:v>
                </c:pt>
                <c:pt idx="80">
                  <c:v>0.00691657234476685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194632"/>
        <c:axId val="-2112188936"/>
      </c:scatterChart>
      <c:valAx>
        <c:axId val="-2112194632"/>
        <c:scaling>
          <c:orientation val="minMax"/>
          <c:max val="11.0"/>
          <c:min val="3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pKa RSH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/>
                <a:cs typeface="Arial"/>
              </a:defRPr>
            </a:pPr>
            <a:endParaRPr lang="en-US"/>
          </a:p>
        </c:txPr>
        <c:crossAx val="-2112188936"/>
        <c:crosses val="autoZero"/>
        <c:crossBetween val="midCat"/>
        <c:majorUnit val="1.0"/>
      </c:valAx>
      <c:valAx>
        <c:axId val="-2112188936"/>
        <c:scaling>
          <c:orientation val="minMax"/>
          <c:max val="1.0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Relative</a:t>
                </a:r>
                <a:r>
                  <a:rPr lang="en-US" sz="1400" baseline="0">
                    <a:latin typeface="Arial"/>
                    <a:cs typeface="Arial"/>
                  </a:rPr>
                  <a:t> scale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/>
                <a:cs typeface="Arial"/>
              </a:defRPr>
            </a:pPr>
            <a:endParaRPr lang="en-US"/>
          </a:p>
        </c:txPr>
        <c:crossAx val="-21121946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1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381002</xdr:colOff>
      <xdr:row>5</xdr:row>
      <xdr:rowOff>127000</xdr:rowOff>
    </xdr:from>
    <xdr:to>
      <xdr:col>14</xdr:col>
      <xdr:colOff>626534</xdr:colOff>
      <xdr:row>32</xdr:row>
      <xdr:rowOff>143933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="150" zoomScaleNormal="150" zoomScalePageLayoutView="150" workbookViewId="0">
      <selection activeCell="E2" sqref="E2"/>
    </sheetView>
  </sheetViews>
  <sheetFormatPr baseColWidth="10" defaultRowHeight="15" x14ac:dyDescent="0"/>
  <cols>
    <col min="1" max="1" width="10.83203125" style="1"/>
    <col min="2" max="2" width="12.1640625" bestFit="1" customWidth="1"/>
  </cols>
  <sheetData>
    <row r="1" spans="1:10">
      <c r="A1" s="4" t="s">
        <v>8</v>
      </c>
      <c r="B1" s="5">
        <v>7.4</v>
      </c>
      <c r="D1" s="4" t="s">
        <v>9</v>
      </c>
      <c r="E1" s="5">
        <v>0.4</v>
      </c>
      <c r="I1" s="4" t="s">
        <v>7</v>
      </c>
      <c r="J1" s="6">
        <f>INDEX(A5:A85,(MATCH(J2,G5:G85,0)))</f>
        <v>7.2</v>
      </c>
    </row>
    <row r="2" spans="1:10">
      <c r="A2" s="4" t="s">
        <v>5</v>
      </c>
      <c r="B2" s="7">
        <f>10^-B1</f>
        <v>3.981071705534957E-8</v>
      </c>
      <c r="I2" s="4" t="s">
        <v>10</v>
      </c>
      <c r="J2" s="6">
        <f>MAX(G5:G85)</f>
        <v>0.50998499373247863</v>
      </c>
    </row>
    <row r="4" spans="1:10" s="3" customFormat="1">
      <c r="A4" s="2" t="s">
        <v>0</v>
      </c>
      <c r="B4" s="2" t="s">
        <v>4</v>
      </c>
      <c r="C4" s="2" t="s">
        <v>1</v>
      </c>
      <c r="D4" s="2" t="s">
        <v>6</v>
      </c>
      <c r="E4" s="2" t="s">
        <v>3</v>
      </c>
      <c r="F4" s="2" t="s">
        <v>11</v>
      </c>
      <c r="G4" s="2" t="s">
        <v>2</v>
      </c>
      <c r="I4"/>
      <c r="J4"/>
    </row>
    <row r="5" spans="1:10">
      <c r="A5" s="1">
        <v>3</v>
      </c>
      <c r="B5">
        <f>10^(-A5)</f>
        <v>1E-3</v>
      </c>
      <c r="C5">
        <f>B5/(B5+$B$2)</f>
        <v>0.99996019086777466</v>
      </c>
      <c r="D5">
        <f>A5-$B$1</f>
        <v>-4.4000000000000004</v>
      </c>
      <c r="E5">
        <f>10^(D5*$E$1)</f>
        <v>1.7378008287493737E-2</v>
      </c>
      <c r="F5">
        <f>E5/MAX(E$5:E$85)</f>
        <v>6.3095734448019266E-4</v>
      </c>
      <c r="G5">
        <f>E5*C5</f>
        <v>1.7377316484064008E-2</v>
      </c>
    </row>
    <row r="6" spans="1:10">
      <c r="A6" s="1">
        <v>3.1</v>
      </c>
      <c r="B6">
        <f t="shared" ref="B6:B69" si="0">10^(-A6)</f>
        <v>7.9432823472428099E-4</v>
      </c>
      <c r="C6">
        <f t="shared" ref="C6:C69" si="1">B6/(B6+$B$2)</f>
        <v>0.99994988378839789</v>
      </c>
      <c r="D6">
        <f t="shared" ref="D6:D69" si="2">A6-$B$1</f>
        <v>-4.3000000000000007</v>
      </c>
      <c r="E6">
        <f t="shared" ref="E6:E69" si="3">10^(D6*$E$1)</f>
        <v>1.9054607179632446E-2</v>
      </c>
      <c r="F6">
        <f t="shared" ref="F6:F69" si="4">E6/MAX(E$5:E$85)</f>
        <v>6.9183097091893547E-4</v>
      </c>
      <c r="G6">
        <f t="shared" ref="G6:G69" si="5">E6*C6</f>
        <v>1.9053652234907036E-2</v>
      </c>
    </row>
    <row r="7" spans="1:10">
      <c r="A7" s="1">
        <v>3.2</v>
      </c>
      <c r="B7">
        <f t="shared" si="0"/>
        <v>6.3095734448019244E-4</v>
      </c>
      <c r="C7">
        <f t="shared" si="1"/>
        <v>0.9999369082463726</v>
      </c>
      <c r="D7">
        <f t="shared" si="2"/>
        <v>-4.2</v>
      </c>
      <c r="E7">
        <f t="shared" si="3"/>
        <v>2.0892961308540375E-2</v>
      </c>
      <c r="F7">
        <f t="shared" si="4"/>
        <v>7.5857757502918299E-4</v>
      </c>
      <c r="G7">
        <f t="shared" si="5"/>
        <v>2.0891643134972951E-2</v>
      </c>
    </row>
    <row r="8" spans="1:10">
      <c r="A8" s="1">
        <v>3.3000000000000003</v>
      </c>
      <c r="B8">
        <f t="shared" si="0"/>
        <v>5.0118723362727166E-4</v>
      </c>
      <c r="C8">
        <f t="shared" si="1"/>
        <v>0.99992057348559993</v>
      </c>
      <c r="D8">
        <f t="shared" si="2"/>
        <v>-4.0999999999999996</v>
      </c>
      <c r="E8">
        <f t="shared" si="3"/>
        <v>2.2908676527677724E-2</v>
      </c>
      <c r="F8">
        <f t="shared" si="4"/>
        <v>8.3176377110267077E-4</v>
      </c>
      <c r="G8">
        <f t="shared" si="5"/>
        <v>2.290685697135161E-2</v>
      </c>
    </row>
    <row r="9" spans="1:10">
      <c r="A9" s="1">
        <v>3.4000000000000004</v>
      </c>
      <c r="B9">
        <f t="shared" si="0"/>
        <v>3.981071705534967E-4</v>
      </c>
      <c r="C9">
        <f t="shared" si="1"/>
        <v>0.99990000999900008</v>
      </c>
      <c r="D9">
        <f t="shared" si="2"/>
        <v>-4</v>
      </c>
      <c r="E9">
        <f t="shared" si="3"/>
        <v>2.511886431509578E-2</v>
      </c>
      <c r="F9">
        <f t="shared" si="4"/>
        <v>9.1201083935590899E-4</v>
      </c>
      <c r="G9">
        <f t="shared" si="5"/>
        <v>2.5116352679827796E-2</v>
      </c>
    </row>
    <row r="10" spans="1:10">
      <c r="A10" s="1">
        <v>3.5</v>
      </c>
      <c r="B10">
        <f t="shared" si="0"/>
        <v>3.1622776601683783E-4</v>
      </c>
      <c r="C10">
        <f t="shared" si="1"/>
        <v>0.99987412330575753</v>
      </c>
      <c r="D10">
        <f t="shared" si="2"/>
        <v>-3.9000000000000004</v>
      </c>
      <c r="E10">
        <f t="shared" si="3"/>
        <v>2.7542287033381636E-2</v>
      </c>
      <c r="F10">
        <f t="shared" si="4"/>
        <v>9.9999999999999894E-4</v>
      </c>
      <c r="G10">
        <f t="shared" si="5"/>
        <v>2.7538820101337996E-2</v>
      </c>
    </row>
    <row r="11" spans="1:10">
      <c r="A11" s="1">
        <v>3.6</v>
      </c>
      <c r="B11">
        <f t="shared" si="0"/>
        <v>2.5118864315095774E-4</v>
      </c>
      <c r="C11">
        <f t="shared" si="1"/>
        <v>0.99984153579563773</v>
      </c>
      <c r="D11">
        <f t="shared" si="2"/>
        <v>-3.8000000000000003</v>
      </c>
      <c r="E11">
        <f t="shared" si="3"/>
        <v>3.0199517204020133E-2</v>
      </c>
      <c r="F11">
        <f t="shared" si="4"/>
        <v>1.0964781961431838E-3</v>
      </c>
      <c r="G11">
        <f t="shared" si="5"/>
        <v>3.0194731661554272E-2</v>
      </c>
    </row>
    <row r="12" spans="1:10">
      <c r="A12" s="1">
        <v>3.7</v>
      </c>
      <c r="B12">
        <f t="shared" si="0"/>
        <v>1.9952623149688758E-4</v>
      </c>
      <c r="C12">
        <f t="shared" si="1"/>
        <v>0.99980051357127842</v>
      </c>
      <c r="D12">
        <f t="shared" si="2"/>
        <v>-3.7</v>
      </c>
      <c r="E12">
        <f t="shared" si="3"/>
        <v>3.3113112148259079E-2</v>
      </c>
      <c r="F12">
        <f t="shared" si="4"/>
        <v>1.2022644346174117E-3</v>
      </c>
      <c r="G12">
        <f t="shared" si="5"/>
        <v>3.3106506531772766E-2</v>
      </c>
    </row>
    <row r="13" spans="1:10">
      <c r="A13" s="1">
        <v>3.8000000000000003</v>
      </c>
      <c r="B13">
        <f t="shared" si="0"/>
        <v>1.584893192461112E-4</v>
      </c>
      <c r="C13">
        <f t="shared" si="1"/>
        <v>0.99974887443673854</v>
      </c>
      <c r="D13">
        <f t="shared" si="2"/>
        <v>-3.6</v>
      </c>
      <c r="E13">
        <f t="shared" si="3"/>
        <v>3.6307805477010104E-2</v>
      </c>
      <c r="F13">
        <f t="shared" si="4"/>
        <v>1.318256738556406E-3</v>
      </c>
      <c r="G13">
        <f t="shared" si="5"/>
        <v>3.6298687658908903E-2</v>
      </c>
    </row>
    <row r="14" spans="1:10">
      <c r="A14" s="1">
        <v>3.9000000000000004</v>
      </c>
      <c r="B14">
        <f t="shared" si="0"/>
        <v>1.2589254117941647E-4</v>
      </c>
      <c r="C14">
        <f t="shared" si="1"/>
        <v>0.99968387220237032</v>
      </c>
      <c r="D14">
        <f t="shared" si="2"/>
        <v>-3.5</v>
      </c>
      <c r="E14">
        <f t="shared" si="3"/>
        <v>3.9810717055349713E-2</v>
      </c>
      <c r="F14">
        <f t="shared" si="4"/>
        <v>1.4454397707459271E-3</v>
      </c>
      <c r="G14">
        <f t="shared" si="5"/>
        <v>3.9798131781044944E-2</v>
      </c>
    </row>
    <row r="15" spans="1:10">
      <c r="A15" s="1">
        <v>4</v>
      </c>
      <c r="B15">
        <f t="shared" si="0"/>
        <v>1E-4</v>
      </c>
      <c r="C15">
        <f t="shared" si="1"/>
        <v>0.99960205125569512</v>
      </c>
      <c r="D15">
        <f t="shared" si="2"/>
        <v>-3.4000000000000004</v>
      </c>
      <c r="E15">
        <f t="shared" si="3"/>
        <v>4.3651583224016542E-2</v>
      </c>
      <c r="F15">
        <f t="shared" si="4"/>
        <v>1.5848931924611115E-3</v>
      </c>
      <c r="G15">
        <f t="shared" si="5"/>
        <v>4.3634212131285627E-2</v>
      </c>
    </row>
    <row r="16" spans="1:10">
      <c r="A16" s="1">
        <v>4.0999999999999996</v>
      </c>
      <c r="B16">
        <f t="shared" si="0"/>
        <v>7.9432823472428153E-5</v>
      </c>
      <c r="C16">
        <f t="shared" si="1"/>
        <v>0.9994990638291863</v>
      </c>
      <c r="D16">
        <f t="shared" si="2"/>
        <v>-3.3000000000000007</v>
      </c>
      <c r="E16">
        <f t="shared" si="3"/>
        <v>4.7863009232263783E-2</v>
      </c>
      <c r="F16">
        <f t="shared" si="4"/>
        <v>1.7378008287493734E-3</v>
      </c>
      <c r="G16">
        <f t="shared" si="5"/>
        <v>4.7839032919695351E-2</v>
      </c>
    </row>
    <row r="17" spans="1:7">
      <c r="A17" s="1">
        <v>4.2</v>
      </c>
      <c r="B17">
        <f t="shared" si="0"/>
        <v>6.3095734448019279E-5</v>
      </c>
      <c r="C17">
        <f t="shared" si="1"/>
        <v>0.99936944051165999</v>
      </c>
      <c r="D17">
        <f t="shared" si="2"/>
        <v>-3.2</v>
      </c>
      <c r="E17">
        <f t="shared" si="3"/>
        <v>5.2480746024977223E-2</v>
      </c>
      <c r="F17">
        <f t="shared" si="4"/>
        <v>1.9054607179632458E-3</v>
      </c>
      <c r="G17">
        <f t="shared" si="5"/>
        <v>5.2447653792616011E-2</v>
      </c>
    </row>
    <row r="18" spans="1:7">
      <c r="A18" s="1">
        <v>4.3000000000000007</v>
      </c>
      <c r="B18">
        <f t="shared" si="0"/>
        <v>5.0118723362727062E-5</v>
      </c>
      <c r="C18">
        <f t="shared" si="1"/>
        <v>0.99920630222183082</v>
      </c>
      <c r="D18">
        <f t="shared" si="2"/>
        <v>-3.0999999999999996</v>
      </c>
      <c r="E18">
        <f t="shared" si="3"/>
        <v>5.7543993733715687E-2</v>
      </c>
      <c r="F18">
        <f t="shared" si="4"/>
        <v>2.089296130854039E-3</v>
      </c>
      <c r="G18">
        <f t="shared" si="5"/>
        <v>5.7498321193742256E-2</v>
      </c>
    </row>
    <row r="19" spans="1:7">
      <c r="A19" s="1">
        <v>4.4000000000000004</v>
      </c>
      <c r="B19">
        <f t="shared" si="0"/>
        <v>3.9810717055349634E-5</v>
      </c>
      <c r="C19">
        <f t="shared" si="1"/>
        <v>0.99900099900099903</v>
      </c>
      <c r="D19">
        <f t="shared" si="2"/>
        <v>-3</v>
      </c>
      <c r="E19">
        <f t="shared" si="3"/>
        <v>6.3095734448019289E-2</v>
      </c>
      <c r="F19">
        <f t="shared" si="4"/>
        <v>2.2908676527677715E-3</v>
      </c>
      <c r="G19">
        <f t="shared" si="5"/>
        <v>6.3032701746273012E-2</v>
      </c>
    </row>
    <row r="20" spans="1:7">
      <c r="A20" s="1">
        <v>4.5</v>
      </c>
      <c r="B20">
        <f t="shared" si="0"/>
        <v>3.1622776601683748E-5</v>
      </c>
      <c r="C20">
        <f t="shared" si="1"/>
        <v>0.99874265748864477</v>
      </c>
      <c r="D20">
        <f t="shared" si="2"/>
        <v>-2.9000000000000004</v>
      </c>
      <c r="E20">
        <f t="shared" si="3"/>
        <v>6.9183097091893617E-2</v>
      </c>
      <c r="F20">
        <f t="shared" si="4"/>
        <v>2.511886431509579E-3</v>
      </c>
      <c r="G20">
        <f t="shared" si="5"/>
        <v>6.9096110242852768E-2</v>
      </c>
    </row>
    <row r="21" spans="1:7">
      <c r="A21" s="1">
        <v>4.5999999999999996</v>
      </c>
      <c r="B21">
        <f t="shared" si="0"/>
        <v>2.5118864315095791E-5</v>
      </c>
      <c r="C21">
        <f t="shared" si="1"/>
        <v>0.99841761471919832</v>
      </c>
      <c r="D21">
        <f t="shared" si="2"/>
        <v>-2.8000000000000007</v>
      </c>
      <c r="E21">
        <f t="shared" si="3"/>
        <v>7.5857757502918316E-2</v>
      </c>
      <c r="F21">
        <f t="shared" si="4"/>
        <v>2.7542287033381642E-3</v>
      </c>
      <c r="G21">
        <f t="shared" si="5"/>
        <v>7.5737721304011074E-2</v>
      </c>
    </row>
    <row r="22" spans="1:7">
      <c r="A22" s="1">
        <v>4.7</v>
      </c>
      <c r="B22">
        <f t="shared" si="0"/>
        <v>1.9952623149688769E-5</v>
      </c>
      <c r="C22">
        <f t="shared" si="1"/>
        <v>0.99800871082927178</v>
      </c>
      <c r="D22">
        <f t="shared" si="2"/>
        <v>-2.7</v>
      </c>
      <c r="E22">
        <f t="shared" si="3"/>
        <v>8.3176377110267083E-2</v>
      </c>
      <c r="F22">
        <f t="shared" si="4"/>
        <v>3.0199517204020153E-3</v>
      </c>
      <c r="G22">
        <f t="shared" si="5"/>
        <v>8.3010748891267E-2</v>
      </c>
    </row>
    <row r="23" spans="1:7">
      <c r="A23" s="1">
        <v>4.8000000000000007</v>
      </c>
      <c r="B23">
        <f t="shared" si="0"/>
        <v>1.5848931924611101E-5</v>
      </c>
      <c r="C23">
        <f t="shared" si="1"/>
        <v>0.99749440733271433</v>
      </c>
      <c r="D23">
        <f t="shared" si="2"/>
        <v>-2.5999999999999996</v>
      </c>
      <c r="E23">
        <f t="shared" si="3"/>
        <v>9.1201083935590996E-2</v>
      </c>
      <c r="F23">
        <f t="shared" si="4"/>
        <v>3.3113112148259118E-3</v>
      </c>
      <c r="G23">
        <f t="shared" si="5"/>
        <v>9.0972571168433478E-2</v>
      </c>
    </row>
    <row r="24" spans="1:7">
      <c r="A24" s="1">
        <v>4.9000000000000004</v>
      </c>
      <c r="B24">
        <f t="shared" si="0"/>
        <v>1.2589254117941658E-5</v>
      </c>
      <c r="C24">
        <f t="shared" si="1"/>
        <v>0.99684769081673974</v>
      </c>
      <c r="D24">
        <f t="shared" si="2"/>
        <v>-2.5</v>
      </c>
      <c r="E24">
        <f t="shared" si="3"/>
        <v>0.1</v>
      </c>
      <c r="F24">
        <f t="shared" si="4"/>
        <v>3.6307805477010136E-3</v>
      </c>
      <c r="G24">
        <f t="shared" si="5"/>
        <v>9.968476908167398E-2</v>
      </c>
    </row>
    <row r="25" spans="1:7">
      <c r="A25" s="1">
        <v>5</v>
      </c>
      <c r="B25">
        <f t="shared" si="0"/>
        <v>1.0000000000000001E-5</v>
      </c>
      <c r="C25">
        <f t="shared" si="1"/>
        <v>0.99603471438084779</v>
      </c>
      <c r="D25">
        <f t="shared" si="2"/>
        <v>-2.4000000000000004</v>
      </c>
      <c r="E25">
        <f t="shared" si="3"/>
        <v>0.10964781961431842</v>
      </c>
      <c r="F25">
        <f t="shared" si="4"/>
        <v>3.9810717055349699E-3</v>
      </c>
      <c r="G25">
        <f t="shared" si="5"/>
        <v>0.10921303469203036</v>
      </c>
    </row>
    <row r="26" spans="1:7">
      <c r="A26" s="1">
        <v>5.1000000000000005</v>
      </c>
      <c r="B26">
        <f t="shared" si="0"/>
        <v>7.9432823472427929E-6</v>
      </c>
      <c r="C26">
        <f t="shared" si="1"/>
        <v>0.99501312126331198</v>
      </c>
      <c r="D26">
        <f t="shared" si="2"/>
        <v>-2.2999999999999998</v>
      </c>
      <c r="E26">
        <f t="shared" si="3"/>
        <v>0.12022644346174129</v>
      </c>
      <c r="F26">
        <f t="shared" si="4"/>
        <v>4.3651583224016592E-3</v>
      </c>
      <c r="G26">
        <f t="shared" si="5"/>
        <v>0.1196268887672543</v>
      </c>
    </row>
    <row r="27" spans="1:7">
      <c r="A27" s="1">
        <v>5.2</v>
      </c>
      <c r="B27">
        <f t="shared" si="0"/>
        <v>6.3095734448019212E-6</v>
      </c>
      <c r="C27">
        <f t="shared" si="1"/>
        <v>0.99372998765856624</v>
      </c>
      <c r="D27">
        <f t="shared" si="2"/>
        <v>-2.2000000000000002</v>
      </c>
      <c r="E27">
        <f t="shared" si="3"/>
        <v>0.13182567385564065</v>
      </c>
      <c r="F27">
        <f t="shared" si="4"/>
        <v>4.786300923226381E-3</v>
      </c>
      <c r="G27">
        <f t="shared" si="5"/>
        <v>0.13099912525364796</v>
      </c>
    </row>
    <row r="28" spans="1:7">
      <c r="A28" s="1">
        <v>5.3</v>
      </c>
      <c r="B28">
        <f t="shared" si="0"/>
        <v>5.011872336272719E-6</v>
      </c>
      <c r="C28">
        <f t="shared" si="1"/>
        <v>0.99211931614966986</v>
      </c>
      <c r="D28">
        <f t="shared" si="2"/>
        <v>-2.1000000000000005</v>
      </c>
      <c r="E28">
        <f t="shared" si="3"/>
        <v>0.14454397707459263</v>
      </c>
      <c r="F28">
        <f t="shared" si="4"/>
        <v>5.2480746024977211E-3</v>
      </c>
      <c r="G28">
        <f t="shared" si="5"/>
        <v>0.1434048716887984</v>
      </c>
    </row>
    <row r="29" spans="1:7">
      <c r="A29" s="1">
        <v>5.4</v>
      </c>
      <c r="B29">
        <f t="shared" si="0"/>
        <v>3.9810717055349657E-6</v>
      </c>
      <c r="C29">
        <f t="shared" si="1"/>
        <v>0.9900990099009902</v>
      </c>
      <c r="D29">
        <f t="shared" si="2"/>
        <v>-2</v>
      </c>
      <c r="E29">
        <f t="shared" si="3"/>
        <v>0.15848931924611132</v>
      </c>
      <c r="F29">
        <f t="shared" si="4"/>
        <v>5.7543993733715675E-3</v>
      </c>
      <c r="G29">
        <f t="shared" si="5"/>
        <v>0.15692011806545678</v>
      </c>
    </row>
    <row r="30" spans="1:7">
      <c r="A30" s="1">
        <v>5.5</v>
      </c>
      <c r="B30">
        <f t="shared" si="0"/>
        <v>3.1622776601683767E-6</v>
      </c>
      <c r="C30">
        <f t="shared" si="1"/>
        <v>0.98756726474555767</v>
      </c>
      <c r="D30">
        <f t="shared" si="2"/>
        <v>-1.9000000000000004</v>
      </c>
      <c r="E30">
        <f t="shared" si="3"/>
        <v>0.1737800828749374</v>
      </c>
      <c r="F30">
        <f t="shared" si="4"/>
        <v>6.3095734448019268E-3</v>
      </c>
      <c r="G30">
        <f t="shared" si="5"/>
        <v>0.17161952111205825</v>
      </c>
    </row>
    <row r="31" spans="1:7">
      <c r="A31" s="1">
        <v>5.6000000000000005</v>
      </c>
      <c r="B31">
        <f t="shared" si="0"/>
        <v>2.5118864315095763E-6</v>
      </c>
      <c r="C31">
        <f t="shared" si="1"/>
        <v>0.98439833775817043</v>
      </c>
      <c r="D31">
        <f t="shared" si="2"/>
        <v>-1.7999999999999998</v>
      </c>
      <c r="E31">
        <f t="shared" si="3"/>
        <v>0.19054607179632471</v>
      </c>
      <c r="F31">
        <f t="shared" si="4"/>
        <v>6.9183097091893644E-3</v>
      </c>
      <c r="G31">
        <f t="shared" si="5"/>
        <v>0.18757323634265105</v>
      </c>
    </row>
    <row r="32" spans="1:7">
      <c r="A32" s="1">
        <v>5.7</v>
      </c>
      <c r="B32">
        <f t="shared" si="0"/>
        <v>1.9952623149688749E-6</v>
      </c>
      <c r="C32">
        <f t="shared" si="1"/>
        <v>0.98043769612742049</v>
      </c>
      <c r="D32">
        <f t="shared" si="2"/>
        <v>-1.7000000000000002</v>
      </c>
      <c r="E32">
        <f t="shared" si="3"/>
        <v>0.20892961308540381</v>
      </c>
      <c r="F32">
        <f t="shared" si="4"/>
        <v>7.5857757502918325E-3</v>
      </c>
      <c r="G32">
        <f t="shared" si="5"/>
        <v>0.20484246850624668</v>
      </c>
    </row>
    <row r="33" spans="1:7">
      <c r="A33" s="1">
        <v>5.8000000000000007</v>
      </c>
      <c r="B33">
        <f t="shared" si="0"/>
        <v>1.5848931924611084E-6</v>
      </c>
      <c r="C33">
        <f t="shared" si="1"/>
        <v>0.975496632449664</v>
      </c>
      <c r="D33">
        <f t="shared" si="2"/>
        <v>-1.5999999999999996</v>
      </c>
      <c r="E33">
        <f t="shared" si="3"/>
        <v>0.22908676527677732</v>
      </c>
      <c r="F33">
        <f t="shared" si="4"/>
        <v>8.3176377110267107E-3</v>
      </c>
      <c r="G33">
        <f t="shared" si="5"/>
        <v>0.2234733680662829</v>
      </c>
    </row>
    <row r="34" spans="1:7">
      <c r="A34" s="1">
        <v>5.9</v>
      </c>
      <c r="B34">
        <f t="shared" si="0"/>
        <v>1.2589254117941642E-6</v>
      </c>
      <c r="C34">
        <f t="shared" si="1"/>
        <v>0.9693465699682845</v>
      </c>
      <c r="D34">
        <f t="shared" si="2"/>
        <v>-1.5</v>
      </c>
      <c r="E34">
        <f t="shared" si="3"/>
        <v>0.25118864315095796</v>
      </c>
      <c r="F34">
        <f t="shared" si="4"/>
        <v>9.1201083935590951E-3</v>
      </c>
      <c r="G34">
        <f t="shared" si="5"/>
        <v>0.24348884965336851</v>
      </c>
    </row>
    <row r="35" spans="1:7">
      <c r="A35" s="1">
        <v>6</v>
      </c>
      <c r="B35">
        <f t="shared" si="0"/>
        <v>9.9999999999999995E-7</v>
      </c>
      <c r="C35">
        <f t="shared" si="1"/>
        <v>0.96171349611774537</v>
      </c>
      <c r="D35">
        <f t="shared" si="2"/>
        <v>-1.4000000000000004</v>
      </c>
      <c r="E35">
        <f t="shared" si="3"/>
        <v>0.27542287033381652</v>
      </c>
      <c r="F35">
        <f t="shared" si="4"/>
        <v>9.999999999999995E-3</v>
      </c>
      <c r="G35">
        <f t="shared" si="5"/>
        <v>0.26487789153951913</v>
      </c>
    </row>
    <row r="36" spans="1:7">
      <c r="A36" s="1">
        <v>6.1000000000000005</v>
      </c>
      <c r="B36">
        <f t="shared" si="0"/>
        <v>7.9432823472427987E-7</v>
      </c>
      <c r="C36">
        <f t="shared" si="1"/>
        <v>0.95227327896579628</v>
      </c>
      <c r="D36">
        <f t="shared" si="2"/>
        <v>-1.2999999999999998</v>
      </c>
      <c r="E36">
        <f t="shared" si="3"/>
        <v>0.30199517204020165</v>
      </c>
      <c r="F36">
        <f t="shared" si="4"/>
        <v>1.0964781961431851E-2</v>
      </c>
      <c r="G36">
        <f t="shared" si="5"/>
        <v>0.28758193271056259</v>
      </c>
    </row>
    <row r="37" spans="1:7">
      <c r="A37" s="1">
        <v>6.2</v>
      </c>
      <c r="B37">
        <f t="shared" si="0"/>
        <v>6.3095734448019254E-7</v>
      </c>
      <c r="C37">
        <f t="shared" si="1"/>
        <v>0.94064905689723244</v>
      </c>
      <c r="D37">
        <f t="shared" si="2"/>
        <v>-1.2000000000000002</v>
      </c>
      <c r="E37">
        <f t="shared" si="3"/>
        <v>0.331131121482591</v>
      </c>
      <c r="F37">
        <f t="shared" si="4"/>
        <v>1.2022644346174125E-2</v>
      </c>
      <c r="G37">
        <f t="shared" si="5"/>
        <v>0.31147817713192211</v>
      </c>
    </row>
    <row r="38" spans="1:7">
      <c r="A38" s="1">
        <v>6.3000000000000007</v>
      </c>
      <c r="B38">
        <f t="shared" si="0"/>
        <v>5.0118723362727038E-7</v>
      </c>
      <c r="C38">
        <f t="shared" si="1"/>
        <v>0.92641244388242638</v>
      </c>
      <c r="D38">
        <f t="shared" si="2"/>
        <v>-1.0999999999999996</v>
      </c>
      <c r="E38">
        <f t="shared" si="3"/>
        <v>0.36307805477010141</v>
      </c>
      <c r="F38">
        <f t="shared" si="4"/>
        <v>1.3182567385564073E-2</v>
      </c>
      <c r="G38">
        <f t="shared" si="5"/>
        <v>0.3363600280396471</v>
      </c>
    </row>
    <row r="39" spans="1:7">
      <c r="A39" s="1">
        <v>6.4</v>
      </c>
      <c r="B39">
        <f t="shared" si="0"/>
        <v>3.9810717055349618E-7</v>
      </c>
      <c r="C39">
        <f t="shared" si="1"/>
        <v>0.90909090909090917</v>
      </c>
      <c r="D39">
        <f t="shared" si="2"/>
        <v>-1</v>
      </c>
      <c r="E39">
        <f t="shared" si="3"/>
        <v>0.3981071705534972</v>
      </c>
      <c r="F39">
        <f t="shared" si="4"/>
        <v>1.4454397707459272E-2</v>
      </c>
      <c r="G39">
        <f t="shared" si="5"/>
        <v>0.36191560959408842</v>
      </c>
    </row>
    <row r="40" spans="1:7">
      <c r="A40" s="1">
        <v>6.5</v>
      </c>
      <c r="B40">
        <f t="shared" si="0"/>
        <v>3.1622776601683734E-7</v>
      </c>
      <c r="C40">
        <f t="shared" si="1"/>
        <v>0.8881842302218832</v>
      </c>
      <c r="D40">
        <f t="shared" si="2"/>
        <v>-0.90000000000000036</v>
      </c>
      <c r="E40">
        <f t="shared" si="3"/>
        <v>0.43651583224016577</v>
      </c>
      <c r="F40">
        <f t="shared" si="4"/>
        <v>1.5848931924611127E-2</v>
      </c>
      <c r="G40">
        <f t="shared" si="5"/>
        <v>0.38770647843789635</v>
      </c>
    </row>
    <row r="41" spans="1:7">
      <c r="A41" s="1">
        <v>6.6000000000000005</v>
      </c>
      <c r="B41">
        <f t="shared" si="0"/>
        <v>2.5118864315095733E-7</v>
      </c>
      <c r="C41">
        <f t="shared" si="1"/>
        <v>0.86319311139679011</v>
      </c>
      <c r="D41">
        <f t="shared" si="2"/>
        <v>-0.79999999999999982</v>
      </c>
      <c r="E41">
        <f t="shared" si="3"/>
        <v>0.47863009232263842</v>
      </c>
      <c r="F41">
        <f t="shared" si="4"/>
        <v>1.7378008287493758E-2</v>
      </c>
      <c r="G41">
        <f t="shared" si="5"/>
        <v>0.41315019860011115</v>
      </c>
    </row>
    <row r="42" spans="1:7">
      <c r="A42" s="1">
        <v>6.7</v>
      </c>
      <c r="B42">
        <f t="shared" si="0"/>
        <v>1.9952623149688761E-7</v>
      </c>
      <c r="C42">
        <f t="shared" si="1"/>
        <v>0.83366246918343845</v>
      </c>
      <c r="D42">
        <f t="shared" si="2"/>
        <v>-0.70000000000000018</v>
      </c>
      <c r="E42">
        <f t="shared" si="3"/>
        <v>0.52480746024977243</v>
      </c>
      <c r="F42">
        <f t="shared" si="4"/>
        <v>1.9054607179632466E-2</v>
      </c>
      <c r="G42">
        <f t="shared" si="5"/>
        <v>0.43751228315771451</v>
      </c>
    </row>
    <row r="43" spans="1:7">
      <c r="A43" s="1">
        <v>6.8000000000000007</v>
      </c>
      <c r="B43">
        <f t="shared" si="0"/>
        <v>1.5848931924611093E-7</v>
      </c>
      <c r="C43">
        <f t="shared" si="1"/>
        <v>0.79923999108689847</v>
      </c>
      <c r="D43">
        <f t="shared" si="2"/>
        <v>-0.59999999999999964</v>
      </c>
      <c r="E43">
        <f t="shared" si="3"/>
        <v>0.57543993733715704</v>
      </c>
      <c r="F43">
        <f t="shared" si="4"/>
        <v>2.08929613085404E-2</v>
      </c>
      <c r="G43">
        <f t="shared" si="5"/>
        <v>0.45991461038839482</v>
      </c>
    </row>
    <row r="44" spans="1:7">
      <c r="A44" s="1">
        <v>6.9</v>
      </c>
      <c r="B44">
        <f t="shared" si="0"/>
        <v>1.2589254117941651E-7</v>
      </c>
      <c r="C44">
        <f t="shared" si="1"/>
        <v>0.75974692664795829</v>
      </c>
      <c r="D44">
        <f t="shared" si="2"/>
        <v>-0.5</v>
      </c>
      <c r="E44">
        <f t="shared" si="3"/>
        <v>0.63095734448019325</v>
      </c>
      <c r="F44">
        <f t="shared" si="4"/>
        <v>2.2908676527677731E-2</v>
      </c>
      <c r="G44">
        <f t="shared" si="5"/>
        <v>0.47936790331478391</v>
      </c>
    </row>
    <row r="45" spans="1:7">
      <c r="A45" s="1">
        <v>7</v>
      </c>
      <c r="B45">
        <f t="shared" si="0"/>
        <v>9.9999999999999995E-8</v>
      </c>
      <c r="C45">
        <f t="shared" si="1"/>
        <v>0.71525275104919939</v>
      </c>
      <c r="D45">
        <f t="shared" si="2"/>
        <v>-0.40000000000000036</v>
      </c>
      <c r="E45">
        <f t="shared" si="3"/>
        <v>0.69183097091893619</v>
      </c>
      <c r="F45">
        <f t="shared" si="4"/>
        <v>2.5118864315095791E-2</v>
      </c>
      <c r="G45">
        <f t="shared" si="5"/>
        <v>0.49483400521080778</v>
      </c>
    </row>
    <row r="46" spans="1:7">
      <c r="A46" s="1">
        <v>7.1000000000000005</v>
      </c>
      <c r="B46">
        <f t="shared" si="0"/>
        <v>7.9432823472427889E-8</v>
      </c>
      <c r="C46">
        <f t="shared" si="1"/>
        <v>0.66613942458312214</v>
      </c>
      <c r="D46">
        <f t="shared" si="2"/>
        <v>-0.29999999999999982</v>
      </c>
      <c r="E46">
        <f t="shared" si="3"/>
        <v>0.75857757502918377</v>
      </c>
      <c r="F46">
        <f t="shared" si="4"/>
        <v>2.7542287033381664E-2</v>
      </c>
      <c r="G46">
        <f t="shared" si="5"/>
        <v>0.50531842933160065</v>
      </c>
    </row>
    <row r="47" spans="1:7">
      <c r="A47" s="1">
        <v>7.2</v>
      </c>
      <c r="B47">
        <f t="shared" si="0"/>
        <v>6.3095734448019177E-8</v>
      </c>
      <c r="C47">
        <f t="shared" si="1"/>
        <v>0.61313682015314341</v>
      </c>
      <c r="D47">
        <f t="shared" si="2"/>
        <v>-0.20000000000000018</v>
      </c>
      <c r="E47">
        <f t="shared" si="3"/>
        <v>0.83176377110267086</v>
      </c>
      <c r="F47">
        <f t="shared" si="4"/>
        <v>3.0199517204020157E-2</v>
      </c>
      <c r="G47">
        <f t="shared" si="5"/>
        <v>0.50998499373247863</v>
      </c>
    </row>
    <row r="48" spans="1:7">
      <c r="A48" s="1">
        <v>7.3000000000000007</v>
      </c>
      <c r="B48">
        <f t="shared" si="0"/>
        <v>5.0118723362726985E-8</v>
      </c>
      <c r="C48">
        <f t="shared" si="1"/>
        <v>0.55731163376229254</v>
      </c>
      <c r="D48">
        <f t="shared" si="2"/>
        <v>-9.9999999999999645E-2</v>
      </c>
      <c r="E48">
        <f t="shared" si="3"/>
        <v>0.9120108393559101</v>
      </c>
      <c r="F48">
        <f t="shared" si="4"/>
        <v>3.311311214825912E-2</v>
      </c>
      <c r="G48">
        <f t="shared" si="5"/>
        <v>0.50827425089036193</v>
      </c>
    </row>
    <row r="49" spans="1:7">
      <c r="A49" s="1">
        <v>7.4</v>
      </c>
      <c r="B49">
        <f t="shared" si="0"/>
        <v>3.981071705534957E-8</v>
      </c>
      <c r="C49">
        <f t="shared" si="1"/>
        <v>0.5</v>
      </c>
      <c r="D49">
        <f t="shared" si="2"/>
        <v>0</v>
      </c>
      <c r="E49">
        <f t="shared" si="3"/>
        <v>1</v>
      </c>
      <c r="F49">
        <f t="shared" si="4"/>
        <v>3.6307805477010131E-2</v>
      </c>
      <c r="G49">
        <f t="shared" si="5"/>
        <v>0.5</v>
      </c>
    </row>
    <row r="50" spans="1:7">
      <c r="A50" s="1">
        <v>7.5</v>
      </c>
      <c r="B50">
        <f t="shared" si="0"/>
        <v>3.1622776601683699E-8</v>
      </c>
      <c r="C50">
        <f t="shared" si="1"/>
        <v>0.44268836623770752</v>
      </c>
      <c r="D50">
        <f t="shared" si="2"/>
        <v>9.9999999999999645E-2</v>
      </c>
      <c r="E50">
        <f t="shared" si="3"/>
        <v>1.0964781961431846</v>
      </c>
      <c r="F50">
        <f t="shared" si="4"/>
        <v>3.9810717055349713E-2</v>
      </c>
      <c r="G50">
        <f t="shared" si="5"/>
        <v>0.48539814126589503</v>
      </c>
    </row>
    <row r="51" spans="1:7">
      <c r="A51" s="1">
        <v>7.6000000000000005</v>
      </c>
      <c r="B51">
        <f t="shared" si="0"/>
        <v>2.5118864315095751E-8</v>
      </c>
      <c r="C51">
        <f t="shared" si="1"/>
        <v>0.38686317984685742</v>
      </c>
      <c r="D51">
        <f t="shared" si="2"/>
        <v>0.20000000000000018</v>
      </c>
      <c r="E51">
        <f t="shared" si="3"/>
        <v>1.2022644346174132</v>
      </c>
      <c r="F51">
        <f t="shared" si="4"/>
        <v>4.3651583224016605E-2</v>
      </c>
      <c r="G51">
        <f t="shared" si="5"/>
        <v>0.46511184219287666</v>
      </c>
    </row>
    <row r="52" spans="1:7">
      <c r="A52" s="1">
        <v>7.7</v>
      </c>
      <c r="B52">
        <f t="shared" si="0"/>
        <v>1.9952623149688773E-8</v>
      </c>
      <c r="C52">
        <f t="shared" si="1"/>
        <v>0.33386057541687852</v>
      </c>
      <c r="D52">
        <f t="shared" si="2"/>
        <v>0.29999999999999982</v>
      </c>
      <c r="E52">
        <f t="shared" si="3"/>
        <v>1.318256738556407</v>
      </c>
      <c r="F52">
        <f t="shared" si="4"/>
        <v>4.7863009232263831E-2</v>
      </c>
      <c r="G52">
        <f t="shared" si="5"/>
        <v>0.44011395328161962</v>
      </c>
    </row>
    <row r="53" spans="1:7">
      <c r="A53" s="1">
        <v>7.8000000000000007</v>
      </c>
      <c r="B53">
        <f t="shared" si="0"/>
        <v>1.5848931924611077E-8</v>
      </c>
      <c r="C53">
        <f t="shared" si="1"/>
        <v>0.28474724895080145</v>
      </c>
      <c r="D53">
        <f t="shared" si="2"/>
        <v>0.40000000000000036</v>
      </c>
      <c r="E53">
        <f t="shared" si="3"/>
        <v>1.4454397707459281</v>
      </c>
      <c r="F53">
        <f t="shared" si="4"/>
        <v>5.2480746024977279E-2</v>
      </c>
      <c r="G53">
        <f t="shared" si="5"/>
        <v>0.41158499824398015</v>
      </c>
    </row>
    <row r="54" spans="1:7">
      <c r="A54" s="1">
        <v>7.9</v>
      </c>
      <c r="B54">
        <f t="shared" si="0"/>
        <v>1.2589254117941638E-8</v>
      </c>
      <c r="C54">
        <f t="shared" si="1"/>
        <v>0.24025307335204235</v>
      </c>
      <c r="D54">
        <f t="shared" si="2"/>
        <v>0.5</v>
      </c>
      <c r="E54">
        <f t="shared" si="3"/>
        <v>1.5848931924611136</v>
      </c>
      <c r="F54">
        <f t="shared" si="4"/>
        <v>5.7543993733715694E-2</v>
      </c>
      <c r="G54">
        <f t="shared" si="5"/>
        <v>0.38077546042351251</v>
      </c>
    </row>
    <row r="55" spans="1:7">
      <c r="A55" s="1">
        <v>8</v>
      </c>
      <c r="B55">
        <f t="shared" si="0"/>
        <v>1E-8</v>
      </c>
      <c r="C55">
        <f t="shared" si="1"/>
        <v>0.20076000891310239</v>
      </c>
      <c r="D55">
        <f t="shared" si="2"/>
        <v>0.59999999999999964</v>
      </c>
      <c r="E55">
        <f t="shared" si="3"/>
        <v>1.7378008287493751</v>
      </c>
      <c r="F55">
        <f t="shared" si="4"/>
        <v>6.3095734448019317E-2</v>
      </c>
      <c r="G55">
        <f t="shared" si="5"/>
        <v>0.34888090986892129</v>
      </c>
    </row>
    <row r="56" spans="1:7">
      <c r="A56" s="1">
        <v>8.1000000000000014</v>
      </c>
      <c r="B56">
        <f t="shared" si="0"/>
        <v>7.9432823472427806E-9</v>
      </c>
      <c r="C56">
        <f t="shared" si="1"/>
        <v>0.16633753081656183</v>
      </c>
      <c r="D56">
        <f t="shared" si="2"/>
        <v>0.70000000000000107</v>
      </c>
      <c r="E56">
        <f t="shared" si="3"/>
        <v>1.905460717963249</v>
      </c>
      <c r="F56">
        <f t="shared" si="4"/>
        <v>6.9183097091893714E-2</v>
      </c>
      <c r="G56">
        <f t="shared" si="5"/>
        <v>0.31694963089395994</v>
      </c>
    </row>
    <row r="57" spans="1:7">
      <c r="A57" s="1">
        <v>8.1999999999999993</v>
      </c>
      <c r="B57">
        <f t="shared" si="0"/>
        <v>6.3095734448019329E-9</v>
      </c>
      <c r="C57">
        <f t="shared" si="1"/>
        <v>0.13680688860321047</v>
      </c>
      <c r="D57">
        <f t="shared" si="2"/>
        <v>0.79999999999999893</v>
      </c>
      <c r="E57">
        <f t="shared" si="3"/>
        <v>2.0892961308540379</v>
      </c>
      <c r="F57">
        <f t="shared" si="4"/>
        <v>7.5857757502918316E-2</v>
      </c>
      <c r="G57">
        <f t="shared" si="5"/>
        <v>0.28583010303286699</v>
      </c>
    </row>
    <row r="58" spans="1:7">
      <c r="A58" s="1">
        <v>8.3000000000000007</v>
      </c>
      <c r="B58">
        <f t="shared" si="0"/>
        <v>5.0118723362727114E-9</v>
      </c>
      <c r="C58">
        <f t="shared" si="1"/>
        <v>0.11181576977811711</v>
      </c>
      <c r="D58">
        <f t="shared" si="2"/>
        <v>0.90000000000000036</v>
      </c>
      <c r="E58">
        <f t="shared" si="3"/>
        <v>2.290867652767774</v>
      </c>
      <c r="F58">
        <f t="shared" si="4"/>
        <v>8.3176377110267138E-2</v>
      </c>
      <c r="G58">
        <f t="shared" si="5"/>
        <v>0.25615513005401697</v>
      </c>
    </row>
    <row r="59" spans="1:7">
      <c r="A59" s="1">
        <v>8.4</v>
      </c>
      <c r="B59">
        <f t="shared" si="0"/>
        <v>3.9810717055349665E-9</v>
      </c>
      <c r="C59">
        <f t="shared" si="1"/>
        <v>9.0909090909091106E-2</v>
      </c>
      <c r="D59">
        <f t="shared" si="2"/>
        <v>1</v>
      </c>
      <c r="E59">
        <f t="shared" si="3"/>
        <v>2.5118864315095806</v>
      </c>
      <c r="F59">
        <f t="shared" si="4"/>
        <v>9.1201083935590982E-2</v>
      </c>
      <c r="G59">
        <f t="shared" si="5"/>
        <v>0.22835331195541692</v>
      </c>
    </row>
    <row r="60" spans="1:7">
      <c r="A60" s="1">
        <v>8.5</v>
      </c>
      <c r="B60">
        <f t="shared" si="0"/>
        <v>3.1622776601683779E-9</v>
      </c>
      <c r="C60">
        <f t="shared" si="1"/>
        <v>7.3587556117573769E-2</v>
      </c>
      <c r="D60">
        <f t="shared" si="2"/>
        <v>1.0999999999999996</v>
      </c>
      <c r="E60">
        <f t="shared" si="3"/>
        <v>2.7542287033381658</v>
      </c>
      <c r="F60">
        <f t="shared" si="4"/>
        <v>9.9999999999999978E-2</v>
      </c>
      <c r="G60">
        <f t="shared" si="5"/>
        <v>0.20267695926752971</v>
      </c>
    </row>
    <row r="61" spans="1:7">
      <c r="A61" s="1">
        <v>8.6000000000000014</v>
      </c>
      <c r="B61">
        <f t="shared" si="0"/>
        <v>2.5118864315095634E-9</v>
      </c>
      <c r="C61">
        <f t="shared" si="1"/>
        <v>5.9350943102767437E-2</v>
      </c>
      <c r="D61">
        <f t="shared" si="2"/>
        <v>1.2000000000000011</v>
      </c>
      <c r="E61">
        <f t="shared" si="3"/>
        <v>3.0199517204020196</v>
      </c>
      <c r="F61">
        <f t="shared" si="4"/>
        <v>0.10964781961431862</v>
      </c>
      <c r="G61">
        <f t="shared" si="5"/>
        <v>0.17923698273068489</v>
      </c>
    </row>
    <row r="62" spans="1:7">
      <c r="A62" s="1">
        <v>8.6999999999999993</v>
      </c>
      <c r="B62">
        <f t="shared" si="0"/>
        <v>1.9952623149688824E-9</v>
      </c>
      <c r="C62">
        <f t="shared" si="1"/>
        <v>4.7726721034204153E-2</v>
      </c>
      <c r="D62">
        <f t="shared" si="2"/>
        <v>1.2999999999999989</v>
      </c>
      <c r="E62">
        <f t="shared" si="3"/>
        <v>3.3113112148259076</v>
      </c>
      <c r="F62">
        <f t="shared" si="4"/>
        <v>0.12022644346174116</v>
      </c>
      <c r="G62">
        <f t="shared" si="5"/>
        <v>0.15803802660742775</v>
      </c>
    </row>
    <row r="63" spans="1:7">
      <c r="A63" s="1">
        <v>8.8000000000000007</v>
      </c>
      <c r="B63">
        <f t="shared" si="0"/>
        <v>1.584893192461106E-9</v>
      </c>
      <c r="C63">
        <f t="shared" si="1"/>
        <v>3.8286503882254699E-2</v>
      </c>
      <c r="D63">
        <f t="shared" si="2"/>
        <v>1.4000000000000004</v>
      </c>
      <c r="E63">
        <f t="shared" si="3"/>
        <v>3.6307805477010149</v>
      </c>
      <c r="F63">
        <f t="shared" si="4"/>
        <v>0.13182567385564076</v>
      </c>
      <c r="G63">
        <f t="shared" si="5"/>
        <v>0.13900989353516974</v>
      </c>
    </row>
    <row r="64" spans="1:7">
      <c r="A64" s="1">
        <v>8.9</v>
      </c>
      <c r="B64">
        <f t="shared" si="0"/>
        <v>1.2589254117941623E-9</v>
      </c>
      <c r="C64">
        <f t="shared" si="1"/>
        <v>3.0653430031715508E-2</v>
      </c>
      <c r="D64">
        <f t="shared" si="2"/>
        <v>1.5</v>
      </c>
      <c r="E64">
        <f t="shared" si="3"/>
        <v>3.9810717055349736</v>
      </c>
      <c r="F64">
        <f t="shared" si="4"/>
        <v>0.14454397707459279</v>
      </c>
      <c r="G64">
        <f t="shared" si="5"/>
        <v>0.12203350297685864</v>
      </c>
    </row>
    <row r="65" spans="1:7">
      <c r="A65" s="1">
        <v>9</v>
      </c>
      <c r="B65">
        <f t="shared" si="0"/>
        <v>1.0000000000000001E-9</v>
      </c>
      <c r="C65">
        <f t="shared" si="1"/>
        <v>2.4503367550336084E-2</v>
      </c>
      <c r="D65">
        <f t="shared" si="2"/>
        <v>1.5999999999999996</v>
      </c>
      <c r="E65">
        <f t="shared" si="3"/>
        <v>4.3651583224016592</v>
      </c>
      <c r="F65">
        <f t="shared" si="4"/>
        <v>0.15848931924611132</v>
      </c>
      <c r="G65">
        <f t="shared" si="5"/>
        <v>0.10696107878921632</v>
      </c>
    </row>
    <row r="66" spans="1:7">
      <c r="A66" s="1">
        <v>9.1</v>
      </c>
      <c r="B66">
        <f t="shared" si="0"/>
        <v>7.9432823472428E-10</v>
      </c>
      <c r="C66">
        <f t="shared" si="1"/>
        <v>1.956230387257956E-2</v>
      </c>
      <c r="D66">
        <f t="shared" si="2"/>
        <v>1.6999999999999993</v>
      </c>
      <c r="E66">
        <f t="shared" si="3"/>
        <v>4.7863009232263813</v>
      </c>
      <c r="F66">
        <f t="shared" si="4"/>
        <v>0.17378008287493746</v>
      </c>
      <c r="G66">
        <f t="shared" si="5"/>
        <v>9.3631073085762559E-2</v>
      </c>
    </row>
    <row r="67" spans="1:7">
      <c r="A67" s="1">
        <v>9.2000000000000011</v>
      </c>
      <c r="B67">
        <f t="shared" si="0"/>
        <v>6.3095734448019042E-10</v>
      </c>
      <c r="C67">
        <f t="shared" si="1"/>
        <v>1.5601662241829592E-2</v>
      </c>
      <c r="D67">
        <f t="shared" si="2"/>
        <v>1.8000000000000007</v>
      </c>
      <c r="E67">
        <f t="shared" si="3"/>
        <v>5.2480746024977307</v>
      </c>
      <c r="F67">
        <f t="shared" si="4"/>
        <v>0.19054607179632488</v>
      </c>
      <c r="G67">
        <f t="shared" si="5"/>
        <v>8.1878687368093686E-2</v>
      </c>
    </row>
    <row r="68" spans="1:7">
      <c r="A68" s="1">
        <v>9.3000000000000007</v>
      </c>
      <c r="B68">
        <f t="shared" si="0"/>
        <v>5.011872336272705E-10</v>
      </c>
      <c r="C68">
        <f t="shared" si="1"/>
        <v>1.2432735254442407E-2</v>
      </c>
      <c r="D68">
        <f t="shared" si="2"/>
        <v>1.9000000000000004</v>
      </c>
      <c r="E68">
        <f t="shared" si="3"/>
        <v>5.7543993733715739</v>
      </c>
      <c r="F68">
        <f t="shared" si="4"/>
        <v>0.20892961308540411</v>
      </c>
      <c r="G68">
        <f t="shared" si="5"/>
        <v>7.1542923957458066E-2</v>
      </c>
    </row>
    <row r="69" spans="1:7">
      <c r="A69" s="1">
        <v>9.4</v>
      </c>
      <c r="B69">
        <f t="shared" si="0"/>
        <v>3.9810717055349621E-10</v>
      </c>
      <c r="C69">
        <f t="shared" si="1"/>
        <v>9.9009900990099133E-3</v>
      </c>
      <c r="D69">
        <f t="shared" si="2"/>
        <v>2</v>
      </c>
      <c r="E69">
        <f t="shared" si="3"/>
        <v>6.3095734448019343</v>
      </c>
      <c r="F69">
        <f t="shared" si="4"/>
        <v>0.22908676527677735</v>
      </c>
      <c r="G69">
        <f t="shared" si="5"/>
        <v>6.2471024205959826E-2</v>
      </c>
    </row>
    <row r="70" spans="1:7">
      <c r="A70" s="1">
        <v>9.5</v>
      </c>
      <c r="B70">
        <f t="shared" ref="B70:B85" si="6">10^(-A70)</f>
        <v>3.1622776601683744E-10</v>
      </c>
      <c r="C70">
        <f t="shared" ref="C70:C85" si="7">B70/(B70+$B$2)</f>
        <v>7.8806838503303039E-3</v>
      </c>
      <c r="D70">
        <f t="shared" ref="D70:D85" si="8">A70-$B$1</f>
        <v>2.0999999999999996</v>
      </c>
      <c r="E70">
        <f t="shared" ref="E70:E85" si="9">10^(D70*$E$1)</f>
        <v>6.9183097091893631</v>
      </c>
      <c r="F70">
        <f t="shared" ref="F70:F85" si="10">E70/MAX(E$5:E$85)</f>
        <v>0.25118864315095796</v>
      </c>
      <c r="G70">
        <f t="shared" ref="G70:G85" si="11">E70*C70</f>
        <v>5.4521011596791957E-2</v>
      </c>
    </row>
    <row r="71" spans="1:7">
      <c r="A71" s="1">
        <v>9.6</v>
      </c>
      <c r="B71">
        <f t="shared" si="6"/>
        <v>2.5118864315095784E-10</v>
      </c>
      <c r="C71">
        <f t="shared" si="7"/>
        <v>6.2700123414338605E-3</v>
      </c>
      <c r="D71">
        <f t="shared" si="8"/>
        <v>2.1999999999999993</v>
      </c>
      <c r="E71">
        <f t="shared" si="9"/>
        <v>7.5857757502918348</v>
      </c>
      <c r="F71">
        <f t="shared" si="10"/>
        <v>0.27542287033381652</v>
      </c>
      <c r="G71">
        <f t="shared" si="11"/>
        <v>4.7562907573679508E-2</v>
      </c>
    </row>
    <row r="72" spans="1:7">
      <c r="A72" s="1">
        <v>9.7000000000000011</v>
      </c>
      <c r="B72">
        <f t="shared" si="6"/>
        <v>1.995262314968873E-10</v>
      </c>
      <c r="C72">
        <f t="shared" si="7"/>
        <v>4.9868787366879729E-3</v>
      </c>
      <c r="D72">
        <f t="shared" si="8"/>
        <v>2.3000000000000007</v>
      </c>
      <c r="E72">
        <f t="shared" si="9"/>
        <v>8.3176377110267179</v>
      </c>
      <c r="F72">
        <f t="shared" si="10"/>
        <v>0.30199517204020188</v>
      </c>
      <c r="G72">
        <f t="shared" si="11"/>
        <v>4.1479050640593158E-2</v>
      </c>
    </row>
    <row r="73" spans="1:7">
      <c r="A73" s="1">
        <v>9.8000000000000007</v>
      </c>
      <c r="B73">
        <f t="shared" si="6"/>
        <v>1.5848931924611098E-10</v>
      </c>
      <c r="C73">
        <f t="shared" si="7"/>
        <v>3.9652856191522076E-3</v>
      </c>
      <c r="D73">
        <f t="shared" si="8"/>
        <v>2.4000000000000004</v>
      </c>
      <c r="E73">
        <f t="shared" si="9"/>
        <v>9.1201083935591036</v>
      </c>
      <c r="F73">
        <f t="shared" si="10"/>
        <v>0.33113112148259133</v>
      </c>
      <c r="G73">
        <f t="shared" si="11"/>
        <v>3.6163834658089256E-2</v>
      </c>
    </row>
    <row r="74" spans="1:7">
      <c r="A74" s="1">
        <v>9.9</v>
      </c>
      <c r="B74">
        <f t="shared" si="6"/>
        <v>1.2589254117941656E-10</v>
      </c>
      <c r="C74">
        <f t="shared" si="7"/>
        <v>3.1523091832602202E-3</v>
      </c>
      <c r="D74">
        <f t="shared" si="8"/>
        <v>2.5</v>
      </c>
      <c r="E74">
        <f t="shared" si="9"/>
        <v>10</v>
      </c>
      <c r="F74">
        <f t="shared" si="10"/>
        <v>0.36307805477010135</v>
      </c>
      <c r="G74">
        <f t="shared" si="11"/>
        <v>3.1523091832602199E-2</v>
      </c>
    </row>
    <row r="75" spans="1:7">
      <c r="A75" s="1">
        <v>10</v>
      </c>
      <c r="B75">
        <f t="shared" si="6"/>
        <v>1E-10</v>
      </c>
      <c r="C75">
        <f t="shared" si="7"/>
        <v>2.505592667285745E-3</v>
      </c>
      <c r="D75">
        <f t="shared" si="8"/>
        <v>2.5999999999999996</v>
      </c>
      <c r="E75">
        <f t="shared" si="9"/>
        <v>10.964781961431848</v>
      </c>
      <c r="F75">
        <f t="shared" si="10"/>
        <v>0.39810717055349715</v>
      </c>
      <c r="G75">
        <f t="shared" si="11"/>
        <v>2.7473277280950646E-2</v>
      </c>
    </row>
    <row r="76" spans="1:7">
      <c r="A76" s="1">
        <v>10.1</v>
      </c>
      <c r="B76">
        <f t="shared" si="6"/>
        <v>7.943282347242792E-11</v>
      </c>
      <c r="C76">
        <f t="shared" si="7"/>
        <v>1.9912891707283215E-3</v>
      </c>
      <c r="D76">
        <f t="shared" si="8"/>
        <v>2.6999999999999993</v>
      </c>
      <c r="E76">
        <f t="shared" si="9"/>
        <v>12.022644346174127</v>
      </c>
      <c r="F76">
        <f t="shared" si="10"/>
        <v>0.43651583224016588</v>
      </c>
      <c r="G76">
        <f t="shared" si="11"/>
        <v>2.3940561490054621E-2</v>
      </c>
    </row>
    <row r="77" spans="1:7">
      <c r="A77" s="1">
        <v>10.199999999999999</v>
      </c>
      <c r="B77">
        <f t="shared" si="6"/>
        <v>6.3095734448019192E-11</v>
      </c>
      <c r="C77">
        <f t="shared" si="7"/>
        <v>1.582385280801723E-3</v>
      </c>
      <c r="D77">
        <f t="shared" si="8"/>
        <v>2.7999999999999989</v>
      </c>
      <c r="E77">
        <f t="shared" si="9"/>
        <v>13.182567385564065</v>
      </c>
      <c r="F77">
        <f t="shared" si="10"/>
        <v>0.47863009232263809</v>
      </c>
      <c r="G77">
        <f t="shared" si="11"/>
        <v>2.0859900594093428E-2</v>
      </c>
    </row>
    <row r="78" spans="1:7">
      <c r="A78" s="1">
        <v>10.3</v>
      </c>
      <c r="B78">
        <f t="shared" si="6"/>
        <v>5.0118723362726993E-11</v>
      </c>
      <c r="C78">
        <f t="shared" si="7"/>
        <v>1.2573425113552919E-3</v>
      </c>
      <c r="D78">
        <f t="shared" si="8"/>
        <v>2.9000000000000004</v>
      </c>
      <c r="E78">
        <f t="shared" si="9"/>
        <v>14.454397707459282</v>
      </c>
      <c r="F78">
        <f t="shared" si="10"/>
        <v>0.52480746024977287</v>
      </c>
      <c r="G78">
        <f t="shared" si="11"/>
        <v>1.8174128713625028E-2</v>
      </c>
    </row>
    <row r="79" spans="1:7">
      <c r="A79" s="1">
        <v>10.4</v>
      </c>
      <c r="B79">
        <f t="shared" si="6"/>
        <v>3.9810717055349579E-11</v>
      </c>
      <c r="C79">
        <f t="shared" si="7"/>
        <v>9.9900099900099922E-4</v>
      </c>
      <c r="D79">
        <f t="shared" si="8"/>
        <v>3</v>
      </c>
      <c r="E79">
        <f t="shared" si="9"/>
        <v>15.848931924611144</v>
      </c>
      <c r="F79">
        <f t="shared" si="10"/>
        <v>0.57543993733715726</v>
      </c>
      <c r="G79">
        <f t="shared" si="11"/>
        <v>1.5833098825785361E-2</v>
      </c>
    </row>
    <row r="80" spans="1:7">
      <c r="A80" s="1">
        <v>10.5</v>
      </c>
      <c r="B80">
        <f t="shared" si="6"/>
        <v>3.162277660168371E-11</v>
      </c>
      <c r="C80">
        <f t="shared" si="7"/>
        <v>7.9369777816924475E-4</v>
      </c>
      <c r="D80">
        <f t="shared" si="8"/>
        <v>3.0999999999999996</v>
      </c>
      <c r="E80">
        <f t="shared" si="9"/>
        <v>17.378008287493756</v>
      </c>
      <c r="F80">
        <f t="shared" si="10"/>
        <v>0.63095734448019325</v>
      </c>
      <c r="G80">
        <f t="shared" si="11"/>
        <v>1.3792886566790516E-2</v>
      </c>
    </row>
    <row r="81" spans="1:7">
      <c r="A81" s="1">
        <v>10.6</v>
      </c>
      <c r="B81">
        <f t="shared" si="6"/>
        <v>2.5118864315095759E-11</v>
      </c>
      <c r="C81">
        <f t="shared" si="7"/>
        <v>6.3055948833989493E-4</v>
      </c>
      <c r="D81">
        <f t="shared" si="8"/>
        <v>3.1999999999999993</v>
      </c>
      <c r="E81">
        <f t="shared" si="9"/>
        <v>19.054607179632466</v>
      </c>
      <c r="F81">
        <f t="shared" si="10"/>
        <v>0.69183097091893631</v>
      </c>
      <c r="G81">
        <f t="shared" si="11"/>
        <v>1.2015063353706737E-2</v>
      </c>
    </row>
    <row r="82" spans="1:7">
      <c r="A82" s="1">
        <v>10.7</v>
      </c>
      <c r="B82">
        <f t="shared" si="6"/>
        <v>1.995262314968878E-11</v>
      </c>
      <c r="C82">
        <f t="shared" si="7"/>
        <v>5.0093617081359992E-4</v>
      </c>
      <c r="D82">
        <f t="shared" si="8"/>
        <v>3.2999999999999989</v>
      </c>
      <c r="E82">
        <f t="shared" si="9"/>
        <v>20.892961308540382</v>
      </c>
      <c r="F82">
        <f t="shared" si="10"/>
        <v>0.75857757502918333</v>
      </c>
      <c r="G82">
        <f t="shared" si="11"/>
        <v>1.0466040034856919E-2</v>
      </c>
    </row>
    <row r="83" spans="1:7">
      <c r="A83" s="1">
        <v>10.8</v>
      </c>
      <c r="B83">
        <f t="shared" si="6"/>
        <v>1.5848931924611082E-11</v>
      </c>
      <c r="C83">
        <f t="shared" si="7"/>
        <v>3.9794874430487692E-4</v>
      </c>
      <c r="D83">
        <f t="shared" si="8"/>
        <v>3.4000000000000004</v>
      </c>
      <c r="E83">
        <f t="shared" si="9"/>
        <v>22.908676527677759</v>
      </c>
      <c r="F83">
        <f t="shared" si="10"/>
        <v>0.83176377110267197</v>
      </c>
      <c r="G83">
        <f t="shared" si="11"/>
        <v>9.1164790578759716E-3</v>
      </c>
    </row>
    <row r="84" spans="1:7">
      <c r="A84" s="1">
        <v>10.9</v>
      </c>
      <c r="B84">
        <f t="shared" si="6"/>
        <v>1.2589254117941641E-11</v>
      </c>
      <c r="C84">
        <f t="shared" si="7"/>
        <v>3.1612779762961809E-4</v>
      </c>
      <c r="D84">
        <f t="shared" si="8"/>
        <v>3.5</v>
      </c>
      <c r="E84">
        <f t="shared" si="9"/>
        <v>25.118864315095809</v>
      </c>
      <c r="F84">
        <f t="shared" si="10"/>
        <v>0.91201083935590999</v>
      </c>
      <c r="G84">
        <f t="shared" si="11"/>
        <v>7.9407712548884429E-3</v>
      </c>
    </row>
    <row r="85" spans="1:7">
      <c r="A85" s="1">
        <v>11</v>
      </c>
      <c r="B85">
        <f t="shared" si="6"/>
        <v>9.9999999999999994E-12</v>
      </c>
      <c r="C85">
        <f t="shared" si="7"/>
        <v>2.511255632614628E-4</v>
      </c>
      <c r="D85">
        <f t="shared" si="8"/>
        <v>3.5999999999999996</v>
      </c>
      <c r="E85">
        <f t="shared" si="9"/>
        <v>27.542287033381665</v>
      </c>
      <c r="F85">
        <f t="shared" si="10"/>
        <v>1</v>
      </c>
      <c r="G85">
        <f t="shared" si="11"/>
        <v>6.9165723447668541E-3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Keillor</dc:creator>
  <cp:lastModifiedBy>Jeffrey Keillor</cp:lastModifiedBy>
  <dcterms:created xsi:type="dcterms:W3CDTF">2017-12-13T18:51:08Z</dcterms:created>
  <dcterms:modified xsi:type="dcterms:W3CDTF">2018-04-19T17:09:28Z</dcterms:modified>
</cp:coreProperties>
</file>