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X47" i="1"/>
  <c r="W47"/>
  <c r="V47"/>
  <c r="W46"/>
  <c r="X46" s="1"/>
  <c r="V46"/>
  <c r="W43"/>
  <c r="V43"/>
  <c r="X43" s="1"/>
  <c r="W42"/>
  <c r="X42" s="1"/>
  <c r="V42"/>
  <c r="X41"/>
  <c r="W41"/>
  <c r="V41"/>
  <c r="W40"/>
  <c r="X40" s="1"/>
  <c r="V40"/>
  <c r="W39"/>
  <c r="X39" s="1"/>
  <c r="V39"/>
  <c r="W38"/>
  <c r="V38"/>
  <c r="X37"/>
  <c r="W37"/>
  <c r="V37"/>
  <c r="W33"/>
  <c r="X33" s="1"/>
  <c r="V33"/>
  <c r="W32"/>
  <c r="X32" s="1"/>
  <c r="V32"/>
  <c r="W31"/>
  <c r="V31"/>
  <c r="W30"/>
  <c r="V30"/>
  <c r="X30" s="1"/>
  <c r="W29"/>
  <c r="X29" s="1"/>
  <c r="V29"/>
  <c r="W28"/>
  <c r="X28" s="1"/>
  <c r="V28"/>
  <c r="W27"/>
  <c r="X27" s="1"/>
  <c r="V27"/>
  <c r="X26"/>
  <c r="W26"/>
  <c r="V26"/>
  <c r="W25"/>
  <c r="X25" s="1"/>
  <c r="V25"/>
  <c r="W24"/>
  <c r="X24" s="1"/>
  <c r="V24"/>
  <c r="W23"/>
  <c r="X23" s="1"/>
  <c r="V23"/>
  <c r="X22"/>
  <c r="W22"/>
  <c r="V22"/>
  <c r="W21"/>
  <c r="X21" s="1"/>
  <c r="V21"/>
  <c r="W20"/>
  <c r="X20" s="1"/>
  <c r="V20"/>
  <c r="W19"/>
  <c r="X19" s="1"/>
  <c r="V19"/>
  <c r="X18"/>
  <c r="W18"/>
  <c r="V18"/>
  <c r="W17"/>
  <c r="X17" s="1"/>
  <c r="V17"/>
  <c r="W16"/>
  <c r="X16" s="1"/>
  <c r="V16"/>
  <c r="W12"/>
  <c r="X12" s="1"/>
  <c r="V12"/>
  <c r="X10"/>
  <c r="W10"/>
  <c r="V10"/>
  <c r="W7"/>
  <c r="X7" s="1"/>
  <c r="V7"/>
  <c r="W6"/>
  <c r="X6" s="1"/>
  <c r="V6"/>
  <c r="W5"/>
  <c r="X5" s="1"/>
  <c r="V5"/>
  <c r="L10"/>
  <c r="M10"/>
  <c r="N10" s="1"/>
  <c r="L12"/>
  <c r="M12"/>
  <c r="N12" s="1"/>
  <c r="L16"/>
  <c r="M16"/>
  <c r="N16" s="1"/>
  <c r="L17"/>
  <c r="N17" s="1"/>
  <c r="M17"/>
  <c r="L18"/>
  <c r="M18"/>
  <c r="N18" s="1"/>
  <c r="L19"/>
  <c r="M19"/>
  <c r="N19"/>
  <c r="L20"/>
  <c r="M20"/>
  <c r="N20" s="1"/>
  <c r="L21"/>
  <c r="N21" s="1"/>
  <c r="M21"/>
  <c r="L22"/>
  <c r="M22"/>
  <c r="N22" s="1"/>
  <c r="L23"/>
  <c r="M23"/>
  <c r="N23"/>
  <c r="L24"/>
  <c r="M24"/>
  <c r="N24" s="1"/>
  <c r="L25"/>
  <c r="N25" s="1"/>
  <c r="M25"/>
  <c r="L26"/>
  <c r="M26"/>
  <c r="N26" s="1"/>
  <c r="L27"/>
  <c r="M27"/>
  <c r="N27"/>
  <c r="L28"/>
  <c r="M28"/>
  <c r="N28" s="1"/>
  <c r="L29"/>
  <c r="N29" s="1"/>
  <c r="M29"/>
  <c r="L30"/>
  <c r="M30"/>
  <c r="N30" s="1"/>
  <c r="L31"/>
  <c r="M31"/>
  <c r="N31"/>
  <c r="L32"/>
  <c r="M32"/>
  <c r="N32" s="1"/>
  <c r="L33"/>
  <c r="N33" s="1"/>
  <c r="M33"/>
  <c r="L37"/>
  <c r="N37" s="1"/>
  <c r="M37"/>
  <c r="L38"/>
  <c r="M38"/>
  <c r="N38" s="1"/>
  <c r="L39"/>
  <c r="M39"/>
  <c r="N39"/>
  <c r="L40"/>
  <c r="M40"/>
  <c r="N40" s="1"/>
  <c r="L41"/>
  <c r="M41"/>
  <c r="N41" s="1"/>
  <c r="L42"/>
  <c r="M42"/>
  <c r="N42" s="1"/>
  <c r="L43"/>
  <c r="M43"/>
  <c r="N43"/>
  <c r="L46"/>
  <c r="M46"/>
  <c r="N46" s="1"/>
  <c r="L47"/>
  <c r="M47"/>
  <c r="N47"/>
  <c r="L6"/>
  <c r="M6"/>
  <c r="N6" s="1"/>
  <c r="L7"/>
  <c r="M7"/>
  <c r="N7" s="1"/>
  <c r="N5"/>
  <c r="M5"/>
  <c r="L5"/>
</calcChain>
</file>

<file path=xl/sharedStrings.xml><?xml version="1.0" encoding="utf-8"?>
<sst xmlns="http://schemas.openxmlformats.org/spreadsheetml/2006/main" count="56" uniqueCount="53">
  <si>
    <t>Metabolite</t>
  </si>
  <si>
    <t>m/z</t>
  </si>
  <si>
    <t>Peak area (automated method)</t>
  </si>
  <si>
    <t>Peak area (manual method)</t>
  </si>
  <si>
    <t>Xanthine</t>
  </si>
  <si>
    <t>L-phenylalanine</t>
  </si>
  <si>
    <t>3,4-dihydroxyphenylacetate</t>
  </si>
  <si>
    <t>3,4-dihydroxyphenylglycolaldehyde</t>
  </si>
  <si>
    <t>5'-α-carboxylmethylbutylhydroxychroman</t>
  </si>
  <si>
    <t>5-hydroxyindole acetaldehyde</t>
  </si>
  <si>
    <t>L-tryptophan</t>
  </si>
  <si>
    <t>4-hydroxy-4-(3-pyridyl)-butanoate</t>
  </si>
  <si>
    <t>3-methoxy-4-hydroxyphenyllactate</t>
  </si>
  <si>
    <t>5-methoxytryptophol</t>
  </si>
  <si>
    <t>Thyronamine</t>
  </si>
  <si>
    <t>Spermine</t>
  </si>
  <si>
    <t>4-hydroxy-2-nonenal-glutathione conjugate</t>
  </si>
  <si>
    <t>2-trans-hexadecenal</t>
  </si>
  <si>
    <t>Inosine</t>
  </si>
  <si>
    <t>γ-L-glutamyl-L-cysteine</t>
  </si>
  <si>
    <t>(R)-mevalonatediphosphate</t>
  </si>
  <si>
    <t>Protoporphyrinogen IX</t>
  </si>
  <si>
    <t>Protoporphyrinogen IX(2)</t>
  </si>
  <si>
    <t>4-hydroxy-2-nonenal-[L-Cys] conjugate</t>
  </si>
  <si>
    <t>Aldosterone</t>
  </si>
  <si>
    <t>Prostaglandin E2</t>
  </si>
  <si>
    <t>Thromboxane A2</t>
  </si>
  <si>
    <t>Lipoxin A4</t>
  </si>
  <si>
    <t>Prostaglandin-H2</t>
  </si>
  <si>
    <t>β-nicotinate D-ribonucleotide</t>
  </si>
  <si>
    <t>Sphingosylphosphorylcholine</t>
  </si>
  <si>
    <t>D-myo-inositol (1,3,4,6)-tetrakisphosphate</t>
  </si>
  <si>
    <t>D-myo-inositol (1,4,5,6)-tetrakisphosphate</t>
  </si>
  <si>
    <t>3,3',5-triiodothyronamine</t>
  </si>
  <si>
    <t>Pyridoxal</t>
  </si>
  <si>
    <t>Nornicotine</t>
  </si>
  <si>
    <t>Indole-3-acetate</t>
  </si>
  <si>
    <t>Trans-3'-hydroxycotinine</t>
  </si>
  <si>
    <t>Cotinine N-oxide</t>
  </si>
  <si>
    <t>Number</t>
  </si>
  <si>
    <t>Rt (min)</t>
  </si>
  <si>
    <t>Mean</t>
  </si>
  <si>
    <t>SD</t>
  </si>
  <si>
    <t>RSD</t>
  </si>
  <si>
    <t>Table S6. m/z, retention time, and peak areas (individual values, means, SDs, and RSDs) of 32 metabolites obtained from the function Predictive Metabolites Results of XCMS</t>
  </si>
  <si>
    <r>
      <t>7-</t>
    </r>
    <r>
      <rPr>
        <i/>
        <sz val="8"/>
        <color rgb="FF000000"/>
        <rFont val="Arial"/>
        <family val="2"/>
      </rPr>
      <t>O</t>
    </r>
    <r>
      <rPr>
        <sz val="8"/>
        <color rgb="FF000000"/>
        <rFont val="Arial"/>
        <family val="2"/>
      </rPr>
      <t>-acetylsalutaridinol</t>
    </r>
  </si>
  <si>
    <r>
      <t>O</t>
    </r>
    <r>
      <rPr>
        <sz val="8"/>
        <color rgb="FF000000"/>
        <rFont val="Arial"/>
        <family val="2"/>
      </rPr>
      <t>-acetylcarnitine</t>
    </r>
  </si>
  <si>
    <r>
      <t>S</t>
    </r>
    <r>
      <rPr>
        <sz val="8"/>
        <color rgb="FF000000"/>
        <rFont val="Arial"/>
        <family val="2"/>
      </rPr>
      <t>-adenosyl-L-methionine</t>
    </r>
  </si>
  <si>
    <r>
      <t>(25</t>
    </r>
    <r>
      <rPr>
        <i/>
        <sz val="8"/>
        <color rgb="FF000000"/>
        <rFont val="Arial"/>
        <family val="2"/>
      </rPr>
      <t>R</t>
    </r>
    <r>
      <rPr>
        <sz val="8"/>
        <color rgb="FF000000"/>
        <rFont val="Arial"/>
        <family val="2"/>
      </rPr>
      <t>)-5β-cholestane-3α,7α,12α,26-tetraol</t>
    </r>
  </si>
  <si>
    <r>
      <t>(25</t>
    </r>
    <r>
      <rPr>
        <i/>
        <sz val="8"/>
        <color rgb="FF000000"/>
        <rFont val="Arial"/>
        <family val="2"/>
      </rPr>
      <t>R</t>
    </r>
    <r>
      <rPr>
        <sz val="8"/>
        <color rgb="FF000000"/>
        <rFont val="Arial"/>
        <family val="2"/>
      </rPr>
      <t>)-5β-cholestane-3α,7α,12α,26-tetraol(2)</t>
    </r>
  </si>
  <si>
    <r>
      <t>all-trans</t>
    </r>
    <r>
      <rPr>
        <sz val="8"/>
        <color rgb="FF000000"/>
        <rFont val="Arial"/>
        <family val="2"/>
      </rPr>
      <t>-β-carotene</t>
    </r>
  </si>
  <si>
    <r>
      <t>D-</t>
    </r>
    <r>
      <rPr>
        <i/>
        <sz val="8"/>
        <color rgb="FF000000"/>
        <rFont val="Arial"/>
        <family val="2"/>
      </rPr>
      <t>myo</t>
    </r>
    <r>
      <rPr>
        <sz val="8"/>
        <color rgb="FF000000"/>
        <rFont val="Arial"/>
        <family val="2"/>
      </rPr>
      <t>-inositol (3,4,5,6)-tetrakisphosphate</t>
    </r>
  </si>
  <si>
    <r>
      <t>1D-</t>
    </r>
    <r>
      <rPr>
        <i/>
        <sz val="8"/>
        <color rgb="FF000000"/>
        <rFont val="Arial"/>
        <family val="2"/>
      </rPr>
      <t>myo</t>
    </r>
    <r>
      <rPr>
        <sz val="8"/>
        <color rgb="FF000000"/>
        <rFont val="Arial"/>
        <family val="2"/>
      </rPr>
      <t>-inositol 1,2,3,4,5,6-hexakisphosphate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</si>
</sst>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164" fontId="3" fillId="0" borderId="0" xfId="1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164" fontId="3" fillId="0" borderId="0" xfId="1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164" fontId="3" fillId="0" borderId="3" xfId="1" applyNumberFormat="1" applyFont="1" applyBorder="1" applyAlignment="1">
      <alignment horizontal="left" vertical="top"/>
    </xf>
    <xf numFmtId="164" fontId="3" fillId="0" borderId="4" xfId="1" applyNumberFormat="1" applyFont="1" applyBorder="1" applyAlignment="1">
      <alignment horizontal="left" vertical="top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7"/>
  <sheetViews>
    <sheetView tabSelected="1" topLeftCell="A13" workbookViewId="0">
      <selection activeCell="B5" sqref="B5"/>
    </sheetView>
  </sheetViews>
  <sheetFormatPr defaultRowHeight="11.25"/>
  <cols>
    <col min="1" max="1" width="6.28515625" style="1" bestFit="1" customWidth="1"/>
    <col min="2" max="2" width="33.42578125" style="1" customWidth="1"/>
    <col min="3" max="3" width="4.85546875" style="1" bestFit="1" customWidth="1"/>
    <col min="4" max="4" width="6.42578125" style="1" bestFit="1" customWidth="1"/>
    <col min="5" max="10" width="9" style="1" bestFit="1" customWidth="1"/>
    <col min="11" max="11" width="7.7109375" style="1" bestFit="1" customWidth="1"/>
    <col min="12" max="12" width="9" style="1" bestFit="1" customWidth="1"/>
    <col min="13" max="13" width="7.7109375" style="1" bestFit="1" customWidth="1"/>
    <col min="14" max="14" width="4.7109375" style="1" bestFit="1" customWidth="1"/>
    <col min="15" max="22" width="7.7109375" style="1" bestFit="1" customWidth="1"/>
    <col min="23" max="23" width="6.85546875" style="1" bestFit="1" customWidth="1"/>
    <col min="24" max="24" width="4.7109375" style="1" bestFit="1" customWidth="1"/>
    <col min="25" max="16384" width="9.140625" style="1"/>
  </cols>
  <sheetData>
    <row r="1" spans="1:24" ht="12.75">
      <c r="A1" s="19" t="s">
        <v>44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2" thickBot="1"/>
    <row r="3" spans="1:24" ht="12" thickBot="1">
      <c r="A3" s="2" t="s">
        <v>39</v>
      </c>
      <c r="B3" s="3" t="s">
        <v>0</v>
      </c>
      <c r="C3" s="4" t="s">
        <v>1</v>
      </c>
      <c r="D3" s="2" t="s">
        <v>40</v>
      </c>
      <c r="E3" s="5" t="s">
        <v>2</v>
      </c>
      <c r="F3" s="5"/>
      <c r="G3" s="5"/>
      <c r="H3" s="5"/>
      <c r="I3" s="5"/>
      <c r="J3" s="5"/>
      <c r="K3" s="5"/>
      <c r="L3" s="5"/>
      <c r="M3" s="5"/>
      <c r="N3" s="5"/>
      <c r="O3" s="6" t="s">
        <v>3</v>
      </c>
      <c r="P3" s="6"/>
      <c r="Q3" s="6"/>
      <c r="R3" s="6"/>
      <c r="S3" s="6"/>
      <c r="T3" s="6"/>
      <c r="U3" s="6"/>
      <c r="V3" s="6"/>
      <c r="W3" s="6"/>
      <c r="X3" s="6"/>
    </row>
    <row r="4" spans="1:24" ht="12" thickBot="1">
      <c r="A4" s="7"/>
      <c r="B4" s="8"/>
      <c r="C4" s="7"/>
      <c r="D4" s="7"/>
      <c r="E4" s="9">
        <v>1</v>
      </c>
      <c r="F4" s="9">
        <v>2</v>
      </c>
      <c r="G4" s="9">
        <v>3</v>
      </c>
      <c r="H4" s="9">
        <v>4</v>
      </c>
      <c r="I4" s="9">
        <v>5</v>
      </c>
      <c r="J4" s="9">
        <v>6</v>
      </c>
      <c r="K4" s="9">
        <v>7</v>
      </c>
      <c r="L4" s="9" t="s">
        <v>41</v>
      </c>
      <c r="M4" s="9" t="s">
        <v>42</v>
      </c>
      <c r="N4" s="9" t="s">
        <v>43</v>
      </c>
      <c r="O4" s="9">
        <v>1</v>
      </c>
      <c r="P4" s="9">
        <v>2</v>
      </c>
      <c r="Q4" s="9">
        <v>3</v>
      </c>
      <c r="R4" s="9">
        <v>4</v>
      </c>
      <c r="S4" s="9">
        <v>5</v>
      </c>
      <c r="T4" s="9">
        <v>6</v>
      </c>
      <c r="U4" s="9">
        <v>7</v>
      </c>
      <c r="V4" s="9" t="s">
        <v>41</v>
      </c>
      <c r="W4" s="9" t="s">
        <v>42</v>
      </c>
      <c r="X4" s="9" t="s">
        <v>43</v>
      </c>
    </row>
    <row r="5" spans="1:24">
      <c r="A5" s="10">
        <v>1</v>
      </c>
      <c r="B5" s="11" t="s">
        <v>4</v>
      </c>
      <c r="C5" s="12">
        <v>136.01410000000001</v>
      </c>
      <c r="D5" s="12">
        <v>3.28</v>
      </c>
      <c r="E5" s="12">
        <v>0</v>
      </c>
      <c r="F5" s="12">
        <v>1817</v>
      </c>
      <c r="G5" s="12">
        <v>524</v>
      </c>
      <c r="H5" s="12">
        <v>306</v>
      </c>
      <c r="I5" s="12">
        <v>0</v>
      </c>
      <c r="J5" s="12">
        <v>1126</v>
      </c>
      <c r="K5" s="12">
        <v>2715</v>
      </c>
      <c r="L5" s="12">
        <f>AVERAGE(E5:K5)</f>
        <v>926.85714285714289</v>
      </c>
      <c r="M5" s="12">
        <f>STDEV(E5:K5)</f>
        <v>1024.3170779551008</v>
      </c>
      <c r="N5" s="12">
        <f>M5/L5*100</f>
        <v>110.51509780649977</v>
      </c>
      <c r="O5" s="12">
        <v>4651</v>
      </c>
      <c r="P5" s="12">
        <v>5454</v>
      </c>
      <c r="Q5" s="12">
        <v>7801</v>
      </c>
      <c r="R5" s="12">
        <v>6886</v>
      </c>
      <c r="S5" s="12">
        <v>7023</v>
      </c>
      <c r="T5" s="12">
        <v>7852</v>
      </c>
      <c r="U5" s="12">
        <v>4775</v>
      </c>
      <c r="V5" s="12">
        <f>AVERAGE(O5:U5)</f>
        <v>6348.8571428571431</v>
      </c>
      <c r="W5" s="12">
        <f>STDEV(O5:U5)</f>
        <v>1370.6241192210496</v>
      </c>
      <c r="X5" s="12">
        <f>W5/V5*100</f>
        <v>21.588517246180068</v>
      </c>
    </row>
    <row r="6" spans="1:24">
      <c r="A6" s="10">
        <v>2</v>
      </c>
      <c r="B6" s="10" t="s">
        <v>5</v>
      </c>
      <c r="C6" s="12">
        <v>150.0675</v>
      </c>
      <c r="D6" s="12">
        <v>22.48</v>
      </c>
      <c r="E6" s="12">
        <v>17161</v>
      </c>
      <c r="F6" s="12">
        <v>16488</v>
      </c>
      <c r="G6" s="12">
        <v>13406</v>
      </c>
      <c r="H6" s="12">
        <v>16666</v>
      </c>
      <c r="I6" s="12">
        <v>17164</v>
      </c>
      <c r="J6" s="12">
        <v>13111</v>
      </c>
      <c r="K6" s="12">
        <v>17118</v>
      </c>
      <c r="L6" s="12">
        <f t="shared" ref="L6:L7" si="0">AVERAGE(E6:K6)</f>
        <v>15873.428571428571</v>
      </c>
      <c r="M6" s="12">
        <f t="shared" ref="M6:M7" si="1">STDEV(E6:K6)</f>
        <v>1807.2749151824141</v>
      </c>
      <c r="N6" s="12">
        <f t="shared" ref="N6:N7" si="2">M6/L6*100</f>
        <v>11.385535941714725</v>
      </c>
      <c r="O6" s="12">
        <v>30685</v>
      </c>
      <c r="P6" s="12">
        <v>32416</v>
      </c>
      <c r="Q6" s="12">
        <v>42634</v>
      </c>
      <c r="R6" s="12">
        <v>48291</v>
      </c>
      <c r="S6" s="12">
        <v>40825</v>
      </c>
      <c r="T6" s="12">
        <v>34881</v>
      </c>
      <c r="U6" s="12">
        <v>38026</v>
      </c>
      <c r="V6" s="12">
        <f t="shared" ref="V6:V7" si="3">AVERAGE(O6:U6)</f>
        <v>38251.142857142855</v>
      </c>
      <c r="W6" s="12">
        <f t="shared" ref="W6:W7" si="4">STDEV(O6:U6)</f>
        <v>6182.4600127719305</v>
      </c>
      <c r="X6" s="12">
        <f t="shared" ref="X6:X7" si="5">W6/V6*100</f>
        <v>16.162811228573382</v>
      </c>
    </row>
    <row r="7" spans="1:24">
      <c r="A7" s="13">
        <v>3</v>
      </c>
      <c r="B7" s="11" t="s">
        <v>6</v>
      </c>
      <c r="C7" s="14">
        <v>151.03899999999999</v>
      </c>
      <c r="D7" s="14">
        <v>2.3199999999999998</v>
      </c>
      <c r="E7" s="14">
        <v>62004</v>
      </c>
      <c r="F7" s="14">
        <v>54088</v>
      </c>
      <c r="G7" s="14">
        <v>46439</v>
      </c>
      <c r="H7" s="14">
        <v>55229</v>
      </c>
      <c r="I7" s="14">
        <v>46632</v>
      </c>
      <c r="J7" s="14">
        <v>46178</v>
      </c>
      <c r="K7" s="14">
        <v>51265</v>
      </c>
      <c r="L7" s="12">
        <f t="shared" si="0"/>
        <v>51690.714285714283</v>
      </c>
      <c r="M7" s="12">
        <f t="shared" si="1"/>
        <v>5893.1125254906647</v>
      </c>
      <c r="N7" s="12">
        <f t="shared" si="2"/>
        <v>11.400717917955602</v>
      </c>
      <c r="O7" s="14">
        <v>23556</v>
      </c>
      <c r="P7" s="14">
        <v>28604</v>
      </c>
      <c r="Q7" s="14">
        <v>30080</v>
      </c>
      <c r="R7" s="14">
        <v>30198</v>
      </c>
      <c r="S7" s="14">
        <v>27466</v>
      </c>
      <c r="T7" s="14">
        <v>31760</v>
      </c>
      <c r="U7" s="14">
        <v>25541</v>
      </c>
      <c r="V7" s="12">
        <f t="shared" si="3"/>
        <v>28172.142857142859</v>
      </c>
      <c r="W7" s="12">
        <f t="shared" si="4"/>
        <v>2873.2548575074939</v>
      </c>
      <c r="X7" s="12">
        <f t="shared" si="5"/>
        <v>10.198921935322359</v>
      </c>
    </row>
    <row r="8" spans="1:24">
      <c r="A8" s="13"/>
      <c r="B8" s="11" t="s">
        <v>7</v>
      </c>
      <c r="C8" s="14"/>
      <c r="D8" s="14"/>
      <c r="E8" s="14"/>
      <c r="F8" s="14"/>
      <c r="G8" s="14"/>
      <c r="H8" s="14"/>
      <c r="I8" s="14"/>
      <c r="J8" s="14"/>
      <c r="K8" s="14"/>
      <c r="L8" s="12"/>
      <c r="M8" s="12"/>
      <c r="N8" s="12"/>
      <c r="O8" s="14"/>
      <c r="P8" s="14"/>
      <c r="Q8" s="14"/>
      <c r="R8" s="14"/>
      <c r="S8" s="14"/>
      <c r="T8" s="14"/>
      <c r="U8" s="14"/>
      <c r="V8" s="12"/>
      <c r="W8" s="12"/>
      <c r="X8" s="12"/>
    </row>
    <row r="9" spans="1:24">
      <c r="A9" s="13"/>
      <c r="B9" s="11" t="s">
        <v>34</v>
      </c>
      <c r="C9" s="14"/>
      <c r="D9" s="14"/>
      <c r="E9" s="14"/>
      <c r="F9" s="14"/>
      <c r="G9" s="14"/>
      <c r="H9" s="14"/>
      <c r="I9" s="14"/>
      <c r="J9" s="14"/>
      <c r="K9" s="14"/>
      <c r="L9" s="12"/>
      <c r="M9" s="12"/>
      <c r="N9" s="12"/>
      <c r="O9" s="14"/>
      <c r="P9" s="14"/>
      <c r="Q9" s="14"/>
      <c r="R9" s="14"/>
      <c r="S9" s="14"/>
      <c r="T9" s="14"/>
      <c r="U9" s="14"/>
      <c r="V9" s="12"/>
      <c r="W9" s="12"/>
      <c r="X9" s="12"/>
    </row>
    <row r="10" spans="1:24">
      <c r="A10" s="13">
        <v>4</v>
      </c>
      <c r="B10" s="11" t="s">
        <v>8</v>
      </c>
      <c r="C10" s="14">
        <v>172.09800000000001</v>
      </c>
      <c r="D10" s="14">
        <v>3.78</v>
      </c>
      <c r="E10" s="14">
        <v>21820</v>
      </c>
      <c r="F10" s="14">
        <v>25558</v>
      </c>
      <c r="G10" s="14">
        <v>30199</v>
      </c>
      <c r="H10" s="14">
        <v>15398</v>
      </c>
      <c r="I10" s="14">
        <v>29931</v>
      </c>
      <c r="J10" s="14">
        <v>34107</v>
      </c>
      <c r="K10" s="14">
        <v>17942</v>
      </c>
      <c r="L10" s="12">
        <f t="shared" ref="L10:L47" si="6">AVERAGE(E10:K10)</f>
        <v>24993.571428571428</v>
      </c>
      <c r="M10" s="12">
        <f t="shared" ref="M10:M47" si="7">STDEV(E10:K10)</f>
        <v>6912.7786708660778</v>
      </c>
      <c r="N10" s="12">
        <f t="shared" ref="N10:N47" si="8">M10/L10*100</f>
        <v>27.658226798926894</v>
      </c>
      <c r="O10" s="14">
        <v>1122</v>
      </c>
      <c r="P10" s="14">
        <v>839</v>
      </c>
      <c r="Q10" s="14">
        <v>349</v>
      </c>
      <c r="R10" s="14">
        <v>15082</v>
      </c>
      <c r="S10" s="14">
        <v>542</v>
      </c>
      <c r="T10" s="14">
        <v>1153</v>
      </c>
      <c r="U10" s="14">
        <v>322</v>
      </c>
      <c r="V10" s="12">
        <f t="shared" ref="V10" si="9">AVERAGE(O10:U10)</f>
        <v>2772.7142857142858</v>
      </c>
      <c r="W10" s="12">
        <f t="shared" ref="W10" si="10">STDEV(O10:U10)</f>
        <v>5438.4828679294287</v>
      </c>
      <c r="X10" s="12">
        <f t="shared" ref="X10" si="11">W10/V10*100</f>
        <v>196.14292377508374</v>
      </c>
    </row>
    <row r="11" spans="1:24">
      <c r="A11" s="13"/>
      <c r="B11" s="11" t="s">
        <v>35</v>
      </c>
      <c r="C11" s="14"/>
      <c r="D11" s="14"/>
      <c r="E11" s="14"/>
      <c r="F11" s="14"/>
      <c r="G11" s="14"/>
      <c r="H11" s="14"/>
      <c r="I11" s="14"/>
      <c r="J11" s="14"/>
      <c r="K11" s="14"/>
      <c r="L11" s="12"/>
      <c r="M11" s="12"/>
      <c r="N11" s="12"/>
      <c r="O11" s="14"/>
      <c r="P11" s="14"/>
      <c r="Q11" s="14"/>
      <c r="R11" s="14"/>
      <c r="S11" s="14"/>
      <c r="T11" s="14"/>
      <c r="U11" s="14"/>
      <c r="V11" s="12"/>
      <c r="W11" s="12"/>
      <c r="X11" s="12"/>
    </row>
    <row r="12" spans="1:24">
      <c r="A12" s="13">
        <v>5</v>
      </c>
      <c r="B12" s="11" t="s">
        <v>9</v>
      </c>
      <c r="C12" s="14">
        <v>176.071</v>
      </c>
      <c r="D12" s="14">
        <v>3.56</v>
      </c>
      <c r="E12" s="14">
        <v>14395</v>
      </c>
      <c r="F12" s="14">
        <v>6909</v>
      </c>
      <c r="G12" s="14">
        <v>19696</v>
      </c>
      <c r="H12" s="14">
        <v>15026</v>
      </c>
      <c r="I12" s="14">
        <v>15144</v>
      </c>
      <c r="J12" s="14">
        <v>14240</v>
      </c>
      <c r="K12" s="14">
        <v>23611</v>
      </c>
      <c r="L12" s="12">
        <f t="shared" si="6"/>
        <v>15574.428571428571</v>
      </c>
      <c r="M12" s="12">
        <f t="shared" si="7"/>
        <v>5169.1597917244671</v>
      </c>
      <c r="N12" s="12">
        <f t="shared" si="8"/>
        <v>33.190044617157497</v>
      </c>
      <c r="O12" s="14">
        <v>55117</v>
      </c>
      <c r="P12" s="14">
        <v>76669</v>
      </c>
      <c r="Q12" s="14">
        <v>67762</v>
      </c>
      <c r="R12" s="14">
        <v>64386</v>
      </c>
      <c r="S12" s="14">
        <v>65372</v>
      </c>
      <c r="T12" s="14">
        <v>56060</v>
      </c>
      <c r="U12" s="14">
        <v>48680</v>
      </c>
      <c r="V12" s="12">
        <f t="shared" ref="V12" si="12">AVERAGE(O12:U12)</f>
        <v>62006.571428571428</v>
      </c>
      <c r="W12" s="12">
        <f t="shared" ref="W12" si="13">STDEV(O12:U12)</f>
        <v>9358.8191181213915</v>
      </c>
      <c r="X12" s="12">
        <f t="shared" ref="X12" si="14">W12/V12*100</f>
        <v>15.093269797866988</v>
      </c>
    </row>
    <row r="13" spans="1:24">
      <c r="A13" s="13"/>
      <c r="B13" s="11" t="s">
        <v>36</v>
      </c>
      <c r="C13" s="14"/>
      <c r="D13" s="14"/>
      <c r="E13" s="14"/>
      <c r="F13" s="14"/>
      <c r="G13" s="14"/>
      <c r="H13" s="14"/>
      <c r="I13" s="14"/>
      <c r="J13" s="14"/>
      <c r="K13" s="14"/>
      <c r="L13" s="12"/>
      <c r="M13" s="12"/>
      <c r="N13" s="12"/>
      <c r="O13" s="14"/>
      <c r="P13" s="14"/>
      <c r="Q13" s="14"/>
      <c r="R13" s="14"/>
      <c r="S13" s="14"/>
      <c r="T13" s="14"/>
      <c r="U13" s="14"/>
      <c r="V13" s="12"/>
      <c r="W13" s="12"/>
      <c r="X13" s="12"/>
    </row>
    <row r="14" spans="1:24">
      <c r="A14" s="13"/>
      <c r="B14" s="11" t="s">
        <v>37</v>
      </c>
      <c r="C14" s="14"/>
      <c r="D14" s="14"/>
      <c r="E14" s="14"/>
      <c r="F14" s="14"/>
      <c r="G14" s="14"/>
      <c r="H14" s="14"/>
      <c r="I14" s="14"/>
      <c r="J14" s="14"/>
      <c r="K14" s="14"/>
      <c r="L14" s="12"/>
      <c r="M14" s="12"/>
      <c r="N14" s="12"/>
      <c r="O14" s="14"/>
      <c r="P14" s="14"/>
      <c r="Q14" s="14"/>
      <c r="R14" s="14"/>
      <c r="S14" s="14"/>
      <c r="T14" s="14"/>
      <c r="U14" s="14"/>
      <c r="V14" s="12"/>
      <c r="W14" s="12"/>
      <c r="X14" s="12"/>
    </row>
    <row r="15" spans="1:24">
      <c r="A15" s="13"/>
      <c r="B15" s="11" t="s">
        <v>38</v>
      </c>
      <c r="C15" s="14"/>
      <c r="D15" s="14"/>
      <c r="E15" s="14"/>
      <c r="F15" s="14"/>
      <c r="G15" s="14"/>
      <c r="H15" s="14"/>
      <c r="I15" s="14"/>
      <c r="J15" s="14"/>
      <c r="K15" s="14"/>
      <c r="L15" s="12"/>
      <c r="M15" s="12"/>
      <c r="N15" s="12"/>
      <c r="O15" s="14"/>
      <c r="P15" s="14"/>
      <c r="Q15" s="14"/>
      <c r="R15" s="14"/>
      <c r="S15" s="14"/>
      <c r="T15" s="14"/>
      <c r="U15" s="14"/>
      <c r="V15" s="12"/>
      <c r="W15" s="12"/>
      <c r="X15" s="12"/>
    </row>
    <row r="16" spans="1:24">
      <c r="A16" s="10">
        <v>6</v>
      </c>
      <c r="B16" s="10" t="s">
        <v>45</v>
      </c>
      <c r="C16" s="12">
        <v>187.0985</v>
      </c>
      <c r="D16" s="12">
        <v>4.2699999999999996</v>
      </c>
      <c r="E16" s="12">
        <v>19740</v>
      </c>
      <c r="F16" s="12">
        <v>21629</v>
      </c>
      <c r="G16" s="12">
        <v>18955</v>
      </c>
      <c r="H16" s="12">
        <v>20624</v>
      </c>
      <c r="I16" s="12">
        <v>20834</v>
      </c>
      <c r="J16" s="12">
        <v>21174</v>
      </c>
      <c r="K16" s="12">
        <v>21525</v>
      </c>
      <c r="L16" s="12">
        <f t="shared" si="6"/>
        <v>20640.142857142859</v>
      </c>
      <c r="M16" s="12">
        <f t="shared" si="7"/>
        <v>977.54956030738117</v>
      </c>
      <c r="N16" s="12">
        <f t="shared" si="8"/>
        <v>4.7361569494616367</v>
      </c>
      <c r="O16" s="12">
        <v>5225</v>
      </c>
      <c r="P16" s="12">
        <v>6736</v>
      </c>
      <c r="Q16" s="12">
        <v>4460</v>
      </c>
      <c r="R16" s="12">
        <v>4516</v>
      </c>
      <c r="S16" s="12">
        <v>7062</v>
      </c>
      <c r="T16" s="12">
        <v>7424</v>
      </c>
      <c r="U16" s="12">
        <v>5685</v>
      </c>
      <c r="V16" s="12">
        <f t="shared" ref="V16:V33" si="15">AVERAGE(O16:U16)</f>
        <v>5872.5714285714284</v>
      </c>
      <c r="W16" s="12">
        <f t="shared" ref="W16:W33" si="16">STDEV(O16:U16)</f>
        <v>1215.0003919262538</v>
      </c>
      <c r="X16" s="12">
        <f t="shared" ref="X16:X33" si="17">W16/V16*100</f>
        <v>20.689410196272686</v>
      </c>
    </row>
    <row r="17" spans="1:24">
      <c r="A17" s="10">
        <v>7</v>
      </c>
      <c r="B17" s="10" t="s">
        <v>10</v>
      </c>
      <c r="C17" s="12">
        <v>189.0788</v>
      </c>
      <c r="D17" s="12">
        <v>2.92</v>
      </c>
      <c r="E17" s="12">
        <v>1114001</v>
      </c>
      <c r="F17" s="12">
        <v>1187262</v>
      </c>
      <c r="G17" s="12">
        <v>1291348</v>
      </c>
      <c r="H17" s="12">
        <v>1180045</v>
      </c>
      <c r="I17" s="12">
        <v>1313380</v>
      </c>
      <c r="J17" s="12">
        <v>1051138</v>
      </c>
      <c r="K17" s="12">
        <v>832503</v>
      </c>
      <c r="L17" s="12">
        <f t="shared" si="6"/>
        <v>1138525.2857142857</v>
      </c>
      <c r="M17" s="12">
        <f t="shared" si="7"/>
        <v>163256.30398825224</v>
      </c>
      <c r="N17" s="12">
        <f t="shared" si="8"/>
        <v>14.339277839211876</v>
      </c>
      <c r="O17" s="12">
        <v>5810</v>
      </c>
      <c r="P17" s="12">
        <v>5394</v>
      </c>
      <c r="Q17" s="12">
        <v>3400</v>
      </c>
      <c r="R17" s="12">
        <v>5935</v>
      </c>
      <c r="S17" s="12">
        <v>2995</v>
      </c>
      <c r="T17" s="12">
        <v>2660</v>
      </c>
      <c r="U17" s="12">
        <v>3564</v>
      </c>
      <c r="V17" s="12">
        <f t="shared" si="15"/>
        <v>4251.1428571428569</v>
      </c>
      <c r="W17" s="12">
        <f t="shared" si="16"/>
        <v>1406.9928249723978</v>
      </c>
      <c r="X17" s="12">
        <f t="shared" si="17"/>
        <v>33.096813545287937</v>
      </c>
    </row>
    <row r="18" spans="1:24">
      <c r="A18" s="10">
        <v>8</v>
      </c>
      <c r="B18" s="10" t="s">
        <v>11</v>
      </c>
      <c r="C18" s="12">
        <v>204.06229999999999</v>
      </c>
      <c r="D18" s="12">
        <v>2.68</v>
      </c>
      <c r="E18" s="12">
        <v>204287</v>
      </c>
      <c r="F18" s="12">
        <v>204426</v>
      </c>
      <c r="G18" s="12">
        <v>197186</v>
      </c>
      <c r="H18" s="12">
        <v>220180</v>
      </c>
      <c r="I18" s="12">
        <v>205294</v>
      </c>
      <c r="J18" s="12">
        <v>190872</v>
      </c>
      <c r="K18" s="12">
        <v>197272</v>
      </c>
      <c r="L18" s="12">
        <f t="shared" si="6"/>
        <v>202788.14285714287</v>
      </c>
      <c r="M18" s="12">
        <f t="shared" si="7"/>
        <v>9287.0111881874818</v>
      </c>
      <c r="N18" s="12">
        <f t="shared" si="8"/>
        <v>4.5796618369003239</v>
      </c>
      <c r="O18" s="12">
        <v>160958</v>
      </c>
      <c r="P18" s="12">
        <v>163562</v>
      </c>
      <c r="Q18" s="12">
        <v>159410</v>
      </c>
      <c r="R18" s="12">
        <v>155895</v>
      </c>
      <c r="S18" s="12">
        <v>153676</v>
      </c>
      <c r="T18" s="12">
        <v>135081</v>
      </c>
      <c r="U18" s="12">
        <v>142333</v>
      </c>
      <c r="V18" s="12">
        <f t="shared" si="15"/>
        <v>152987.85714285713</v>
      </c>
      <c r="W18" s="12">
        <f t="shared" si="16"/>
        <v>10485.594299300566</v>
      </c>
      <c r="X18" s="12">
        <f t="shared" si="17"/>
        <v>6.8538735656054843</v>
      </c>
    </row>
    <row r="19" spans="1:24">
      <c r="A19" s="10">
        <v>9</v>
      </c>
      <c r="B19" s="15" t="s">
        <v>46</v>
      </c>
      <c r="C19" s="12">
        <v>205.13159999999999</v>
      </c>
      <c r="D19" s="12">
        <v>3.19</v>
      </c>
      <c r="E19" s="12">
        <v>79391</v>
      </c>
      <c r="F19" s="12">
        <v>82526</v>
      </c>
      <c r="G19" s="12">
        <v>70404</v>
      </c>
      <c r="H19" s="12">
        <v>79978</v>
      </c>
      <c r="I19" s="12">
        <v>76099</v>
      </c>
      <c r="J19" s="12">
        <v>74080</v>
      </c>
      <c r="K19" s="12">
        <v>78420</v>
      </c>
      <c r="L19" s="12">
        <f t="shared" si="6"/>
        <v>77271.142857142855</v>
      </c>
      <c r="M19" s="12">
        <f t="shared" si="7"/>
        <v>4071.6341694119897</v>
      </c>
      <c r="N19" s="12">
        <f t="shared" si="8"/>
        <v>5.269281673417896</v>
      </c>
      <c r="O19" s="12">
        <v>51484</v>
      </c>
      <c r="P19" s="12">
        <v>59849</v>
      </c>
      <c r="Q19" s="12">
        <v>60848</v>
      </c>
      <c r="R19" s="12">
        <v>61303</v>
      </c>
      <c r="S19" s="12">
        <v>55837</v>
      </c>
      <c r="T19" s="12">
        <v>58635</v>
      </c>
      <c r="U19" s="12">
        <v>47153</v>
      </c>
      <c r="V19" s="12">
        <f t="shared" si="15"/>
        <v>56444.142857142855</v>
      </c>
      <c r="W19" s="12">
        <f t="shared" si="16"/>
        <v>5333.7343524829985</v>
      </c>
      <c r="X19" s="12">
        <f t="shared" si="17"/>
        <v>9.4495798545163456</v>
      </c>
    </row>
    <row r="20" spans="1:24">
      <c r="A20" s="10">
        <v>10</v>
      </c>
      <c r="B20" s="10" t="s">
        <v>12</v>
      </c>
      <c r="C20" s="12">
        <v>213.07599999999999</v>
      </c>
      <c r="D20" s="12">
        <v>20.87</v>
      </c>
      <c r="E20" s="12">
        <v>4532</v>
      </c>
      <c r="F20" s="12">
        <v>4339</v>
      </c>
      <c r="G20" s="12">
        <v>3870</v>
      </c>
      <c r="H20" s="12">
        <v>5238</v>
      </c>
      <c r="I20" s="12">
        <v>2742</v>
      </c>
      <c r="J20" s="12">
        <v>3420</v>
      </c>
      <c r="K20" s="12">
        <v>3559</v>
      </c>
      <c r="L20" s="12">
        <f t="shared" si="6"/>
        <v>3957.1428571428573</v>
      </c>
      <c r="M20" s="12">
        <f t="shared" si="7"/>
        <v>821.38874851709238</v>
      </c>
      <c r="N20" s="12">
        <f t="shared" si="8"/>
        <v>20.757116388518579</v>
      </c>
      <c r="O20" s="12">
        <v>10052</v>
      </c>
      <c r="P20" s="12">
        <v>11858</v>
      </c>
      <c r="Q20" s="12">
        <v>8777</v>
      </c>
      <c r="R20" s="12">
        <v>9103</v>
      </c>
      <c r="S20" s="12">
        <v>8772</v>
      </c>
      <c r="T20" s="12">
        <v>8432</v>
      </c>
      <c r="U20" s="12">
        <v>8296</v>
      </c>
      <c r="V20" s="12">
        <f t="shared" si="15"/>
        <v>9327.1428571428569</v>
      </c>
      <c r="W20" s="12">
        <f t="shared" si="16"/>
        <v>1255.4064983862668</v>
      </c>
      <c r="X20" s="12">
        <f t="shared" si="17"/>
        <v>13.459711270797776</v>
      </c>
    </row>
    <row r="21" spans="1:24">
      <c r="A21" s="10">
        <v>11</v>
      </c>
      <c r="B21" s="10" t="s">
        <v>13</v>
      </c>
      <c r="C21" s="12">
        <v>214.08349999999999</v>
      </c>
      <c r="D21" s="12">
        <v>22.48</v>
      </c>
      <c r="E21" s="12">
        <v>19662</v>
      </c>
      <c r="F21" s="12">
        <v>13725</v>
      </c>
      <c r="G21" s="12">
        <v>10648</v>
      </c>
      <c r="H21" s="12">
        <v>12541</v>
      </c>
      <c r="I21" s="12">
        <v>13307</v>
      </c>
      <c r="J21" s="12">
        <v>13698</v>
      </c>
      <c r="K21" s="12">
        <v>14177</v>
      </c>
      <c r="L21" s="12">
        <f t="shared" si="6"/>
        <v>13965.428571428571</v>
      </c>
      <c r="M21" s="12">
        <f t="shared" si="7"/>
        <v>2771.6682616036387</v>
      </c>
      <c r="N21" s="12">
        <f t="shared" si="8"/>
        <v>19.846639488558964</v>
      </c>
      <c r="O21" s="12">
        <v>31036</v>
      </c>
      <c r="P21" s="12">
        <v>35330</v>
      </c>
      <c r="Q21" s="12">
        <v>33372</v>
      </c>
      <c r="R21" s="12">
        <v>36518</v>
      </c>
      <c r="S21" s="12">
        <v>32298</v>
      </c>
      <c r="T21" s="12">
        <v>39375</v>
      </c>
      <c r="U21" s="12">
        <v>36820</v>
      </c>
      <c r="V21" s="12">
        <f t="shared" si="15"/>
        <v>34964.142857142855</v>
      </c>
      <c r="W21" s="12">
        <f t="shared" si="16"/>
        <v>2901.7733904500092</v>
      </c>
      <c r="X21" s="12">
        <f t="shared" si="17"/>
        <v>8.2992836469812197</v>
      </c>
    </row>
    <row r="22" spans="1:24">
      <c r="A22" s="10">
        <v>12</v>
      </c>
      <c r="B22" s="10" t="s">
        <v>14</v>
      </c>
      <c r="C22" s="12">
        <v>231.12440000000001</v>
      </c>
      <c r="D22" s="12">
        <v>17.23</v>
      </c>
      <c r="E22" s="12">
        <v>11477</v>
      </c>
      <c r="F22" s="12">
        <v>10301</v>
      </c>
      <c r="G22" s="12">
        <v>9566</v>
      </c>
      <c r="H22" s="12">
        <v>7996</v>
      </c>
      <c r="I22" s="12">
        <v>7595</v>
      </c>
      <c r="J22" s="12">
        <v>9179</v>
      </c>
      <c r="K22" s="12">
        <v>8707</v>
      </c>
      <c r="L22" s="12">
        <f t="shared" si="6"/>
        <v>9260.1428571428569</v>
      </c>
      <c r="M22" s="12">
        <f t="shared" si="7"/>
        <v>1340.0682107727953</v>
      </c>
      <c r="N22" s="12">
        <f t="shared" si="8"/>
        <v>14.47135569554553</v>
      </c>
      <c r="O22" s="12">
        <v>0</v>
      </c>
      <c r="P22" s="12">
        <v>399</v>
      </c>
      <c r="Q22" s="12">
        <v>0</v>
      </c>
      <c r="R22" s="12">
        <v>952</v>
      </c>
      <c r="S22" s="12">
        <v>414</v>
      </c>
      <c r="T22" s="12">
        <v>354</v>
      </c>
      <c r="U22" s="12">
        <v>1255</v>
      </c>
      <c r="V22" s="12">
        <f t="shared" si="15"/>
        <v>482</v>
      </c>
      <c r="W22" s="12">
        <f t="shared" si="16"/>
        <v>467.43520050020481</v>
      </c>
      <c r="X22" s="12">
        <f t="shared" si="17"/>
        <v>96.97825736518773</v>
      </c>
    </row>
    <row r="23" spans="1:24">
      <c r="A23" s="10">
        <v>13</v>
      </c>
      <c r="B23" s="10" t="s">
        <v>15</v>
      </c>
      <c r="C23" s="12">
        <v>241.17750000000001</v>
      </c>
      <c r="D23" s="12">
        <v>18.920000000000002</v>
      </c>
      <c r="E23" s="12">
        <v>43112</v>
      </c>
      <c r="F23" s="12">
        <v>40533</v>
      </c>
      <c r="G23" s="12">
        <v>32002</v>
      </c>
      <c r="H23" s="12">
        <v>56800</v>
      </c>
      <c r="I23" s="12">
        <v>32263</v>
      </c>
      <c r="J23" s="12">
        <v>40741</v>
      </c>
      <c r="K23" s="12">
        <v>48060</v>
      </c>
      <c r="L23" s="12">
        <f t="shared" si="6"/>
        <v>41930.142857142855</v>
      </c>
      <c r="M23" s="12">
        <f t="shared" si="7"/>
        <v>8712.7524053074394</v>
      </c>
      <c r="N23" s="12">
        <f t="shared" si="8"/>
        <v>20.779209923018925</v>
      </c>
      <c r="O23" s="12">
        <v>3485</v>
      </c>
      <c r="P23" s="12">
        <v>1568</v>
      </c>
      <c r="Q23" s="12">
        <v>1508</v>
      </c>
      <c r="R23" s="12">
        <v>597</v>
      </c>
      <c r="S23" s="12">
        <v>852</v>
      </c>
      <c r="T23" s="12">
        <v>346</v>
      </c>
      <c r="U23" s="12">
        <v>1709</v>
      </c>
      <c r="V23" s="12">
        <f t="shared" si="15"/>
        <v>1437.8571428571429</v>
      </c>
      <c r="W23" s="12">
        <f t="shared" si="16"/>
        <v>1043.1195886332862</v>
      </c>
      <c r="X23" s="12">
        <f t="shared" si="17"/>
        <v>72.546816894515672</v>
      </c>
    </row>
    <row r="24" spans="1:24">
      <c r="A24" s="10">
        <v>14</v>
      </c>
      <c r="B24" s="10" t="s">
        <v>16</v>
      </c>
      <c r="C24" s="12">
        <v>244.10120000000001</v>
      </c>
      <c r="D24" s="12">
        <v>22.47</v>
      </c>
      <c r="E24" s="12">
        <v>6801</v>
      </c>
      <c r="F24" s="12">
        <v>7636</v>
      </c>
      <c r="G24" s="12">
        <v>8486</v>
      </c>
      <c r="H24" s="12">
        <v>4570</v>
      </c>
      <c r="I24" s="12">
        <v>8369</v>
      </c>
      <c r="J24" s="12">
        <v>8030</v>
      </c>
      <c r="K24" s="12">
        <v>10629</v>
      </c>
      <c r="L24" s="12">
        <f t="shared" si="6"/>
        <v>7788.7142857142853</v>
      </c>
      <c r="M24" s="12">
        <f t="shared" si="7"/>
        <v>1839.7193367726593</v>
      </c>
      <c r="N24" s="12">
        <f t="shared" si="8"/>
        <v>23.620321265950029</v>
      </c>
      <c r="O24" s="12">
        <v>31564</v>
      </c>
      <c r="P24" s="12">
        <v>25245</v>
      </c>
      <c r="Q24" s="12">
        <v>32154</v>
      </c>
      <c r="R24" s="12">
        <v>27514</v>
      </c>
      <c r="S24" s="12">
        <v>21886</v>
      </c>
      <c r="T24" s="12">
        <v>24438</v>
      </c>
      <c r="U24" s="12">
        <v>24446</v>
      </c>
      <c r="V24" s="12">
        <f t="shared" si="15"/>
        <v>26749.571428571428</v>
      </c>
      <c r="W24" s="12">
        <f t="shared" si="16"/>
        <v>3863.0468914723656</v>
      </c>
      <c r="X24" s="12">
        <f t="shared" si="17"/>
        <v>14.441528163498779</v>
      </c>
    </row>
    <row r="25" spans="1:24">
      <c r="A25" s="10">
        <v>15</v>
      </c>
      <c r="B25" s="10" t="s">
        <v>17</v>
      </c>
      <c r="C25" s="12">
        <v>261.21769999999998</v>
      </c>
      <c r="D25" s="12">
        <v>27.68</v>
      </c>
      <c r="E25" s="12">
        <v>819</v>
      </c>
      <c r="F25" s="12">
        <v>1250</v>
      </c>
      <c r="G25" s="12">
        <v>1270</v>
      </c>
      <c r="H25" s="12">
        <v>0</v>
      </c>
      <c r="I25" s="12">
        <v>0</v>
      </c>
      <c r="J25" s="12">
        <v>549</v>
      </c>
      <c r="K25" s="12">
        <v>0</v>
      </c>
      <c r="L25" s="12">
        <f t="shared" si="6"/>
        <v>555.42857142857144</v>
      </c>
      <c r="M25" s="12">
        <f t="shared" si="7"/>
        <v>575.62367832431892</v>
      </c>
      <c r="N25" s="12">
        <f t="shared" si="8"/>
        <v>103.63595031559238</v>
      </c>
      <c r="O25" s="12">
        <v>11177</v>
      </c>
      <c r="P25" s="12">
        <v>6460</v>
      </c>
      <c r="Q25" s="12">
        <v>7554</v>
      </c>
      <c r="R25" s="12">
        <v>5752</v>
      </c>
      <c r="S25" s="12">
        <v>5920</v>
      </c>
      <c r="T25" s="12">
        <v>7443</v>
      </c>
      <c r="U25" s="12">
        <v>7036</v>
      </c>
      <c r="V25" s="12">
        <f t="shared" si="15"/>
        <v>7334.5714285714284</v>
      </c>
      <c r="W25" s="12">
        <f t="shared" si="16"/>
        <v>1834.1086715480142</v>
      </c>
      <c r="X25" s="12">
        <f t="shared" si="17"/>
        <v>25.006350942378752</v>
      </c>
    </row>
    <row r="26" spans="1:24">
      <c r="A26" s="10">
        <v>16</v>
      </c>
      <c r="B26" s="10" t="s">
        <v>18</v>
      </c>
      <c r="C26" s="12">
        <v>269.08760000000001</v>
      </c>
      <c r="D26" s="12">
        <v>19.37</v>
      </c>
      <c r="E26" s="12">
        <v>16777</v>
      </c>
      <c r="F26" s="12">
        <v>16765</v>
      </c>
      <c r="G26" s="12">
        <v>16315</v>
      </c>
      <c r="H26" s="12">
        <v>18956</v>
      </c>
      <c r="I26" s="12">
        <v>10666</v>
      </c>
      <c r="J26" s="12">
        <v>13754</v>
      </c>
      <c r="K26" s="12">
        <v>19843</v>
      </c>
      <c r="L26" s="12">
        <f t="shared" si="6"/>
        <v>16153.714285714286</v>
      </c>
      <c r="M26" s="12">
        <f t="shared" si="7"/>
        <v>3112.486664725689</v>
      </c>
      <c r="N26" s="12">
        <f t="shared" si="8"/>
        <v>19.267931880398866</v>
      </c>
      <c r="O26" s="12">
        <v>320</v>
      </c>
      <c r="P26" s="12">
        <v>505</v>
      </c>
      <c r="Q26" s="12">
        <v>295</v>
      </c>
      <c r="R26" s="12">
        <v>345</v>
      </c>
      <c r="S26" s="12">
        <v>0</v>
      </c>
      <c r="T26" s="12">
        <v>0</v>
      </c>
      <c r="U26" s="12">
        <v>0</v>
      </c>
      <c r="V26" s="12">
        <f t="shared" si="15"/>
        <v>209.28571428571428</v>
      </c>
      <c r="W26" s="12">
        <f t="shared" si="16"/>
        <v>206.91037857464949</v>
      </c>
      <c r="X26" s="12">
        <f t="shared" si="17"/>
        <v>98.865027305293268</v>
      </c>
    </row>
    <row r="27" spans="1:24">
      <c r="A27" s="10">
        <v>17</v>
      </c>
      <c r="B27" s="10" t="s">
        <v>19</v>
      </c>
      <c r="C27" s="12">
        <v>269.10289999999998</v>
      </c>
      <c r="D27" s="12">
        <v>17.47</v>
      </c>
      <c r="E27" s="12">
        <v>8474</v>
      </c>
      <c r="F27" s="12">
        <v>11606</v>
      </c>
      <c r="G27" s="12">
        <v>9313</v>
      </c>
      <c r="H27" s="12">
        <v>8010</v>
      </c>
      <c r="I27" s="12">
        <v>10798</v>
      </c>
      <c r="J27" s="12">
        <v>11965</v>
      </c>
      <c r="K27" s="12">
        <v>10727</v>
      </c>
      <c r="L27" s="12">
        <f t="shared" si="6"/>
        <v>10127.571428571429</v>
      </c>
      <c r="M27" s="12">
        <f t="shared" si="7"/>
        <v>1541.2450440193761</v>
      </c>
      <c r="N27" s="12">
        <f t="shared" si="8"/>
        <v>15.218308307076342</v>
      </c>
      <c r="O27" s="12">
        <v>0</v>
      </c>
      <c r="P27" s="12">
        <v>271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f t="shared" si="15"/>
        <v>38.714285714285715</v>
      </c>
      <c r="W27" s="12">
        <f t="shared" si="16"/>
        <v>102.42837218550058</v>
      </c>
      <c r="X27" s="12">
        <f t="shared" si="17"/>
        <v>264.57513110645908</v>
      </c>
    </row>
    <row r="28" spans="1:24">
      <c r="A28" s="10">
        <v>18</v>
      </c>
      <c r="B28" s="11" t="s">
        <v>20</v>
      </c>
      <c r="C28" s="12">
        <v>291.9871</v>
      </c>
      <c r="D28" s="12">
        <v>3.55</v>
      </c>
      <c r="E28" s="12">
        <v>3144</v>
      </c>
      <c r="F28" s="12">
        <v>1105</v>
      </c>
      <c r="G28" s="12">
        <v>802</v>
      </c>
      <c r="H28" s="12">
        <v>2098</v>
      </c>
      <c r="I28" s="12">
        <v>1703</v>
      </c>
      <c r="J28" s="12">
        <v>1587</v>
      </c>
      <c r="K28" s="12">
        <v>3652</v>
      </c>
      <c r="L28" s="12">
        <f t="shared" si="6"/>
        <v>2013</v>
      </c>
      <c r="M28" s="12">
        <f t="shared" si="7"/>
        <v>1044.1318562965757</v>
      </c>
      <c r="N28" s="12">
        <f t="shared" si="8"/>
        <v>51.869441445433473</v>
      </c>
      <c r="O28" s="12">
        <v>6331</v>
      </c>
      <c r="P28" s="12">
        <v>6256</v>
      </c>
      <c r="Q28" s="12">
        <v>5190</v>
      </c>
      <c r="R28" s="12">
        <v>5936</v>
      </c>
      <c r="S28" s="12">
        <v>7208</v>
      </c>
      <c r="T28" s="12">
        <v>5201</v>
      </c>
      <c r="U28" s="12">
        <v>6431</v>
      </c>
      <c r="V28" s="12">
        <f t="shared" si="15"/>
        <v>6079</v>
      </c>
      <c r="W28" s="12">
        <f t="shared" si="16"/>
        <v>715.89477811570418</v>
      </c>
      <c r="X28" s="12">
        <f t="shared" si="17"/>
        <v>11.776522094352758</v>
      </c>
    </row>
    <row r="29" spans="1:24">
      <c r="A29" s="10">
        <v>19</v>
      </c>
      <c r="B29" s="10" t="s">
        <v>21</v>
      </c>
      <c r="C29" s="12">
        <v>296.15039999999999</v>
      </c>
      <c r="D29" s="12">
        <v>18.350000000000001</v>
      </c>
      <c r="E29" s="12">
        <v>29859</v>
      </c>
      <c r="F29" s="12">
        <v>30228</v>
      </c>
      <c r="G29" s="12">
        <v>31698</v>
      </c>
      <c r="H29" s="12">
        <v>34343</v>
      </c>
      <c r="I29" s="12">
        <v>23424</v>
      </c>
      <c r="J29" s="12">
        <v>33226</v>
      </c>
      <c r="K29" s="12">
        <v>36185</v>
      </c>
      <c r="L29" s="12">
        <f t="shared" si="6"/>
        <v>31280.428571428572</v>
      </c>
      <c r="M29" s="12">
        <f t="shared" si="7"/>
        <v>4128.0607576739521</v>
      </c>
      <c r="N29" s="12">
        <f t="shared" si="8"/>
        <v>13.196944371294538</v>
      </c>
      <c r="O29" s="12">
        <v>5724</v>
      </c>
      <c r="P29" s="12">
        <v>2054</v>
      </c>
      <c r="Q29" s="12">
        <v>823</v>
      </c>
      <c r="R29" s="12">
        <v>1238</v>
      </c>
      <c r="S29" s="12">
        <v>437</v>
      </c>
      <c r="T29" s="12">
        <v>281</v>
      </c>
      <c r="U29" s="12">
        <v>0</v>
      </c>
      <c r="V29" s="12">
        <f t="shared" si="15"/>
        <v>1508.1428571428571</v>
      </c>
      <c r="W29" s="12">
        <f t="shared" si="16"/>
        <v>1980.8050071096034</v>
      </c>
      <c r="X29" s="12">
        <f t="shared" si="17"/>
        <v>131.34067490543927</v>
      </c>
    </row>
    <row r="30" spans="1:24">
      <c r="A30" s="10">
        <v>20</v>
      </c>
      <c r="B30" s="10" t="s">
        <v>22</v>
      </c>
      <c r="C30" s="12">
        <v>296.15050000000002</v>
      </c>
      <c r="D30" s="12">
        <v>18.600000000000001</v>
      </c>
      <c r="E30" s="12">
        <v>32749</v>
      </c>
      <c r="F30" s="12">
        <v>29446</v>
      </c>
      <c r="G30" s="12">
        <v>27794</v>
      </c>
      <c r="H30" s="12">
        <v>36341</v>
      </c>
      <c r="I30" s="12">
        <v>29874</v>
      </c>
      <c r="J30" s="12">
        <v>31930</v>
      </c>
      <c r="K30" s="12">
        <v>41089</v>
      </c>
      <c r="L30" s="12">
        <f t="shared" si="6"/>
        <v>32746.142857142859</v>
      </c>
      <c r="M30" s="12">
        <f t="shared" si="7"/>
        <v>4598.1196674499897</v>
      </c>
      <c r="N30" s="12">
        <f t="shared" si="8"/>
        <v>14.041713821104306</v>
      </c>
      <c r="O30" s="12">
        <v>4786</v>
      </c>
      <c r="P30" s="12">
        <v>1638</v>
      </c>
      <c r="Q30" s="12">
        <v>1092</v>
      </c>
      <c r="R30" s="12">
        <v>0</v>
      </c>
      <c r="S30" s="12">
        <v>356</v>
      </c>
      <c r="T30" s="12">
        <v>280</v>
      </c>
      <c r="U30" s="12">
        <v>825</v>
      </c>
      <c r="V30" s="12">
        <f t="shared" si="15"/>
        <v>1282.4285714285713</v>
      </c>
      <c r="W30" s="12">
        <f t="shared" si="16"/>
        <v>1640.8688610146817</v>
      </c>
      <c r="X30" s="12">
        <f t="shared" si="17"/>
        <v>127.95011726749217</v>
      </c>
    </row>
    <row r="31" spans="1:24">
      <c r="A31" s="10">
        <v>21</v>
      </c>
      <c r="B31" s="10" t="s">
        <v>23</v>
      </c>
      <c r="C31" s="12">
        <v>301.1318</v>
      </c>
      <c r="D31" s="12">
        <v>5.79</v>
      </c>
      <c r="E31" s="12">
        <v>29643</v>
      </c>
      <c r="F31" s="12">
        <v>23646</v>
      </c>
      <c r="G31" s="12">
        <v>25400</v>
      </c>
      <c r="H31" s="12">
        <v>32418</v>
      </c>
      <c r="I31" s="12">
        <v>27855</v>
      </c>
      <c r="J31" s="12">
        <v>38306</v>
      </c>
      <c r="K31" s="12">
        <v>23059</v>
      </c>
      <c r="L31" s="12">
        <f t="shared" si="6"/>
        <v>28618.142857142859</v>
      </c>
      <c r="M31" s="12">
        <f t="shared" si="7"/>
        <v>5414.6241306475195</v>
      </c>
      <c r="N31" s="12">
        <f t="shared" si="8"/>
        <v>18.920249848763586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f t="shared" si="15"/>
        <v>0</v>
      </c>
      <c r="W31" s="12">
        <f t="shared" si="16"/>
        <v>0</v>
      </c>
      <c r="X31" s="12"/>
    </row>
    <row r="32" spans="1:24">
      <c r="A32" s="10">
        <v>22</v>
      </c>
      <c r="B32" s="10" t="s">
        <v>24</v>
      </c>
      <c r="C32" s="12">
        <v>344.17439999999999</v>
      </c>
      <c r="D32" s="12">
        <v>18.989999999999998</v>
      </c>
      <c r="E32" s="12">
        <v>6767</v>
      </c>
      <c r="F32" s="12">
        <v>8656</v>
      </c>
      <c r="G32" s="12">
        <v>12024</v>
      </c>
      <c r="H32" s="12">
        <v>12078</v>
      </c>
      <c r="I32" s="12">
        <v>10443</v>
      </c>
      <c r="J32" s="12">
        <v>8838</v>
      </c>
      <c r="K32" s="12">
        <v>13555</v>
      </c>
      <c r="L32" s="12">
        <f t="shared" si="6"/>
        <v>10337.285714285714</v>
      </c>
      <c r="M32" s="12">
        <f t="shared" si="7"/>
        <v>2382.627101491526</v>
      </c>
      <c r="N32" s="12">
        <f t="shared" si="8"/>
        <v>23.048865701746362</v>
      </c>
      <c r="O32" s="12">
        <v>3109</v>
      </c>
      <c r="P32" s="12">
        <v>1957</v>
      </c>
      <c r="Q32" s="12">
        <v>1183</v>
      </c>
      <c r="R32" s="12">
        <v>0</v>
      </c>
      <c r="S32" s="12">
        <v>1091</v>
      </c>
      <c r="T32" s="12">
        <v>340</v>
      </c>
      <c r="U32" s="12">
        <v>290</v>
      </c>
      <c r="V32" s="12">
        <f t="shared" si="15"/>
        <v>1138.5714285714287</v>
      </c>
      <c r="W32" s="12">
        <f t="shared" si="16"/>
        <v>1096.265305046009</v>
      </c>
      <c r="X32" s="12">
        <f t="shared" si="17"/>
        <v>96.284280242434903</v>
      </c>
    </row>
    <row r="33" spans="1:24">
      <c r="A33" s="13">
        <v>23</v>
      </c>
      <c r="B33" s="11" t="s">
        <v>25</v>
      </c>
      <c r="C33" s="14">
        <v>353.23390000000001</v>
      </c>
      <c r="D33" s="14">
        <v>29.93</v>
      </c>
      <c r="E33" s="14">
        <v>302</v>
      </c>
      <c r="F33" s="14">
        <v>0</v>
      </c>
      <c r="G33" s="14">
        <v>1516</v>
      </c>
      <c r="H33" s="14">
        <v>0</v>
      </c>
      <c r="I33" s="14">
        <v>0</v>
      </c>
      <c r="J33" s="14">
        <v>0</v>
      </c>
      <c r="K33" s="14">
        <v>304</v>
      </c>
      <c r="L33" s="12">
        <f t="shared" si="6"/>
        <v>303.14285714285717</v>
      </c>
      <c r="M33" s="12">
        <f t="shared" si="7"/>
        <v>553.56524113285525</v>
      </c>
      <c r="N33" s="12">
        <f t="shared" si="8"/>
        <v>182.60870348397674</v>
      </c>
      <c r="O33" s="14">
        <v>8024</v>
      </c>
      <c r="P33" s="14">
        <v>12297</v>
      </c>
      <c r="Q33" s="14">
        <v>11422</v>
      </c>
      <c r="R33" s="14">
        <v>11716</v>
      </c>
      <c r="S33" s="14">
        <v>6443</v>
      </c>
      <c r="T33" s="14">
        <v>7333</v>
      </c>
      <c r="U33" s="14">
        <v>9948</v>
      </c>
      <c r="V33" s="12">
        <f t="shared" si="15"/>
        <v>9597.5714285714294</v>
      </c>
      <c r="W33" s="12">
        <f t="shared" si="16"/>
        <v>2337.4389729746863</v>
      </c>
      <c r="X33" s="12">
        <f t="shared" si="17"/>
        <v>24.354483739670457</v>
      </c>
    </row>
    <row r="34" spans="1:24">
      <c r="A34" s="13"/>
      <c r="B34" s="11" t="s">
        <v>26</v>
      </c>
      <c r="C34" s="14"/>
      <c r="D34" s="14"/>
      <c r="E34" s="14"/>
      <c r="F34" s="14"/>
      <c r="G34" s="14"/>
      <c r="H34" s="14"/>
      <c r="I34" s="14"/>
      <c r="J34" s="14"/>
      <c r="K34" s="14"/>
      <c r="L34" s="12"/>
      <c r="M34" s="12"/>
      <c r="N34" s="12"/>
      <c r="O34" s="14"/>
      <c r="P34" s="14"/>
      <c r="Q34" s="14"/>
      <c r="R34" s="14"/>
      <c r="S34" s="14"/>
      <c r="T34" s="14"/>
      <c r="U34" s="14"/>
      <c r="V34" s="12"/>
      <c r="W34" s="12"/>
      <c r="X34" s="12"/>
    </row>
    <row r="35" spans="1:24">
      <c r="A35" s="13"/>
      <c r="B35" s="11" t="s">
        <v>27</v>
      </c>
      <c r="C35" s="14"/>
      <c r="D35" s="14"/>
      <c r="E35" s="14"/>
      <c r="F35" s="14"/>
      <c r="G35" s="14"/>
      <c r="H35" s="14"/>
      <c r="I35" s="14"/>
      <c r="J35" s="14"/>
      <c r="K35" s="14"/>
      <c r="L35" s="12"/>
      <c r="M35" s="12"/>
      <c r="N35" s="12"/>
      <c r="O35" s="14"/>
      <c r="P35" s="14"/>
      <c r="Q35" s="14"/>
      <c r="R35" s="14"/>
      <c r="S35" s="14"/>
      <c r="T35" s="14"/>
      <c r="U35" s="14"/>
      <c r="V35" s="12"/>
      <c r="W35" s="12"/>
      <c r="X35" s="12"/>
    </row>
    <row r="36" spans="1:24">
      <c r="A36" s="13"/>
      <c r="B36" s="11" t="s">
        <v>28</v>
      </c>
      <c r="C36" s="14"/>
      <c r="D36" s="14"/>
      <c r="E36" s="14"/>
      <c r="F36" s="14"/>
      <c r="G36" s="14"/>
      <c r="H36" s="14"/>
      <c r="I36" s="14"/>
      <c r="J36" s="14"/>
      <c r="K36" s="14"/>
      <c r="L36" s="12"/>
      <c r="M36" s="12"/>
      <c r="N36" s="12"/>
      <c r="O36" s="14"/>
      <c r="P36" s="14"/>
      <c r="Q36" s="14"/>
      <c r="R36" s="14"/>
      <c r="S36" s="14"/>
      <c r="T36" s="14"/>
      <c r="U36" s="14"/>
      <c r="V36" s="12"/>
      <c r="W36" s="12"/>
      <c r="X36" s="12"/>
    </row>
    <row r="37" spans="1:24">
      <c r="A37" s="10">
        <v>24</v>
      </c>
      <c r="B37" s="10" t="s">
        <v>29</v>
      </c>
      <c r="C37" s="12">
        <v>359.03879999999998</v>
      </c>
      <c r="D37" s="12">
        <v>3.27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756</v>
      </c>
      <c r="K37" s="12">
        <v>308</v>
      </c>
      <c r="L37" s="12">
        <f t="shared" si="6"/>
        <v>152</v>
      </c>
      <c r="M37" s="12">
        <f t="shared" si="7"/>
        <v>290.02068891718744</v>
      </c>
      <c r="N37" s="12">
        <f t="shared" si="8"/>
        <v>190.80308481393911</v>
      </c>
      <c r="O37" s="12">
        <v>4740</v>
      </c>
      <c r="P37" s="12">
        <v>5688</v>
      </c>
      <c r="Q37" s="12">
        <v>4217</v>
      </c>
      <c r="R37" s="12">
        <v>4669</v>
      </c>
      <c r="S37" s="12">
        <v>3645</v>
      </c>
      <c r="T37" s="12">
        <v>4530</v>
      </c>
      <c r="U37" s="12">
        <v>2385</v>
      </c>
      <c r="V37" s="12">
        <f t="shared" ref="V37:V43" si="18">AVERAGE(O37:U37)</f>
        <v>4267.7142857142853</v>
      </c>
      <c r="W37" s="12">
        <f t="shared" ref="W37:W43" si="19">STDEV(O37:U37)</f>
        <v>1033.2027413639132</v>
      </c>
      <c r="X37" s="12">
        <f t="shared" ref="X37:X43" si="20">W37/V37*100</f>
        <v>24.209744893711566</v>
      </c>
    </row>
    <row r="38" spans="1:24">
      <c r="A38" s="10">
        <v>25</v>
      </c>
      <c r="B38" s="15" t="s">
        <v>47</v>
      </c>
      <c r="C38" s="12">
        <v>382.11939999999998</v>
      </c>
      <c r="D38" s="12">
        <v>18.989999999999998</v>
      </c>
      <c r="E38" s="12">
        <v>11105</v>
      </c>
      <c r="F38" s="12">
        <v>10491</v>
      </c>
      <c r="G38" s="12">
        <v>16213</v>
      </c>
      <c r="H38" s="12">
        <v>15281</v>
      </c>
      <c r="I38" s="12">
        <v>15395</v>
      </c>
      <c r="J38" s="12">
        <v>16927</v>
      </c>
      <c r="K38" s="12">
        <v>16388</v>
      </c>
      <c r="L38" s="12">
        <f t="shared" si="6"/>
        <v>14542.857142857143</v>
      </c>
      <c r="M38" s="12">
        <f t="shared" si="7"/>
        <v>2626.3243280658403</v>
      </c>
      <c r="N38" s="12">
        <f t="shared" si="8"/>
        <v>18.059204613419332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f t="shared" si="18"/>
        <v>0</v>
      </c>
      <c r="W38" s="12">
        <f t="shared" si="19"/>
        <v>0</v>
      </c>
      <c r="X38" s="12"/>
    </row>
    <row r="39" spans="1:24">
      <c r="A39" s="10">
        <v>26</v>
      </c>
      <c r="B39" s="11" t="s">
        <v>30</v>
      </c>
      <c r="C39" s="12">
        <v>450.3356</v>
      </c>
      <c r="D39" s="12">
        <v>20.45</v>
      </c>
      <c r="E39" s="12">
        <v>14519</v>
      </c>
      <c r="F39" s="12">
        <v>1184</v>
      </c>
      <c r="G39" s="12">
        <v>282</v>
      </c>
      <c r="H39" s="12">
        <v>9073</v>
      </c>
      <c r="I39" s="12">
        <v>0</v>
      </c>
      <c r="J39" s="12">
        <v>0</v>
      </c>
      <c r="K39" s="12">
        <v>10534</v>
      </c>
      <c r="L39" s="12">
        <f t="shared" si="6"/>
        <v>5084.5714285714284</v>
      </c>
      <c r="M39" s="12">
        <f t="shared" si="7"/>
        <v>6118.2399390985756</v>
      </c>
      <c r="N39" s="12">
        <f t="shared" si="8"/>
        <v>120.32951105217474</v>
      </c>
      <c r="O39" s="12">
        <v>55829</v>
      </c>
      <c r="P39" s="12">
        <v>63898</v>
      </c>
      <c r="Q39" s="12">
        <v>65760</v>
      </c>
      <c r="R39" s="12">
        <v>60431</v>
      </c>
      <c r="S39" s="12">
        <v>59999</v>
      </c>
      <c r="T39" s="12">
        <v>59902</v>
      </c>
      <c r="U39" s="12">
        <v>50258</v>
      </c>
      <c r="V39" s="12">
        <f t="shared" si="18"/>
        <v>59439.571428571428</v>
      </c>
      <c r="W39" s="12">
        <f t="shared" si="19"/>
        <v>5142.5125784044321</v>
      </c>
      <c r="X39" s="12">
        <f t="shared" si="20"/>
        <v>8.6516649679821338</v>
      </c>
    </row>
    <row r="40" spans="1:24">
      <c r="A40" s="10">
        <v>27</v>
      </c>
      <c r="B40" s="10" t="s">
        <v>48</v>
      </c>
      <c r="C40" s="12">
        <v>475.31700000000001</v>
      </c>
      <c r="D40" s="12">
        <v>29.92</v>
      </c>
      <c r="E40" s="12">
        <v>12239</v>
      </c>
      <c r="F40" s="12">
        <v>10077</v>
      </c>
      <c r="G40" s="12">
        <v>8156</v>
      </c>
      <c r="H40" s="12">
        <v>8545</v>
      </c>
      <c r="I40" s="12">
        <v>9350</v>
      </c>
      <c r="J40" s="12">
        <v>7700</v>
      </c>
      <c r="K40" s="12">
        <v>8510</v>
      </c>
      <c r="L40" s="12">
        <f t="shared" si="6"/>
        <v>9225.2857142857138</v>
      </c>
      <c r="M40" s="12">
        <f t="shared" si="7"/>
        <v>1542.0622246725034</v>
      </c>
      <c r="N40" s="12">
        <f t="shared" si="8"/>
        <v>16.715603965355349</v>
      </c>
      <c r="O40" s="12">
        <v>13585</v>
      </c>
      <c r="P40" s="12">
        <v>15550</v>
      </c>
      <c r="Q40" s="12">
        <v>15152</v>
      </c>
      <c r="R40" s="12">
        <v>14888</v>
      </c>
      <c r="S40" s="12">
        <v>12114</v>
      </c>
      <c r="T40" s="12">
        <v>14254</v>
      </c>
      <c r="U40" s="12">
        <v>14453</v>
      </c>
      <c r="V40" s="12">
        <f t="shared" si="18"/>
        <v>14285.142857142857</v>
      </c>
      <c r="W40" s="12">
        <f t="shared" si="19"/>
        <v>1150.9379404890406</v>
      </c>
      <c r="X40" s="12">
        <f t="shared" si="20"/>
        <v>8.0568878589376425</v>
      </c>
    </row>
    <row r="41" spans="1:24">
      <c r="A41" s="10">
        <v>28</v>
      </c>
      <c r="B41" s="10" t="s">
        <v>49</v>
      </c>
      <c r="C41" s="12">
        <v>475.31959999999998</v>
      </c>
      <c r="D41" s="12">
        <v>17.7</v>
      </c>
      <c r="E41" s="12">
        <v>8347</v>
      </c>
      <c r="F41" s="12">
        <v>15974</v>
      </c>
      <c r="G41" s="12">
        <v>14590</v>
      </c>
      <c r="H41" s="12">
        <v>8238</v>
      </c>
      <c r="I41" s="12">
        <v>12636</v>
      </c>
      <c r="J41" s="12">
        <v>13327</v>
      </c>
      <c r="K41" s="12">
        <v>12256</v>
      </c>
      <c r="L41" s="12">
        <f t="shared" si="6"/>
        <v>12195.428571428571</v>
      </c>
      <c r="M41" s="12">
        <f t="shared" si="7"/>
        <v>2942.8286764688869</v>
      </c>
      <c r="N41" s="12">
        <f t="shared" si="8"/>
        <v>24.130588435107079</v>
      </c>
      <c r="O41" s="12">
        <v>4845</v>
      </c>
      <c r="P41" s="12">
        <v>1246</v>
      </c>
      <c r="Q41" s="12">
        <v>856</v>
      </c>
      <c r="R41" s="12">
        <v>802</v>
      </c>
      <c r="S41" s="12">
        <v>545</v>
      </c>
      <c r="T41" s="12">
        <v>771</v>
      </c>
      <c r="U41" s="12">
        <v>1328</v>
      </c>
      <c r="V41" s="12">
        <f t="shared" si="18"/>
        <v>1484.7142857142858</v>
      </c>
      <c r="W41" s="12">
        <f t="shared" si="19"/>
        <v>1507.0332571297949</v>
      </c>
      <c r="X41" s="12">
        <f t="shared" si="20"/>
        <v>101.5032502637214</v>
      </c>
    </row>
    <row r="42" spans="1:24">
      <c r="A42" s="10">
        <v>29</v>
      </c>
      <c r="B42" s="15" t="s">
        <v>50</v>
      </c>
      <c r="C42" s="12">
        <v>520.41780000000006</v>
      </c>
      <c r="D42" s="12">
        <v>33.200000000000003</v>
      </c>
      <c r="E42" s="12">
        <v>276</v>
      </c>
      <c r="F42" s="12">
        <v>299</v>
      </c>
      <c r="G42" s="12">
        <v>653</v>
      </c>
      <c r="H42" s="12">
        <v>319</v>
      </c>
      <c r="I42" s="12">
        <v>434</v>
      </c>
      <c r="J42" s="12">
        <v>332</v>
      </c>
      <c r="K42" s="12">
        <v>563</v>
      </c>
      <c r="L42" s="12">
        <f t="shared" si="6"/>
        <v>410.85714285714283</v>
      </c>
      <c r="M42" s="12">
        <f t="shared" si="7"/>
        <v>145.87143719891216</v>
      </c>
      <c r="N42" s="12">
        <f t="shared" si="8"/>
        <v>35.504174561626748</v>
      </c>
      <c r="O42" s="12">
        <v>17743</v>
      </c>
      <c r="P42" s="12">
        <v>18920</v>
      </c>
      <c r="Q42" s="12">
        <v>17568</v>
      </c>
      <c r="R42" s="12">
        <v>15773</v>
      </c>
      <c r="S42" s="12">
        <v>21013</v>
      </c>
      <c r="T42" s="12">
        <v>18345</v>
      </c>
      <c r="U42" s="12">
        <v>13386</v>
      </c>
      <c r="V42" s="12">
        <f t="shared" si="18"/>
        <v>17535.428571428572</v>
      </c>
      <c r="W42" s="12">
        <f t="shared" si="19"/>
        <v>2416.4024814548125</v>
      </c>
      <c r="X42" s="12">
        <f t="shared" si="20"/>
        <v>13.780116474552488</v>
      </c>
    </row>
    <row r="43" spans="1:24">
      <c r="A43" s="13">
        <v>30</v>
      </c>
      <c r="B43" s="11" t="s">
        <v>51</v>
      </c>
      <c r="C43" s="14">
        <v>538.89110000000005</v>
      </c>
      <c r="D43" s="14">
        <v>2.46</v>
      </c>
      <c r="E43" s="14">
        <v>5188</v>
      </c>
      <c r="F43" s="14">
        <v>7125</v>
      </c>
      <c r="G43" s="14">
        <v>4835</v>
      </c>
      <c r="H43" s="14">
        <v>6287</v>
      </c>
      <c r="I43" s="14">
        <v>4962</v>
      </c>
      <c r="J43" s="14">
        <v>4666</v>
      </c>
      <c r="K43" s="14">
        <v>4862</v>
      </c>
      <c r="L43" s="12">
        <f t="shared" si="6"/>
        <v>5417.8571428571431</v>
      </c>
      <c r="M43" s="12">
        <f t="shared" si="7"/>
        <v>925.9566995944308</v>
      </c>
      <c r="N43" s="12">
        <f t="shared" si="8"/>
        <v>17.090828997128586</v>
      </c>
      <c r="O43" s="14">
        <v>1753</v>
      </c>
      <c r="P43" s="14">
        <v>2540</v>
      </c>
      <c r="Q43" s="14">
        <v>2438</v>
      </c>
      <c r="R43" s="14">
        <v>2442</v>
      </c>
      <c r="S43" s="14">
        <v>1541</v>
      </c>
      <c r="T43" s="14">
        <v>1733</v>
      </c>
      <c r="U43" s="14">
        <v>1825</v>
      </c>
      <c r="V43" s="12">
        <f t="shared" si="18"/>
        <v>2038.8571428571429</v>
      </c>
      <c r="W43" s="12">
        <f t="shared" si="19"/>
        <v>416.70190327196292</v>
      </c>
      <c r="X43" s="12">
        <f t="shared" si="20"/>
        <v>20.438013753529571</v>
      </c>
    </row>
    <row r="44" spans="1:24">
      <c r="A44" s="13"/>
      <c r="B44" s="11" t="s">
        <v>31</v>
      </c>
      <c r="C44" s="14"/>
      <c r="D44" s="14"/>
      <c r="E44" s="14"/>
      <c r="F44" s="14"/>
      <c r="G44" s="14"/>
      <c r="H44" s="14"/>
      <c r="I44" s="14"/>
      <c r="J44" s="14"/>
      <c r="K44" s="14"/>
      <c r="L44" s="12"/>
      <c r="M44" s="12"/>
      <c r="N44" s="12"/>
      <c r="O44" s="14"/>
      <c r="P44" s="14"/>
      <c r="Q44" s="14"/>
      <c r="R44" s="14"/>
      <c r="S44" s="14"/>
      <c r="T44" s="14"/>
      <c r="U44" s="14"/>
      <c r="V44" s="12"/>
      <c r="W44" s="12"/>
      <c r="X44" s="12"/>
    </row>
    <row r="45" spans="1:24">
      <c r="A45" s="13"/>
      <c r="B45" s="11" t="s">
        <v>32</v>
      </c>
      <c r="C45" s="14"/>
      <c r="D45" s="14"/>
      <c r="E45" s="14"/>
      <c r="F45" s="14"/>
      <c r="G45" s="14"/>
      <c r="H45" s="14"/>
      <c r="I45" s="14"/>
      <c r="J45" s="14"/>
      <c r="K45" s="14"/>
      <c r="L45" s="12"/>
      <c r="M45" s="12"/>
      <c r="N45" s="12"/>
      <c r="O45" s="14"/>
      <c r="P45" s="14"/>
      <c r="Q45" s="14"/>
      <c r="R45" s="14"/>
      <c r="S45" s="14"/>
      <c r="T45" s="14"/>
      <c r="U45" s="14"/>
      <c r="V45" s="12"/>
      <c r="W45" s="12"/>
      <c r="X45" s="12"/>
    </row>
    <row r="46" spans="1:24">
      <c r="A46" s="10">
        <v>31</v>
      </c>
      <c r="B46" s="10" t="s">
        <v>33</v>
      </c>
      <c r="C46" s="12">
        <v>630.79570000000001</v>
      </c>
      <c r="D46" s="12">
        <v>17.100000000000001</v>
      </c>
      <c r="E46" s="12">
        <v>5393</v>
      </c>
      <c r="F46" s="12">
        <v>5343</v>
      </c>
      <c r="G46" s="12">
        <v>7571</v>
      </c>
      <c r="H46" s="12">
        <v>7671</v>
      </c>
      <c r="I46" s="12">
        <v>6628</v>
      </c>
      <c r="J46" s="12">
        <v>6347</v>
      </c>
      <c r="K46" s="12">
        <v>5789</v>
      </c>
      <c r="L46" s="12">
        <f t="shared" si="6"/>
        <v>6391.7142857142853</v>
      </c>
      <c r="M46" s="12">
        <f t="shared" si="7"/>
        <v>961.38904963698258</v>
      </c>
      <c r="N46" s="12">
        <f t="shared" si="8"/>
        <v>15.041176852753294</v>
      </c>
      <c r="O46" s="12">
        <v>1894</v>
      </c>
      <c r="P46" s="12">
        <v>1888</v>
      </c>
      <c r="Q46" s="12">
        <v>1380</v>
      </c>
      <c r="R46" s="12">
        <v>2039</v>
      </c>
      <c r="S46" s="12">
        <v>2299</v>
      </c>
      <c r="T46" s="12">
        <v>1808</v>
      </c>
      <c r="U46" s="12">
        <v>437</v>
      </c>
      <c r="V46" s="12">
        <f t="shared" ref="V46:V47" si="21">AVERAGE(O46:U46)</f>
        <v>1677.8571428571429</v>
      </c>
      <c r="W46" s="12">
        <f t="shared" ref="W46:W47" si="22">STDEV(O46:U46)</f>
        <v>612.71293674700803</v>
      </c>
      <c r="X46" s="12">
        <f t="shared" ref="X46:X47" si="23">W46/V46*100</f>
        <v>36.517586694159689</v>
      </c>
    </row>
    <row r="47" spans="1:24" ht="12" thickBot="1">
      <c r="A47" s="16">
        <v>32</v>
      </c>
      <c r="B47" s="16" t="s">
        <v>52</v>
      </c>
      <c r="C47" s="17">
        <v>677.89779999999996</v>
      </c>
      <c r="D47" s="17">
        <v>17.420000000000002</v>
      </c>
      <c r="E47" s="17">
        <v>19641</v>
      </c>
      <c r="F47" s="17">
        <v>14965</v>
      </c>
      <c r="G47" s="17">
        <v>24674</v>
      </c>
      <c r="H47" s="17">
        <v>21546</v>
      </c>
      <c r="I47" s="17">
        <v>20833</v>
      </c>
      <c r="J47" s="17">
        <v>20414</v>
      </c>
      <c r="K47" s="17">
        <v>10841</v>
      </c>
      <c r="L47" s="18">
        <f t="shared" si="6"/>
        <v>18987.714285714286</v>
      </c>
      <c r="M47" s="18">
        <f t="shared" si="7"/>
        <v>4606.0830689529694</v>
      </c>
      <c r="N47" s="18">
        <f t="shared" si="8"/>
        <v>24.258228239817313</v>
      </c>
      <c r="O47" s="17">
        <v>0</v>
      </c>
      <c r="P47" s="17">
        <v>0</v>
      </c>
      <c r="Q47" s="17">
        <v>0</v>
      </c>
      <c r="R47" s="17">
        <v>1616</v>
      </c>
      <c r="S47" s="17">
        <v>449</v>
      </c>
      <c r="T47" s="17">
        <v>851</v>
      </c>
      <c r="U47" s="17">
        <v>1394</v>
      </c>
      <c r="V47" s="18">
        <f t="shared" si="21"/>
        <v>615.71428571428567</v>
      </c>
      <c r="W47" s="18">
        <f t="shared" si="22"/>
        <v>686.38733338296049</v>
      </c>
      <c r="X47" s="18">
        <f t="shared" si="23"/>
        <v>111.47822119908872</v>
      </c>
    </row>
  </sheetData>
  <mergeCells count="92">
    <mergeCell ref="O3:X3"/>
    <mergeCell ref="A3:A4"/>
    <mergeCell ref="B3:B4"/>
    <mergeCell ref="C3:C4"/>
    <mergeCell ref="D3:D4"/>
    <mergeCell ref="E3:N3"/>
    <mergeCell ref="P7:P9"/>
    <mergeCell ref="A7:A9"/>
    <mergeCell ref="C7:C9"/>
    <mergeCell ref="D7:D9"/>
    <mergeCell ref="E7:E9"/>
    <mergeCell ref="F7:F9"/>
    <mergeCell ref="G7:G9"/>
    <mergeCell ref="H7:H9"/>
    <mergeCell ref="I7:I9"/>
    <mergeCell ref="J7:J9"/>
    <mergeCell ref="K7:K9"/>
    <mergeCell ref="O7:O9"/>
    <mergeCell ref="A10:A11"/>
    <mergeCell ref="C10:C11"/>
    <mergeCell ref="D10:D11"/>
    <mergeCell ref="E10:E11"/>
    <mergeCell ref="F10:F11"/>
    <mergeCell ref="Q7:Q9"/>
    <mergeCell ref="R7:R9"/>
    <mergeCell ref="S7:S9"/>
    <mergeCell ref="T7:T9"/>
    <mergeCell ref="U7:U9"/>
    <mergeCell ref="U10:U11"/>
    <mergeCell ref="G10:G11"/>
    <mergeCell ref="H10:H11"/>
    <mergeCell ref="I10:I11"/>
    <mergeCell ref="J10:J11"/>
    <mergeCell ref="K10:K11"/>
    <mergeCell ref="O10:O11"/>
    <mergeCell ref="P10:P11"/>
    <mergeCell ref="Q10:Q11"/>
    <mergeCell ref="R10:R11"/>
    <mergeCell ref="S10:S11"/>
    <mergeCell ref="T10:T11"/>
    <mergeCell ref="P12:P15"/>
    <mergeCell ref="A12:A15"/>
    <mergeCell ref="C12:C15"/>
    <mergeCell ref="D12:D15"/>
    <mergeCell ref="E12:E15"/>
    <mergeCell ref="F12:F15"/>
    <mergeCell ref="G12:G15"/>
    <mergeCell ref="H12:H15"/>
    <mergeCell ref="I12:I15"/>
    <mergeCell ref="J12:J15"/>
    <mergeCell ref="K12:K15"/>
    <mergeCell ref="O12:O15"/>
    <mergeCell ref="A33:A36"/>
    <mergeCell ref="C33:C36"/>
    <mergeCell ref="D33:D36"/>
    <mergeCell ref="E33:E36"/>
    <mergeCell ref="F33:F36"/>
    <mergeCell ref="Q12:Q15"/>
    <mergeCell ref="R12:R15"/>
    <mergeCell ref="S12:S15"/>
    <mergeCell ref="T12:T15"/>
    <mergeCell ref="U12:U15"/>
    <mergeCell ref="S33:S36"/>
    <mergeCell ref="T33:T36"/>
    <mergeCell ref="U33:U36"/>
    <mergeCell ref="G33:G36"/>
    <mergeCell ref="H33:H36"/>
    <mergeCell ref="I33:I36"/>
    <mergeCell ref="J33:J36"/>
    <mergeCell ref="K33:K36"/>
    <mergeCell ref="O33:O36"/>
    <mergeCell ref="F43:F45"/>
    <mergeCell ref="G43:G45"/>
    <mergeCell ref="P33:P36"/>
    <mergeCell ref="Q33:Q36"/>
    <mergeCell ref="R33:R36"/>
    <mergeCell ref="A1:X1"/>
    <mergeCell ref="Q43:Q45"/>
    <mergeCell ref="R43:R45"/>
    <mergeCell ref="S43:S45"/>
    <mergeCell ref="T43:T45"/>
    <mergeCell ref="U43:U45"/>
    <mergeCell ref="H43:H45"/>
    <mergeCell ref="I43:I45"/>
    <mergeCell ref="J43:J45"/>
    <mergeCell ref="K43:K45"/>
    <mergeCell ref="O43:O45"/>
    <mergeCell ref="P43:P45"/>
    <mergeCell ref="A43:A45"/>
    <mergeCell ref="C43:C45"/>
    <mergeCell ref="D43:D45"/>
    <mergeCell ref="E43:E45"/>
  </mergeCells>
  <pageMargins left="0.7" right="0.7" top="0.75" bottom="0.75" header="0.3" footer="0.3"/>
  <pageSetup scale="68" orientation="portrait" horizontalDpi="300" verticalDpi="300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 Duong</dc:creator>
  <cp:lastModifiedBy>An Duong</cp:lastModifiedBy>
  <cp:lastPrinted>2019-05-29T01:44:02Z</cp:lastPrinted>
  <dcterms:created xsi:type="dcterms:W3CDTF">2019-05-22T08:03:33Z</dcterms:created>
  <dcterms:modified xsi:type="dcterms:W3CDTF">2019-05-29T01:44:06Z</dcterms:modified>
</cp:coreProperties>
</file>