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haos\OB400\440\Dissertationen\Thonemann_Nils\3_ALCA_vs_CLCA_von_CCU\Revision\SI\"/>
    </mc:Choice>
  </mc:AlternateContent>
  <bookViews>
    <workbookView xWindow="0" yWindow="456" windowWidth="25596" windowHeight="15540" activeTab="1"/>
  </bookViews>
  <sheets>
    <sheet name="LCI_near_term" sheetId="27" r:id="rId1"/>
    <sheet name="LCI_long_term" sheetId="28" r:id="rId2"/>
  </sheets>
  <definedNames>
    <definedName name="_xlnm._FilterDatabase" localSheetId="1" hidden="1">LCI_long_term!$A$1:$M$37</definedName>
    <definedName name="_xlnm._FilterDatabase" localSheetId="0" hidden="1">LCI_near_term!$A$1:$L$32</definedName>
    <definedName name="cc_new">#REF!,#REF!</definedName>
    <definedName name="ecosystem_new">#REF!,#REF!,#REF!</definedName>
    <definedName name="M" localSheetId="1">#REF!</definedName>
    <definedName name="M" localSheetId="0">#REF!</definedName>
    <definedName name="M">#REF!</definedName>
    <definedName name="TECHMATRIX" localSheetId="1">#REF!</definedName>
    <definedName name="TECHMATRIX" localSheetId="0">#REF!</definedName>
    <definedName name="TECHMATRIX">#REF!</definedName>
  </definedNames>
  <calcPr calcId="162913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G37" i="28" l="1"/>
  <c r="I28" i="27" l="1"/>
  <c r="H28" i="27"/>
  <c r="F28" i="27"/>
  <c r="I32" i="27"/>
  <c r="H32" i="27"/>
  <c r="F32" i="27"/>
  <c r="H27" i="28" l="1"/>
  <c r="O47" i="28" l="1"/>
  <c r="O45" i="28"/>
  <c r="O27" i="28"/>
  <c r="G27" i="28"/>
  <c r="I27" i="27" l="1"/>
  <c r="H27" i="27"/>
  <c r="F27" i="27"/>
  <c r="N27" i="27" l="1"/>
  <c r="N42" i="27" l="1"/>
  <c r="N40" i="27"/>
</calcChain>
</file>

<file path=xl/comments1.xml><?xml version="1.0" encoding="utf-8"?>
<comments xmlns="http://schemas.openxmlformats.org/spreadsheetml/2006/main">
  <authors>
    <author>Nils Thonemann</author>
  </authors>
  <commentList>
    <comment ref="W48" authorId="0" shapeId="0">
      <text>
        <r>
          <rPr>
            <b/>
            <sz val="9"/>
            <color indexed="81"/>
            <rFont val="Segoe UI"/>
            <family val="2"/>
          </rPr>
          <t>Nils Thonemann:</t>
        </r>
        <r>
          <rPr>
            <sz val="9"/>
            <color indexed="81"/>
            <rFont val="Segoe UI"/>
            <family val="2"/>
          </rPr>
          <t xml:space="preserve">
LHV considered</t>
        </r>
      </text>
    </comment>
  </commentList>
</comments>
</file>

<file path=xl/comments2.xml><?xml version="1.0" encoding="utf-8"?>
<comments xmlns="http://schemas.openxmlformats.org/spreadsheetml/2006/main">
  <authors>
    <author>Nils Thonemann</author>
  </authors>
  <commentList>
    <comment ref="X53" authorId="0" shapeId="0">
      <text>
        <r>
          <rPr>
            <b/>
            <sz val="9"/>
            <color indexed="81"/>
            <rFont val="Segoe UI"/>
            <family val="2"/>
          </rPr>
          <t>Nils Thonemann:</t>
        </r>
        <r>
          <rPr>
            <sz val="9"/>
            <color indexed="81"/>
            <rFont val="Segoe UI"/>
            <family val="2"/>
          </rPr>
          <t xml:space="preserve">
LHV considered</t>
        </r>
      </text>
    </comment>
  </commentList>
</comments>
</file>

<file path=xl/sharedStrings.xml><?xml version="1.0" encoding="utf-8"?>
<sst xmlns="http://schemas.openxmlformats.org/spreadsheetml/2006/main" count="405" uniqueCount="101">
  <si>
    <t>Unit</t>
  </si>
  <si>
    <t>kg</t>
  </si>
  <si>
    <t>m3</t>
  </si>
  <si>
    <t>Product</t>
  </si>
  <si>
    <t/>
  </si>
  <si>
    <t>Category</t>
  </si>
  <si>
    <t>Compartment</t>
  </si>
  <si>
    <t>Product/Substance</t>
  </si>
  <si>
    <t>Sub-compartment</t>
  </si>
  <si>
    <t>Type</t>
  </si>
  <si>
    <t>material</t>
  </si>
  <si>
    <t>CCU</t>
  </si>
  <si>
    <t>market for electricity, high voltage | electricity, high voltage | Consequential, U - DE</t>
  </si>
  <si>
    <t>kWh</t>
  </si>
  <si>
    <t>market for methanol | methanol | Consequential, U - GLO</t>
  </si>
  <si>
    <t>market for natural gas, high pressure | natural gas, high pressure | Consequential, U - DE</t>
  </si>
  <si>
    <t>Emission to air</t>
  </si>
  <si>
    <t>unspecified</t>
  </si>
  <si>
    <t>Carbon dioxide</t>
  </si>
  <si>
    <t>Production [DMC_Catalyst]</t>
  </si>
  <si>
    <t>potassium chloride production | potassium chloride, as K2O | Consequential, U - RER</t>
  </si>
  <si>
    <t>market for cobalt | cobalt | Consequential, U - GLO</t>
  </si>
  <si>
    <t>market for hydrogen cyanide | hydrogen cyanide | Consequential, U - GLO</t>
  </si>
  <si>
    <t>market for propylene oxide, liquid | propylene oxide, liquid | Consequential, U - GLO</t>
  </si>
  <si>
    <t>market for glycerine | glycerine | Consequential, U - GLO</t>
  </si>
  <si>
    <t>market for propylene glycol, liquid | propylene glycol, liquid | Consequential, U - GLO</t>
  </si>
  <si>
    <t>market for steam, in chemical industry | steam, in chemical industry | Consequential, U - GLO</t>
  </si>
  <si>
    <t>market for water, decarbonised, at user | water, decarbonised, at user | Consequential, U - GLO</t>
  </si>
  <si>
    <t>treatment of waste zeolite, inert material landfill | waste zeolite | Consequential, U</t>
  </si>
  <si>
    <t>market for heat, from steam, in chemical industry | heat, from steam, in chemical industry | Consequential, U - RER</t>
  </si>
  <si>
    <t>MJ</t>
  </si>
  <si>
    <t>market for water, ultrapure | water, ultrapure | Consequential, U - GLO</t>
  </si>
  <si>
    <t>market for ethanol, without water, in 99.7% solution state, from ethylene | ethanol, without water, in 99.7% solution state, from ethylene | Consequential, U - GLO</t>
  </si>
  <si>
    <t>CO2_to_CH4 [CO2_treatment]</t>
  </si>
  <si>
    <t>Capturing [CO2_from_ammonia]</t>
  </si>
  <si>
    <t>CO2_to_MeOH [CO2_treatment]</t>
  </si>
  <si>
    <t>CO2_to_EtOH_elec [CO2_treatment]</t>
  </si>
  <si>
    <t>market for dimethyl carbonate | dimethyl carbonate | Consequential, U - GLO</t>
  </si>
  <si>
    <t>CO2_to_FA_hydro [CO2_treatment]</t>
  </si>
  <si>
    <t>CO2_to_FT [CO2_treatment]</t>
  </si>
  <si>
    <t>CO2_to_DMM [CO2_treatment]</t>
  </si>
  <si>
    <t>market for formic acid | formic acid | Consequential, U - RER</t>
  </si>
  <si>
    <t>Dimethoxymethane</t>
  </si>
  <si>
    <t>CO2_to_CO_rWGS [CO2_treatment]</t>
  </si>
  <si>
    <t>CO2_to_CO_DRM [CO2_treatment]</t>
  </si>
  <si>
    <t>market for carbon monoxide | carbon monoxide | Consequential, U - RER</t>
  </si>
  <si>
    <t>market for hydrogen, liquid | hydrogen, liquid | Consequential, U - RER</t>
  </si>
  <si>
    <t>market for refrigerant R134a | refrigerant R134a | Consequential, U - GLO</t>
  </si>
  <si>
    <t>market for wastewater, average | wastewater, average | Consequential, U -  Europe without Switzerland</t>
  </si>
  <si>
    <t>market for dimethyl ether | dimethyl ether | Consequential, U - GLO</t>
  </si>
  <si>
    <t>market for kerosene | kerosene | Consequential, U - Europe without Switzerland</t>
  </si>
  <si>
    <t>market for naphtha | naphtha | Consequential, U - RER</t>
  </si>
  <si>
    <t>market for compressed air, 600 kPa gauge | compressed air, 600 kPa gauge | Consequential, U</t>
  </si>
  <si>
    <t>market for oxygen, liquid | oxygen, liquid | Consequential, U</t>
  </si>
  <si>
    <t>market for zeolite, powder | zeolite, powder | Consequential, U</t>
  </si>
  <si>
    <t>Marginal_mix_CO2_near_term [CO2]</t>
  </si>
  <si>
    <t>Capturing [CO2_from_bioenergy]</t>
  </si>
  <si>
    <t>Capturing [CO2_from_H2]</t>
  </si>
  <si>
    <t>Capturing [CO2_from_fermentation]</t>
  </si>
  <si>
    <t>market for heat, district or industrial, natural gas | heat, district or industrial, natural gas | Consequential, U - Europe without Switzerland</t>
  </si>
  <si>
    <t>Marginal_mix_CO2_long_term [CO2]</t>
  </si>
  <si>
    <t>Capturing [CO2_from_iron]</t>
  </si>
  <si>
    <t>Capturing [CO2_from_Ethylene]</t>
  </si>
  <si>
    <t>Capturing [CO2_from_cement]</t>
  </si>
  <si>
    <t>market for activated carbon, granular | activated carbon, granular | Consequential, U - GLO</t>
  </si>
  <si>
    <t>market for monoethanolamine | monoethanolamine | Consequential, U - GLO</t>
  </si>
  <si>
    <t>market for ammonia, liquid | ammonia, liquid | Consequential, U - RER</t>
  </si>
  <si>
    <t>market for sodium hydroxide, without water, in 50% solution state | sodium hydroxide, without water, in 50% solution state | Consequential, U - GLO</t>
  </si>
  <si>
    <t>market for limestone, crushed, for mill | limestone, crushed, for mill | Consequential, U - RoW</t>
  </si>
  <si>
    <t>Production [H2_from_PEM]</t>
  </si>
  <si>
    <t>market for oxygen, liquid | oxygen, liquid | Consequential, U - RER</t>
  </si>
  <si>
    <t>treatment of waste zeolite, inert material landfill | waste zeolite | Consequential, U - RoW</t>
  </si>
  <si>
    <t>market for zeolite, powder | zeolite, powder | Consequential, U - GLO</t>
  </si>
  <si>
    <t>market for diesel | diesel | Consequential, U - Europe without Switzerland</t>
  </si>
  <si>
    <t>CO2_to_Polyols [CO2_treatment]</t>
  </si>
  <si>
    <t>CO2_to_DMC [CO2_treatment]</t>
  </si>
  <si>
    <t>CO2_to_DME [CO2_treatment]</t>
  </si>
  <si>
    <t>CO2_to_FA_elec [CO2_treatment]</t>
  </si>
  <si>
    <t>Production [Conventional_Polyol]</t>
  </si>
  <si>
    <r>
      <t>Capturing [CO2_from_ammonia]</t>
    </r>
    <r>
      <rPr>
        <vertAlign val="superscript"/>
        <sz val="11"/>
        <rFont val="Calibri"/>
        <family val="2"/>
        <scheme val="minor"/>
      </rPr>
      <t>1</t>
    </r>
  </si>
  <si>
    <r>
      <t>Capturing [CO2_from_bioenergy]</t>
    </r>
    <r>
      <rPr>
        <vertAlign val="superscript"/>
        <sz val="11"/>
        <rFont val="Calibri"/>
        <family val="2"/>
        <scheme val="minor"/>
      </rPr>
      <t>2</t>
    </r>
  </si>
  <si>
    <r>
      <t>Capturing [CO2_from_H2]</t>
    </r>
    <r>
      <rPr>
        <vertAlign val="superscript"/>
        <sz val="11"/>
        <rFont val="Calibri"/>
        <family val="2"/>
        <scheme val="minor"/>
      </rPr>
      <t>1</t>
    </r>
  </si>
  <si>
    <r>
      <t>Capturing [CO2_from_fermentation]</t>
    </r>
    <r>
      <rPr>
        <vertAlign val="superscript"/>
        <sz val="11"/>
        <rFont val="Calibri"/>
        <family val="2"/>
        <scheme val="minor"/>
      </rPr>
      <t>1</t>
    </r>
  </si>
  <si>
    <r>
      <t>Production [DMC_Catalyst]</t>
    </r>
    <r>
      <rPr>
        <vertAlign val="superscript"/>
        <sz val="11"/>
        <rFont val="Calibri"/>
        <family val="2"/>
        <scheme val="minor"/>
      </rPr>
      <t>3</t>
    </r>
  </si>
  <si>
    <r>
      <t>CO2_to_MeOH [CO2_treatment]</t>
    </r>
    <r>
      <rPr>
        <vertAlign val="superscript"/>
        <sz val="11"/>
        <rFont val="Calibri"/>
        <family val="2"/>
        <scheme val="minor"/>
      </rPr>
      <t>4</t>
    </r>
  </si>
  <si>
    <r>
      <t>CO2_to_CH4 [CO2_treatment]</t>
    </r>
    <r>
      <rPr>
        <vertAlign val="superscript"/>
        <sz val="11"/>
        <rFont val="Calibri"/>
        <family val="2"/>
        <scheme val="minor"/>
      </rPr>
      <t>4</t>
    </r>
  </si>
  <si>
    <r>
      <t>CO2_to_Polyols [CO2_treatment]</t>
    </r>
    <r>
      <rPr>
        <vertAlign val="superscript"/>
        <sz val="11"/>
        <rFont val="Calibri"/>
        <family val="2"/>
        <scheme val="minor"/>
      </rPr>
      <t>3</t>
    </r>
  </si>
  <si>
    <r>
      <t>Production [Conventional_Polyol]</t>
    </r>
    <r>
      <rPr>
        <vertAlign val="superscript"/>
        <sz val="11"/>
        <rFont val="Calibri"/>
        <family val="2"/>
        <scheme val="minor"/>
      </rPr>
      <t>3</t>
    </r>
  </si>
  <si>
    <r>
      <t>CO2_to_EtOH_elec [CO2_treatment]</t>
    </r>
    <r>
      <rPr>
        <vertAlign val="superscript"/>
        <sz val="11"/>
        <rFont val="Calibri"/>
        <family val="2"/>
        <scheme val="minor"/>
      </rPr>
      <t>5</t>
    </r>
  </si>
  <si>
    <r>
      <t>CO2_to_DMC [CO2_treatment]</t>
    </r>
    <r>
      <rPr>
        <vertAlign val="superscript"/>
        <sz val="11"/>
        <rFont val="Calibri"/>
        <family val="2"/>
        <scheme val="minor"/>
      </rPr>
      <t>6</t>
    </r>
  </si>
  <si>
    <r>
      <t>CO2_to_CO_rWGS [CO2_treatment]</t>
    </r>
    <r>
      <rPr>
        <vertAlign val="superscript"/>
        <sz val="11"/>
        <rFont val="Calibri"/>
        <family val="2"/>
        <scheme val="minor"/>
      </rPr>
      <t>4</t>
    </r>
  </si>
  <si>
    <r>
      <t>CO2_to_CO_DRM [CO2_treatment]</t>
    </r>
    <r>
      <rPr>
        <vertAlign val="superscript"/>
        <sz val="11"/>
        <rFont val="Calibri"/>
        <family val="2"/>
        <scheme val="minor"/>
      </rPr>
      <t>7</t>
    </r>
  </si>
  <si>
    <r>
      <t>CO2_to_DME [CO2_treatment]</t>
    </r>
    <r>
      <rPr>
        <vertAlign val="superscript"/>
        <sz val="11"/>
        <rFont val="Calibri"/>
        <family val="2"/>
        <scheme val="minor"/>
      </rPr>
      <t>8</t>
    </r>
  </si>
  <si>
    <r>
      <t>CO2_to_FA_elec [CO2_treatment]</t>
    </r>
    <r>
      <rPr>
        <vertAlign val="superscript"/>
        <sz val="11"/>
        <rFont val="Calibri"/>
        <family val="2"/>
        <scheme val="minor"/>
      </rPr>
      <t>9</t>
    </r>
  </si>
  <si>
    <r>
      <t>CO2_to_FA_hydro [CO2_treatment]</t>
    </r>
    <r>
      <rPr>
        <vertAlign val="superscript"/>
        <sz val="11"/>
        <rFont val="Calibri"/>
        <family val="2"/>
        <scheme val="minor"/>
      </rPr>
      <t>10</t>
    </r>
  </si>
  <si>
    <r>
      <t>CO2_to_FT [CO2_treatment]</t>
    </r>
    <r>
      <rPr>
        <vertAlign val="superscript"/>
        <sz val="11"/>
        <rFont val="Calibri"/>
        <family val="2"/>
        <scheme val="minor"/>
      </rPr>
      <t>11</t>
    </r>
  </si>
  <si>
    <r>
      <t>CO2_to_DMM [CO2_treatment]</t>
    </r>
    <r>
      <rPr>
        <vertAlign val="superscript"/>
        <sz val="11"/>
        <rFont val="Calibri"/>
        <family val="2"/>
        <scheme val="minor"/>
      </rPr>
      <t>12</t>
    </r>
  </si>
  <si>
    <r>
      <t>Production [H2_from_PEM]</t>
    </r>
    <r>
      <rPr>
        <vertAlign val="superscript"/>
        <sz val="11"/>
        <rFont val="Calibri"/>
        <family val="2"/>
        <scheme val="minor"/>
      </rPr>
      <t>13</t>
    </r>
  </si>
  <si>
    <r>
      <t>Capturing [CO2_from_iron]</t>
    </r>
    <r>
      <rPr>
        <vertAlign val="superscript"/>
        <sz val="11"/>
        <rFont val="Calibri"/>
        <family val="2"/>
        <scheme val="minor"/>
      </rPr>
      <t>14</t>
    </r>
  </si>
  <si>
    <r>
      <t>Capturing [CO2_from_Ethylene]</t>
    </r>
    <r>
      <rPr>
        <vertAlign val="superscript"/>
        <sz val="11"/>
        <rFont val="Calibri"/>
        <family val="2"/>
        <scheme val="minor"/>
      </rPr>
      <t>15</t>
    </r>
  </si>
  <si>
    <r>
      <t>Capturing [CO2_from_cement]</t>
    </r>
    <r>
      <rPr>
        <vertAlign val="superscript"/>
        <sz val="11"/>
        <rFont val="Calibri"/>
        <family val="2"/>
        <scheme val="minor"/>
      </rPr>
      <t>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</si>
</sst>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* #,##0.00000_ ;_ * \-#,##0.0000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7" fillId="0" borderId="0"/>
    <xf numFmtId="9" fontId="7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Font="1" applyFill="1" applyBorder="1" applyAlignment="1" applyProtection="1">
      <alignment horizontal="right" vertical="center"/>
    </xf>
    <xf numFmtId="164" fontId="2" fillId="0" borderId="0" xfId="1" applyFont="1" applyFill="1" applyBorder="1" applyAlignment="1" applyProtection="1">
      <alignment horizontal="right" vertical="top"/>
    </xf>
    <xf numFmtId="0" fontId="2" fillId="0" borderId="0" xfId="0" applyFont="1" applyFill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vertical="top"/>
    </xf>
  </cellXfs>
  <cellStyles count="7">
    <cellStyle name="Komma" xfId="1" builtinId="3"/>
    <cellStyle name="Normal 2" xfId="2"/>
    <cellStyle name="Percent 2" xfId="3"/>
    <cellStyle name="Prozent 2" xfId="6"/>
    <cellStyle name="Standard" xfId="0" builtinId="0"/>
    <cellStyle name="Standard 2" xfId="4"/>
    <cellStyle name="Standard 3" xfId="5"/>
  </cellStyles>
  <dxfs count="0"/>
  <tableStyles count="0" defaultTableStyle="TableStyleMedium2" defaultPivotStyle="PivotStyleLight16"/>
  <colors>
    <mruColors>
      <color rgb="FF546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/>
  </sheetPr>
  <dimension ref="A1:DC112"/>
  <sheetViews>
    <sheetView topLeftCell="P7" zoomScale="64" workbookViewId="0">
      <selection activeCell="T43" sqref="T43"/>
    </sheetView>
  </sheetViews>
  <sheetFormatPr baseColWidth="10" defaultColWidth="19.6640625" defaultRowHeight="14.4" x14ac:dyDescent="0.3"/>
  <cols>
    <col min="1" max="1" width="14.6640625" style="4" bestFit="1" customWidth="1"/>
    <col min="2" max="2" width="149.33203125" style="4" bestFit="1" customWidth="1"/>
    <col min="3" max="3" width="17.109375" style="4" bestFit="1" customWidth="1"/>
    <col min="4" max="4" width="8.77734375" style="4" bestFit="1" customWidth="1"/>
    <col min="5" max="5" width="33.77734375" style="4" bestFit="1" customWidth="1"/>
    <col min="6" max="6" width="30.6640625" style="4" bestFit="1" customWidth="1"/>
    <col min="7" max="7" width="31.44140625" style="4" bestFit="1" customWidth="1"/>
    <col min="8" max="8" width="24.44140625" style="4" bestFit="1" customWidth="1"/>
    <col min="9" max="9" width="34.44140625" style="4" bestFit="1" customWidth="1"/>
    <col min="10" max="10" width="25.6640625" style="4" bestFit="1" customWidth="1"/>
    <col min="11" max="11" width="30.44140625" style="4" bestFit="1" customWidth="1"/>
    <col min="12" max="12" width="28.44140625" style="4" bestFit="1" customWidth="1"/>
    <col min="13" max="13" width="31.44140625" style="4" bestFit="1" customWidth="1"/>
    <col min="14" max="14" width="32.33203125" style="4" bestFit="1" customWidth="1"/>
    <col min="15" max="15" width="34.33203125" style="4" bestFit="1" customWidth="1"/>
    <col min="16" max="16" width="29.109375" style="4" bestFit="1" customWidth="1"/>
    <col min="17" max="17" width="33.44140625" style="4" bestFit="1" customWidth="1"/>
    <col min="18" max="18" width="32.77734375" style="4" bestFit="1" customWidth="1"/>
    <col min="19" max="19" width="29" style="4" bestFit="1" customWidth="1"/>
    <col min="20" max="20" width="32.109375" style="4" bestFit="1" customWidth="1"/>
    <col min="21" max="21" width="34.33203125" style="4" bestFit="1" customWidth="1"/>
    <col min="22" max="22" width="27.6640625" style="4" bestFit="1" customWidth="1"/>
    <col min="23" max="23" width="30.44140625" style="4" bestFit="1" customWidth="1"/>
    <col min="24" max="16384" width="19.6640625" style="4"/>
  </cols>
  <sheetData>
    <row r="1" spans="1:107" s="2" customFormat="1" ht="16.2" x14ac:dyDescent="0.3">
      <c r="A1" s="1"/>
      <c r="B1" s="1"/>
      <c r="C1" s="1"/>
      <c r="D1" s="14" t="s">
        <v>3</v>
      </c>
      <c r="E1" s="14" t="s">
        <v>55</v>
      </c>
      <c r="F1" s="14" t="s">
        <v>79</v>
      </c>
      <c r="G1" s="14" t="s">
        <v>80</v>
      </c>
      <c r="H1" s="14" t="s">
        <v>81</v>
      </c>
      <c r="I1" s="14" t="s">
        <v>82</v>
      </c>
      <c r="J1" s="14" t="s">
        <v>83</v>
      </c>
      <c r="K1" s="14" t="s">
        <v>84</v>
      </c>
      <c r="L1" s="14" t="s">
        <v>85</v>
      </c>
      <c r="M1" s="14" t="s">
        <v>86</v>
      </c>
      <c r="N1" s="14" t="s">
        <v>87</v>
      </c>
      <c r="O1" s="14" t="s">
        <v>88</v>
      </c>
      <c r="P1" s="14" t="s">
        <v>89</v>
      </c>
      <c r="Q1" s="14" t="s">
        <v>90</v>
      </c>
      <c r="R1" s="14" t="s">
        <v>91</v>
      </c>
      <c r="S1" s="14" t="s">
        <v>92</v>
      </c>
      <c r="T1" s="14" t="s">
        <v>93</v>
      </c>
      <c r="U1" s="14" t="s">
        <v>94</v>
      </c>
      <c r="V1" s="14" t="s">
        <v>95</v>
      </c>
      <c r="W1" s="14" t="s">
        <v>96</v>
      </c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</row>
    <row r="2" spans="1:107" x14ac:dyDescent="0.3">
      <c r="A2" s="1"/>
      <c r="B2" s="1"/>
      <c r="C2" s="1"/>
      <c r="D2" s="3" t="s">
        <v>0</v>
      </c>
      <c r="E2" s="6" t="s">
        <v>1</v>
      </c>
      <c r="F2" s="6" t="s">
        <v>1</v>
      </c>
      <c r="G2" s="6" t="s">
        <v>1</v>
      </c>
      <c r="H2" s="6" t="s">
        <v>1</v>
      </c>
      <c r="I2" s="6" t="s">
        <v>1</v>
      </c>
      <c r="J2" s="6" t="s">
        <v>1</v>
      </c>
      <c r="K2" s="6" t="s">
        <v>1</v>
      </c>
      <c r="L2" s="6" t="s">
        <v>1</v>
      </c>
      <c r="M2" s="4" t="s">
        <v>1</v>
      </c>
      <c r="N2" s="4" t="s">
        <v>1</v>
      </c>
      <c r="O2" s="4" t="s">
        <v>1</v>
      </c>
      <c r="P2" s="4" t="s">
        <v>1</v>
      </c>
      <c r="Q2" s="6" t="s">
        <v>1</v>
      </c>
      <c r="R2" s="6" t="s">
        <v>1</v>
      </c>
      <c r="S2" s="6" t="s">
        <v>1</v>
      </c>
      <c r="T2" s="6" t="s">
        <v>1</v>
      </c>
      <c r="U2" s="6" t="s">
        <v>1</v>
      </c>
      <c r="V2" s="6" t="s">
        <v>1</v>
      </c>
      <c r="W2" s="6" t="s">
        <v>1</v>
      </c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</row>
    <row r="3" spans="1:107" x14ac:dyDescent="0.3">
      <c r="A3" s="1"/>
      <c r="B3" s="1"/>
      <c r="C3" s="1"/>
      <c r="D3" s="3"/>
      <c r="E3" s="7">
        <v>1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>
        <v>1</v>
      </c>
      <c r="M3" s="7">
        <v>1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  <c r="U3" s="7">
        <v>1</v>
      </c>
      <c r="V3" s="7">
        <v>1</v>
      </c>
      <c r="W3" s="7">
        <v>1</v>
      </c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</row>
    <row r="4" spans="1:107" x14ac:dyDescent="0.3">
      <c r="A4" s="1"/>
      <c r="B4" s="1"/>
      <c r="C4" s="1"/>
      <c r="D4" s="3" t="s">
        <v>4</v>
      </c>
      <c r="E4" s="8"/>
      <c r="F4" s="8"/>
      <c r="G4" s="8"/>
      <c r="H4" s="8"/>
      <c r="I4" s="8"/>
      <c r="J4" s="8"/>
      <c r="K4" s="8"/>
    </row>
    <row r="5" spans="1:107" x14ac:dyDescent="0.3">
      <c r="A5" s="1"/>
      <c r="B5" s="1"/>
      <c r="C5" s="1"/>
      <c r="D5" s="3" t="s">
        <v>5</v>
      </c>
      <c r="E5" s="3" t="s">
        <v>11</v>
      </c>
      <c r="F5" s="3" t="s">
        <v>11</v>
      </c>
      <c r="G5" s="3" t="s">
        <v>11</v>
      </c>
      <c r="H5" s="3" t="s">
        <v>11</v>
      </c>
      <c r="I5" s="3" t="s">
        <v>11</v>
      </c>
      <c r="J5" s="3" t="s">
        <v>11</v>
      </c>
      <c r="K5" s="3" t="s">
        <v>11</v>
      </c>
      <c r="L5" s="3" t="s">
        <v>11</v>
      </c>
      <c r="M5" s="4" t="s">
        <v>11</v>
      </c>
      <c r="N5" s="4" t="s">
        <v>11</v>
      </c>
      <c r="O5" s="4" t="s">
        <v>11</v>
      </c>
      <c r="P5" s="4" t="s">
        <v>11</v>
      </c>
      <c r="Q5" s="3" t="s">
        <v>11</v>
      </c>
      <c r="R5" s="3" t="s">
        <v>11</v>
      </c>
      <c r="S5" s="3" t="s">
        <v>11</v>
      </c>
      <c r="T5" s="3" t="s">
        <v>11</v>
      </c>
      <c r="U5" s="3" t="s">
        <v>11</v>
      </c>
      <c r="V5" s="3" t="s">
        <v>11</v>
      </c>
      <c r="W5" s="3" t="s">
        <v>11</v>
      </c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</row>
    <row r="6" spans="1:107" x14ac:dyDescent="0.3">
      <c r="A6" s="3" t="s">
        <v>6</v>
      </c>
      <c r="B6" s="3" t="s">
        <v>7</v>
      </c>
      <c r="C6" s="3" t="s">
        <v>8</v>
      </c>
      <c r="D6" s="3" t="s">
        <v>9</v>
      </c>
      <c r="E6" s="3" t="s">
        <v>10</v>
      </c>
      <c r="F6" s="3" t="s">
        <v>10</v>
      </c>
      <c r="G6" s="3" t="s">
        <v>10</v>
      </c>
      <c r="H6" s="3" t="s">
        <v>10</v>
      </c>
      <c r="I6" s="3" t="s">
        <v>10</v>
      </c>
      <c r="J6" s="3" t="s">
        <v>10</v>
      </c>
      <c r="K6" s="3" t="s">
        <v>10</v>
      </c>
      <c r="L6" s="3" t="s">
        <v>10</v>
      </c>
      <c r="M6" s="4" t="s">
        <v>10</v>
      </c>
      <c r="N6" s="4" t="s">
        <v>10</v>
      </c>
      <c r="O6" s="4" t="s">
        <v>10</v>
      </c>
      <c r="P6" s="4" t="s">
        <v>10</v>
      </c>
      <c r="Q6" s="3" t="s">
        <v>10</v>
      </c>
      <c r="R6" s="3" t="s">
        <v>10</v>
      </c>
      <c r="S6" s="3" t="s">
        <v>10</v>
      </c>
      <c r="T6" s="3" t="s">
        <v>10</v>
      </c>
      <c r="U6" s="3" t="s">
        <v>10</v>
      </c>
      <c r="V6" s="3" t="s">
        <v>10</v>
      </c>
      <c r="W6" s="3" t="s">
        <v>10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</row>
    <row r="7" spans="1:107" x14ac:dyDescent="0.3">
      <c r="A7" s="5"/>
      <c r="B7" s="9" t="s">
        <v>55</v>
      </c>
      <c r="C7" s="3"/>
      <c r="D7" s="5" t="s">
        <v>1</v>
      </c>
      <c r="E7" s="12"/>
      <c r="F7" s="12"/>
      <c r="G7" s="12"/>
      <c r="H7" s="12"/>
      <c r="I7" s="12"/>
      <c r="J7" s="12"/>
      <c r="K7" s="12">
        <v>1</v>
      </c>
      <c r="L7" s="12">
        <v>1</v>
      </c>
      <c r="M7" s="12">
        <v>1</v>
      </c>
      <c r="N7" s="12"/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2">
        <v>1</v>
      </c>
      <c r="V7" s="12">
        <v>1</v>
      </c>
      <c r="W7" s="12">
        <v>1</v>
      </c>
    </row>
    <row r="8" spans="1:107" x14ac:dyDescent="0.3">
      <c r="A8" s="5"/>
      <c r="B8" s="9" t="s">
        <v>34</v>
      </c>
      <c r="C8" s="3"/>
      <c r="D8" s="5" t="s">
        <v>1</v>
      </c>
      <c r="E8" s="12">
        <v>0.48</v>
      </c>
      <c r="F8" s="12"/>
      <c r="G8" s="12"/>
      <c r="H8" s="12"/>
      <c r="I8" s="12"/>
      <c r="J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</row>
    <row r="9" spans="1:107" x14ac:dyDescent="0.3">
      <c r="A9" s="5"/>
      <c r="B9" s="9" t="s">
        <v>56</v>
      </c>
      <c r="C9" s="3"/>
      <c r="D9" s="5" t="s">
        <v>1</v>
      </c>
      <c r="E9" s="12">
        <v>0.26400000000000001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</row>
    <row r="10" spans="1:107" x14ac:dyDescent="0.3">
      <c r="A10" s="5"/>
      <c r="B10" s="9" t="s">
        <v>57</v>
      </c>
      <c r="C10" s="3"/>
      <c r="D10" s="5" t="s">
        <v>1</v>
      </c>
      <c r="E10" s="12">
        <v>0.184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</row>
    <row r="11" spans="1:107" x14ac:dyDescent="0.3">
      <c r="A11" s="5"/>
      <c r="B11" s="9" t="s">
        <v>58</v>
      </c>
      <c r="C11" s="3"/>
      <c r="D11" s="5" t="s">
        <v>1</v>
      </c>
      <c r="E11" s="12">
        <v>7.1999999999999995E-2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</row>
    <row r="12" spans="1:107" x14ac:dyDescent="0.3">
      <c r="A12" s="5"/>
      <c r="B12" s="9" t="s">
        <v>19</v>
      </c>
      <c r="C12" s="3"/>
      <c r="D12" s="5" t="s">
        <v>1</v>
      </c>
      <c r="E12" s="12"/>
      <c r="F12" s="12"/>
      <c r="G12" s="12"/>
      <c r="H12" s="12"/>
      <c r="I12" s="12"/>
      <c r="J12" s="12"/>
      <c r="K12" s="12"/>
      <c r="L12" s="12"/>
      <c r="M12" s="12">
        <v>7.080745341614907E-4</v>
      </c>
      <c r="N12" s="12">
        <v>1.1400000000000001E-4</v>
      </c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</row>
    <row r="13" spans="1:107" x14ac:dyDescent="0.3">
      <c r="A13" s="5"/>
      <c r="B13" s="9" t="s">
        <v>35</v>
      </c>
      <c r="C13" s="3"/>
      <c r="D13" s="5" t="s">
        <v>1</v>
      </c>
      <c r="E13" s="12"/>
      <c r="F13" s="12" t="s">
        <v>4</v>
      </c>
      <c r="G13" s="12"/>
      <c r="H13" s="12"/>
      <c r="I13" s="12" t="s">
        <v>4</v>
      </c>
      <c r="J13" s="12"/>
      <c r="K13" s="12" t="s">
        <v>4</v>
      </c>
      <c r="L13" s="12" t="s">
        <v>4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</row>
    <row r="14" spans="1:107" x14ac:dyDescent="0.3">
      <c r="A14" s="5"/>
      <c r="B14" s="9" t="s">
        <v>33</v>
      </c>
      <c r="C14" s="3"/>
      <c r="D14" s="5" t="s">
        <v>1</v>
      </c>
      <c r="E14" s="12"/>
      <c r="F14" s="12" t="s">
        <v>4</v>
      </c>
      <c r="G14" s="12"/>
      <c r="H14" s="12"/>
      <c r="I14" s="12" t="s">
        <v>4</v>
      </c>
      <c r="J14" s="12"/>
      <c r="K14" s="12" t="s">
        <v>4</v>
      </c>
      <c r="L14" s="12" t="s">
        <v>4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</row>
    <row r="15" spans="1:107" x14ac:dyDescent="0.3">
      <c r="A15" s="5"/>
      <c r="B15" s="9" t="s">
        <v>74</v>
      </c>
      <c r="C15" s="3"/>
      <c r="D15" s="5" t="s">
        <v>1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</row>
    <row r="16" spans="1:107" x14ac:dyDescent="0.3">
      <c r="A16" s="5"/>
      <c r="B16" s="10" t="s">
        <v>78</v>
      </c>
      <c r="C16" s="3"/>
      <c r="D16" s="5" t="s">
        <v>1</v>
      </c>
      <c r="E16" s="12"/>
      <c r="F16" s="12"/>
      <c r="G16" s="12"/>
      <c r="H16" s="12"/>
      <c r="I16" s="12"/>
      <c r="J16" s="12"/>
      <c r="K16" s="12"/>
      <c r="L16" s="12"/>
      <c r="M16" s="12">
        <v>-6.2111801242236027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</row>
    <row r="17" spans="1:107" x14ac:dyDescent="0.3">
      <c r="A17" s="5"/>
      <c r="B17" s="9" t="s">
        <v>36</v>
      </c>
      <c r="C17" s="3"/>
      <c r="D17" s="5" t="s">
        <v>1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</row>
    <row r="18" spans="1:107" x14ac:dyDescent="0.3">
      <c r="A18" s="5"/>
      <c r="B18" s="9" t="s">
        <v>75</v>
      </c>
      <c r="C18" s="3"/>
      <c r="D18" s="5" t="s">
        <v>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</row>
    <row r="19" spans="1:107" x14ac:dyDescent="0.3">
      <c r="B19" s="9" t="s">
        <v>43</v>
      </c>
      <c r="C19" s="3"/>
      <c r="D19" s="5" t="s">
        <v>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</row>
    <row r="20" spans="1:107" x14ac:dyDescent="0.3">
      <c r="A20" s="5"/>
      <c r="B20" s="9" t="s">
        <v>44</v>
      </c>
      <c r="C20" s="3"/>
      <c r="D20" s="5" t="s">
        <v>1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</row>
    <row r="21" spans="1:107" x14ac:dyDescent="0.3">
      <c r="A21" s="5"/>
      <c r="B21" s="9" t="s">
        <v>76</v>
      </c>
      <c r="C21" s="3"/>
      <c r="D21" s="5" t="s">
        <v>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</row>
    <row r="22" spans="1:107" x14ac:dyDescent="0.3">
      <c r="A22" s="5"/>
      <c r="B22" s="9" t="s">
        <v>77</v>
      </c>
      <c r="C22" s="3"/>
      <c r="D22" s="5" t="s">
        <v>1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</row>
    <row r="23" spans="1:107" x14ac:dyDescent="0.3">
      <c r="A23" s="5"/>
      <c r="B23" s="9" t="s">
        <v>38</v>
      </c>
      <c r="C23" s="3"/>
      <c r="D23" s="5" t="s">
        <v>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</row>
    <row r="24" spans="1:107" x14ac:dyDescent="0.3">
      <c r="A24" s="5"/>
      <c r="B24" s="9" t="s">
        <v>39</v>
      </c>
      <c r="C24" s="3"/>
      <c r="D24" s="5" t="s">
        <v>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</row>
    <row r="25" spans="1:107" x14ac:dyDescent="0.3">
      <c r="A25" s="5"/>
      <c r="B25" s="9" t="s">
        <v>40</v>
      </c>
      <c r="C25" s="3"/>
      <c r="D25" s="5" t="s">
        <v>1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</row>
    <row r="26" spans="1:107" x14ac:dyDescent="0.3">
      <c r="A26" s="5"/>
      <c r="B26" s="9" t="s">
        <v>46</v>
      </c>
      <c r="C26" s="3"/>
      <c r="D26" s="5" t="s">
        <v>1</v>
      </c>
      <c r="E26" s="12"/>
      <c r="F26" s="12"/>
      <c r="G26" s="12"/>
      <c r="H26" s="12"/>
      <c r="I26" s="12"/>
      <c r="J26" s="12"/>
      <c r="K26" s="12">
        <v>0.13639526791927628</v>
      </c>
      <c r="L26" s="12">
        <v>0.17216740387887036</v>
      </c>
      <c r="M26" s="12"/>
      <c r="N26" s="12"/>
      <c r="O26" s="12"/>
      <c r="P26" s="12"/>
      <c r="Q26" s="12">
        <v>4.5540796963946868E-2</v>
      </c>
      <c r="R26" s="12">
        <v>-5.4945054945054944E-2</v>
      </c>
      <c r="U26" s="12">
        <v>4.5685279187817257E-2</v>
      </c>
      <c r="W26" s="12">
        <v>0.12429378531073446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</row>
    <row r="27" spans="1:107" x14ac:dyDescent="0.3">
      <c r="A27" s="5"/>
      <c r="B27" s="9" t="s">
        <v>12</v>
      </c>
      <c r="C27" s="3"/>
      <c r="D27" s="5" t="s">
        <v>13</v>
      </c>
      <c r="E27" s="12"/>
      <c r="F27" s="12">
        <f>0.39191/3.6</f>
        <v>0.10886388888888889</v>
      </c>
      <c r="G27" s="12">
        <v>0.15</v>
      </c>
      <c r="H27" s="12">
        <f>0.56976/3.6</f>
        <v>0.15826666666666667</v>
      </c>
      <c r="I27" s="12">
        <f>0.39191/3.6</f>
        <v>0.10886388888888889</v>
      </c>
      <c r="J27" s="12"/>
      <c r="K27" s="12">
        <v>0.92553931802366041</v>
      </c>
      <c r="L27" s="12">
        <v>0.1122830894862198</v>
      </c>
      <c r="M27" s="12">
        <v>6.2111801242236024E-2</v>
      </c>
      <c r="N27" s="12">
        <f>1.5/3.6</f>
        <v>0.41666666666666663</v>
      </c>
      <c r="O27" s="12">
        <v>2.9301814183617374</v>
      </c>
      <c r="P27" s="12">
        <v>0</v>
      </c>
      <c r="Q27" s="12">
        <v>0.97406704617330808</v>
      </c>
      <c r="R27" s="12">
        <v>7.615384615384615</v>
      </c>
      <c r="S27" s="12">
        <v>0.4599406528189911</v>
      </c>
      <c r="T27" s="12">
        <v>9.2085889570552162</v>
      </c>
      <c r="U27" s="12">
        <v>0.53807106598984777</v>
      </c>
      <c r="V27" s="12">
        <v>1.8998015873015868</v>
      </c>
      <c r="W27" s="12">
        <v>0.12994350282485875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</row>
    <row r="28" spans="1:107" x14ac:dyDescent="0.3">
      <c r="A28" s="5"/>
      <c r="B28" s="9" t="s">
        <v>52</v>
      </c>
      <c r="C28" s="3"/>
      <c r="D28" s="5" t="s">
        <v>2</v>
      </c>
      <c r="E28" s="12"/>
      <c r="F28" s="12">
        <f>0.00926/1.293</f>
        <v>7.1616395978344929E-3</v>
      </c>
      <c r="G28" s="12"/>
      <c r="H28" s="12">
        <f>0.00926/1.293</f>
        <v>7.1616395978344929E-3</v>
      </c>
      <c r="I28" s="12">
        <f>0.00926/1.293</f>
        <v>7.1616395978344929E-3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</row>
    <row r="29" spans="1:107" x14ac:dyDescent="0.3">
      <c r="A29" s="5"/>
      <c r="B29" s="9" t="s">
        <v>59</v>
      </c>
      <c r="C29" s="3"/>
      <c r="D29" s="5" t="s">
        <v>30</v>
      </c>
      <c r="E29" s="12"/>
      <c r="F29" s="12"/>
      <c r="G29" s="12">
        <v>2.9</v>
      </c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</row>
    <row r="30" spans="1:107" x14ac:dyDescent="0.3">
      <c r="A30" s="5"/>
      <c r="B30" s="9" t="s">
        <v>70</v>
      </c>
      <c r="C30" s="3"/>
      <c r="D30" s="5" t="s">
        <v>1</v>
      </c>
      <c r="E30" s="12"/>
      <c r="F30" s="12"/>
      <c r="G30" s="12"/>
      <c r="H30" s="12">
        <v>5.5500000000000002E-3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</row>
    <row r="31" spans="1:107" x14ac:dyDescent="0.3">
      <c r="A31" s="5"/>
      <c r="B31" s="9" t="s">
        <v>14</v>
      </c>
      <c r="C31" s="3"/>
      <c r="D31" s="5" t="s">
        <v>1</v>
      </c>
      <c r="E31" s="12"/>
      <c r="F31" s="12"/>
      <c r="G31" s="12"/>
      <c r="H31" s="12"/>
      <c r="I31" s="12"/>
      <c r="J31" s="12"/>
      <c r="K31" s="12">
        <v>-0.6958942240779401</v>
      </c>
      <c r="L31" s="12"/>
      <c r="M31" s="12"/>
      <c r="N31" s="12"/>
      <c r="O31" s="12"/>
      <c r="P31" s="12">
        <v>1.3793103448275863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</row>
    <row r="32" spans="1:107" x14ac:dyDescent="0.3">
      <c r="A32" s="5"/>
      <c r="B32" s="9" t="s">
        <v>15</v>
      </c>
      <c r="C32" s="3"/>
      <c r="D32" s="5" t="s">
        <v>2</v>
      </c>
      <c r="E32" s="12"/>
      <c r="F32" s="12">
        <f>0.00682/0.84</f>
        <v>8.1190476190476195E-3</v>
      </c>
      <c r="G32" s="12"/>
      <c r="H32" s="12">
        <f>0.00457/0.84</f>
        <v>5.4404761904761909E-3</v>
      </c>
      <c r="I32" s="12">
        <f>0.00682/0.84</f>
        <v>8.1190476190476195E-3</v>
      </c>
      <c r="J32" s="12"/>
      <c r="K32" s="12"/>
      <c r="L32" s="12">
        <v>-0.40506165038318837</v>
      </c>
      <c r="M32" s="12"/>
      <c r="N32" s="12"/>
      <c r="O32" s="12"/>
      <c r="P32" s="12"/>
      <c r="Q32" s="12"/>
      <c r="R32" s="12">
        <v>0.3401360544217687</v>
      </c>
      <c r="S32" s="12">
        <v>0.43450614667231879</v>
      </c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</row>
    <row r="33" spans="1:107" x14ac:dyDescent="0.3">
      <c r="A33" s="5"/>
      <c r="B33" s="9" t="s">
        <v>20</v>
      </c>
      <c r="C33" s="3"/>
      <c r="D33" s="5" t="s">
        <v>1</v>
      </c>
      <c r="E33" s="12"/>
      <c r="F33" s="12"/>
      <c r="G33" s="12"/>
      <c r="H33" s="12"/>
      <c r="I33" s="12"/>
      <c r="J33" s="12">
        <v>0.161</v>
      </c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</row>
    <row r="34" spans="1:107" x14ac:dyDescent="0.3">
      <c r="A34" s="5"/>
      <c r="B34" s="9" t="s">
        <v>21</v>
      </c>
      <c r="C34" s="3"/>
      <c r="D34" s="5" t="s">
        <v>1</v>
      </c>
      <c r="E34" s="12"/>
      <c r="F34" s="12"/>
      <c r="G34" s="12"/>
      <c r="H34" s="12"/>
      <c r="I34" s="12"/>
      <c r="J34" s="12">
        <v>0.81</v>
      </c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</row>
    <row r="35" spans="1:107" x14ac:dyDescent="0.3">
      <c r="A35" s="5"/>
      <c r="B35" s="9" t="s">
        <v>22</v>
      </c>
      <c r="C35" s="3"/>
      <c r="D35" s="5" t="s">
        <v>1</v>
      </c>
      <c r="E35" s="12"/>
      <c r="F35" s="12"/>
      <c r="G35" s="12"/>
      <c r="H35" s="12"/>
      <c r="I35" s="12"/>
      <c r="J35" s="12">
        <v>0.02</v>
      </c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</row>
    <row r="36" spans="1:107" x14ac:dyDescent="0.3">
      <c r="A36" s="5"/>
      <c r="B36" s="9" t="s">
        <v>23</v>
      </c>
      <c r="C36" s="3"/>
      <c r="D36" s="5" t="s">
        <v>1</v>
      </c>
      <c r="E36" s="12"/>
      <c r="F36" s="12"/>
      <c r="G36" s="12"/>
      <c r="H36" s="12"/>
      <c r="I36" s="12"/>
      <c r="J36" s="12"/>
      <c r="K36" s="12"/>
      <c r="L36" s="12"/>
      <c r="M36" s="12">
        <v>5.0186335403726714</v>
      </c>
      <c r="N36" s="12">
        <v>0.97</v>
      </c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</row>
    <row r="37" spans="1:107" x14ac:dyDescent="0.3">
      <c r="A37" s="5"/>
      <c r="B37" s="9" t="s">
        <v>24</v>
      </c>
      <c r="C37" s="3"/>
      <c r="D37" s="5" t="s">
        <v>1</v>
      </c>
      <c r="E37" s="12"/>
      <c r="F37" s="12"/>
      <c r="G37" s="12"/>
      <c r="H37" s="12"/>
      <c r="I37" s="12"/>
      <c r="J37" s="12"/>
      <c r="K37" s="12"/>
      <c r="L37" s="12"/>
      <c r="M37" s="12">
        <v>0.13416149068322983</v>
      </c>
      <c r="N37" s="12">
        <v>0.02</v>
      </c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</row>
    <row r="38" spans="1:107" x14ac:dyDescent="0.3">
      <c r="A38" s="5"/>
      <c r="B38" s="9" t="s">
        <v>25</v>
      </c>
      <c r="C38" s="3"/>
      <c r="D38" s="5" t="s">
        <v>1</v>
      </c>
      <c r="E38" s="12"/>
      <c r="F38" s="12"/>
      <c r="G38" s="12"/>
      <c r="H38" s="12"/>
      <c r="I38" s="12"/>
      <c r="J38" s="12"/>
      <c r="K38" s="12"/>
      <c r="L38" s="12"/>
      <c r="M38" s="12">
        <v>0.38447204968944099</v>
      </c>
      <c r="N38" s="12">
        <v>0.01</v>
      </c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</row>
    <row r="39" spans="1:107" x14ac:dyDescent="0.3">
      <c r="A39" s="5"/>
      <c r="B39" s="9" t="s">
        <v>26</v>
      </c>
      <c r="C39" s="3"/>
      <c r="D39" s="5" t="s">
        <v>1</v>
      </c>
      <c r="E39" s="12"/>
      <c r="F39" s="12">
        <v>0.11527999999999999</v>
      </c>
      <c r="G39" s="12"/>
      <c r="H39" s="12">
        <v>0.11527999999999999</v>
      </c>
      <c r="I39" s="12">
        <v>0.11527999999999999</v>
      </c>
      <c r="J39" s="12"/>
      <c r="K39" s="12"/>
      <c r="L39" s="12"/>
      <c r="M39" s="12">
        <v>0.31055900621118016</v>
      </c>
      <c r="N39" s="12">
        <v>0.02</v>
      </c>
      <c r="O39" s="12"/>
      <c r="P39" s="12"/>
      <c r="Q39" s="12"/>
      <c r="R39" s="12">
        <v>-0.22087912087912087</v>
      </c>
      <c r="S39" s="12">
        <v>4.1543026706231459E-2</v>
      </c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</row>
    <row r="40" spans="1:107" x14ac:dyDescent="0.3">
      <c r="A40" s="5"/>
      <c r="B40" s="9" t="s">
        <v>27</v>
      </c>
      <c r="C40" s="3"/>
      <c r="D40" s="5" t="s">
        <v>1</v>
      </c>
      <c r="E40" s="12"/>
      <c r="F40" s="12">
        <v>0.62122999999999995</v>
      </c>
      <c r="G40" s="12"/>
      <c r="H40" s="12">
        <v>0.62124999999999997</v>
      </c>
      <c r="I40" s="12">
        <v>0.62122999999999995</v>
      </c>
      <c r="J40" s="12"/>
      <c r="K40" s="12"/>
      <c r="L40" s="12"/>
      <c r="M40" s="12">
        <v>10.496894409937887</v>
      </c>
      <c r="N40" s="12">
        <f>1.43+0.68</f>
        <v>2.11</v>
      </c>
      <c r="O40" s="12"/>
      <c r="P40" s="12"/>
      <c r="Q40" s="12"/>
      <c r="R40" s="12"/>
      <c r="S40" s="12">
        <v>43.620178041543028</v>
      </c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</row>
    <row r="41" spans="1:107" x14ac:dyDescent="0.3">
      <c r="A41" s="5"/>
      <c r="B41" s="9" t="s">
        <v>72</v>
      </c>
      <c r="C41" s="3"/>
      <c r="D41" s="5" t="s">
        <v>1</v>
      </c>
      <c r="E41" s="12"/>
      <c r="F41" s="12">
        <v>2.0000000000000002E-5</v>
      </c>
      <c r="G41" s="12"/>
      <c r="H41" s="12">
        <v>2.0000000000000002E-5</v>
      </c>
      <c r="I41" s="12">
        <v>2.0000000000000002E-5</v>
      </c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</row>
    <row r="42" spans="1:107" x14ac:dyDescent="0.3">
      <c r="A42" s="5"/>
      <c r="B42" s="9" t="s">
        <v>71</v>
      </c>
      <c r="C42" s="3"/>
      <c r="D42" s="5" t="s">
        <v>1</v>
      </c>
      <c r="E42" s="12"/>
      <c r="F42" s="12"/>
      <c r="G42" s="12"/>
      <c r="H42" s="12"/>
      <c r="I42" s="12"/>
      <c r="J42" s="12"/>
      <c r="K42" s="12"/>
      <c r="L42" s="12"/>
      <c r="M42" s="12">
        <v>-7.080745341614907E-4</v>
      </c>
      <c r="N42" s="12">
        <f>-0.000114</f>
        <v>-1.1400000000000001E-4</v>
      </c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</row>
    <row r="43" spans="1:107" x14ac:dyDescent="0.3">
      <c r="A43" s="5"/>
      <c r="B43" s="9" t="s">
        <v>29</v>
      </c>
      <c r="C43" s="3"/>
      <c r="D43" s="5" t="s">
        <v>30</v>
      </c>
      <c r="E43" s="12"/>
      <c r="F43" s="12">
        <v>0.46400000000000002</v>
      </c>
      <c r="G43" s="12"/>
      <c r="H43" s="12">
        <v>0.23349</v>
      </c>
      <c r="I43" s="12">
        <v>0.46400000000000002</v>
      </c>
      <c r="J43" s="12"/>
      <c r="K43" s="12"/>
      <c r="L43" s="12"/>
      <c r="M43" s="12"/>
      <c r="N43" s="12"/>
      <c r="O43" s="12">
        <v>1.2529741616272678</v>
      </c>
      <c r="P43" s="12">
        <v>7.5517241379310347</v>
      </c>
      <c r="Q43" s="12">
        <v>1.6166982922201139</v>
      </c>
      <c r="R43" s="12">
        <v>-0.36923076923076925</v>
      </c>
      <c r="S43" s="12"/>
      <c r="T43" s="12">
        <v>35.787321063394685</v>
      </c>
      <c r="U43" s="12">
        <v>9.1736040609137053</v>
      </c>
      <c r="V43" s="12">
        <v>88.589285714285708</v>
      </c>
      <c r="W43" s="12">
        <v>4.3163841807909602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</row>
    <row r="44" spans="1:107" x14ac:dyDescent="0.3">
      <c r="A44" s="5"/>
      <c r="B44" s="9" t="s">
        <v>31</v>
      </c>
      <c r="C44" s="3"/>
      <c r="D44" s="5" t="s">
        <v>1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>
        <v>1.4120670698185818</v>
      </c>
      <c r="P44" s="12"/>
      <c r="Q44" s="12"/>
      <c r="R44" s="12"/>
      <c r="S44" s="12"/>
      <c r="T44" s="12">
        <v>0.71779141104294475</v>
      </c>
      <c r="U44" s="12"/>
      <c r="V44" s="12">
        <v>2.3928571428571432</v>
      </c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</row>
    <row r="45" spans="1:107" x14ac:dyDescent="0.3">
      <c r="A45" s="5"/>
      <c r="B45" s="9" t="s">
        <v>32</v>
      </c>
      <c r="C45" s="3"/>
      <c r="D45" s="5" t="s">
        <v>1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>
        <v>-0.28587135788894996</v>
      </c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</row>
    <row r="46" spans="1:107" x14ac:dyDescent="0.3">
      <c r="A46" s="5"/>
      <c r="B46" s="9" t="s">
        <v>37</v>
      </c>
      <c r="C46" s="3"/>
      <c r="D46" s="5" t="s">
        <v>1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>
        <v>-1.4827586206896552</v>
      </c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</row>
    <row r="47" spans="1:107" x14ac:dyDescent="0.3">
      <c r="A47" s="5"/>
      <c r="B47" s="5" t="s">
        <v>41</v>
      </c>
      <c r="C47" s="3"/>
      <c r="D47" s="5" t="s">
        <v>1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>
        <v>-1.0224948875255624</v>
      </c>
      <c r="U47" s="12">
        <v>-1.015228426395939</v>
      </c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</row>
    <row r="48" spans="1:107" x14ac:dyDescent="0.3">
      <c r="A48" s="5"/>
      <c r="B48" s="5" t="s">
        <v>73</v>
      </c>
      <c r="C48" s="3"/>
      <c r="D48" s="5" t="s">
        <v>1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0"/>
      <c r="P48" s="12"/>
      <c r="Q48" s="12"/>
      <c r="R48" s="12"/>
      <c r="S48" s="12"/>
      <c r="T48" s="12"/>
      <c r="U48" s="12"/>
      <c r="V48" s="12"/>
      <c r="W48" s="12">
        <v>-0.30901037107769025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</row>
    <row r="49" spans="1:107" x14ac:dyDescent="0.3">
      <c r="A49" s="5"/>
      <c r="B49" s="5" t="s">
        <v>45</v>
      </c>
      <c r="C49" s="3"/>
      <c r="D49" s="5" t="s">
        <v>1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>
        <v>-0.63251106894370657</v>
      </c>
      <c r="R49" s="12">
        <v>-1.0989010989010988</v>
      </c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</row>
    <row r="50" spans="1:107" x14ac:dyDescent="0.3">
      <c r="A50" s="5"/>
      <c r="B50" s="5" t="s">
        <v>47</v>
      </c>
      <c r="C50" s="3"/>
      <c r="D50" s="5" t="s">
        <v>1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>
        <v>4.7477744807121656E-8</v>
      </c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</row>
    <row r="51" spans="1:107" x14ac:dyDescent="0.3">
      <c r="A51" s="5"/>
      <c r="B51" s="5" t="s">
        <v>48</v>
      </c>
      <c r="C51" s="3"/>
      <c r="D51" s="5" t="s">
        <v>1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>
        <v>1.4569732937685461E-2</v>
      </c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</row>
    <row r="52" spans="1:107" x14ac:dyDescent="0.3">
      <c r="A52" s="5"/>
      <c r="B52" s="5" t="s">
        <v>49</v>
      </c>
      <c r="C52" s="3"/>
      <c r="D52" s="5" t="s">
        <v>1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>
        <v>-0.56973293768545996</v>
      </c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</row>
    <row r="53" spans="1:107" x14ac:dyDescent="0.3">
      <c r="A53" s="5"/>
      <c r="B53" s="5" t="s">
        <v>50</v>
      </c>
      <c r="C53" s="3"/>
      <c r="D53" s="5" t="s">
        <v>1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>
        <v>-0.14644642857142859</v>
      </c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</row>
    <row r="54" spans="1:107" x14ac:dyDescent="0.3">
      <c r="A54" s="5"/>
      <c r="B54" s="5" t="s">
        <v>51</v>
      </c>
      <c r="C54" s="3"/>
      <c r="D54" s="5" t="s">
        <v>1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>
        <v>-0.11496428571428573</v>
      </c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</row>
    <row r="55" spans="1:107" x14ac:dyDescent="0.3">
      <c r="A55" s="5" t="s">
        <v>16</v>
      </c>
      <c r="B55" s="5" t="s">
        <v>18</v>
      </c>
      <c r="C55" s="4" t="s">
        <v>17</v>
      </c>
      <c r="D55" s="5" t="s">
        <v>1</v>
      </c>
      <c r="E55" s="13"/>
      <c r="F55" s="13">
        <v>-1</v>
      </c>
      <c r="G55" s="13">
        <v>-1</v>
      </c>
      <c r="H55" s="13">
        <v>-1</v>
      </c>
      <c r="I55" s="13">
        <v>-1</v>
      </c>
      <c r="J55" s="13"/>
      <c r="K55" s="12">
        <v>3.2011134307585246E-2</v>
      </c>
      <c r="L55" s="12">
        <v>6.6008846546444372E-2</v>
      </c>
      <c r="M55" s="12"/>
      <c r="N55" s="12"/>
      <c r="O55" s="12">
        <v>0.05</v>
      </c>
      <c r="P55" s="12">
        <v>0.61</v>
      </c>
      <c r="Q55" s="12">
        <v>6.3251106894370657E-3</v>
      </c>
      <c r="R55" s="12"/>
      <c r="S55" s="12">
        <v>0.91394658753709201</v>
      </c>
      <c r="T55" s="12"/>
      <c r="U55" s="12">
        <v>2.9441624365482234E-2</v>
      </c>
      <c r="V55" s="12"/>
      <c r="W55" s="12">
        <v>1.92090395480226E-2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</row>
    <row r="56" spans="1:107" x14ac:dyDescent="0.3">
      <c r="K56" s="11"/>
      <c r="L56" s="11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</row>
    <row r="57" spans="1:107" x14ac:dyDescent="0.3"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</row>
    <row r="58" spans="1:107" x14ac:dyDescent="0.3"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</row>
    <row r="59" spans="1:107" x14ac:dyDescent="0.3"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</row>
    <row r="60" spans="1:107" x14ac:dyDescent="0.3"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</row>
    <row r="61" spans="1:107" x14ac:dyDescent="0.3"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</row>
    <row r="62" spans="1:107" x14ac:dyDescent="0.3">
      <c r="P62" s="12"/>
    </row>
    <row r="63" spans="1:107" x14ac:dyDescent="0.3">
      <c r="P63" s="12"/>
    </row>
    <row r="64" spans="1:107" x14ac:dyDescent="0.3">
      <c r="P64" s="12"/>
    </row>
    <row r="65" spans="16:16" x14ac:dyDescent="0.3">
      <c r="P65" s="12"/>
    </row>
    <row r="66" spans="16:16" x14ac:dyDescent="0.3">
      <c r="P66" s="12"/>
    </row>
    <row r="67" spans="16:16" x14ac:dyDescent="0.3">
      <c r="P67" s="12"/>
    </row>
    <row r="68" spans="16:16" x14ac:dyDescent="0.3">
      <c r="P68" s="12"/>
    </row>
    <row r="69" spans="16:16" x14ac:dyDescent="0.3">
      <c r="P69" s="12"/>
    </row>
    <row r="70" spans="16:16" x14ac:dyDescent="0.3">
      <c r="P70" s="12"/>
    </row>
    <row r="71" spans="16:16" x14ac:dyDescent="0.3">
      <c r="P71" s="12"/>
    </row>
    <row r="72" spans="16:16" x14ac:dyDescent="0.3">
      <c r="P72" s="12"/>
    </row>
    <row r="73" spans="16:16" x14ac:dyDescent="0.3">
      <c r="P73" s="12"/>
    </row>
    <row r="74" spans="16:16" x14ac:dyDescent="0.3">
      <c r="P74" s="12"/>
    </row>
    <row r="75" spans="16:16" x14ac:dyDescent="0.3">
      <c r="P75" s="12"/>
    </row>
    <row r="76" spans="16:16" x14ac:dyDescent="0.3">
      <c r="P76" s="12"/>
    </row>
    <row r="77" spans="16:16" x14ac:dyDescent="0.3">
      <c r="P77" s="12"/>
    </row>
    <row r="78" spans="16:16" x14ac:dyDescent="0.3">
      <c r="P78" s="12"/>
    </row>
    <row r="79" spans="16:16" x14ac:dyDescent="0.3">
      <c r="P79" s="12"/>
    </row>
    <row r="80" spans="16:16" x14ac:dyDescent="0.3">
      <c r="P80" s="12"/>
    </row>
    <row r="81" spans="16:16" x14ac:dyDescent="0.3">
      <c r="P81" s="12"/>
    </row>
    <row r="82" spans="16:16" x14ac:dyDescent="0.3">
      <c r="P82" s="12"/>
    </row>
    <row r="83" spans="16:16" x14ac:dyDescent="0.3">
      <c r="P83" s="12"/>
    </row>
    <row r="84" spans="16:16" x14ac:dyDescent="0.3">
      <c r="P84" s="12"/>
    </row>
    <row r="88" spans="16:16" x14ac:dyDescent="0.3">
      <c r="P88" s="12"/>
    </row>
    <row r="89" spans="16:16" x14ac:dyDescent="0.3">
      <c r="P89" s="12"/>
    </row>
    <row r="90" spans="16:16" x14ac:dyDescent="0.3">
      <c r="P90" s="12"/>
    </row>
    <row r="91" spans="16:16" x14ac:dyDescent="0.3">
      <c r="P91" s="12"/>
    </row>
    <row r="92" spans="16:16" x14ac:dyDescent="0.3">
      <c r="P92" s="12"/>
    </row>
    <row r="93" spans="16:16" x14ac:dyDescent="0.3">
      <c r="P93" s="12"/>
    </row>
    <row r="94" spans="16:16" x14ac:dyDescent="0.3">
      <c r="P94" s="12"/>
    </row>
    <row r="95" spans="16:16" x14ac:dyDescent="0.3">
      <c r="P95" s="12"/>
    </row>
    <row r="96" spans="16:16" x14ac:dyDescent="0.3">
      <c r="P96" s="12"/>
    </row>
    <row r="97" spans="16:16" x14ac:dyDescent="0.3">
      <c r="P97" s="12"/>
    </row>
    <row r="98" spans="16:16" x14ac:dyDescent="0.3">
      <c r="P98" s="12"/>
    </row>
    <row r="99" spans="16:16" x14ac:dyDescent="0.3">
      <c r="P99" s="12"/>
    </row>
    <row r="100" spans="16:16" x14ac:dyDescent="0.3">
      <c r="P100" s="12"/>
    </row>
    <row r="101" spans="16:16" x14ac:dyDescent="0.3">
      <c r="P101" s="12"/>
    </row>
    <row r="102" spans="16:16" x14ac:dyDescent="0.3">
      <c r="P102" s="12"/>
    </row>
    <row r="103" spans="16:16" x14ac:dyDescent="0.3">
      <c r="P103" s="12"/>
    </row>
    <row r="104" spans="16:16" x14ac:dyDescent="0.3">
      <c r="P104" s="12"/>
    </row>
    <row r="105" spans="16:16" x14ac:dyDescent="0.3">
      <c r="P105" s="12"/>
    </row>
    <row r="106" spans="16:16" x14ac:dyDescent="0.3">
      <c r="P106" s="12"/>
    </row>
    <row r="107" spans="16:16" x14ac:dyDescent="0.3">
      <c r="P107" s="12"/>
    </row>
    <row r="108" spans="16:16" x14ac:dyDescent="0.3">
      <c r="P108" s="12"/>
    </row>
    <row r="109" spans="16:16" x14ac:dyDescent="0.3">
      <c r="P109" s="12"/>
    </row>
    <row r="110" spans="16:16" x14ac:dyDescent="0.3">
      <c r="P110" s="12"/>
    </row>
    <row r="111" spans="16:16" x14ac:dyDescent="0.3">
      <c r="P111" s="12"/>
    </row>
    <row r="112" spans="16:16" x14ac:dyDescent="0.3">
      <c r="P112" s="12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/>
  </sheetPr>
  <dimension ref="A1:DD117"/>
  <sheetViews>
    <sheetView tabSelected="1" topLeftCell="A13" zoomScale="75" workbookViewId="0">
      <selection activeCell="U48" sqref="U48"/>
    </sheetView>
  </sheetViews>
  <sheetFormatPr baseColWidth="10" defaultColWidth="19.6640625" defaultRowHeight="14.4" x14ac:dyDescent="0.3"/>
  <cols>
    <col min="1" max="1" width="14.6640625" style="4" bestFit="1" customWidth="1"/>
    <col min="2" max="2" width="149.33203125" style="4" bestFit="1" customWidth="1"/>
    <col min="3" max="3" width="17.109375" style="4" bestFit="1" customWidth="1"/>
    <col min="4" max="4" width="8.77734375" style="4" bestFit="1" customWidth="1"/>
    <col min="5" max="5" width="26.77734375" style="4" bestFit="1" customWidth="1"/>
    <col min="6" max="6" width="33.6640625" style="4" bestFit="1" customWidth="1"/>
    <col min="7" max="7" width="30.6640625" style="4" bestFit="1" customWidth="1"/>
    <col min="8" max="8" width="26.6640625" style="4" bestFit="1" customWidth="1"/>
    <col min="9" max="9" width="31" style="4" bestFit="1" customWidth="1"/>
    <col min="10" max="10" width="29.77734375" style="4" bestFit="1" customWidth="1"/>
    <col min="11" max="11" width="25.6640625" style="4" bestFit="1" customWidth="1"/>
    <col min="12" max="12" width="30.44140625" style="4" bestFit="1" customWidth="1"/>
    <col min="13" max="13" width="28.44140625" style="4" bestFit="1" customWidth="1"/>
    <col min="14" max="14" width="31.44140625" style="4" bestFit="1" customWidth="1"/>
    <col min="15" max="15" width="32.33203125" style="4" bestFit="1" customWidth="1"/>
    <col min="16" max="16" width="34.33203125" style="4" bestFit="1" customWidth="1"/>
    <col min="17" max="17" width="29.109375" style="4" bestFit="1" customWidth="1"/>
    <col min="18" max="18" width="33.44140625" style="4" bestFit="1" customWidth="1"/>
    <col min="19" max="19" width="32.77734375" style="4" bestFit="1" customWidth="1"/>
    <col min="20" max="20" width="29" style="4" bestFit="1" customWidth="1"/>
    <col min="21" max="21" width="32.109375" style="4" bestFit="1" customWidth="1"/>
    <col min="22" max="22" width="34.33203125" style="4" bestFit="1" customWidth="1"/>
    <col min="23" max="23" width="27.6640625" style="4" bestFit="1" customWidth="1"/>
    <col min="24" max="24" width="30.44140625" style="4" bestFit="1" customWidth="1"/>
    <col min="25" max="16384" width="19.6640625" style="4"/>
  </cols>
  <sheetData>
    <row r="1" spans="1:108" s="2" customFormat="1" ht="16.2" x14ac:dyDescent="0.3">
      <c r="A1" s="1"/>
      <c r="B1" s="1"/>
      <c r="C1" s="1"/>
      <c r="D1" s="15" t="s">
        <v>3</v>
      </c>
      <c r="E1" s="14" t="s">
        <v>97</v>
      </c>
      <c r="F1" s="14" t="s">
        <v>60</v>
      </c>
      <c r="G1" s="14" t="s">
        <v>79</v>
      </c>
      <c r="H1" s="14" t="s">
        <v>98</v>
      </c>
      <c r="I1" s="14" t="s">
        <v>99</v>
      </c>
      <c r="J1" s="14" t="s">
        <v>100</v>
      </c>
      <c r="K1" s="14" t="s">
        <v>83</v>
      </c>
      <c r="L1" s="14" t="s">
        <v>84</v>
      </c>
      <c r="M1" s="14" t="s">
        <v>85</v>
      </c>
      <c r="N1" s="14" t="s">
        <v>86</v>
      </c>
      <c r="O1" s="16" t="s">
        <v>87</v>
      </c>
      <c r="P1" s="16" t="s">
        <v>88</v>
      </c>
      <c r="Q1" s="14" t="s">
        <v>89</v>
      </c>
      <c r="R1" s="14" t="s">
        <v>90</v>
      </c>
      <c r="S1" s="14" t="s">
        <v>91</v>
      </c>
      <c r="T1" s="14" t="s">
        <v>92</v>
      </c>
      <c r="U1" s="14" t="s">
        <v>93</v>
      </c>
      <c r="V1" s="14" t="s">
        <v>94</v>
      </c>
      <c r="W1" s="14" t="s">
        <v>95</v>
      </c>
      <c r="X1" s="14" t="s">
        <v>96</v>
      </c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</row>
    <row r="2" spans="1:108" x14ac:dyDescent="0.3">
      <c r="A2" s="1"/>
      <c r="B2" s="1"/>
      <c r="C2" s="1"/>
      <c r="D2" s="3" t="s">
        <v>0</v>
      </c>
      <c r="E2" s="6" t="s">
        <v>1</v>
      </c>
      <c r="F2" s="6" t="s">
        <v>1</v>
      </c>
      <c r="G2" s="6" t="s">
        <v>1</v>
      </c>
      <c r="H2" s="6" t="s">
        <v>1</v>
      </c>
      <c r="I2" s="6" t="s">
        <v>1</v>
      </c>
      <c r="J2" s="6" t="s">
        <v>1</v>
      </c>
      <c r="K2" s="6" t="s">
        <v>1</v>
      </c>
      <c r="L2" s="6" t="s">
        <v>1</v>
      </c>
      <c r="M2" s="6" t="s">
        <v>1</v>
      </c>
      <c r="N2" s="4" t="s">
        <v>1</v>
      </c>
      <c r="O2" s="4" t="s">
        <v>1</v>
      </c>
      <c r="P2" s="4" t="s">
        <v>1</v>
      </c>
      <c r="Q2" s="4" t="s">
        <v>1</v>
      </c>
      <c r="R2" s="6" t="s">
        <v>1</v>
      </c>
      <c r="S2" s="6" t="s">
        <v>1</v>
      </c>
      <c r="T2" s="6" t="s">
        <v>1</v>
      </c>
      <c r="U2" s="6" t="s">
        <v>1</v>
      </c>
      <c r="V2" s="6" t="s">
        <v>1</v>
      </c>
      <c r="W2" s="6" t="s">
        <v>1</v>
      </c>
      <c r="X2" s="6" t="s">
        <v>1</v>
      </c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</row>
    <row r="3" spans="1:108" x14ac:dyDescent="0.3">
      <c r="A3" s="1"/>
      <c r="B3" s="1"/>
      <c r="C3" s="1"/>
      <c r="D3" s="3"/>
      <c r="E3" s="7">
        <v>1</v>
      </c>
      <c r="F3" s="7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>
        <v>1</v>
      </c>
      <c r="M3" s="7">
        <v>1</v>
      </c>
      <c r="N3" s="7">
        <v>1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1</v>
      </c>
      <c r="U3" s="7">
        <v>1</v>
      </c>
      <c r="V3" s="7">
        <v>1</v>
      </c>
      <c r="W3" s="7">
        <v>1</v>
      </c>
      <c r="X3" s="7">
        <v>1</v>
      </c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</row>
    <row r="4" spans="1:108" x14ac:dyDescent="0.3">
      <c r="A4" s="1"/>
      <c r="B4" s="1"/>
      <c r="C4" s="1"/>
      <c r="D4" s="3" t="s">
        <v>4</v>
      </c>
      <c r="E4" s="8"/>
      <c r="F4" s="8"/>
      <c r="G4" s="8"/>
      <c r="H4" s="8"/>
      <c r="I4" s="8"/>
      <c r="J4" s="8"/>
      <c r="K4" s="8"/>
      <c r="L4" s="8"/>
    </row>
    <row r="5" spans="1:108" x14ac:dyDescent="0.3">
      <c r="A5" s="1"/>
      <c r="B5" s="1"/>
      <c r="C5" s="1"/>
      <c r="D5" s="3" t="s">
        <v>5</v>
      </c>
      <c r="E5" s="3" t="s">
        <v>11</v>
      </c>
      <c r="F5" s="3" t="s">
        <v>11</v>
      </c>
      <c r="G5" s="3" t="s">
        <v>11</v>
      </c>
      <c r="H5" s="3" t="s">
        <v>11</v>
      </c>
      <c r="I5" s="3" t="s">
        <v>11</v>
      </c>
      <c r="J5" s="3" t="s">
        <v>11</v>
      </c>
      <c r="K5" s="3" t="s">
        <v>11</v>
      </c>
      <c r="L5" s="3" t="s">
        <v>11</v>
      </c>
      <c r="M5" s="3" t="s">
        <v>11</v>
      </c>
      <c r="N5" s="4" t="s">
        <v>11</v>
      </c>
      <c r="O5" s="4" t="s">
        <v>11</v>
      </c>
      <c r="P5" s="4" t="s">
        <v>11</v>
      </c>
      <c r="Q5" s="4" t="s">
        <v>11</v>
      </c>
      <c r="R5" s="3" t="s">
        <v>11</v>
      </c>
      <c r="S5" s="3" t="s">
        <v>11</v>
      </c>
      <c r="T5" s="3" t="s">
        <v>11</v>
      </c>
      <c r="U5" s="3" t="s">
        <v>11</v>
      </c>
      <c r="V5" s="3" t="s">
        <v>11</v>
      </c>
      <c r="W5" s="3" t="s">
        <v>11</v>
      </c>
      <c r="X5" s="3" t="s">
        <v>11</v>
      </c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</row>
    <row r="6" spans="1:108" x14ac:dyDescent="0.3">
      <c r="A6" s="3" t="s">
        <v>6</v>
      </c>
      <c r="B6" s="3" t="s">
        <v>7</v>
      </c>
      <c r="C6" s="3" t="s">
        <v>8</v>
      </c>
      <c r="D6" s="3" t="s">
        <v>9</v>
      </c>
      <c r="E6" s="3" t="s">
        <v>10</v>
      </c>
      <c r="F6" s="3" t="s">
        <v>10</v>
      </c>
      <c r="G6" s="3" t="s">
        <v>10</v>
      </c>
      <c r="H6" s="3" t="s">
        <v>10</v>
      </c>
      <c r="I6" s="3" t="s">
        <v>10</v>
      </c>
      <c r="J6" s="3" t="s">
        <v>10</v>
      </c>
      <c r="K6" s="3" t="s">
        <v>10</v>
      </c>
      <c r="L6" s="3" t="s">
        <v>10</v>
      </c>
      <c r="M6" s="3" t="s">
        <v>10</v>
      </c>
      <c r="N6" s="4" t="s">
        <v>10</v>
      </c>
      <c r="O6" s="4" t="s">
        <v>10</v>
      </c>
      <c r="P6" s="4" t="s">
        <v>10</v>
      </c>
      <c r="Q6" s="4" t="s">
        <v>10</v>
      </c>
      <c r="R6" s="3" t="s">
        <v>10</v>
      </c>
      <c r="S6" s="3" t="s">
        <v>10</v>
      </c>
      <c r="T6" s="3" t="s">
        <v>10</v>
      </c>
      <c r="U6" s="3" t="s">
        <v>10</v>
      </c>
      <c r="V6" s="3" t="s">
        <v>10</v>
      </c>
      <c r="W6" s="3" t="s">
        <v>10</v>
      </c>
      <c r="X6" s="3" t="s">
        <v>10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</row>
    <row r="7" spans="1:108" x14ac:dyDescent="0.3">
      <c r="A7" s="5"/>
      <c r="B7" s="9" t="s">
        <v>69</v>
      </c>
      <c r="C7" s="3"/>
      <c r="D7" s="5" t="s">
        <v>1</v>
      </c>
      <c r="E7" s="12" t="s">
        <v>4</v>
      </c>
      <c r="F7" s="12"/>
      <c r="G7" s="12" t="s">
        <v>4</v>
      </c>
      <c r="H7" s="12"/>
      <c r="I7" s="12"/>
      <c r="J7" s="12" t="s">
        <v>4</v>
      </c>
      <c r="K7" s="12"/>
      <c r="L7" s="12">
        <v>0.13639526791927628</v>
      </c>
      <c r="M7" s="12">
        <v>0.17216740387887036</v>
      </c>
      <c r="N7" s="12"/>
      <c r="O7" s="12"/>
      <c r="P7" s="12"/>
      <c r="Q7" s="12"/>
      <c r="R7" s="12">
        <v>4.5540796963946868E-2</v>
      </c>
      <c r="S7" s="12">
        <v>-5.4945054945054944E-2</v>
      </c>
      <c r="V7" s="12">
        <v>4.5685279187817257E-2</v>
      </c>
      <c r="X7" s="12">
        <v>0.12429378531073446</v>
      </c>
    </row>
    <row r="8" spans="1:108" x14ac:dyDescent="0.3">
      <c r="A8" s="5"/>
      <c r="B8" s="9" t="s">
        <v>55</v>
      </c>
      <c r="C8" s="3"/>
      <c r="D8" s="5" t="s">
        <v>1</v>
      </c>
      <c r="E8" s="12"/>
      <c r="F8" s="12"/>
      <c r="G8" s="12"/>
      <c r="H8" s="12"/>
      <c r="I8" s="12"/>
      <c r="J8" s="12"/>
      <c r="K8" s="12"/>
      <c r="L8" s="12">
        <v>1</v>
      </c>
      <c r="M8" s="12">
        <v>1</v>
      </c>
      <c r="N8" s="12">
        <v>1</v>
      </c>
      <c r="O8" s="12"/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2">
        <v>1</v>
      </c>
      <c r="V8" s="12">
        <v>1</v>
      </c>
      <c r="W8" s="12">
        <v>1</v>
      </c>
      <c r="X8" s="12">
        <v>1</v>
      </c>
    </row>
    <row r="9" spans="1:108" x14ac:dyDescent="0.3">
      <c r="A9" s="5"/>
      <c r="B9" s="9" t="s">
        <v>34</v>
      </c>
      <c r="C9" s="3"/>
      <c r="D9" s="5" t="s">
        <v>1</v>
      </c>
      <c r="E9" s="12" t="s">
        <v>4</v>
      </c>
      <c r="F9" s="12">
        <v>3.8999999999999998E-3</v>
      </c>
      <c r="G9" s="12"/>
      <c r="H9" s="12"/>
      <c r="I9" s="12"/>
      <c r="J9" s="12"/>
      <c r="K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</row>
    <row r="10" spans="1:108" x14ac:dyDescent="0.3">
      <c r="A10" s="5"/>
      <c r="B10" s="9" t="s">
        <v>61</v>
      </c>
      <c r="C10" s="3"/>
      <c r="D10" s="5" t="s">
        <v>1</v>
      </c>
      <c r="E10" s="12"/>
      <c r="F10" s="12">
        <v>0.24390000000000001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</row>
    <row r="11" spans="1:108" x14ac:dyDescent="0.3">
      <c r="A11" s="5"/>
      <c r="B11" s="9" t="s">
        <v>62</v>
      </c>
      <c r="C11" s="3"/>
      <c r="D11" s="5" t="s">
        <v>1</v>
      </c>
      <c r="E11" s="12"/>
      <c r="F11" s="12">
        <v>0.11409999999999999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</row>
    <row r="12" spans="1:108" x14ac:dyDescent="0.3">
      <c r="A12" s="5"/>
      <c r="B12" s="9" t="s">
        <v>63</v>
      </c>
      <c r="C12" s="3"/>
      <c r="D12" s="5" t="s">
        <v>1</v>
      </c>
      <c r="E12" s="12"/>
      <c r="F12" s="12">
        <v>0.63800000000000001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</row>
    <row r="13" spans="1:108" x14ac:dyDescent="0.3">
      <c r="A13" s="5"/>
      <c r="B13" s="9" t="s">
        <v>19</v>
      </c>
      <c r="C13" s="3"/>
      <c r="D13" s="5" t="s">
        <v>1</v>
      </c>
      <c r="E13" s="12"/>
      <c r="F13" s="12"/>
      <c r="G13" s="12"/>
      <c r="H13" s="12"/>
      <c r="I13" s="12"/>
      <c r="J13" s="12"/>
      <c r="K13" s="12"/>
      <c r="L13" s="12"/>
      <c r="M13" s="12"/>
      <c r="N13" s="12">
        <v>7.080745341614907E-4</v>
      </c>
      <c r="O13" s="12">
        <v>1.1400000000000001E-4</v>
      </c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</row>
    <row r="14" spans="1:108" x14ac:dyDescent="0.3">
      <c r="A14" s="5"/>
      <c r="B14" s="9" t="s">
        <v>35</v>
      </c>
      <c r="C14" s="3"/>
      <c r="D14" s="5" t="s">
        <v>1</v>
      </c>
      <c r="E14" s="12" t="s">
        <v>4</v>
      </c>
      <c r="F14" s="12"/>
      <c r="G14" s="12" t="s">
        <v>4</v>
      </c>
      <c r="H14" s="12"/>
      <c r="I14" s="12"/>
      <c r="J14" s="12" t="s">
        <v>4</v>
      </c>
      <c r="K14" s="12"/>
      <c r="L14" s="12" t="s">
        <v>4</v>
      </c>
      <c r="M14" s="12" t="s">
        <v>4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</row>
    <row r="15" spans="1:108" x14ac:dyDescent="0.3">
      <c r="A15" s="5"/>
      <c r="B15" s="9" t="s">
        <v>33</v>
      </c>
      <c r="C15" s="3"/>
      <c r="D15" s="5" t="s">
        <v>1</v>
      </c>
      <c r="E15" s="12" t="s">
        <v>4</v>
      </c>
      <c r="F15" s="12"/>
      <c r="G15" s="12" t="s">
        <v>4</v>
      </c>
      <c r="H15" s="12"/>
      <c r="I15" s="12"/>
      <c r="J15" s="12" t="s">
        <v>4</v>
      </c>
      <c r="K15" s="12"/>
      <c r="L15" s="12" t="s">
        <v>4</v>
      </c>
      <c r="M15" s="12" t="s">
        <v>4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</row>
    <row r="16" spans="1:108" x14ac:dyDescent="0.3">
      <c r="A16" s="5"/>
      <c r="B16" s="9" t="s">
        <v>74</v>
      </c>
      <c r="C16" s="3"/>
      <c r="D16" s="5" t="s">
        <v>1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</row>
    <row r="17" spans="1:108" x14ac:dyDescent="0.3">
      <c r="A17" s="5"/>
      <c r="B17" s="10" t="s">
        <v>78</v>
      </c>
      <c r="C17" s="3"/>
      <c r="D17" s="5" t="s">
        <v>1</v>
      </c>
      <c r="E17" s="12"/>
      <c r="F17" s="12"/>
      <c r="G17" s="12"/>
      <c r="H17" s="12"/>
      <c r="I17" s="12"/>
      <c r="J17" s="12"/>
      <c r="K17" s="12"/>
      <c r="L17" s="12"/>
      <c r="M17" s="12"/>
      <c r="N17" s="12">
        <v>-6.2111801242236027</v>
      </c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</row>
    <row r="18" spans="1:108" x14ac:dyDescent="0.3">
      <c r="A18" s="5"/>
      <c r="B18" s="9" t="s">
        <v>36</v>
      </c>
      <c r="C18" s="3"/>
      <c r="D18" s="5" t="s">
        <v>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</row>
    <row r="19" spans="1:108" x14ac:dyDescent="0.3">
      <c r="A19" s="5"/>
      <c r="B19" s="9" t="s">
        <v>75</v>
      </c>
      <c r="C19" s="3"/>
      <c r="D19" s="5" t="s">
        <v>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</row>
    <row r="20" spans="1:108" x14ac:dyDescent="0.3">
      <c r="B20" s="9" t="s">
        <v>43</v>
      </c>
      <c r="C20" s="3"/>
      <c r="D20" s="5" t="s">
        <v>1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</row>
    <row r="21" spans="1:108" x14ac:dyDescent="0.3">
      <c r="A21" s="5"/>
      <c r="B21" s="9" t="s">
        <v>44</v>
      </c>
      <c r="C21" s="3"/>
      <c r="D21" s="5" t="s">
        <v>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</row>
    <row r="22" spans="1:108" x14ac:dyDescent="0.3">
      <c r="A22" s="5"/>
      <c r="B22" s="9" t="s">
        <v>76</v>
      </c>
      <c r="C22" s="3"/>
      <c r="D22" s="5" t="s">
        <v>1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</row>
    <row r="23" spans="1:108" x14ac:dyDescent="0.3">
      <c r="A23" s="5"/>
      <c r="B23" s="9" t="s">
        <v>77</v>
      </c>
      <c r="C23" s="3"/>
      <c r="D23" s="5" t="s">
        <v>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</row>
    <row r="24" spans="1:108" x14ac:dyDescent="0.3">
      <c r="A24" s="5"/>
      <c r="B24" s="9" t="s">
        <v>38</v>
      </c>
      <c r="C24" s="3"/>
      <c r="D24" s="5" t="s">
        <v>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</row>
    <row r="25" spans="1:108" x14ac:dyDescent="0.3">
      <c r="A25" s="5"/>
      <c r="B25" s="9" t="s">
        <v>39</v>
      </c>
      <c r="C25" s="3"/>
      <c r="D25" s="5" t="s">
        <v>1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</row>
    <row r="26" spans="1:108" x14ac:dyDescent="0.3">
      <c r="A26" s="5"/>
      <c r="B26" s="9" t="s">
        <v>40</v>
      </c>
      <c r="C26" s="3"/>
      <c r="D26" s="5" t="s">
        <v>1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</row>
    <row r="27" spans="1:108" x14ac:dyDescent="0.3">
      <c r="A27" s="5"/>
      <c r="B27" s="9" t="s">
        <v>12</v>
      </c>
      <c r="C27" s="3"/>
      <c r="D27" s="5" t="s">
        <v>13</v>
      </c>
      <c r="E27" s="12">
        <v>54.6</v>
      </c>
      <c r="F27" s="12"/>
      <c r="G27" s="12">
        <f>0.39191/3.6</f>
        <v>0.10886388888888889</v>
      </c>
      <c r="H27" s="12">
        <f>0.31/3.6</f>
        <v>8.611111111111111E-2</v>
      </c>
      <c r="I27" s="12">
        <v>0.121</v>
      </c>
      <c r="J27" s="12">
        <v>0.13258</v>
      </c>
      <c r="K27" s="12"/>
      <c r="L27" s="12">
        <v>0.92553931802366041</v>
      </c>
      <c r="M27" s="12">
        <v>0.1122830894862198</v>
      </c>
      <c r="N27" s="12">
        <v>6.2111801242236024E-2</v>
      </c>
      <c r="O27" s="12">
        <f>1.5/3.6</f>
        <v>0.41666666666666663</v>
      </c>
      <c r="P27" s="12">
        <v>2.9301814183617374</v>
      </c>
      <c r="Q27" s="12">
        <v>0</v>
      </c>
      <c r="R27" s="12">
        <v>0.97406704617330808</v>
      </c>
      <c r="S27" s="12">
        <v>7.615384615384615</v>
      </c>
      <c r="T27" s="12">
        <v>0.4599406528189911</v>
      </c>
      <c r="U27" s="12">
        <v>9.2085889570552162</v>
      </c>
      <c r="V27" s="12">
        <v>0.53807106598984777</v>
      </c>
      <c r="W27" s="12">
        <v>1.8998015873015868</v>
      </c>
      <c r="X27" s="12">
        <v>0.12994350282485875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</row>
    <row r="28" spans="1:108" x14ac:dyDescent="0.3">
      <c r="A28" s="5"/>
      <c r="B28" s="9" t="s">
        <v>52</v>
      </c>
      <c r="C28" s="3"/>
      <c r="D28" s="5" t="s">
        <v>1</v>
      </c>
      <c r="E28" s="12"/>
      <c r="F28" s="12"/>
      <c r="G28" s="12">
        <v>9.2599999999999991E-3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</row>
    <row r="29" spans="1:108" x14ac:dyDescent="0.3">
      <c r="A29" s="5"/>
      <c r="B29" s="9" t="s">
        <v>59</v>
      </c>
      <c r="C29" s="3"/>
      <c r="D29" s="5" t="s">
        <v>30</v>
      </c>
      <c r="E29" s="12"/>
      <c r="F29" s="12"/>
      <c r="G29" s="12"/>
      <c r="H29" s="12">
        <v>3.37</v>
      </c>
      <c r="I29" s="12"/>
      <c r="J29" s="12">
        <v>4.2613599999999998</v>
      </c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</row>
    <row r="30" spans="1:108" x14ac:dyDescent="0.3">
      <c r="A30" s="5"/>
      <c r="B30" s="9" t="s">
        <v>64</v>
      </c>
      <c r="C30" s="3"/>
      <c r="D30" s="5" t="s">
        <v>1</v>
      </c>
      <c r="E30" s="12"/>
      <c r="F30" s="12"/>
      <c r="G30" s="12"/>
      <c r="H30" s="12">
        <v>6.0000000000000002E-5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</row>
    <row r="31" spans="1:108" x14ac:dyDescent="0.3">
      <c r="A31" s="5"/>
      <c r="B31" s="9" t="s">
        <v>65</v>
      </c>
      <c r="C31" s="3"/>
      <c r="D31" s="5" t="s">
        <v>1</v>
      </c>
      <c r="E31" s="12"/>
      <c r="F31" s="12"/>
      <c r="G31" s="12"/>
      <c r="H31" s="12">
        <v>1.5E-3</v>
      </c>
      <c r="I31" s="12"/>
      <c r="J31" s="12">
        <v>5.0000000000000001E-3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</row>
    <row r="32" spans="1:108" x14ac:dyDescent="0.3">
      <c r="A32" s="5"/>
      <c r="B32" s="9" t="s">
        <v>67</v>
      </c>
      <c r="C32" s="3"/>
      <c r="D32" s="5" t="s">
        <v>1</v>
      </c>
      <c r="E32" s="12"/>
      <c r="F32" s="12"/>
      <c r="G32" s="12"/>
      <c r="H32" s="12">
        <v>1.2999999999999999E-4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</row>
    <row r="33" spans="1:108" x14ac:dyDescent="0.3">
      <c r="A33" s="5"/>
      <c r="B33" s="9" t="s">
        <v>53</v>
      </c>
      <c r="C33" s="3"/>
      <c r="D33" s="5" t="s">
        <v>1</v>
      </c>
      <c r="E33" s="12">
        <v>-8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</row>
    <row r="34" spans="1:108" x14ac:dyDescent="0.3">
      <c r="A34" s="5"/>
      <c r="B34" s="9" t="s">
        <v>66</v>
      </c>
      <c r="C34" s="3"/>
      <c r="D34" s="5" t="s">
        <v>1</v>
      </c>
      <c r="E34" s="12"/>
      <c r="F34" s="12"/>
      <c r="G34" s="12"/>
      <c r="H34" s="12"/>
      <c r="I34" s="12"/>
      <c r="J34" s="12">
        <v>3.8600000000000001E-3</v>
      </c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</row>
    <row r="35" spans="1:108" x14ac:dyDescent="0.3">
      <c r="A35" s="5"/>
      <c r="B35" s="9" t="s">
        <v>68</v>
      </c>
      <c r="C35" s="3"/>
      <c r="D35" s="5" t="s">
        <v>1</v>
      </c>
      <c r="E35" s="12"/>
      <c r="F35" s="12"/>
      <c r="G35" s="12"/>
      <c r="H35" s="12"/>
      <c r="I35" s="12"/>
      <c r="J35" s="12">
        <v>2.6700000000000002E-2</v>
      </c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</row>
    <row r="36" spans="1:108" x14ac:dyDescent="0.3">
      <c r="A36" s="5"/>
      <c r="B36" s="9" t="s">
        <v>14</v>
      </c>
      <c r="C36" s="3"/>
      <c r="D36" s="5" t="s">
        <v>1</v>
      </c>
      <c r="E36" s="12"/>
      <c r="F36" s="12"/>
      <c r="G36" s="12"/>
      <c r="H36" s="12"/>
      <c r="I36" s="12"/>
      <c r="J36" s="12"/>
      <c r="K36" s="12"/>
      <c r="L36" s="12">
        <v>-0.6958942240779401</v>
      </c>
      <c r="M36" s="12"/>
      <c r="N36" s="12"/>
      <c r="O36" s="12"/>
      <c r="P36" s="12"/>
      <c r="Q36" s="12">
        <v>1.3793103448275863</v>
      </c>
      <c r="R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</row>
    <row r="37" spans="1:108" x14ac:dyDescent="0.3">
      <c r="A37" s="5"/>
      <c r="B37" s="9" t="s">
        <v>15</v>
      </c>
      <c r="C37" s="3"/>
      <c r="D37" s="5" t="s">
        <v>2</v>
      </c>
      <c r="E37" s="12"/>
      <c r="F37" s="12"/>
      <c r="G37" s="12">
        <f>0.00682/0.84</f>
        <v>8.1190476190476195E-3</v>
      </c>
      <c r="H37" s="12"/>
      <c r="I37" s="12"/>
      <c r="J37" s="12"/>
      <c r="K37" s="12"/>
      <c r="L37" s="12"/>
      <c r="M37" s="12">
        <v>-0.40506165038318837</v>
      </c>
      <c r="N37" s="12"/>
      <c r="O37" s="12"/>
      <c r="P37" s="12"/>
      <c r="Q37" s="12"/>
      <c r="R37" s="12"/>
      <c r="S37" s="12">
        <v>0.3401360544217687</v>
      </c>
      <c r="T37" s="12">
        <v>0.43450614667231879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</row>
    <row r="38" spans="1:108" x14ac:dyDescent="0.3">
      <c r="A38" s="5"/>
      <c r="B38" s="9" t="s">
        <v>20</v>
      </c>
      <c r="C38" s="3"/>
      <c r="D38" s="5" t="s">
        <v>1</v>
      </c>
      <c r="E38" s="12"/>
      <c r="F38" s="12"/>
      <c r="G38" s="12"/>
      <c r="H38" s="12"/>
      <c r="I38" s="12"/>
      <c r="J38" s="12"/>
      <c r="K38" s="12">
        <v>0.161</v>
      </c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</row>
    <row r="39" spans="1:108" x14ac:dyDescent="0.3">
      <c r="A39" s="5"/>
      <c r="B39" s="9" t="s">
        <v>21</v>
      </c>
      <c r="C39" s="3"/>
      <c r="D39" s="5" t="s">
        <v>1</v>
      </c>
      <c r="E39" s="12"/>
      <c r="F39" s="12"/>
      <c r="G39" s="12"/>
      <c r="H39" s="12"/>
      <c r="I39" s="12"/>
      <c r="J39" s="12"/>
      <c r="K39" s="12">
        <v>0.81</v>
      </c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</row>
    <row r="40" spans="1:108" x14ac:dyDescent="0.3">
      <c r="A40" s="5"/>
      <c r="B40" s="9" t="s">
        <v>22</v>
      </c>
      <c r="C40" s="3"/>
      <c r="D40" s="5" t="s">
        <v>1</v>
      </c>
      <c r="E40" s="12"/>
      <c r="F40" s="12"/>
      <c r="G40" s="12"/>
      <c r="H40" s="12"/>
      <c r="I40" s="12"/>
      <c r="J40" s="12"/>
      <c r="K40" s="12">
        <v>0.02</v>
      </c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</row>
    <row r="41" spans="1:108" x14ac:dyDescent="0.3">
      <c r="A41" s="5"/>
      <c r="B41" s="9" t="s">
        <v>23</v>
      </c>
      <c r="C41" s="3"/>
      <c r="D41" s="5" t="s">
        <v>1</v>
      </c>
      <c r="E41" s="12"/>
      <c r="F41" s="12"/>
      <c r="G41" s="12"/>
      <c r="H41" s="12"/>
      <c r="I41" s="12"/>
      <c r="J41" s="12"/>
      <c r="K41" s="12"/>
      <c r="L41" s="12"/>
      <c r="M41" s="12"/>
      <c r="N41" s="12">
        <v>5.0186335403726714</v>
      </c>
      <c r="O41" s="12">
        <v>0.97</v>
      </c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</row>
    <row r="42" spans="1:108" x14ac:dyDescent="0.3">
      <c r="A42" s="5"/>
      <c r="B42" s="9" t="s">
        <v>24</v>
      </c>
      <c r="C42" s="3"/>
      <c r="D42" s="5" t="s">
        <v>1</v>
      </c>
      <c r="E42" s="12"/>
      <c r="F42" s="12"/>
      <c r="G42" s="12"/>
      <c r="H42" s="12"/>
      <c r="I42" s="12"/>
      <c r="J42" s="12"/>
      <c r="K42" s="12"/>
      <c r="L42" s="12"/>
      <c r="M42" s="12"/>
      <c r="N42" s="12">
        <v>0.13416149068322983</v>
      </c>
      <c r="O42" s="12">
        <v>0.02</v>
      </c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</row>
    <row r="43" spans="1:108" x14ac:dyDescent="0.3">
      <c r="A43" s="5"/>
      <c r="B43" s="9" t="s">
        <v>25</v>
      </c>
      <c r="C43" s="3"/>
      <c r="D43" s="5" t="s">
        <v>1</v>
      </c>
      <c r="E43" s="12"/>
      <c r="F43" s="12"/>
      <c r="G43" s="12"/>
      <c r="H43" s="12"/>
      <c r="I43" s="12"/>
      <c r="J43" s="12"/>
      <c r="K43" s="12"/>
      <c r="L43" s="12"/>
      <c r="M43" s="12"/>
      <c r="N43" s="12">
        <v>0.38447204968944099</v>
      </c>
      <c r="O43" s="12">
        <v>0.01</v>
      </c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</row>
    <row r="44" spans="1:108" x14ac:dyDescent="0.3">
      <c r="A44" s="5"/>
      <c r="B44" s="9" t="s">
        <v>26</v>
      </c>
      <c r="C44" s="3"/>
      <c r="D44" s="5" t="s">
        <v>1</v>
      </c>
      <c r="E44" s="12"/>
      <c r="F44" s="12"/>
      <c r="G44" s="12">
        <v>0.11527999999999999</v>
      </c>
      <c r="H44" s="12"/>
      <c r="I44" s="12">
        <v>1.875</v>
      </c>
      <c r="J44" s="12"/>
      <c r="K44" s="12"/>
      <c r="L44" s="12"/>
      <c r="M44" s="12"/>
      <c r="N44" s="12">
        <v>0.31055900621118016</v>
      </c>
      <c r="O44" s="12">
        <v>0.02</v>
      </c>
      <c r="P44" s="12"/>
      <c r="Q44" s="12"/>
      <c r="R44" s="12"/>
      <c r="S44" s="12">
        <v>-0.22087912087912087</v>
      </c>
      <c r="T44" s="12">
        <v>4.1543026706231459E-2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</row>
    <row r="45" spans="1:108" x14ac:dyDescent="0.3">
      <c r="A45" s="5"/>
      <c r="B45" s="9" t="s">
        <v>27</v>
      </c>
      <c r="C45" s="3"/>
      <c r="D45" s="5" t="s">
        <v>1</v>
      </c>
      <c r="E45" s="12"/>
      <c r="F45" s="12"/>
      <c r="G45" s="12">
        <v>0.62122999999999995</v>
      </c>
      <c r="H45" s="12">
        <v>0.8</v>
      </c>
      <c r="I45" s="12"/>
      <c r="J45" s="12"/>
      <c r="K45" s="12"/>
      <c r="L45" s="12"/>
      <c r="M45" s="12"/>
      <c r="N45" s="12">
        <v>10.496894409937887</v>
      </c>
      <c r="O45" s="12">
        <f>1.43+0.68</f>
        <v>2.11</v>
      </c>
      <c r="P45" s="12"/>
      <c r="Q45" s="12"/>
      <c r="R45" s="12"/>
      <c r="S45" s="12"/>
      <c r="T45" s="12">
        <v>43.620178041543028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</row>
    <row r="46" spans="1:108" x14ac:dyDescent="0.3">
      <c r="A46" s="5"/>
      <c r="B46" s="9" t="s">
        <v>54</v>
      </c>
      <c r="C46" s="3"/>
      <c r="D46" s="5" t="s">
        <v>1</v>
      </c>
      <c r="E46" s="12"/>
      <c r="F46" s="12"/>
      <c r="G46" s="12">
        <v>2.0000000000000002E-5</v>
      </c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</row>
    <row r="47" spans="1:108" x14ac:dyDescent="0.3">
      <c r="A47" s="5"/>
      <c r="B47" s="9" t="s">
        <v>28</v>
      </c>
      <c r="C47" s="3"/>
      <c r="D47" s="5" t="s">
        <v>1</v>
      </c>
      <c r="E47" s="12"/>
      <c r="F47" s="12"/>
      <c r="G47" s="12"/>
      <c r="H47" s="12"/>
      <c r="I47" s="12"/>
      <c r="J47" s="12"/>
      <c r="K47" s="12"/>
      <c r="L47" s="12"/>
      <c r="M47" s="12"/>
      <c r="N47" s="12">
        <v>-7.080745341614907E-4</v>
      </c>
      <c r="O47" s="12">
        <f>-0.000114</f>
        <v>-1.1400000000000001E-4</v>
      </c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</row>
    <row r="48" spans="1:108" x14ac:dyDescent="0.3">
      <c r="A48" s="5"/>
      <c r="B48" s="9" t="s">
        <v>29</v>
      </c>
      <c r="C48" s="3"/>
      <c r="D48" s="5" t="s">
        <v>30</v>
      </c>
      <c r="E48" s="12"/>
      <c r="F48" s="12"/>
      <c r="G48" s="12">
        <v>0.46400000000000002</v>
      </c>
      <c r="H48" s="12"/>
      <c r="I48" s="12"/>
      <c r="J48" s="12"/>
      <c r="K48" s="12"/>
      <c r="L48" s="12"/>
      <c r="M48" s="12"/>
      <c r="N48" s="12"/>
      <c r="O48" s="12"/>
      <c r="P48" s="12">
        <v>1.2529741616272678</v>
      </c>
      <c r="Q48" s="12">
        <v>7.5517241379310347</v>
      </c>
      <c r="R48" s="12">
        <v>1.6166982922201139</v>
      </c>
      <c r="S48" s="12">
        <v>-0.36923076923076925</v>
      </c>
      <c r="T48" s="12"/>
      <c r="U48" s="12">
        <v>35.787321063394685</v>
      </c>
      <c r="V48" s="12">
        <v>9.1736040609137053</v>
      </c>
      <c r="W48" s="12">
        <v>88.589285714285708</v>
      </c>
      <c r="X48" s="12">
        <v>4.3163841807909602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</row>
    <row r="49" spans="1:108" x14ac:dyDescent="0.3">
      <c r="A49" s="5"/>
      <c r="B49" s="9" t="s">
        <v>31</v>
      </c>
      <c r="C49" s="3"/>
      <c r="D49" s="5" t="s">
        <v>1</v>
      </c>
      <c r="E49" s="12">
        <v>9.1</v>
      </c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>
        <v>1.4120670698185818</v>
      </c>
      <c r="Q49" s="12"/>
      <c r="R49" s="12"/>
      <c r="S49" s="12"/>
      <c r="T49" s="12"/>
      <c r="U49" s="12">
        <v>0.71779141104294475</v>
      </c>
      <c r="V49" s="12"/>
      <c r="W49" s="12">
        <v>2.3928571428571432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</row>
    <row r="50" spans="1:108" x14ac:dyDescent="0.3">
      <c r="A50" s="5"/>
      <c r="B50" s="9" t="s">
        <v>32</v>
      </c>
      <c r="C50" s="3"/>
      <c r="D50" s="5" t="s">
        <v>1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>
        <v>-0.28587135788894996</v>
      </c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</row>
    <row r="51" spans="1:108" x14ac:dyDescent="0.3">
      <c r="A51" s="5"/>
      <c r="B51" s="9" t="s">
        <v>37</v>
      </c>
      <c r="C51" s="3"/>
      <c r="D51" s="5" t="s">
        <v>1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>
        <v>-1.4827586206896552</v>
      </c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</row>
    <row r="52" spans="1:108" x14ac:dyDescent="0.3">
      <c r="A52" s="5"/>
      <c r="B52" s="5" t="s">
        <v>41</v>
      </c>
      <c r="C52" s="3"/>
      <c r="D52" s="5" t="s">
        <v>1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>
        <v>-1.0224948875255624</v>
      </c>
      <c r="V52" s="12">
        <v>-1.015228426395939</v>
      </c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</row>
    <row r="53" spans="1:108" x14ac:dyDescent="0.3">
      <c r="A53" s="5"/>
      <c r="B53" s="5" t="s">
        <v>42</v>
      </c>
      <c r="C53" s="3"/>
      <c r="D53" s="5" t="s">
        <v>1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>
        <v>-0.30901037107769025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</row>
    <row r="54" spans="1:108" x14ac:dyDescent="0.3">
      <c r="A54" s="5"/>
      <c r="B54" s="5" t="s">
        <v>45</v>
      </c>
      <c r="C54" s="3"/>
      <c r="D54" s="5" t="s">
        <v>1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>
        <v>-0.63251106894370657</v>
      </c>
      <c r="S54" s="12">
        <v>-1.0989010989010988</v>
      </c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</row>
    <row r="55" spans="1:108" x14ac:dyDescent="0.3">
      <c r="A55" s="5"/>
      <c r="B55" s="5" t="s">
        <v>47</v>
      </c>
      <c r="C55" s="3"/>
      <c r="D55" s="5" t="s">
        <v>1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>
        <v>4.7477744807121656E-8</v>
      </c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</row>
    <row r="56" spans="1:108" x14ac:dyDescent="0.3">
      <c r="A56" s="5"/>
      <c r="B56" s="5" t="s">
        <v>48</v>
      </c>
      <c r="C56" s="3"/>
      <c r="D56" s="5" t="s">
        <v>1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>
        <v>1.4569732937685461E-2</v>
      </c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</row>
    <row r="57" spans="1:108" x14ac:dyDescent="0.3">
      <c r="A57" s="5"/>
      <c r="B57" s="5" t="s">
        <v>49</v>
      </c>
      <c r="C57" s="3"/>
      <c r="D57" s="5" t="s">
        <v>1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>
        <v>-0.56973293768545996</v>
      </c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</row>
    <row r="58" spans="1:108" x14ac:dyDescent="0.3">
      <c r="A58" s="5"/>
      <c r="B58" s="5" t="s">
        <v>50</v>
      </c>
      <c r="C58" s="3"/>
      <c r="D58" s="5" t="s">
        <v>1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>
        <v>-0.14644642857142859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</row>
    <row r="59" spans="1:108" x14ac:dyDescent="0.3">
      <c r="A59" s="5"/>
      <c r="B59" s="5" t="s">
        <v>51</v>
      </c>
      <c r="C59" s="3"/>
      <c r="D59" s="5" t="s">
        <v>1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>
        <v>-0.11496428571428573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</row>
    <row r="60" spans="1:108" x14ac:dyDescent="0.3">
      <c r="A60" s="5" t="s">
        <v>16</v>
      </c>
      <c r="B60" s="5" t="s">
        <v>18</v>
      </c>
      <c r="C60" s="4" t="s">
        <v>17</v>
      </c>
      <c r="D60" s="5" t="s">
        <v>1</v>
      </c>
      <c r="E60" s="13" t="s">
        <v>4</v>
      </c>
      <c r="F60" s="13"/>
      <c r="G60" s="13">
        <v>-1</v>
      </c>
      <c r="H60" s="13">
        <v>-1</v>
      </c>
      <c r="I60" s="13">
        <v>-1</v>
      </c>
      <c r="J60" s="13">
        <v>-1</v>
      </c>
      <c r="K60" s="13"/>
      <c r="L60" s="12">
        <v>3.2011134307585246E-2</v>
      </c>
      <c r="M60" s="12">
        <v>6.6008846546444372E-2</v>
      </c>
      <c r="N60" s="12"/>
      <c r="O60" s="12"/>
      <c r="P60" s="12">
        <v>0.05</v>
      </c>
      <c r="Q60" s="12">
        <v>0.61</v>
      </c>
      <c r="R60" s="12">
        <v>6.3251106894370657E-3</v>
      </c>
      <c r="S60" s="12"/>
      <c r="T60" s="12">
        <v>0.91394658753709201</v>
      </c>
      <c r="U60" s="12"/>
      <c r="V60" s="12">
        <v>2.9441624365482234E-2</v>
      </c>
      <c r="W60" s="12"/>
      <c r="X60" s="12">
        <v>1.92090395480226E-2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</row>
    <row r="61" spans="1:108" x14ac:dyDescent="0.3">
      <c r="L61" s="11"/>
      <c r="M61" s="1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</row>
    <row r="62" spans="1:108" x14ac:dyDescent="0.3"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</row>
    <row r="63" spans="1:108" x14ac:dyDescent="0.3"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</row>
    <row r="64" spans="1:108" x14ac:dyDescent="0.3"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</row>
    <row r="65" spans="17:108" x14ac:dyDescent="0.3"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</row>
    <row r="66" spans="17:108" x14ac:dyDescent="0.3"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</row>
    <row r="67" spans="17:108" x14ac:dyDescent="0.3">
      <c r="Q67" s="12"/>
    </row>
    <row r="68" spans="17:108" x14ac:dyDescent="0.3">
      <c r="Q68" s="12"/>
    </row>
    <row r="69" spans="17:108" x14ac:dyDescent="0.3">
      <c r="Q69" s="12"/>
    </row>
    <row r="70" spans="17:108" x14ac:dyDescent="0.3">
      <c r="Q70" s="12"/>
    </row>
    <row r="71" spans="17:108" x14ac:dyDescent="0.3">
      <c r="Q71" s="12"/>
    </row>
    <row r="72" spans="17:108" x14ac:dyDescent="0.3">
      <c r="Q72" s="12"/>
    </row>
    <row r="73" spans="17:108" x14ac:dyDescent="0.3">
      <c r="Q73" s="12"/>
    </row>
    <row r="74" spans="17:108" x14ac:dyDescent="0.3">
      <c r="Q74" s="12"/>
    </row>
    <row r="75" spans="17:108" x14ac:dyDescent="0.3">
      <c r="Q75" s="12"/>
    </row>
    <row r="76" spans="17:108" x14ac:dyDescent="0.3">
      <c r="Q76" s="12"/>
    </row>
    <row r="77" spans="17:108" x14ac:dyDescent="0.3">
      <c r="Q77" s="12"/>
    </row>
    <row r="78" spans="17:108" x14ac:dyDescent="0.3">
      <c r="Q78" s="12"/>
    </row>
    <row r="79" spans="17:108" x14ac:dyDescent="0.3">
      <c r="Q79" s="12"/>
    </row>
    <row r="80" spans="17:108" x14ac:dyDescent="0.3">
      <c r="Q80" s="12"/>
    </row>
    <row r="81" spans="17:17" x14ac:dyDescent="0.3">
      <c r="Q81" s="12"/>
    </row>
    <row r="82" spans="17:17" x14ac:dyDescent="0.3">
      <c r="Q82" s="12"/>
    </row>
    <row r="83" spans="17:17" x14ac:dyDescent="0.3">
      <c r="Q83" s="12"/>
    </row>
    <row r="84" spans="17:17" x14ac:dyDescent="0.3">
      <c r="Q84" s="12"/>
    </row>
    <row r="85" spans="17:17" x14ac:dyDescent="0.3">
      <c r="Q85" s="12"/>
    </row>
    <row r="86" spans="17:17" x14ac:dyDescent="0.3">
      <c r="Q86" s="12"/>
    </row>
    <row r="87" spans="17:17" x14ac:dyDescent="0.3">
      <c r="Q87" s="12"/>
    </row>
    <row r="88" spans="17:17" x14ac:dyDescent="0.3">
      <c r="Q88" s="12"/>
    </row>
    <row r="89" spans="17:17" x14ac:dyDescent="0.3">
      <c r="Q89" s="12"/>
    </row>
    <row r="93" spans="17:17" x14ac:dyDescent="0.3">
      <c r="Q93" s="12"/>
    </row>
    <row r="94" spans="17:17" x14ac:dyDescent="0.3">
      <c r="Q94" s="12"/>
    </row>
    <row r="95" spans="17:17" x14ac:dyDescent="0.3">
      <c r="Q95" s="12"/>
    </row>
    <row r="96" spans="17:17" x14ac:dyDescent="0.3">
      <c r="Q96" s="12"/>
    </row>
    <row r="97" spans="17:17" x14ac:dyDescent="0.3">
      <c r="Q97" s="12"/>
    </row>
    <row r="98" spans="17:17" x14ac:dyDescent="0.3">
      <c r="Q98" s="12"/>
    </row>
    <row r="99" spans="17:17" x14ac:dyDescent="0.3">
      <c r="Q99" s="12"/>
    </row>
    <row r="100" spans="17:17" x14ac:dyDescent="0.3">
      <c r="Q100" s="12"/>
    </row>
    <row r="101" spans="17:17" x14ac:dyDescent="0.3">
      <c r="Q101" s="12"/>
    </row>
    <row r="102" spans="17:17" x14ac:dyDescent="0.3">
      <c r="Q102" s="12"/>
    </row>
    <row r="103" spans="17:17" x14ac:dyDescent="0.3">
      <c r="Q103" s="12"/>
    </row>
    <row r="104" spans="17:17" x14ac:dyDescent="0.3">
      <c r="Q104" s="12"/>
    </row>
    <row r="105" spans="17:17" x14ac:dyDescent="0.3">
      <c r="Q105" s="12"/>
    </row>
    <row r="106" spans="17:17" x14ac:dyDescent="0.3">
      <c r="Q106" s="12"/>
    </row>
    <row r="107" spans="17:17" x14ac:dyDescent="0.3">
      <c r="Q107" s="12"/>
    </row>
    <row r="108" spans="17:17" x14ac:dyDescent="0.3">
      <c r="Q108" s="12"/>
    </row>
    <row r="109" spans="17:17" x14ac:dyDescent="0.3">
      <c r="Q109" s="12"/>
    </row>
    <row r="110" spans="17:17" x14ac:dyDescent="0.3">
      <c r="Q110" s="12"/>
    </row>
    <row r="111" spans="17:17" x14ac:dyDescent="0.3">
      <c r="Q111" s="12"/>
    </row>
    <row r="112" spans="17:17" x14ac:dyDescent="0.3">
      <c r="Q112" s="12"/>
    </row>
    <row r="113" spans="17:17" x14ac:dyDescent="0.3">
      <c r="Q113" s="12"/>
    </row>
    <row r="114" spans="17:17" x14ac:dyDescent="0.3">
      <c r="Q114" s="12"/>
    </row>
    <row r="115" spans="17:17" x14ac:dyDescent="0.3">
      <c r="Q115" s="12"/>
    </row>
    <row r="116" spans="17:17" x14ac:dyDescent="0.3">
      <c r="Q116" s="12"/>
    </row>
    <row r="117" spans="17:17" x14ac:dyDescent="0.3">
      <c r="Q117" s="12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LCI_near_term</vt:lpstr>
      <vt:lpstr>LCI_long_term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Pizzol</dc:creator>
  <cp:lastModifiedBy>Nils Thonemann</cp:lastModifiedBy>
  <dcterms:created xsi:type="dcterms:W3CDTF">2014-03-03T16:28:30Z</dcterms:created>
  <dcterms:modified xsi:type="dcterms:W3CDTF">2019-04-16T16:22:05Z</dcterms:modified>
</cp:coreProperties>
</file>