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you\Desktop\"/>
    </mc:Choice>
  </mc:AlternateContent>
  <xr:revisionPtr revIDLastSave="0" documentId="13_ncr:1_{0BD0E5F4-EF0D-472D-A519-26DAA3CDD8FA}" xr6:coauthVersionLast="41" xr6:coauthVersionMax="41" xr10:uidLastSave="{00000000-0000-0000-0000-000000000000}"/>
  <bookViews>
    <workbookView xWindow="915" yWindow="375" windowWidth="27585" windowHeight="14550" xr2:uid="{0F7E4560-0974-46CE-A320-814D305283DA}"/>
  </bookViews>
  <sheets>
    <sheet name="Total Peak Area Dil Serie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K118" i="2" l="1"/>
  <c r="AK119" i="2" s="1"/>
  <c r="AK120" i="2" s="1"/>
  <c r="AJ118" i="2"/>
  <c r="AJ119" i="2" s="1"/>
  <c r="AJ120" i="2" s="1"/>
  <c r="AI118" i="2"/>
  <c r="AI119" i="2" s="1"/>
  <c r="AI120" i="2" s="1"/>
  <c r="AH118" i="2"/>
  <c r="AH119" i="2" s="1"/>
  <c r="AH120" i="2" s="1"/>
  <c r="AG118" i="2"/>
  <c r="AG119" i="2" s="1"/>
  <c r="AG120" i="2" s="1"/>
  <c r="AF118" i="2"/>
  <c r="AF119" i="2" s="1"/>
  <c r="AF120" i="2" s="1"/>
  <c r="AE118" i="2"/>
  <c r="AE119" i="2" s="1"/>
  <c r="AE120" i="2" s="1"/>
  <c r="AD118" i="2"/>
  <c r="AD119" i="2" s="1"/>
  <c r="AD120" i="2" s="1"/>
  <c r="AC118" i="2"/>
  <c r="AC119" i="2" s="1"/>
  <c r="AC120" i="2" s="1"/>
  <c r="AB118" i="2"/>
  <c r="AB119" i="2" s="1"/>
  <c r="AB120" i="2" s="1"/>
  <c r="AA118" i="2"/>
  <c r="AA119" i="2" s="1"/>
  <c r="AA120" i="2" s="1"/>
  <c r="Z118" i="2"/>
  <c r="Z119" i="2" s="1"/>
  <c r="Z120" i="2" s="1"/>
  <c r="Y118" i="2"/>
  <c r="Y119" i="2" s="1"/>
  <c r="Y120" i="2" s="1"/>
  <c r="X118" i="2"/>
  <c r="X119" i="2" s="1"/>
  <c r="X120" i="2" s="1"/>
  <c r="W118" i="2"/>
  <c r="W119" i="2" s="1"/>
  <c r="W120" i="2" s="1"/>
  <c r="V118" i="2"/>
  <c r="V119" i="2" s="1"/>
  <c r="V120" i="2" s="1"/>
  <c r="U118" i="2"/>
  <c r="U119" i="2" s="1"/>
  <c r="U120" i="2" s="1"/>
  <c r="T118" i="2"/>
  <c r="T119" i="2" s="1"/>
  <c r="T120" i="2" s="1"/>
  <c r="S118" i="2"/>
  <c r="S119" i="2" s="1"/>
  <c r="S120" i="2" s="1"/>
  <c r="R118" i="2"/>
  <c r="R119" i="2" s="1"/>
  <c r="R120" i="2" s="1"/>
  <c r="Q118" i="2"/>
  <c r="Q119" i="2" s="1"/>
  <c r="Q120" i="2" s="1"/>
  <c r="P118" i="2"/>
  <c r="P119" i="2" s="1"/>
  <c r="P120" i="2" s="1"/>
  <c r="O118" i="2"/>
  <c r="O119" i="2" s="1"/>
  <c r="O120" i="2" s="1"/>
  <c r="N118" i="2"/>
  <c r="N119" i="2" s="1"/>
  <c r="N120" i="2" s="1"/>
  <c r="M118" i="2"/>
  <c r="M119" i="2" s="1"/>
  <c r="M120" i="2" s="1"/>
  <c r="L118" i="2"/>
  <c r="L119" i="2" s="1"/>
  <c r="L120" i="2" s="1"/>
  <c r="K118" i="2"/>
  <c r="K119" i="2" s="1"/>
  <c r="K120" i="2" s="1"/>
  <c r="J118" i="2"/>
  <c r="J119" i="2" s="1"/>
  <c r="J120" i="2" s="1"/>
  <c r="I118" i="2"/>
  <c r="I119" i="2" s="1"/>
  <c r="I120" i="2" s="1"/>
  <c r="H118" i="2"/>
  <c r="H119" i="2" s="1"/>
  <c r="H120" i="2" s="1"/>
  <c r="G118" i="2"/>
  <c r="G119" i="2" s="1"/>
  <c r="G120" i="2" s="1"/>
  <c r="F118" i="2"/>
  <c r="F119" i="2" s="1"/>
  <c r="F120" i="2" s="1"/>
  <c r="E118" i="2"/>
  <c r="E119" i="2" s="1"/>
  <c r="E120" i="2" s="1"/>
  <c r="D118" i="2"/>
  <c r="D119" i="2" s="1"/>
  <c r="D120" i="2" s="1"/>
  <c r="AK113" i="2"/>
  <c r="AK114" i="2" s="1"/>
  <c r="AK115" i="2" s="1"/>
  <c r="AJ113" i="2"/>
  <c r="AJ114" i="2" s="1"/>
  <c r="AJ115" i="2" s="1"/>
  <c r="AI113" i="2"/>
  <c r="AI114" i="2" s="1"/>
  <c r="AI115" i="2" s="1"/>
  <c r="AH113" i="2"/>
  <c r="AH114" i="2" s="1"/>
  <c r="AH115" i="2" s="1"/>
  <c r="AG113" i="2"/>
  <c r="AG114" i="2" s="1"/>
  <c r="AG115" i="2" s="1"/>
  <c r="AF113" i="2"/>
  <c r="AF114" i="2" s="1"/>
  <c r="AF115" i="2" s="1"/>
  <c r="AE113" i="2"/>
  <c r="AE114" i="2" s="1"/>
  <c r="AE115" i="2" s="1"/>
  <c r="AD113" i="2"/>
  <c r="AD114" i="2" s="1"/>
  <c r="AD115" i="2" s="1"/>
  <c r="AC113" i="2"/>
  <c r="AC114" i="2" s="1"/>
  <c r="AC115" i="2" s="1"/>
  <c r="AB113" i="2"/>
  <c r="AB114" i="2" s="1"/>
  <c r="AB115" i="2" s="1"/>
  <c r="AA113" i="2"/>
  <c r="AA114" i="2" s="1"/>
  <c r="AA115" i="2" s="1"/>
  <c r="Z113" i="2"/>
  <c r="Z114" i="2" s="1"/>
  <c r="Z115" i="2" s="1"/>
  <c r="Y113" i="2"/>
  <c r="Y114" i="2" s="1"/>
  <c r="Y115" i="2" s="1"/>
  <c r="X113" i="2"/>
  <c r="X114" i="2" s="1"/>
  <c r="X115" i="2" s="1"/>
  <c r="W113" i="2"/>
  <c r="W114" i="2" s="1"/>
  <c r="W115" i="2" s="1"/>
  <c r="V113" i="2"/>
  <c r="V114" i="2" s="1"/>
  <c r="V115" i="2" s="1"/>
  <c r="U113" i="2"/>
  <c r="U114" i="2" s="1"/>
  <c r="U115" i="2" s="1"/>
  <c r="T113" i="2"/>
  <c r="T114" i="2" s="1"/>
  <c r="T115" i="2" s="1"/>
  <c r="S113" i="2"/>
  <c r="S114" i="2" s="1"/>
  <c r="S115" i="2" s="1"/>
  <c r="R113" i="2"/>
  <c r="R114" i="2" s="1"/>
  <c r="R115" i="2" s="1"/>
  <c r="Q113" i="2"/>
  <c r="Q114" i="2" s="1"/>
  <c r="Q115" i="2" s="1"/>
  <c r="P113" i="2"/>
  <c r="P114" i="2" s="1"/>
  <c r="P115" i="2" s="1"/>
  <c r="O113" i="2"/>
  <c r="O114" i="2" s="1"/>
  <c r="O115" i="2" s="1"/>
  <c r="N113" i="2"/>
  <c r="N114" i="2" s="1"/>
  <c r="N115" i="2" s="1"/>
  <c r="M113" i="2"/>
  <c r="M114" i="2" s="1"/>
  <c r="M115" i="2" s="1"/>
  <c r="L113" i="2"/>
  <c r="L114" i="2" s="1"/>
  <c r="L115" i="2" s="1"/>
  <c r="K113" i="2"/>
  <c r="K114" i="2" s="1"/>
  <c r="K115" i="2" s="1"/>
  <c r="J113" i="2"/>
  <c r="J114" i="2" s="1"/>
  <c r="J115" i="2" s="1"/>
  <c r="I113" i="2"/>
  <c r="I114" i="2" s="1"/>
  <c r="I115" i="2" s="1"/>
  <c r="H113" i="2"/>
  <c r="H114" i="2" s="1"/>
  <c r="H115" i="2" s="1"/>
  <c r="G113" i="2"/>
  <c r="G114" i="2" s="1"/>
  <c r="G115" i="2" s="1"/>
  <c r="F113" i="2"/>
  <c r="F114" i="2" s="1"/>
  <c r="F115" i="2" s="1"/>
  <c r="E113" i="2"/>
  <c r="E114" i="2" s="1"/>
  <c r="E115" i="2" s="1"/>
  <c r="D113" i="2"/>
  <c r="D114" i="2" s="1"/>
  <c r="D115" i="2" s="1"/>
  <c r="AK108" i="2"/>
  <c r="AK109" i="2" s="1"/>
  <c r="AK110" i="2" s="1"/>
  <c r="AJ108" i="2"/>
  <c r="AJ109" i="2" s="1"/>
  <c r="AJ110" i="2" s="1"/>
  <c r="AI108" i="2"/>
  <c r="AI109" i="2" s="1"/>
  <c r="AI110" i="2" s="1"/>
  <c r="AH108" i="2"/>
  <c r="AH109" i="2" s="1"/>
  <c r="AH110" i="2" s="1"/>
  <c r="AG108" i="2"/>
  <c r="AG109" i="2" s="1"/>
  <c r="AG110" i="2" s="1"/>
  <c r="AF108" i="2"/>
  <c r="AF109" i="2" s="1"/>
  <c r="AF110" i="2" s="1"/>
  <c r="AE108" i="2"/>
  <c r="AE109" i="2" s="1"/>
  <c r="AE110" i="2" s="1"/>
  <c r="AD108" i="2"/>
  <c r="AD109" i="2" s="1"/>
  <c r="AD110" i="2" s="1"/>
  <c r="AC108" i="2"/>
  <c r="AC109" i="2" s="1"/>
  <c r="AC110" i="2" s="1"/>
  <c r="AB108" i="2"/>
  <c r="AB109" i="2" s="1"/>
  <c r="AB110" i="2" s="1"/>
  <c r="AA108" i="2"/>
  <c r="AA109" i="2" s="1"/>
  <c r="AA110" i="2" s="1"/>
  <c r="Z108" i="2"/>
  <c r="Z109" i="2" s="1"/>
  <c r="Z110" i="2" s="1"/>
  <c r="Y108" i="2"/>
  <c r="Y109" i="2" s="1"/>
  <c r="Y110" i="2" s="1"/>
  <c r="X108" i="2"/>
  <c r="X109" i="2" s="1"/>
  <c r="X110" i="2" s="1"/>
  <c r="W108" i="2"/>
  <c r="W109" i="2" s="1"/>
  <c r="W110" i="2" s="1"/>
  <c r="V108" i="2"/>
  <c r="V109" i="2" s="1"/>
  <c r="V110" i="2" s="1"/>
  <c r="U108" i="2"/>
  <c r="U109" i="2" s="1"/>
  <c r="U110" i="2" s="1"/>
  <c r="T108" i="2"/>
  <c r="T109" i="2" s="1"/>
  <c r="T110" i="2" s="1"/>
  <c r="S108" i="2"/>
  <c r="S109" i="2" s="1"/>
  <c r="S110" i="2" s="1"/>
  <c r="R108" i="2"/>
  <c r="R109" i="2" s="1"/>
  <c r="R110" i="2" s="1"/>
  <c r="Q108" i="2"/>
  <c r="Q109" i="2" s="1"/>
  <c r="Q110" i="2" s="1"/>
  <c r="P108" i="2"/>
  <c r="P109" i="2" s="1"/>
  <c r="P110" i="2" s="1"/>
  <c r="O108" i="2"/>
  <c r="O109" i="2" s="1"/>
  <c r="O110" i="2" s="1"/>
  <c r="N108" i="2"/>
  <c r="N109" i="2" s="1"/>
  <c r="N110" i="2" s="1"/>
  <c r="M108" i="2"/>
  <c r="M109" i="2" s="1"/>
  <c r="M110" i="2" s="1"/>
  <c r="L108" i="2"/>
  <c r="L109" i="2" s="1"/>
  <c r="L110" i="2" s="1"/>
  <c r="K108" i="2"/>
  <c r="K109" i="2" s="1"/>
  <c r="K110" i="2" s="1"/>
  <c r="J108" i="2"/>
  <c r="J109" i="2" s="1"/>
  <c r="J110" i="2" s="1"/>
  <c r="I108" i="2"/>
  <c r="I109" i="2" s="1"/>
  <c r="I110" i="2" s="1"/>
  <c r="H108" i="2"/>
  <c r="H109" i="2" s="1"/>
  <c r="H110" i="2" s="1"/>
  <c r="G108" i="2"/>
  <c r="G109" i="2" s="1"/>
  <c r="G110" i="2" s="1"/>
  <c r="F108" i="2"/>
  <c r="F109" i="2" s="1"/>
  <c r="F110" i="2" s="1"/>
  <c r="E108" i="2"/>
  <c r="E109" i="2" s="1"/>
  <c r="E110" i="2" s="1"/>
  <c r="D108" i="2"/>
  <c r="D109" i="2" s="1"/>
  <c r="D110" i="2" s="1"/>
  <c r="AK103" i="2"/>
  <c r="AK104" i="2" s="1"/>
  <c r="AK105" i="2" s="1"/>
  <c r="AJ103" i="2"/>
  <c r="AJ104" i="2" s="1"/>
  <c r="AJ105" i="2" s="1"/>
  <c r="AI103" i="2"/>
  <c r="AI104" i="2" s="1"/>
  <c r="AI105" i="2" s="1"/>
  <c r="AH103" i="2"/>
  <c r="AH104" i="2" s="1"/>
  <c r="AH105" i="2" s="1"/>
  <c r="AG103" i="2"/>
  <c r="AG104" i="2" s="1"/>
  <c r="AG105" i="2" s="1"/>
  <c r="AF103" i="2"/>
  <c r="AF104" i="2" s="1"/>
  <c r="AF105" i="2" s="1"/>
  <c r="AE103" i="2"/>
  <c r="AE104" i="2" s="1"/>
  <c r="AE105" i="2" s="1"/>
  <c r="AD103" i="2"/>
  <c r="AD104" i="2" s="1"/>
  <c r="AD105" i="2" s="1"/>
  <c r="AC103" i="2"/>
  <c r="AC104" i="2" s="1"/>
  <c r="AC105" i="2" s="1"/>
  <c r="AB103" i="2"/>
  <c r="AB104" i="2" s="1"/>
  <c r="AB105" i="2" s="1"/>
  <c r="AA103" i="2"/>
  <c r="AA104" i="2" s="1"/>
  <c r="AA105" i="2" s="1"/>
  <c r="Z103" i="2"/>
  <c r="Z104" i="2" s="1"/>
  <c r="Z105" i="2" s="1"/>
  <c r="Y103" i="2"/>
  <c r="Y104" i="2" s="1"/>
  <c r="Y105" i="2" s="1"/>
  <c r="X103" i="2"/>
  <c r="X104" i="2" s="1"/>
  <c r="X105" i="2" s="1"/>
  <c r="W103" i="2"/>
  <c r="W104" i="2" s="1"/>
  <c r="W105" i="2" s="1"/>
  <c r="V103" i="2"/>
  <c r="V104" i="2" s="1"/>
  <c r="V105" i="2" s="1"/>
  <c r="U103" i="2"/>
  <c r="U104" i="2" s="1"/>
  <c r="U105" i="2" s="1"/>
  <c r="T103" i="2"/>
  <c r="T104" i="2" s="1"/>
  <c r="T105" i="2" s="1"/>
  <c r="S103" i="2"/>
  <c r="S104" i="2" s="1"/>
  <c r="S105" i="2" s="1"/>
  <c r="R103" i="2"/>
  <c r="R104" i="2" s="1"/>
  <c r="R105" i="2" s="1"/>
  <c r="Q103" i="2"/>
  <c r="Q104" i="2" s="1"/>
  <c r="Q105" i="2" s="1"/>
  <c r="P103" i="2"/>
  <c r="P104" i="2" s="1"/>
  <c r="P105" i="2" s="1"/>
  <c r="O103" i="2"/>
  <c r="O104" i="2" s="1"/>
  <c r="O105" i="2" s="1"/>
  <c r="N103" i="2"/>
  <c r="N104" i="2" s="1"/>
  <c r="N105" i="2" s="1"/>
  <c r="M103" i="2"/>
  <c r="M104" i="2" s="1"/>
  <c r="M105" i="2" s="1"/>
  <c r="L103" i="2"/>
  <c r="L104" i="2" s="1"/>
  <c r="L105" i="2" s="1"/>
  <c r="K103" i="2"/>
  <c r="K104" i="2" s="1"/>
  <c r="K105" i="2" s="1"/>
  <c r="J103" i="2"/>
  <c r="J104" i="2" s="1"/>
  <c r="J105" i="2" s="1"/>
  <c r="I103" i="2"/>
  <c r="I104" i="2" s="1"/>
  <c r="I105" i="2" s="1"/>
  <c r="H103" i="2"/>
  <c r="H104" i="2" s="1"/>
  <c r="H105" i="2" s="1"/>
  <c r="G103" i="2"/>
  <c r="G104" i="2" s="1"/>
  <c r="G105" i="2" s="1"/>
  <c r="F103" i="2"/>
  <c r="F104" i="2" s="1"/>
  <c r="F105" i="2" s="1"/>
  <c r="E103" i="2"/>
  <c r="E104" i="2" s="1"/>
  <c r="E105" i="2" s="1"/>
  <c r="D103" i="2"/>
  <c r="D104" i="2" s="1"/>
  <c r="D105" i="2" s="1"/>
  <c r="AK98" i="2"/>
  <c r="AK99" i="2" s="1"/>
  <c r="AK100" i="2" s="1"/>
  <c r="AJ98" i="2"/>
  <c r="AJ99" i="2" s="1"/>
  <c r="AJ100" i="2" s="1"/>
  <c r="AI98" i="2"/>
  <c r="AI99" i="2" s="1"/>
  <c r="AI100" i="2" s="1"/>
  <c r="AH98" i="2"/>
  <c r="AH99" i="2" s="1"/>
  <c r="AH100" i="2" s="1"/>
  <c r="AG98" i="2"/>
  <c r="AG99" i="2" s="1"/>
  <c r="AG100" i="2" s="1"/>
  <c r="AF98" i="2"/>
  <c r="AF99" i="2" s="1"/>
  <c r="AF100" i="2" s="1"/>
  <c r="AE98" i="2"/>
  <c r="AE99" i="2" s="1"/>
  <c r="AE100" i="2" s="1"/>
  <c r="AD98" i="2"/>
  <c r="AD99" i="2" s="1"/>
  <c r="AD100" i="2" s="1"/>
  <c r="AC98" i="2"/>
  <c r="AC99" i="2" s="1"/>
  <c r="AC100" i="2" s="1"/>
  <c r="AB98" i="2"/>
  <c r="AB99" i="2" s="1"/>
  <c r="AB100" i="2" s="1"/>
  <c r="AA98" i="2"/>
  <c r="AA99" i="2" s="1"/>
  <c r="AA100" i="2" s="1"/>
  <c r="Z98" i="2"/>
  <c r="Z99" i="2" s="1"/>
  <c r="Z100" i="2" s="1"/>
  <c r="Y98" i="2"/>
  <c r="Y99" i="2" s="1"/>
  <c r="Y100" i="2" s="1"/>
  <c r="X98" i="2"/>
  <c r="X99" i="2" s="1"/>
  <c r="X100" i="2" s="1"/>
  <c r="W98" i="2"/>
  <c r="W99" i="2" s="1"/>
  <c r="W100" i="2" s="1"/>
  <c r="V98" i="2"/>
  <c r="V99" i="2" s="1"/>
  <c r="U98" i="2"/>
  <c r="U99" i="2" s="1"/>
  <c r="T98" i="2"/>
  <c r="T99" i="2" s="1"/>
  <c r="T100" i="2" s="1"/>
  <c r="S98" i="2"/>
  <c r="S99" i="2" s="1"/>
  <c r="S100" i="2" s="1"/>
  <c r="R98" i="2"/>
  <c r="R99" i="2" s="1"/>
  <c r="R100" i="2" s="1"/>
  <c r="Q98" i="2"/>
  <c r="Q99" i="2" s="1"/>
  <c r="Q100" i="2" s="1"/>
  <c r="P98" i="2"/>
  <c r="P99" i="2" s="1"/>
  <c r="P100" i="2" s="1"/>
  <c r="O98" i="2"/>
  <c r="O99" i="2" s="1"/>
  <c r="N98" i="2"/>
  <c r="N99" i="2" s="1"/>
  <c r="M98" i="2"/>
  <c r="M99" i="2" s="1"/>
  <c r="L98" i="2"/>
  <c r="L99" i="2" s="1"/>
  <c r="K98" i="2"/>
  <c r="K99" i="2" s="1"/>
  <c r="J98" i="2"/>
  <c r="J99" i="2" s="1"/>
  <c r="I98" i="2"/>
  <c r="I99" i="2" s="1"/>
  <c r="I100" i="2" s="1"/>
  <c r="H98" i="2"/>
  <c r="H99" i="2" s="1"/>
  <c r="H100" i="2" s="1"/>
  <c r="G98" i="2"/>
  <c r="G99" i="2" s="1"/>
  <c r="G100" i="2" s="1"/>
  <c r="F98" i="2"/>
  <c r="F99" i="2" s="1"/>
  <c r="F100" i="2" s="1"/>
  <c r="E98" i="2"/>
  <c r="E99" i="2" s="1"/>
  <c r="E100" i="2" s="1"/>
  <c r="D98" i="2"/>
  <c r="D99" i="2" s="1"/>
  <c r="D100" i="2" s="1"/>
  <c r="AK92" i="2"/>
  <c r="AK93" i="2" s="1"/>
  <c r="AK94" i="2" s="1"/>
  <c r="AJ92" i="2"/>
  <c r="AJ93" i="2" s="1"/>
  <c r="AJ94" i="2" s="1"/>
  <c r="AI92" i="2"/>
  <c r="AI93" i="2" s="1"/>
  <c r="AI94" i="2" s="1"/>
  <c r="AH92" i="2"/>
  <c r="AH93" i="2" s="1"/>
  <c r="AH94" i="2" s="1"/>
  <c r="AG92" i="2"/>
  <c r="AG93" i="2" s="1"/>
  <c r="AG94" i="2" s="1"/>
  <c r="AF92" i="2"/>
  <c r="AF93" i="2" s="1"/>
  <c r="AF94" i="2" s="1"/>
  <c r="AE92" i="2"/>
  <c r="AE93" i="2" s="1"/>
  <c r="AE94" i="2" s="1"/>
  <c r="AD92" i="2"/>
  <c r="AD93" i="2" s="1"/>
  <c r="AD94" i="2" s="1"/>
  <c r="AC92" i="2"/>
  <c r="AC93" i="2" s="1"/>
  <c r="AC94" i="2" s="1"/>
  <c r="AB92" i="2"/>
  <c r="AB93" i="2" s="1"/>
  <c r="AB94" i="2" s="1"/>
  <c r="AA92" i="2"/>
  <c r="AA93" i="2" s="1"/>
  <c r="AA94" i="2" s="1"/>
  <c r="Z92" i="2"/>
  <c r="Z93" i="2" s="1"/>
  <c r="Z94" i="2" s="1"/>
  <c r="Y92" i="2"/>
  <c r="Y93" i="2" s="1"/>
  <c r="Y94" i="2" s="1"/>
  <c r="X92" i="2"/>
  <c r="X93" i="2" s="1"/>
  <c r="X94" i="2" s="1"/>
  <c r="W92" i="2"/>
  <c r="W93" i="2" s="1"/>
  <c r="W94" i="2" s="1"/>
  <c r="V92" i="2"/>
  <c r="V93" i="2" s="1"/>
  <c r="V94" i="2" s="1"/>
  <c r="U92" i="2"/>
  <c r="U93" i="2" s="1"/>
  <c r="U94" i="2" s="1"/>
  <c r="T92" i="2"/>
  <c r="T93" i="2" s="1"/>
  <c r="T94" i="2" s="1"/>
  <c r="S92" i="2"/>
  <c r="S93" i="2" s="1"/>
  <c r="S94" i="2" s="1"/>
  <c r="R92" i="2"/>
  <c r="R93" i="2" s="1"/>
  <c r="R94" i="2" s="1"/>
  <c r="Q92" i="2"/>
  <c r="Q93" i="2" s="1"/>
  <c r="Q94" i="2" s="1"/>
  <c r="P92" i="2"/>
  <c r="P93" i="2" s="1"/>
  <c r="P94" i="2" s="1"/>
  <c r="O92" i="2"/>
  <c r="O93" i="2" s="1"/>
  <c r="O94" i="2" s="1"/>
  <c r="N92" i="2"/>
  <c r="N93" i="2" s="1"/>
  <c r="N94" i="2" s="1"/>
  <c r="M92" i="2"/>
  <c r="M93" i="2" s="1"/>
  <c r="M94" i="2" s="1"/>
  <c r="L92" i="2"/>
  <c r="L93" i="2" s="1"/>
  <c r="L94" i="2" s="1"/>
  <c r="K92" i="2"/>
  <c r="K93" i="2" s="1"/>
  <c r="K94" i="2" s="1"/>
  <c r="J92" i="2"/>
  <c r="J93" i="2" s="1"/>
  <c r="J94" i="2" s="1"/>
  <c r="I92" i="2"/>
  <c r="I93" i="2" s="1"/>
  <c r="I94" i="2" s="1"/>
  <c r="H92" i="2"/>
  <c r="H93" i="2" s="1"/>
  <c r="H94" i="2" s="1"/>
  <c r="G92" i="2"/>
  <c r="G93" i="2" s="1"/>
  <c r="G94" i="2" s="1"/>
  <c r="F92" i="2"/>
  <c r="F93" i="2" s="1"/>
  <c r="F94" i="2" s="1"/>
  <c r="E92" i="2"/>
  <c r="E93" i="2" s="1"/>
  <c r="E94" i="2" s="1"/>
  <c r="D92" i="2"/>
  <c r="D93" i="2" s="1"/>
  <c r="D94" i="2" s="1"/>
  <c r="B14" i="2" l="1"/>
  <c r="C14" i="2"/>
  <c r="D14" i="2"/>
  <c r="E14" i="2"/>
  <c r="F14" i="2"/>
  <c r="G14" i="2"/>
  <c r="H14" i="2"/>
  <c r="B15" i="2"/>
  <c r="C15" i="2"/>
  <c r="D15" i="2"/>
  <c r="E15" i="2"/>
  <c r="F15" i="2"/>
  <c r="G15" i="2"/>
  <c r="H15" i="2"/>
  <c r="B16" i="2"/>
  <c r="C16" i="2"/>
  <c r="D16" i="2"/>
  <c r="E16" i="2"/>
  <c r="F16" i="2"/>
  <c r="G16" i="2"/>
  <c r="H16" i="2"/>
  <c r="B17" i="2"/>
  <c r="C17" i="2"/>
  <c r="D17" i="2"/>
  <c r="E17" i="2"/>
  <c r="F17" i="2"/>
  <c r="G17" i="2"/>
  <c r="H17" i="2"/>
  <c r="B18" i="2"/>
  <c r="C18" i="2"/>
  <c r="D18" i="2"/>
  <c r="E18" i="2"/>
  <c r="F18" i="2"/>
  <c r="G18" i="2"/>
  <c r="H18" i="2"/>
  <c r="B19" i="2"/>
  <c r="C19" i="2"/>
  <c r="D19" i="2"/>
  <c r="E19" i="2"/>
  <c r="F19" i="2"/>
  <c r="G19" i="2"/>
  <c r="H19" i="2"/>
  <c r="B20" i="2"/>
  <c r="C20" i="2"/>
  <c r="D20" i="2"/>
  <c r="E20" i="2"/>
  <c r="F20" i="2"/>
  <c r="G20" i="2"/>
  <c r="H20" i="2"/>
  <c r="B21" i="2"/>
  <c r="C21" i="2"/>
  <c r="D21" i="2"/>
  <c r="E21" i="2"/>
  <c r="F21" i="2"/>
  <c r="G21" i="2"/>
  <c r="H21" i="2"/>
  <c r="B22" i="2"/>
  <c r="C22" i="2"/>
  <c r="D22" i="2"/>
  <c r="E22" i="2"/>
  <c r="F22" i="2"/>
  <c r="G22" i="2"/>
  <c r="H22" i="2"/>
  <c r="J28" i="2"/>
  <c r="K28" i="2"/>
  <c r="L28" i="2"/>
  <c r="M28" i="2"/>
  <c r="N28" i="2"/>
  <c r="O28" i="2"/>
  <c r="P28" i="2"/>
  <c r="J29" i="2"/>
  <c r="K29" i="2"/>
  <c r="L29" i="2"/>
  <c r="M29" i="2"/>
  <c r="N29" i="2"/>
  <c r="O29" i="2"/>
  <c r="P29" i="2"/>
  <c r="J30" i="2"/>
  <c r="K30" i="2"/>
  <c r="L30" i="2"/>
  <c r="M30" i="2"/>
  <c r="N30" i="2"/>
  <c r="O30" i="2"/>
  <c r="P30" i="2"/>
  <c r="J31" i="2"/>
  <c r="K31" i="2"/>
  <c r="L31" i="2"/>
  <c r="M31" i="2"/>
  <c r="N31" i="2"/>
  <c r="O31" i="2"/>
  <c r="P31" i="2"/>
  <c r="J32" i="2"/>
  <c r="K32" i="2"/>
  <c r="L32" i="2"/>
  <c r="M32" i="2"/>
  <c r="N32" i="2"/>
  <c r="O32" i="2"/>
  <c r="P32" i="2"/>
  <c r="J33" i="2"/>
  <c r="K33" i="2"/>
  <c r="L33" i="2"/>
  <c r="M33" i="2"/>
  <c r="N33" i="2"/>
  <c r="O33" i="2"/>
  <c r="P33" i="2"/>
  <c r="J34" i="2"/>
  <c r="K34" i="2"/>
  <c r="L34" i="2"/>
  <c r="M34" i="2"/>
  <c r="N34" i="2"/>
  <c r="O34" i="2"/>
  <c r="P34" i="2"/>
  <c r="J35" i="2"/>
  <c r="K35" i="2"/>
  <c r="L35" i="2"/>
  <c r="M35" i="2"/>
  <c r="N35" i="2"/>
  <c r="O35" i="2"/>
  <c r="P35" i="2"/>
  <c r="J36" i="2"/>
  <c r="K36" i="2"/>
  <c r="L36" i="2"/>
  <c r="M36" i="2"/>
  <c r="N36" i="2"/>
  <c r="O36" i="2"/>
  <c r="P36" i="2"/>
  <c r="J37" i="2"/>
  <c r="K37" i="2"/>
  <c r="L37" i="2"/>
  <c r="M37" i="2"/>
  <c r="N37" i="2"/>
  <c r="O37" i="2"/>
  <c r="P37" i="2"/>
</calcChain>
</file>

<file path=xl/sharedStrings.xml><?xml version="1.0" encoding="utf-8"?>
<sst xmlns="http://schemas.openxmlformats.org/spreadsheetml/2006/main" count="108" uniqueCount="73">
  <si>
    <t>FAEASVLEALGPQVLR[+10]</t>
  </si>
  <si>
    <t>AILVGEQTVGGALDLQK[+8]</t>
  </si>
  <si>
    <t>VDDLPGQEVLSK[+8]</t>
  </si>
  <si>
    <t>EGFGNIAR[+10]</t>
  </si>
  <si>
    <t>IYIDETVNSNIPTNLR[+10]</t>
  </si>
  <si>
    <t>DNENAINEYSLELEK[+8]</t>
  </si>
  <si>
    <t>ALDAAYC[+57]FR[+10]</t>
  </si>
  <si>
    <t>FAGIDGTSTYTSGDQK[+8]</t>
  </si>
  <si>
    <t>IELYQILK[+8]</t>
  </si>
  <si>
    <t>190224_Ts006_PooledQC-100fmol_02 Sum Total Area Fragment</t>
  </si>
  <si>
    <t>190224_Ts006_PooledQC-20fmol_02 Sum Total Area Fragment</t>
  </si>
  <si>
    <t>190224_Ts006_PooledQC-10fmol_02 Sum Total Area Fragment</t>
  </si>
  <si>
    <t>190224_Ts006_PooledQC-2fmol_02 Sum Total Area Fragment</t>
  </si>
  <si>
    <t>190224_Ts006_PooledQC-1fmol_02 Sum Total Area Fragment</t>
  </si>
  <si>
    <t>190224_Ts006_PooledQC-0o4fmol_02 Sum Total Area Fragment</t>
  </si>
  <si>
    <t>190224_Ts006_PooledQC-0o2fmol_02 Sum Total Area Fragment</t>
  </si>
  <si>
    <t>190224_Ts006_PooledQC-100fmol_01 Sum Total Area Fragment</t>
  </si>
  <si>
    <t>190224_Ts006_PooledQC-20fmol_01 Sum Total Area Fragment</t>
  </si>
  <si>
    <t>190224_Ts006_PooledQC-10fmol_01 Sum Total Area Fragment</t>
  </si>
  <si>
    <t>190224_Ts006_PooledQC-2fmol_01 Sum Total Area Fragment</t>
  </si>
  <si>
    <t>190224_Ts006_PooledQC-1fmol_01 Sum Total Area Fragment</t>
  </si>
  <si>
    <t>190224_Ts006_PooledQC-0o4fmol_01 Sum Total Area Fragment</t>
  </si>
  <si>
    <t>190224_Ts006_PooledQC-0o2fmol_01 Sum Total Area Fragment</t>
  </si>
  <si>
    <t>Modified Sequence</t>
  </si>
  <si>
    <t>Technical Injection 1 - Total Peak Area - Pooled QC Dilution Series</t>
  </si>
  <si>
    <t>Technical Injection 2 - Total Peak Area - Pooled QC Dilution Series</t>
  </si>
  <si>
    <t>Average of two technical injections - Dilution Series - Pooled QC</t>
  </si>
  <si>
    <t>Concentrations (fmol)</t>
  </si>
  <si>
    <t>Log Transform of Data</t>
  </si>
  <si>
    <t>31872_Pre_01</t>
  </si>
  <si>
    <t>31873_Pre_01</t>
  </si>
  <si>
    <t>31874_Pre_01</t>
  </si>
  <si>
    <t>31883_Pre_01</t>
  </si>
  <si>
    <t>31884_Pre_01</t>
  </si>
  <si>
    <t>31885_Pre_01</t>
  </si>
  <si>
    <t>31872_POD3_01</t>
  </si>
  <si>
    <t>31873_POD3_01</t>
  </si>
  <si>
    <t>31874_POD3_01</t>
  </si>
  <si>
    <t>31883_POD3_01</t>
  </si>
  <si>
    <t>31884_POD3_01</t>
  </si>
  <si>
    <t>31885_POD3_01</t>
  </si>
  <si>
    <t>31818_Pre_01</t>
  </si>
  <si>
    <t>31819_Pre_01</t>
  </si>
  <si>
    <t>31822_Pre_01</t>
  </si>
  <si>
    <t>31864_Pre_01</t>
  </si>
  <si>
    <t>31865_Pre_01</t>
  </si>
  <si>
    <t>31818_POD3_01</t>
  </si>
  <si>
    <t>31819_POD3_01</t>
  </si>
  <si>
    <t>31822_POD3_01</t>
  </si>
  <si>
    <t>31864_POD3_01</t>
  </si>
  <si>
    <t>31865_POD3_01</t>
  </si>
  <si>
    <t>31876_Pre_01</t>
  </si>
  <si>
    <t>31877_Pre_01</t>
  </si>
  <si>
    <t>31878_Pre_01</t>
  </si>
  <si>
    <t>31881_Pre_01</t>
  </si>
  <si>
    <t>31887_Pre_01</t>
  </si>
  <si>
    <t>31888_Pre_01</t>
  </si>
  <si>
    <t>31876_POD3_01</t>
  </si>
  <si>
    <t>31877_POD3_01</t>
  </si>
  <si>
    <t>31878_POD3_01</t>
  </si>
  <si>
    <t>31881_POD3_01</t>
  </si>
  <si>
    <t>31887_POD3_01</t>
  </si>
  <si>
    <t>31888_POD3_01</t>
  </si>
  <si>
    <t>Log 10 of Peak area (light)</t>
  </si>
  <si>
    <t>Concentration (light)</t>
  </si>
  <si>
    <t>10^Concentration (light)</t>
  </si>
  <si>
    <t>DNENAINEYSLELEK</t>
  </si>
  <si>
    <t>EGFGNIAR</t>
  </si>
  <si>
    <t>VDDLPGQEVLSK</t>
  </si>
  <si>
    <t>IELYQILK (Total Peak Area)</t>
  </si>
  <si>
    <t>FAGIDGTSTYTSGDQK (Total Peak Area)</t>
  </si>
  <si>
    <t>ALDAAYC[+57]FR (Total Peak Area)</t>
  </si>
  <si>
    <t>Sample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</si>
</sst>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29">
    <xf numFmtId="0" fontId="0" fillId="0" borderId="0" xfId="0"/>
    <xf numFmtId="11" fontId="0" fillId="0" borderId="0" xfId="0" applyNumberFormat="1"/>
    <xf numFmtId="0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3" borderId="0" xfId="0" applyFill="1"/>
    <xf numFmtId="0" fontId="0" fillId="0" borderId="0" xfId="0" applyFont="1"/>
    <xf numFmtId="0" fontId="0" fillId="0" borderId="0" xfId="0" applyFont="1" applyAlignment="1">
      <alignment textRotation="90"/>
    </xf>
    <xf numFmtId="0" fontId="4" fillId="0" borderId="0" xfId="0" applyFont="1" applyAlignment="1">
      <alignment textRotation="90"/>
    </xf>
    <xf numFmtId="0" fontId="0" fillId="0" borderId="4" xfId="0" applyFont="1" applyFill="1" applyBorder="1"/>
    <xf numFmtId="0" fontId="0" fillId="0" borderId="0" xfId="0" applyBorder="1"/>
    <xf numFmtId="0" fontId="0" fillId="0" borderId="0" xfId="0" applyFill="1" applyBorder="1"/>
    <xf numFmtId="9" fontId="0" fillId="0" borderId="5" xfId="1" applyFont="1" applyFill="1" applyBorder="1"/>
    <xf numFmtId="0" fontId="0" fillId="0" borderId="0" xfId="0" applyFill="1"/>
    <xf numFmtId="0" fontId="0" fillId="0" borderId="4" xfId="0" applyFont="1" applyBorder="1"/>
    <xf numFmtId="0" fontId="0" fillId="0" borderId="6" xfId="0" applyFont="1" applyFill="1" applyBorder="1"/>
    <xf numFmtId="0" fontId="0" fillId="0" borderId="7" xfId="0" applyBorder="1"/>
    <xf numFmtId="0" fontId="0" fillId="0" borderId="1" xfId="0" applyFont="1" applyFill="1" applyBorder="1"/>
    <xf numFmtId="0" fontId="2" fillId="0" borderId="4" xfId="2" applyFill="1" applyBorder="1"/>
    <xf numFmtId="0" fontId="0" fillId="0" borderId="0" xfId="0" applyFont="1" applyBorder="1"/>
    <xf numFmtId="0" fontId="0" fillId="0" borderId="2" xfId="0" applyFill="1" applyBorder="1"/>
    <xf numFmtId="11" fontId="0" fillId="0" borderId="2" xfId="0" applyNumberFormat="1" applyFont="1" applyFill="1" applyBorder="1"/>
    <xf numFmtId="9" fontId="0" fillId="0" borderId="3" xfId="1" applyFont="1" applyFill="1" applyBorder="1"/>
    <xf numFmtId="11" fontId="0" fillId="0" borderId="0" xfId="0" applyNumberFormat="1" applyFont="1" applyFill="1" applyBorder="1"/>
    <xf numFmtId="0" fontId="0" fillId="0" borderId="0" xfId="0" applyFont="1" applyFill="1"/>
    <xf numFmtId="9" fontId="0" fillId="0" borderId="0" xfId="0" applyNumberFormat="1" applyFill="1"/>
    <xf numFmtId="11" fontId="0" fillId="0" borderId="7" xfId="0" applyNumberFormat="1" applyFont="1" applyFill="1" applyBorder="1"/>
    <xf numFmtId="9" fontId="0" fillId="0" borderId="8" xfId="1" applyFont="1" applyFill="1" applyBorder="1"/>
    <xf numFmtId="0" fontId="0" fillId="0" borderId="5" xfId="0" applyFont="1" applyFill="1" applyBorder="1"/>
  </cellXfs>
  <cellStyles count="3">
    <cellStyle name="Bad" xfId="2" builtinId="27"/>
    <cellStyle name="Normal" xfId="0" builtinId="0"/>
    <cellStyle name="Percent" xfId="1" builtinId="5"/>
  </cellStyles>
  <dxfs count="24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IELYQILK[+8]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'Total Peak Area Dil Series'!$A$29</c:f>
              <c:strCache>
                <c:ptCount val="1"/>
                <c:pt idx="0">
                  <c:v>IELYQILK[+8]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3.8394070352010291E-2"/>
                  <c:y val="0.2176400300781826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'Total Peak Area Dil Series'!$K$28:$P$28</c:f>
              <c:numCache>
                <c:formatCode>General</c:formatCode>
                <c:ptCount val="6"/>
                <c:pt idx="0">
                  <c:v>-0.3979400086720376</c:v>
                </c:pt>
                <c:pt idx="1">
                  <c:v>0</c:v>
                </c:pt>
                <c:pt idx="2">
                  <c:v>0.3010299956639812</c:v>
                </c:pt>
                <c:pt idx="3">
                  <c:v>1</c:v>
                </c:pt>
                <c:pt idx="4">
                  <c:v>1.3010299956639813</c:v>
                </c:pt>
                <c:pt idx="5">
                  <c:v>2</c:v>
                </c:pt>
              </c:numCache>
            </c:numRef>
          </c:xVal>
          <c:yVal>
            <c:numRef>
              <c:f>'Total Peak Area Dil Series'!$K$29:$P$29</c:f>
              <c:numCache>
                <c:formatCode>General</c:formatCode>
                <c:ptCount val="6"/>
                <c:pt idx="0">
                  <c:v>5.5297953214792832</c:v>
                </c:pt>
                <c:pt idx="1">
                  <c:v>6.0016603869830831</c:v>
                </c:pt>
                <c:pt idx="2">
                  <c:v>6.7244582349891369</c:v>
                </c:pt>
                <c:pt idx="3">
                  <c:v>7.6219499248054809</c:v>
                </c:pt>
                <c:pt idx="4">
                  <c:v>8.5768360488585849</c:v>
                </c:pt>
                <c:pt idx="5">
                  <c:v>9.0648595468871314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D86-483A-80E1-ED6DC32D3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1013552"/>
        <c:axId val="341014208"/>
      </c:scatterChart>
      <c:valAx>
        <c:axId val="341013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014208"/>
        <c:crosses val="autoZero"/>
        <c:crossBetween val="midCat"/>
      </c:valAx>
      <c:valAx>
        <c:axId val="341014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 Peak Area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0135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FAGIDGTSTYTSGDQK[+8]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'Total Peak Area Dil Series'!$A$30</c:f>
              <c:strCache>
                <c:ptCount val="1"/>
                <c:pt idx="0">
                  <c:v>FAGIDGTSTYTSGDQK[+8]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3.2448350452639919E-2"/>
                  <c:y val="0.3615414725261896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'Total Peak Area Dil Series'!$J$28:$P$28</c:f>
              <c:numCache>
                <c:formatCode>General</c:formatCode>
                <c:ptCount val="7"/>
                <c:pt idx="0">
                  <c:v>-0.69897000433601875</c:v>
                </c:pt>
                <c:pt idx="1">
                  <c:v>-0.3979400086720376</c:v>
                </c:pt>
                <c:pt idx="2">
                  <c:v>0</c:v>
                </c:pt>
                <c:pt idx="3">
                  <c:v>0.3010299956639812</c:v>
                </c:pt>
                <c:pt idx="4">
                  <c:v>1</c:v>
                </c:pt>
                <c:pt idx="5">
                  <c:v>1.3010299956639813</c:v>
                </c:pt>
                <c:pt idx="6">
                  <c:v>2</c:v>
                </c:pt>
              </c:numCache>
            </c:numRef>
          </c:xVal>
          <c:yVal>
            <c:numRef>
              <c:f>'Total Peak Area Dil Series'!$J$30:$P$30</c:f>
              <c:numCache>
                <c:formatCode>General</c:formatCode>
                <c:ptCount val="7"/>
                <c:pt idx="0">
                  <c:v>5.2856844284237283</c:v>
                </c:pt>
                <c:pt idx="1">
                  <c:v>5.7555619747754099</c:v>
                </c:pt>
                <c:pt idx="2">
                  <c:v>6.5438506565850556</c:v>
                </c:pt>
                <c:pt idx="3">
                  <c:v>7.0376843285640289</c:v>
                </c:pt>
                <c:pt idx="4">
                  <c:v>7.8451181908107221</c:v>
                </c:pt>
                <c:pt idx="5">
                  <c:v>8.4802911029023083</c:v>
                </c:pt>
                <c:pt idx="6">
                  <c:v>9.0956298319249775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DA5-46A1-8C59-9F5E7BCBF96D}"/>
            </c:ext>
          </c:extLst>
        </c:ser>
        <c:ser>
          <c:idx val="1"/>
          <c:order val="1"/>
          <c:tx>
            <c:v>Limit of Detection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'Total Peak Area Dil Series'!$U$30:$V$30</c:f>
              <c:numCache>
                <c:formatCode>General</c:formatCode>
                <c:ptCount val="2"/>
              </c:numCache>
            </c:numRef>
          </c:xVal>
          <c:yVal>
            <c:numRef>
              <c:f>'Total Peak Area Dil Series'!$S$30:$T$30</c:f>
              <c:numCache>
                <c:formatCode>General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DA5-46A1-8C59-9F5E7BCBF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1013552"/>
        <c:axId val="341014208"/>
      </c:scatterChart>
      <c:valAx>
        <c:axId val="341013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014208"/>
        <c:crosses val="autoZero"/>
        <c:crossBetween val="midCat"/>
      </c:valAx>
      <c:valAx>
        <c:axId val="341014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 Peak Area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0135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ALDAAYC[+57]FR[+10]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'Total Peak Area Dil Series'!$A$31</c:f>
              <c:strCache>
                <c:ptCount val="1"/>
                <c:pt idx="0">
                  <c:v>ALDAAYC[+57]FR[+10]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8.6735872371354064E-2"/>
                  <c:y val="0.2089187305358792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'Total Peak Area Dil Series'!$J$28:$P$28</c:f>
              <c:numCache>
                <c:formatCode>General</c:formatCode>
                <c:ptCount val="7"/>
                <c:pt idx="0">
                  <c:v>-0.69897000433601875</c:v>
                </c:pt>
                <c:pt idx="1">
                  <c:v>-0.3979400086720376</c:v>
                </c:pt>
                <c:pt idx="2">
                  <c:v>0</c:v>
                </c:pt>
                <c:pt idx="3">
                  <c:v>0.3010299956639812</c:v>
                </c:pt>
                <c:pt idx="4">
                  <c:v>1</c:v>
                </c:pt>
                <c:pt idx="5">
                  <c:v>1.3010299956639813</c:v>
                </c:pt>
                <c:pt idx="6">
                  <c:v>2</c:v>
                </c:pt>
              </c:numCache>
            </c:numRef>
          </c:xVal>
          <c:yVal>
            <c:numRef>
              <c:f>'Total Peak Area Dil Series'!$J$31:$P$31</c:f>
              <c:numCache>
                <c:formatCode>General</c:formatCode>
                <c:ptCount val="7"/>
                <c:pt idx="0">
                  <c:v>5.9614540802087852</c:v>
                </c:pt>
                <c:pt idx="1">
                  <c:v>6.3432264670725713</c:v>
                </c:pt>
                <c:pt idx="2">
                  <c:v>6.9235265290871464</c:v>
                </c:pt>
                <c:pt idx="3">
                  <c:v>7.4534329541977913</c:v>
                </c:pt>
                <c:pt idx="4">
                  <c:v>8.2268247419490894</c:v>
                </c:pt>
                <c:pt idx="5">
                  <c:v>8.723622566670965</c:v>
                </c:pt>
                <c:pt idx="6">
                  <c:v>9.3316463346412437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AF-4D0E-9B66-0A035F296A03}"/>
            </c:ext>
          </c:extLst>
        </c:ser>
        <c:ser>
          <c:idx val="1"/>
          <c:order val="1"/>
          <c:tx>
            <c:v>Limit of Detection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'Total Peak Area Dil Series'!$U$31:$V$31</c:f>
              <c:numCache>
                <c:formatCode>General</c:formatCode>
                <c:ptCount val="2"/>
              </c:numCache>
            </c:numRef>
          </c:xVal>
          <c:yVal>
            <c:numRef>
              <c:f>'Total Peak Area Dil Series'!$S$31:$T$31</c:f>
              <c:numCache>
                <c:formatCode>General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8AF-4D0E-9B66-0A035F296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1013552"/>
        <c:axId val="341014208"/>
      </c:scatterChart>
      <c:valAx>
        <c:axId val="341013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014208"/>
        <c:crosses val="autoZero"/>
        <c:crossBetween val="midCat"/>
      </c:valAx>
      <c:valAx>
        <c:axId val="341014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 Peak Area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0135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DNENAINEYSLELEK[+8]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'Total Peak Area Dil Series'!$A$32</c:f>
              <c:strCache>
                <c:ptCount val="1"/>
                <c:pt idx="0">
                  <c:v>DNENAINEYSLELEK[+8]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4.3344993740061878E-2"/>
                  <c:y val="0.3310169241281275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'Total Peak Area Dil Series'!$J$28:$P$28</c:f>
              <c:numCache>
                <c:formatCode>General</c:formatCode>
                <c:ptCount val="7"/>
                <c:pt idx="0">
                  <c:v>-0.69897000433601875</c:v>
                </c:pt>
                <c:pt idx="1">
                  <c:v>-0.3979400086720376</c:v>
                </c:pt>
                <c:pt idx="2">
                  <c:v>0</c:v>
                </c:pt>
                <c:pt idx="3">
                  <c:v>0.3010299956639812</c:v>
                </c:pt>
                <c:pt idx="4">
                  <c:v>1</c:v>
                </c:pt>
                <c:pt idx="5">
                  <c:v>1.3010299956639813</c:v>
                </c:pt>
                <c:pt idx="6">
                  <c:v>2</c:v>
                </c:pt>
              </c:numCache>
            </c:numRef>
          </c:xVal>
          <c:yVal>
            <c:numRef>
              <c:f>'Total Peak Area Dil Series'!$J$32:$P$32</c:f>
              <c:numCache>
                <c:formatCode>General</c:formatCode>
                <c:ptCount val="7"/>
                <c:pt idx="0">
                  <c:v>5.594193038514593</c:v>
                </c:pt>
                <c:pt idx="1">
                  <c:v>5.8448882871771621</c:v>
                </c:pt>
                <c:pt idx="2">
                  <c:v>6.5690032549844224</c:v>
                </c:pt>
                <c:pt idx="3">
                  <c:v>7.3466454182941145</c:v>
                </c:pt>
                <c:pt idx="4">
                  <c:v>8.0318057810818111</c:v>
                </c:pt>
                <c:pt idx="5">
                  <c:v>8.2857055828828656</c:v>
                </c:pt>
                <c:pt idx="6">
                  <c:v>8.8958481007786219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B28-4723-87C0-FBE1C5EB9040}"/>
            </c:ext>
          </c:extLst>
        </c:ser>
        <c:ser>
          <c:idx val="1"/>
          <c:order val="1"/>
          <c:tx>
            <c:v>Limit of Detection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'Total Peak Area Dil Series'!$U$32:$V$32</c:f>
              <c:numCache>
                <c:formatCode>General</c:formatCode>
                <c:ptCount val="2"/>
              </c:numCache>
            </c:numRef>
          </c:xVal>
          <c:yVal>
            <c:numRef>
              <c:f>'Total Peak Area Dil Series'!$S$32:$T$32</c:f>
              <c:numCache>
                <c:formatCode>General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B28-4723-87C0-FBE1C5EB9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1013552"/>
        <c:axId val="341014208"/>
      </c:scatterChart>
      <c:valAx>
        <c:axId val="341013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014208"/>
        <c:crosses val="autoZero"/>
        <c:crossBetween val="midCat"/>
      </c:valAx>
      <c:valAx>
        <c:axId val="341014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 Peak Area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0135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EGFGNIAR[+10]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'Total Peak Area Dil Series'!$A$34</c:f>
              <c:strCache>
                <c:ptCount val="1"/>
                <c:pt idx="0">
                  <c:v>EGFGNIAR[+10]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6050343981654309E-2"/>
                  <c:y val="0.1783941821378171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'Total Peak Area Dil Series'!$J$28:$P$28</c:f>
              <c:numCache>
                <c:formatCode>General</c:formatCode>
                <c:ptCount val="7"/>
                <c:pt idx="0">
                  <c:v>-0.69897000433601875</c:v>
                </c:pt>
                <c:pt idx="1">
                  <c:v>-0.3979400086720376</c:v>
                </c:pt>
                <c:pt idx="2">
                  <c:v>0</c:v>
                </c:pt>
                <c:pt idx="3">
                  <c:v>0.3010299956639812</c:v>
                </c:pt>
                <c:pt idx="4">
                  <c:v>1</c:v>
                </c:pt>
                <c:pt idx="5">
                  <c:v>1.3010299956639813</c:v>
                </c:pt>
                <c:pt idx="6">
                  <c:v>2</c:v>
                </c:pt>
              </c:numCache>
            </c:numRef>
          </c:xVal>
          <c:yVal>
            <c:numRef>
              <c:f>'Total Peak Area Dil Series'!$J$34:$P$34</c:f>
              <c:numCache>
                <c:formatCode>General</c:formatCode>
                <c:ptCount val="7"/>
                <c:pt idx="0">
                  <c:v>6.8078273005331571</c:v>
                </c:pt>
                <c:pt idx="1">
                  <c:v>7.1618271531422568</c:v>
                </c:pt>
                <c:pt idx="2">
                  <c:v>7.5067372028832606</c:v>
                </c:pt>
                <c:pt idx="3">
                  <c:v>7.8270510745819095</c:v>
                </c:pt>
                <c:pt idx="4">
                  <c:v>8.4624695517541468</c:v>
                </c:pt>
                <c:pt idx="5">
                  <c:v>8.7474636901588045</c:v>
                </c:pt>
                <c:pt idx="6">
                  <c:v>9.3329486932341723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326-4DB9-8171-665F1AA3E7E9}"/>
            </c:ext>
          </c:extLst>
        </c:ser>
        <c:ser>
          <c:idx val="1"/>
          <c:order val="1"/>
          <c:tx>
            <c:v>Limit of Detection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'Total Peak Area Dil Series'!$U$34:$V$34</c:f>
              <c:numCache>
                <c:formatCode>General</c:formatCode>
                <c:ptCount val="2"/>
              </c:numCache>
            </c:numRef>
          </c:xVal>
          <c:yVal>
            <c:numRef>
              <c:f>'Total Peak Area Dil Series'!$S$34:$T$34</c:f>
              <c:numCache>
                <c:formatCode>General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326-4DB9-8171-665F1AA3E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1013552"/>
        <c:axId val="341014208"/>
      </c:scatterChart>
      <c:valAx>
        <c:axId val="341013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014208"/>
        <c:crosses val="autoZero"/>
        <c:crossBetween val="midCat"/>
      </c:valAx>
      <c:valAx>
        <c:axId val="341014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 Peak Area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0135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VDDLPGQEVLSK[+8]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'Total Peak Area Dil Series'!$A$35</c:f>
              <c:strCache>
                <c:ptCount val="1"/>
                <c:pt idx="0">
                  <c:v>VDDLPGQEVLSK[+8]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3.4471670656145856E-2"/>
                  <c:y val="0.2392482514481134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'Total Peak Area Dil Series'!$J$28:$P$28</c:f>
              <c:numCache>
                <c:formatCode>General</c:formatCode>
                <c:ptCount val="7"/>
                <c:pt idx="0">
                  <c:v>-0.69897000433601875</c:v>
                </c:pt>
                <c:pt idx="1">
                  <c:v>-0.3979400086720376</c:v>
                </c:pt>
                <c:pt idx="2">
                  <c:v>0</c:v>
                </c:pt>
                <c:pt idx="3">
                  <c:v>0.3010299956639812</c:v>
                </c:pt>
                <c:pt idx="4">
                  <c:v>1</c:v>
                </c:pt>
                <c:pt idx="5">
                  <c:v>1.3010299956639813</c:v>
                </c:pt>
                <c:pt idx="6">
                  <c:v>2</c:v>
                </c:pt>
              </c:numCache>
            </c:numRef>
          </c:xVal>
          <c:yVal>
            <c:numRef>
              <c:f>'Total Peak Area Dil Series'!$J$35:$P$35</c:f>
              <c:numCache>
                <c:formatCode>General</c:formatCode>
                <c:ptCount val="7"/>
                <c:pt idx="0">
                  <c:v>6.6368590945603989</c:v>
                </c:pt>
                <c:pt idx="1">
                  <c:v>6.9476547587729955</c:v>
                </c:pt>
                <c:pt idx="2">
                  <c:v>7.3976873147571789</c:v>
                </c:pt>
                <c:pt idx="3">
                  <c:v>7.9774074701607924</c:v>
                </c:pt>
                <c:pt idx="4">
                  <c:v>8.5888179174965327</c:v>
                </c:pt>
                <c:pt idx="5">
                  <c:v>8.8775442735343013</c:v>
                </c:pt>
                <c:pt idx="6">
                  <c:v>9.5189098948492461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79A-48B7-943A-5297EDA18E4F}"/>
            </c:ext>
          </c:extLst>
        </c:ser>
        <c:ser>
          <c:idx val="1"/>
          <c:order val="1"/>
          <c:tx>
            <c:v>Limit of Detection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'Total Peak Area Dil Series'!$U$35:$V$35</c:f>
              <c:numCache>
                <c:formatCode>General</c:formatCode>
                <c:ptCount val="2"/>
              </c:numCache>
            </c:numRef>
          </c:xVal>
          <c:yVal>
            <c:numRef>
              <c:f>'Total Peak Area Dil Series'!$S$35:$T$35</c:f>
              <c:numCache>
                <c:formatCode>General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79A-48B7-943A-5297EDA18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1013552"/>
        <c:axId val="341014208"/>
      </c:scatterChart>
      <c:valAx>
        <c:axId val="341013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014208"/>
        <c:crosses val="autoZero"/>
        <c:crossBetween val="midCat"/>
      </c:valAx>
      <c:valAx>
        <c:axId val="341014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 Peak Area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0135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753036</xdr:colOff>
      <xdr:row>37</xdr:row>
      <xdr:rowOff>188631</xdr:rowOff>
    </xdr:from>
    <xdr:to>
      <xdr:col>5</xdr:col>
      <xdr:colOff>601383</xdr:colOff>
      <xdr:row>59</xdr:row>
      <xdr:rowOff>57567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FBE2D48A-5462-4D54-9869-ABE0D51B2C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355600</xdr:colOff>
      <xdr:row>37</xdr:row>
      <xdr:rowOff>119529</xdr:rowOff>
    </xdr:from>
    <xdr:to>
      <xdr:col>14</xdr:col>
      <xdr:colOff>75692</xdr:colOff>
      <xdr:row>58</xdr:row>
      <xdr:rowOff>178965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C1B63480-A90D-46CA-B0EF-F5E0144AA4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342153</xdr:colOff>
      <xdr:row>38</xdr:row>
      <xdr:rowOff>20918</xdr:rowOff>
    </xdr:from>
    <xdr:to>
      <xdr:col>22</xdr:col>
      <xdr:colOff>265445</xdr:colOff>
      <xdr:row>59</xdr:row>
      <xdr:rowOff>80354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AA279053-1DF3-43AF-BC94-7FED5D1031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458354</xdr:colOff>
      <xdr:row>60</xdr:row>
      <xdr:rowOff>94672</xdr:rowOff>
    </xdr:from>
    <xdr:to>
      <xdr:col>22</xdr:col>
      <xdr:colOff>381646</xdr:colOff>
      <xdr:row>81</xdr:row>
      <xdr:rowOff>154108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6D3DF399-B9E3-407A-98B0-091082AE43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677719</xdr:colOff>
      <xdr:row>60</xdr:row>
      <xdr:rowOff>95828</xdr:rowOff>
    </xdr:from>
    <xdr:to>
      <xdr:col>5</xdr:col>
      <xdr:colOff>524811</xdr:colOff>
      <xdr:row>81</xdr:row>
      <xdr:rowOff>155264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3E4020BC-618A-4C8A-857A-B7075579DA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576118</xdr:colOff>
      <xdr:row>61</xdr:row>
      <xdr:rowOff>20782</xdr:rowOff>
    </xdr:from>
    <xdr:to>
      <xdr:col>14</xdr:col>
      <xdr:colOff>296210</xdr:colOff>
      <xdr:row>82</xdr:row>
      <xdr:rowOff>80218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AE5BC7E-B32E-4E4A-9A7A-1B371E225C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571500</xdr:colOff>
      <xdr:row>26</xdr:row>
      <xdr:rowOff>152400</xdr:rowOff>
    </xdr:from>
    <xdr:to>
      <xdr:col>20</xdr:col>
      <xdr:colOff>330200</xdr:colOff>
      <xdr:row>33</xdr:row>
      <xdr:rowOff>101600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6BD2DE23-B395-492F-8B51-E06F0F0011E3}"/>
            </a:ext>
          </a:extLst>
        </xdr:cNvPr>
        <xdr:cNvSpPr txBox="1"/>
      </xdr:nvSpPr>
      <xdr:spPr>
        <a:xfrm>
          <a:off x="13195300" y="5207000"/>
          <a:ext cx="2641600" cy="128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/>
            <a:t>Note: Only peptide with CVs less than 15% are shown.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6DD04-9FC0-4327-AE43-8FF2308CF45B}">
  <dimension ref="A1:AR154"/>
  <sheetViews>
    <sheetView tabSelected="1" topLeftCell="A85" zoomScale="75" zoomScaleNormal="85" workbookViewId="0">
      <selection activeCell="E89" sqref="E89"/>
    </sheetView>
  </sheetViews>
  <sheetFormatPr defaultColWidth="8.85546875" defaultRowHeight="15" x14ac:dyDescent="0.25"/>
  <cols>
    <col min="1" max="1" width="31.5703125" customWidth="1"/>
    <col min="2" max="2" width="10.7109375" customWidth="1"/>
    <col min="3" max="3" width="14" customWidth="1"/>
    <col min="4" max="4" width="14.5703125" customWidth="1"/>
    <col min="5" max="6" width="9.140625" bestFit="1" customWidth="1"/>
    <col min="7" max="7" width="10.140625" bestFit="1" customWidth="1"/>
    <col min="8" max="8" width="18.140625" customWidth="1"/>
    <col min="10" max="11" width="9" bestFit="1" customWidth="1"/>
    <col min="12" max="12" width="9.140625" customWidth="1"/>
    <col min="13" max="16" width="9" bestFit="1" customWidth="1"/>
    <col min="17" max="17" width="13" customWidth="1"/>
    <col min="18" max="18" width="12.28515625" customWidth="1"/>
    <col min="19" max="22" width="9" bestFit="1" customWidth="1"/>
    <col min="38" max="44" width="8.85546875" style="13"/>
  </cols>
  <sheetData>
    <row r="1" spans="1:18" x14ac:dyDescent="0.25">
      <c r="B1" s="4" t="s">
        <v>24</v>
      </c>
      <c r="C1" s="4"/>
      <c r="D1" s="4"/>
      <c r="E1" s="4"/>
      <c r="F1" s="4"/>
      <c r="G1" s="4"/>
      <c r="H1" s="4"/>
      <c r="J1" s="4" t="s">
        <v>25</v>
      </c>
      <c r="K1" s="4"/>
      <c r="L1" s="4"/>
      <c r="M1" s="4"/>
      <c r="N1" s="4"/>
      <c r="O1" s="4"/>
      <c r="P1" s="4"/>
      <c r="Q1" s="5"/>
      <c r="R1" s="5"/>
    </row>
    <row r="2" spans="1:18" ht="22.5" customHeight="1" x14ac:dyDescent="0.25">
      <c r="A2" t="s">
        <v>23</v>
      </c>
      <c r="B2" t="s">
        <v>22</v>
      </c>
      <c r="C2" t="s">
        <v>21</v>
      </c>
      <c r="D2" t="s">
        <v>20</v>
      </c>
      <c r="E2" t="s">
        <v>19</v>
      </c>
      <c r="F2" t="s">
        <v>18</v>
      </c>
      <c r="G2" t="s">
        <v>17</v>
      </c>
      <c r="H2" t="s">
        <v>16</v>
      </c>
      <c r="J2" t="s">
        <v>15</v>
      </c>
      <c r="K2" t="s">
        <v>14</v>
      </c>
      <c r="L2" t="s">
        <v>13</v>
      </c>
      <c r="M2" t="s">
        <v>12</v>
      </c>
      <c r="N2" t="s">
        <v>11</v>
      </c>
      <c r="O2" t="s">
        <v>10</v>
      </c>
      <c r="P2" t="s">
        <v>9</v>
      </c>
      <c r="Q2" s="5"/>
      <c r="R2" s="5"/>
    </row>
    <row r="3" spans="1:18" x14ac:dyDescent="0.25">
      <c r="A3" t="s">
        <v>8</v>
      </c>
      <c r="B3">
        <v>103733</v>
      </c>
      <c r="C3">
        <v>302795</v>
      </c>
      <c r="D3">
        <v>1185818</v>
      </c>
      <c r="E3">
        <v>6292924</v>
      </c>
      <c r="F3">
        <v>47066712</v>
      </c>
      <c r="G3">
        <v>400103264</v>
      </c>
      <c r="H3">
        <v>1296210176</v>
      </c>
      <c r="J3">
        <v>3020113</v>
      </c>
      <c r="K3">
        <v>374574</v>
      </c>
      <c r="L3">
        <v>821843</v>
      </c>
      <c r="M3">
        <v>4311528</v>
      </c>
      <c r="N3">
        <v>36682344</v>
      </c>
      <c r="O3">
        <v>354756096</v>
      </c>
      <c r="P3">
        <v>1025935936</v>
      </c>
      <c r="Q3" s="5"/>
      <c r="R3" s="5"/>
    </row>
    <row r="4" spans="1:18" x14ac:dyDescent="0.25">
      <c r="A4" t="s">
        <v>7</v>
      </c>
      <c r="B4">
        <v>91790</v>
      </c>
      <c r="C4">
        <v>558407</v>
      </c>
      <c r="D4">
        <v>4033986</v>
      </c>
      <c r="E4">
        <v>12849066</v>
      </c>
      <c r="F4">
        <v>80741696</v>
      </c>
      <c r="G4">
        <v>335735808</v>
      </c>
      <c r="H4">
        <v>1401164288</v>
      </c>
      <c r="J4">
        <v>294323</v>
      </c>
      <c r="K4">
        <v>580772</v>
      </c>
      <c r="L4">
        <v>2962511</v>
      </c>
      <c r="M4">
        <v>8963880</v>
      </c>
      <c r="N4">
        <v>59264800</v>
      </c>
      <c r="O4">
        <v>268659520</v>
      </c>
      <c r="P4">
        <v>1091477248</v>
      </c>
      <c r="Q4" s="5"/>
      <c r="R4" s="5"/>
    </row>
    <row r="5" spans="1:18" x14ac:dyDescent="0.25">
      <c r="A5" t="s">
        <v>6</v>
      </c>
      <c r="B5">
        <v>839396</v>
      </c>
      <c r="C5">
        <v>2482935</v>
      </c>
      <c r="D5">
        <v>9945605</v>
      </c>
      <c r="E5">
        <v>33346196</v>
      </c>
      <c r="F5">
        <v>198440768</v>
      </c>
      <c r="G5">
        <v>606783232</v>
      </c>
      <c r="H5">
        <v>2472879104</v>
      </c>
      <c r="J5">
        <v>990743</v>
      </c>
      <c r="K5">
        <v>1925216</v>
      </c>
      <c r="L5">
        <v>6825301</v>
      </c>
      <c r="M5">
        <v>23468796</v>
      </c>
      <c r="N5">
        <v>138733744</v>
      </c>
      <c r="O5">
        <v>451623424</v>
      </c>
      <c r="P5">
        <v>1819285120</v>
      </c>
      <c r="Q5" s="5"/>
      <c r="R5" s="5"/>
    </row>
    <row r="6" spans="1:18" x14ac:dyDescent="0.25">
      <c r="A6" t="s">
        <v>5</v>
      </c>
      <c r="B6">
        <v>295368</v>
      </c>
      <c r="C6">
        <v>710125</v>
      </c>
      <c r="D6">
        <v>4035922</v>
      </c>
      <c r="E6">
        <v>23706566</v>
      </c>
      <c r="F6">
        <v>114048624</v>
      </c>
      <c r="G6">
        <v>218679872</v>
      </c>
      <c r="H6">
        <v>880649280</v>
      </c>
      <c r="J6">
        <v>490271</v>
      </c>
      <c r="K6">
        <v>689199</v>
      </c>
      <c r="L6">
        <v>3377748</v>
      </c>
      <c r="M6">
        <v>20723342</v>
      </c>
      <c r="N6">
        <v>101148160</v>
      </c>
      <c r="O6">
        <v>167451936</v>
      </c>
      <c r="P6">
        <v>692891840</v>
      </c>
      <c r="Q6" s="5"/>
      <c r="R6" s="5"/>
    </row>
    <row r="7" spans="1:18" x14ac:dyDescent="0.25">
      <c r="A7" t="s">
        <v>4</v>
      </c>
      <c r="B7">
        <v>40932</v>
      </c>
      <c r="C7">
        <v>31887</v>
      </c>
      <c r="D7">
        <v>74785</v>
      </c>
      <c r="E7">
        <v>1308320</v>
      </c>
      <c r="F7">
        <v>12215640</v>
      </c>
      <c r="G7">
        <v>88541552</v>
      </c>
      <c r="H7">
        <v>196942096</v>
      </c>
      <c r="J7">
        <v>68658</v>
      </c>
      <c r="K7">
        <v>0</v>
      </c>
      <c r="L7">
        <v>147129</v>
      </c>
      <c r="M7">
        <v>650411</v>
      </c>
      <c r="N7">
        <v>4722829</v>
      </c>
      <c r="O7">
        <v>38811984</v>
      </c>
      <c r="P7">
        <v>137730720</v>
      </c>
      <c r="Q7" s="5"/>
      <c r="R7" s="5"/>
    </row>
    <row r="8" spans="1:18" x14ac:dyDescent="0.25">
      <c r="A8" t="s">
        <v>3</v>
      </c>
      <c r="B8">
        <v>7414667</v>
      </c>
      <c r="C8">
        <v>14654561</v>
      </c>
      <c r="D8">
        <v>36645704</v>
      </c>
      <c r="E8">
        <v>80867640</v>
      </c>
      <c r="F8">
        <v>341589312</v>
      </c>
      <c r="G8">
        <v>640423424</v>
      </c>
      <c r="H8">
        <v>2487114240</v>
      </c>
      <c r="J8">
        <v>5433977</v>
      </c>
      <c r="K8">
        <v>14376115</v>
      </c>
      <c r="L8">
        <v>27588626</v>
      </c>
      <c r="M8">
        <v>53433924</v>
      </c>
      <c r="N8">
        <v>238506256</v>
      </c>
      <c r="O8">
        <v>477710144</v>
      </c>
      <c r="P8">
        <v>1817940608</v>
      </c>
      <c r="Q8" s="5"/>
      <c r="R8" s="5"/>
    </row>
    <row r="9" spans="1:18" x14ac:dyDescent="0.25">
      <c r="A9" t="s">
        <v>2</v>
      </c>
      <c r="B9">
        <v>4568817</v>
      </c>
      <c r="C9">
        <v>9699972</v>
      </c>
      <c r="D9">
        <v>27828836</v>
      </c>
      <c r="E9">
        <v>106358720</v>
      </c>
      <c r="F9">
        <v>433241888</v>
      </c>
      <c r="G9">
        <v>815478656</v>
      </c>
      <c r="H9">
        <v>3652034816</v>
      </c>
      <c r="J9">
        <v>4098588</v>
      </c>
      <c r="K9">
        <v>8029049</v>
      </c>
      <c r="L9">
        <v>22142080</v>
      </c>
      <c r="M9">
        <v>83503024</v>
      </c>
      <c r="N9">
        <v>342733440</v>
      </c>
      <c r="O9">
        <v>693121920</v>
      </c>
      <c r="P9">
        <v>2953985280</v>
      </c>
      <c r="Q9" s="5"/>
      <c r="R9" s="5"/>
    </row>
    <row r="10" spans="1:18" x14ac:dyDescent="0.25">
      <c r="A10" t="s">
        <v>1</v>
      </c>
      <c r="B10">
        <v>0</v>
      </c>
      <c r="C10">
        <v>0</v>
      </c>
      <c r="D10">
        <v>243379</v>
      </c>
      <c r="E10">
        <v>1552967</v>
      </c>
      <c r="F10">
        <v>16669090</v>
      </c>
      <c r="G10">
        <v>118654583</v>
      </c>
      <c r="H10">
        <v>421502688</v>
      </c>
      <c r="J10">
        <v>1647420</v>
      </c>
      <c r="K10">
        <v>0</v>
      </c>
      <c r="L10">
        <v>208129</v>
      </c>
      <c r="M10">
        <v>423710</v>
      </c>
      <c r="N10">
        <v>7712168</v>
      </c>
      <c r="O10">
        <v>55090757</v>
      </c>
      <c r="P10">
        <v>248951108</v>
      </c>
      <c r="Q10" s="5"/>
      <c r="R10" s="5"/>
    </row>
    <row r="11" spans="1:18" x14ac:dyDescent="0.25">
      <c r="A11" t="s">
        <v>0</v>
      </c>
      <c r="B11">
        <v>0</v>
      </c>
      <c r="C11">
        <v>0</v>
      </c>
      <c r="D11">
        <v>0</v>
      </c>
      <c r="E11">
        <v>620099</v>
      </c>
      <c r="F11">
        <v>13436143</v>
      </c>
      <c r="G11">
        <v>78413460</v>
      </c>
      <c r="H11">
        <v>375578496</v>
      </c>
      <c r="J11">
        <v>0</v>
      </c>
      <c r="K11">
        <v>0</v>
      </c>
      <c r="L11">
        <v>0</v>
      </c>
      <c r="M11">
        <v>0</v>
      </c>
      <c r="N11">
        <v>142893</v>
      </c>
      <c r="O11">
        <v>9985204</v>
      </c>
      <c r="P11">
        <v>67973203</v>
      </c>
      <c r="Q11" s="5"/>
      <c r="R11" s="5"/>
    </row>
    <row r="12" spans="1:18" x14ac:dyDescent="0.25">
      <c r="Q12" s="5"/>
      <c r="R12" s="5"/>
    </row>
    <row r="13" spans="1:18" x14ac:dyDescent="0.25">
      <c r="B13" s="4" t="s">
        <v>26</v>
      </c>
      <c r="C13" s="4"/>
      <c r="D13" s="4"/>
      <c r="E13" s="4"/>
      <c r="F13" s="4"/>
      <c r="G13" s="4"/>
      <c r="H13" s="4"/>
      <c r="Q13" s="5"/>
      <c r="R13" s="5"/>
    </row>
    <row r="14" spans="1:18" x14ac:dyDescent="0.25">
      <c r="A14" t="s">
        <v>8</v>
      </c>
      <c r="B14" s="1">
        <f>AVERAGE(J3,B3)</f>
        <v>1561923</v>
      </c>
      <c r="C14" s="1">
        <f>AVERAGE(K3,C3)</f>
        <v>338684.5</v>
      </c>
      <c r="D14" s="1">
        <f>AVERAGE(L3,D3)</f>
        <v>1003830.5</v>
      </c>
      <c r="E14" s="1">
        <f>AVERAGE(M3,E3)</f>
        <v>5302226</v>
      </c>
      <c r="F14" s="1">
        <f>AVERAGE(N3,F3)</f>
        <v>41874528</v>
      </c>
      <c r="G14" s="1">
        <f>AVERAGE(O3,G3)</f>
        <v>377429680</v>
      </c>
      <c r="H14" s="1">
        <f>AVERAGE(P3,H3)</f>
        <v>1161073056</v>
      </c>
      <c r="Q14" s="5"/>
      <c r="R14" s="5"/>
    </row>
    <row r="15" spans="1:18" x14ac:dyDescent="0.25">
      <c r="A15" t="s">
        <v>7</v>
      </c>
      <c r="B15" s="1">
        <f>AVERAGE(J4,B4)</f>
        <v>193056.5</v>
      </c>
      <c r="C15" s="1">
        <f>AVERAGE(K4,C4)</f>
        <v>569589.5</v>
      </c>
      <c r="D15" s="1">
        <f>AVERAGE(L4,D4)</f>
        <v>3498248.5</v>
      </c>
      <c r="E15" s="1">
        <f>AVERAGE(M4,E4)</f>
        <v>10906473</v>
      </c>
      <c r="F15" s="1">
        <f>AVERAGE(N4,F4)</f>
        <v>70003248</v>
      </c>
      <c r="G15" s="1">
        <f>AVERAGE(O4,G4)</f>
        <v>302197664</v>
      </c>
      <c r="H15" s="1">
        <f>AVERAGE(P4,H4)</f>
        <v>1246320768</v>
      </c>
      <c r="Q15" s="5"/>
      <c r="R15" s="5"/>
    </row>
    <row r="16" spans="1:18" x14ac:dyDescent="0.25">
      <c r="A16" t="s">
        <v>6</v>
      </c>
      <c r="B16" s="1">
        <f>AVERAGE(J5,B5)</f>
        <v>915069.5</v>
      </c>
      <c r="C16" s="1">
        <f>AVERAGE(K5,C5)</f>
        <v>2204075.5</v>
      </c>
      <c r="D16" s="1">
        <f>AVERAGE(L5,D5)</f>
        <v>8385453</v>
      </c>
      <c r="E16" s="1">
        <f>AVERAGE(M5,E5)</f>
        <v>28407496</v>
      </c>
      <c r="F16" s="1">
        <f>AVERAGE(N5,F5)</f>
        <v>168587256</v>
      </c>
      <c r="G16" s="1">
        <f>AVERAGE(O5,G5)</f>
        <v>529203328</v>
      </c>
      <c r="H16" s="1">
        <f>AVERAGE(P5,H5)</f>
        <v>2146082112</v>
      </c>
      <c r="Q16" s="5"/>
      <c r="R16" s="5"/>
    </row>
    <row r="17" spans="1:18" x14ac:dyDescent="0.25">
      <c r="A17" t="s">
        <v>5</v>
      </c>
      <c r="B17" s="1">
        <f>AVERAGE(J6,B6)</f>
        <v>392819.5</v>
      </c>
      <c r="C17" s="1">
        <f>AVERAGE(K6,C6)</f>
        <v>699662</v>
      </c>
      <c r="D17" s="1">
        <f>AVERAGE(L6,D6)</f>
        <v>3706835</v>
      </c>
      <c r="E17" s="1">
        <f>AVERAGE(M6,E6)</f>
        <v>22214954</v>
      </c>
      <c r="F17" s="1">
        <f>AVERAGE(N6,F6)</f>
        <v>107598392</v>
      </c>
      <c r="G17" s="1">
        <f>AVERAGE(O6,G6)</f>
        <v>193065904</v>
      </c>
      <c r="H17" s="1">
        <f>AVERAGE(P6,H6)</f>
        <v>786770560</v>
      </c>
      <c r="Q17" s="5"/>
      <c r="R17" s="5"/>
    </row>
    <row r="18" spans="1:18" x14ac:dyDescent="0.25">
      <c r="A18" t="s">
        <v>4</v>
      </c>
      <c r="B18" s="1">
        <f>AVERAGE(J7,B7)</f>
        <v>54795</v>
      </c>
      <c r="C18" s="1">
        <f>AVERAGE(K7,C7)</f>
        <v>15943.5</v>
      </c>
      <c r="D18" s="1">
        <f>AVERAGE(L7,D7)</f>
        <v>110957</v>
      </c>
      <c r="E18" s="1">
        <f>AVERAGE(M7,E7)</f>
        <v>979365.5</v>
      </c>
      <c r="F18" s="1">
        <f>AVERAGE(N7,F7)</f>
        <v>8469234.5</v>
      </c>
      <c r="G18" s="1">
        <f>AVERAGE(O7,G7)</f>
        <v>63676768</v>
      </c>
      <c r="H18" s="1">
        <f>AVERAGE(P7,H7)</f>
        <v>167336408</v>
      </c>
      <c r="Q18" s="5"/>
      <c r="R18" s="5"/>
    </row>
    <row r="19" spans="1:18" x14ac:dyDescent="0.25">
      <c r="A19" t="s">
        <v>3</v>
      </c>
      <c r="B19" s="1">
        <f>AVERAGE(J8,B8)</f>
        <v>6424322</v>
      </c>
      <c r="C19" s="1">
        <f>AVERAGE(K8,C8)</f>
        <v>14515338</v>
      </c>
      <c r="D19" s="1">
        <f>AVERAGE(L8,D8)</f>
        <v>32117165</v>
      </c>
      <c r="E19" s="1">
        <f>AVERAGE(M8,E8)</f>
        <v>67150782</v>
      </c>
      <c r="F19" s="1">
        <f>AVERAGE(N8,F8)</f>
        <v>290047784</v>
      </c>
      <c r="G19" s="1">
        <f>AVERAGE(O8,G8)</f>
        <v>559066784</v>
      </c>
      <c r="H19" s="1">
        <f>AVERAGE(P8,H8)</f>
        <v>2152527424</v>
      </c>
      <c r="Q19" s="5"/>
      <c r="R19" s="5"/>
    </row>
    <row r="20" spans="1:18" x14ac:dyDescent="0.25">
      <c r="A20" t="s">
        <v>2</v>
      </c>
      <c r="B20" s="1">
        <f>AVERAGE(J9,B9)</f>
        <v>4333702.5</v>
      </c>
      <c r="C20" s="1">
        <f>AVERAGE(K9,C9)</f>
        <v>8864510.5</v>
      </c>
      <c r="D20" s="1">
        <f>AVERAGE(L9,D9)</f>
        <v>24985458</v>
      </c>
      <c r="E20" s="1">
        <f>AVERAGE(M9,E9)</f>
        <v>94930872</v>
      </c>
      <c r="F20" s="1">
        <f>AVERAGE(N9,F9)</f>
        <v>387987664</v>
      </c>
      <c r="G20" s="1">
        <f>AVERAGE(O9,G9)</f>
        <v>754300288</v>
      </c>
      <c r="H20" s="1">
        <f>AVERAGE(P9,H9)</f>
        <v>3303010048</v>
      </c>
      <c r="Q20" s="5"/>
      <c r="R20" s="5"/>
    </row>
    <row r="21" spans="1:18" x14ac:dyDescent="0.25">
      <c r="A21" t="s">
        <v>1</v>
      </c>
      <c r="B21" s="1">
        <f>AVERAGE(J10,B10)</f>
        <v>823710</v>
      </c>
      <c r="C21" s="1">
        <f>AVERAGE(K10,C10)</f>
        <v>0</v>
      </c>
      <c r="D21" s="1">
        <f>AVERAGE(L10,D10)</f>
        <v>225754</v>
      </c>
      <c r="E21" s="1">
        <f>AVERAGE(M10,E10)</f>
        <v>988338.5</v>
      </c>
      <c r="F21" s="1">
        <f>AVERAGE(N10,F10)</f>
        <v>12190629</v>
      </c>
      <c r="G21" s="1">
        <f>AVERAGE(O10,G10)</f>
        <v>86872670</v>
      </c>
      <c r="H21" s="1">
        <f>AVERAGE(P10,H10)</f>
        <v>335226898</v>
      </c>
      <c r="Q21" s="5"/>
      <c r="R21" s="5"/>
    </row>
    <row r="22" spans="1:18" x14ac:dyDescent="0.25">
      <c r="A22" t="s">
        <v>0</v>
      </c>
      <c r="B22" s="1">
        <f>AVERAGE(J11,B11)</f>
        <v>0</v>
      </c>
      <c r="C22" s="1">
        <f>AVERAGE(K11,C11)</f>
        <v>0</v>
      </c>
      <c r="D22" s="1">
        <f>AVERAGE(L11,D11)</f>
        <v>0</v>
      </c>
      <c r="E22" s="1">
        <f>AVERAGE(M11,E11)</f>
        <v>310049.5</v>
      </c>
      <c r="F22" s="1">
        <f>AVERAGE(N11,F11)</f>
        <v>6789518</v>
      </c>
      <c r="G22" s="1">
        <f>AVERAGE(O11,G11)</f>
        <v>44199332</v>
      </c>
      <c r="H22" s="1">
        <f>AVERAGE(P11,H11)</f>
        <v>221775849.5</v>
      </c>
      <c r="Q22" s="5"/>
      <c r="R22" s="5"/>
    </row>
    <row r="23" spans="1:18" x14ac:dyDescent="0.25">
      <c r="Q23" s="5"/>
      <c r="R23" s="5"/>
    </row>
    <row r="24" spans="1:18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</row>
    <row r="25" spans="1:18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</row>
    <row r="27" spans="1:18" x14ac:dyDescent="0.25">
      <c r="B27" s="4" t="s">
        <v>26</v>
      </c>
      <c r="C27" s="4"/>
      <c r="D27" s="4"/>
      <c r="E27" s="4"/>
      <c r="F27" s="4"/>
      <c r="G27" s="4"/>
      <c r="H27" s="4"/>
      <c r="J27" s="3" t="s">
        <v>28</v>
      </c>
      <c r="K27" s="3"/>
      <c r="L27" s="3"/>
      <c r="M27" s="3"/>
      <c r="N27" s="3"/>
      <c r="O27" s="3"/>
      <c r="P27" s="3"/>
    </row>
    <row r="28" spans="1:18" x14ac:dyDescent="0.25">
      <c r="A28" t="s">
        <v>27</v>
      </c>
      <c r="B28">
        <v>0.2</v>
      </c>
      <c r="C28">
        <v>0.4</v>
      </c>
      <c r="D28">
        <v>1</v>
      </c>
      <c r="E28">
        <v>2</v>
      </c>
      <c r="F28">
        <v>10</v>
      </c>
      <c r="G28">
        <v>20</v>
      </c>
      <c r="H28">
        <v>100</v>
      </c>
      <c r="J28">
        <f>LOG10(B28)</f>
        <v>-0.69897000433601875</v>
      </c>
      <c r="K28">
        <f>LOG10(C28)</f>
        <v>-0.3979400086720376</v>
      </c>
      <c r="L28">
        <f>LOG10(D28)</f>
        <v>0</v>
      </c>
      <c r="M28">
        <f>LOG10(E28)</f>
        <v>0.3010299956639812</v>
      </c>
      <c r="N28">
        <f>LOG10(F28)</f>
        <v>1</v>
      </c>
      <c r="O28">
        <f>LOG10(G28)</f>
        <v>1.3010299956639813</v>
      </c>
      <c r="P28">
        <f>LOG10(H28)</f>
        <v>2</v>
      </c>
    </row>
    <row r="29" spans="1:18" x14ac:dyDescent="0.25">
      <c r="A29" t="s">
        <v>8</v>
      </c>
      <c r="B29">
        <v>1561923</v>
      </c>
      <c r="C29">
        <v>338684.5</v>
      </c>
      <c r="D29">
        <v>1003830.5</v>
      </c>
      <c r="E29">
        <v>5302226</v>
      </c>
      <c r="F29">
        <v>41874528</v>
      </c>
      <c r="G29">
        <v>377429680</v>
      </c>
      <c r="H29">
        <v>1161073056</v>
      </c>
      <c r="J29">
        <f>LOG10(B29)</f>
        <v>6.1936596201306697</v>
      </c>
      <c r="K29">
        <f>LOG10(C29)</f>
        <v>5.5297953214792832</v>
      </c>
      <c r="L29">
        <f>LOG10(D29)</f>
        <v>6.0016603869830831</v>
      </c>
      <c r="M29">
        <f>LOG10(E29)</f>
        <v>6.7244582349891369</v>
      </c>
      <c r="N29">
        <f>LOG10(F29)</f>
        <v>7.6219499248054809</v>
      </c>
      <c r="O29">
        <f>LOG10(G29)</f>
        <v>8.5768360488585849</v>
      </c>
      <c r="P29">
        <f>LOG10(H29)</f>
        <v>9.0648595468871314</v>
      </c>
      <c r="R29" s="2"/>
    </row>
    <row r="30" spans="1:18" x14ac:dyDescent="0.25">
      <c r="A30" t="s">
        <v>7</v>
      </c>
      <c r="B30">
        <v>193056.5</v>
      </c>
      <c r="C30">
        <v>569589.5</v>
      </c>
      <c r="D30">
        <v>3498248.5</v>
      </c>
      <c r="E30">
        <v>10906473</v>
      </c>
      <c r="F30">
        <v>70003248</v>
      </c>
      <c r="G30">
        <v>302197664</v>
      </c>
      <c r="H30">
        <v>1246320768</v>
      </c>
      <c r="J30">
        <f>LOG10(B30)</f>
        <v>5.2856844284237283</v>
      </c>
      <c r="K30">
        <f>LOG10(C30)</f>
        <v>5.7555619747754099</v>
      </c>
      <c r="L30">
        <f>LOG10(D30)</f>
        <v>6.5438506565850556</v>
      </c>
      <c r="M30">
        <f>LOG10(E30)</f>
        <v>7.0376843285640289</v>
      </c>
      <c r="N30">
        <f>LOG10(F30)</f>
        <v>7.8451181908107221</v>
      </c>
      <c r="O30">
        <f>LOG10(G30)</f>
        <v>8.4802911029023083</v>
      </c>
      <c r="P30">
        <f>LOG10(H30)</f>
        <v>9.0956298319249775</v>
      </c>
      <c r="R30" s="2"/>
    </row>
    <row r="31" spans="1:18" x14ac:dyDescent="0.25">
      <c r="A31" t="s">
        <v>6</v>
      </c>
      <c r="B31" s="1">
        <v>915069.5</v>
      </c>
      <c r="C31" s="1">
        <v>2204075.5</v>
      </c>
      <c r="D31" s="1">
        <v>8385453</v>
      </c>
      <c r="E31" s="1">
        <v>28407496</v>
      </c>
      <c r="F31" s="1">
        <v>168587256</v>
      </c>
      <c r="G31" s="1">
        <v>529203328</v>
      </c>
      <c r="H31" s="1">
        <v>2146082112</v>
      </c>
      <c r="J31">
        <f>LOG10(B31)</f>
        <v>5.9614540802087852</v>
      </c>
      <c r="K31">
        <f>LOG10(C31)</f>
        <v>6.3432264670725713</v>
      </c>
      <c r="L31">
        <f>LOG10(D31)</f>
        <v>6.9235265290871464</v>
      </c>
      <c r="M31">
        <f>LOG10(E31)</f>
        <v>7.4534329541977913</v>
      </c>
      <c r="N31">
        <f>LOG10(F31)</f>
        <v>8.2268247419490894</v>
      </c>
      <c r="O31">
        <f>LOG10(G31)</f>
        <v>8.723622566670965</v>
      </c>
      <c r="P31">
        <f>LOG10(H31)</f>
        <v>9.3316463346412437</v>
      </c>
      <c r="R31" s="2"/>
    </row>
    <row r="32" spans="1:18" x14ac:dyDescent="0.25">
      <c r="A32" t="s">
        <v>5</v>
      </c>
      <c r="B32" s="1">
        <v>392819.5</v>
      </c>
      <c r="C32" s="1">
        <v>699662</v>
      </c>
      <c r="D32" s="1">
        <v>3706835</v>
      </c>
      <c r="E32" s="1">
        <v>22214954</v>
      </c>
      <c r="F32" s="1">
        <v>107598392</v>
      </c>
      <c r="G32" s="1">
        <v>193065904</v>
      </c>
      <c r="H32" s="1">
        <v>786770560</v>
      </c>
      <c r="J32">
        <f>LOG10(B32)</f>
        <v>5.594193038514593</v>
      </c>
      <c r="K32">
        <f>LOG10(C32)</f>
        <v>5.8448882871771621</v>
      </c>
      <c r="L32">
        <f>LOG10(D32)</f>
        <v>6.5690032549844224</v>
      </c>
      <c r="M32">
        <f>LOG10(E32)</f>
        <v>7.3466454182941145</v>
      </c>
      <c r="N32">
        <f>LOG10(F32)</f>
        <v>8.0318057810818111</v>
      </c>
      <c r="O32">
        <f>LOG10(G32)</f>
        <v>8.2857055828828656</v>
      </c>
      <c r="P32">
        <f>LOG10(H32)</f>
        <v>8.8958481007786219</v>
      </c>
      <c r="R32" s="2"/>
    </row>
    <row r="33" spans="1:18" x14ac:dyDescent="0.25">
      <c r="A33" t="s">
        <v>4</v>
      </c>
      <c r="B33" s="1">
        <v>54795</v>
      </c>
      <c r="C33" s="1">
        <v>15943.5</v>
      </c>
      <c r="D33" s="1">
        <v>110957</v>
      </c>
      <c r="E33" s="1">
        <v>979365.5</v>
      </c>
      <c r="F33" s="1">
        <v>8469234.5</v>
      </c>
      <c r="G33" s="1">
        <v>63676768</v>
      </c>
      <c r="H33" s="1">
        <v>167336408</v>
      </c>
      <c r="J33">
        <f>LOG10(B33)</f>
        <v>4.7387409312675981</v>
      </c>
      <c r="K33">
        <f>LOG10(C33)</f>
        <v>4.202583666108521</v>
      </c>
      <c r="L33">
        <f>LOG10(D33)</f>
        <v>5.0451547059864712</v>
      </c>
      <c r="M33">
        <f>LOG10(E33)</f>
        <v>5.9909448011080437</v>
      </c>
      <c r="N33">
        <f>LOG10(F33)</f>
        <v>6.9278441579753398</v>
      </c>
      <c r="O33">
        <f>LOG10(G33)</f>
        <v>7.8039810120884896</v>
      </c>
      <c r="P33">
        <f>LOG10(H33)</f>
        <v>8.2235904422968673</v>
      </c>
      <c r="R33" s="2"/>
    </row>
    <row r="34" spans="1:18" x14ac:dyDescent="0.25">
      <c r="A34" t="s">
        <v>3</v>
      </c>
      <c r="B34" s="1">
        <v>6424322</v>
      </c>
      <c r="C34" s="1">
        <v>14515338</v>
      </c>
      <c r="D34" s="1">
        <v>32117165</v>
      </c>
      <c r="E34" s="1">
        <v>67150782</v>
      </c>
      <c r="F34" s="1">
        <v>290047784</v>
      </c>
      <c r="G34" s="1">
        <v>559066784</v>
      </c>
      <c r="H34" s="1">
        <v>2152527424</v>
      </c>
      <c r="J34">
        <f>LOG10(B34)</f>
        <v>6.8078273005331571</v>
      </c>
      <c r="K34">
        <f>LOG10(C34)</f>
        <v>7.1618271531422568</v>
      </c>
      <c r="L34">
        <f>LOG10(D34)</f>
        <v>7.5067372028832606</v>
      </c>
      <c r="M34">
        <f>LOG10(E34)</f>
        <v>7.8270510745819095</v>
      </c>
      <c r="N34">
        <f>LOG10(F34)</f>
        <v>8.4624695517541468</v>
      </c>
      <c r="O34">
        <f>LOG10(G34)</f>
        <v>8.7474636901588045</v>
      </c>
      <c r="P34">
        <f>LOG10(H34)</f>
        <v>9.3329486932341723</v>
      </c>
      <c r="R34" s="2"/>
    </row>
    <row r="35" spans="1:18" x14ac:dyDescent="0.25">
      <c r="A35" t="s">
        <v>2</v>
      </c>
      <c r="B35" s="1">
        <v>4333702.5</v>
      </c>
      <c r="C35" s="1">
        <v>8864510.5</v>
      </c>
      <c r="D35" s="1">
        <v>24985458</v>
      </c>
      <c r="E35" s="1">
        <v>94930872</v>
      </c>
      <c r="F35" s="1">
        <v>387987664</v>
      </c>
      <c r="G35" s="1">
        <v>754300288</v>
      </c>
      <c r="H35" s="1">
        <v>3303010048</v>
      </c>
      <c r="J35">
        <f>LOG10(B35)</f>
        <v>6.6368590945603989</v>
      </c>
      <c r="K35">
        <f>LOG10(C35)</f>
        <v>6.9476547587729955</v>
      </c>
      <c r="L35">
        <f>LOG10(D35)</f>
        <v>7.3976873147571789</v>
      </c>
      <c r="M35">
        <f>LOG10(E35)</f>
        <v>7.9774074701607924</v>
      </c>
      <c r="N35">
        <f>LOG10(F35)</f>
        <v>8.5888179174965327</v>
      </c>
      <c r="O35">
        <f>LOG10(G35)</f>
        <v>8.8775442735343013</v>
      </c>
      <c r="P35">
        <f>LOG10(H35)</f>
        <v>9.5189098948492461</v>
      </c>
      <c r="R35" s="2"/>
    </row>
    <row r="36" spans="1:18" x14ac:dyDescent="0.25">
      <c r="A36" t="s">
        <v>1</v>
      </c>
      <c r="B36" s="1">
        <v>823710</v>
      </c>
      <c r="C36" s="1">
        <v>0</v>
      </c>
      <c r="D36" s="1">
        <v>225754</v>
      </c>
      <c r="E36" s="1">
        <v>988338.5</v>
      </c>
      <c r="F36" s="1">
        <v>12190629</v>
      </c>
      <c r="G36" s="1">
        <v>86872670</v>
      </c>
      <c r="H36" s="1">
        <v>335226898</v>
      </c>
      <c r="J36">
        <f>LOG10(B36)</f>
        <v>5.9157743384353738</v>
      </c>
      <c r="K36" t="e">
        <f>LOG10(C36)</f>
        <v>#NUM!</v>
      </c>
      <c r="L36">
        <f>LOG10(D36)</f>
        <v>5.3536354540576916</v>
      </c>
      <c r="M36">
        <f>LOG10(E36)</f>
        <v>5.9949057133168333</v>
      </c>
      <c r="N36">
        <f>LOG10(F36)</f>
        <v>7.0860261144929995</v>
      </c>
      <c r="O36">
        <f>LOG10(G36)</f>
        <v>7.9388831696014757</v>
      </c>
      <c r="P36">
        <f>LOG10(H36)</f>
        <v>8.5253388583601009</v>
      </c>
      <c r="R36" s="2"/>
    </row>
    <row r="37" spans="1:18" x14ac:dyDescent="0.25">
      <c r="A37" t="s">
        <v>0</v>
      </c>
      <c r="B37" s="1">
        <v>0</v>
      </c>
      <c r="C37" s="1">
        <v>0</v>
      </c>
      <c r="D37" s="1">
        <v>0</v>
      </c>
      <c r="E37" s="1">
        <v>310049.5</v>
      </c>
      <c r="F37" s="1">
        <v>6789518</v>
      </c>
      <c r="G37" s="1">
        <v>44199332</v>
      </c>
      <c r="H37" s="1">
        <v>221775849.5</v>
      </c>
      <c r="J37" t="e">
        <f>LOG10(B37)</f>
        <v>#NUM!</v>
      </c>
      <c r="K37" t="e">
        <f>LOG10(C37)</f>
        <v>#NUM!</v>
      </c>
      <c r="L37" t="e">
        <f>LOG10(D37)</f>
        <v>#NUM!</v>
      </c>
      <c r="M37">
        <f>LOG10(E37)</f>
        <v>5.4914310353203959</v>
      </c>
      <c r="N37">
        <f>LOG10(F37)</f>
        <v>6.8318389440344847</v>
      </c>
      <c r="O37">
        <f>LOG10(G37)</f>
        <v>7.6454157057539298</v>
      </c>
      <c r="P37">
        <f>LOG10(H37)</f>
        <v>8.3459142514617515</v>
      </c>
      <c r="R37" s="2"/>
    </row>
    <row r="38" spans="1:18" x14ac:dyDescent="0.25">
      <c r="B38" s="1"/>
      <c r="C38" s="1"/>
      <c r="D38" s="1"/>
      <c r="E38" s="1"/>
      <c r="F38" s="1"/>
      <c r="G38" s="1"/>
      <c r="H38" s="1"/>
    </row>
    <row r="39" spans="1:18" x14ac:dyDescent="0.25">
      <c r="B39" s="1"/>
      <c r="C39" s="1"/>
      <c r="D39" s="1"/>
      <c r="E39" s="1"/>
      <c r="F39" s="1"/>
      <c r="G39" s="1"/>
      <c r="H39" s="1"/>
    </row>
    <row r="89" spans="1:40" ht="162.75" x14ac:dyDescent="0.25">
      <c r="A89" t="s">
        <v>72</v>
      </c>
      <c r="B89" s="7"/>
      <c r="C89" s="7"/>
      <c r="D89" s="8" t="s">
        <v>29</v>
      </c>
      <c r="E89" s="8" t="s">
        <v>30</v>
      </c>
      <c r="F89" s="8" t="s">
        <v>31</v>
      </c>
      <c r="G89" s="8" t="s">
        <v>32</v>
      </c>
      <c r="H89" s="8" t="s">
        <v>33</v>
      </c>
      <c r="I89" s="8" t="s">
        <v>34</v>
      </c>
      <c r="J89" s="8" t="s">
        <v>35</v>
      </c>
      <c r="K89" s="8" t="s">
        <v>36</v>
      </c>
      <c r="L89" s="8" t="s">
        <v>37</v>
      </c>
      <c r="M89" s="8" t="s">
        <v>38</v>
      </c>
      <c r="N89" s="8" t="s">
        <v>39</v>
      </c>
      <c r="O89" s="8" t="s">
        <v>40</v>
      </c>
      <c r="P89" s="8" t="s">
        <v>41</v>
      </c>
      <c r="Q89" s="8" t="s">
        <v>42</v>
      </c>
      <c r="R89" s="8" t="s">
        <v>43</v>
      </c>
      <c r="S89" s="8" t="s">
        <v>44</v>
      </c>
      <c r="T89" s="8" t="s">
        <v>45</v>
      </c>
      <c r="U89" s="8" t="s">
        <v>46</v>
      </c>
      <c r="V89" s="8" t="s">
        <v>47</v>
      </c>
      <c r="W89" s="8" t="s">
        <v>48</v>
      </c>
      <c r="X89" s="8" t="s">
        <v>49</v>
      </c>
      <c r="Y89" s="8" t="s">
        <v>50</v>
      </c>
      <c r="Z89" s="8" t="s">
        <v>51</v>
      </c>
      <c r="AA89" s="8" t="s">
        <v>52</v>
      </c>
      <c r="AB89" s="8" t="s">
        <v>53</v>
      </c>
      <c r="AC89" s="8" t="s">
        <v>54</v>
      </c>
      <c r="AD89" s="8" t="s">
        <v>55</v>
      </c>
      <c r="AE89" s="8" t="s">
        <v>56</v>
      </c>
      <c r="AF89" s="8" t="s">
        <v>57</v>
      </c>
      <c r="AG89" s="8" t="s">
        <v>58</v>
      </c>
      <c r="AH89" s="8" t="s">
        <v>59</v>
      </c>
      <c r="AI89" s="8" t="s">
        <v>60</v>
      </c>
      <c r="AJ89" s="8" t="s">
        <v>61</v>
      </c>
      <c r="AK89" s="8" t="s">
        <v>62</v>
      </c>
      <c r="AL89" s="24"/>
      <c r="AM89" s="24"/>
      <c r="AN89" s="24"/>
    </row>
    <row r="90" spans="1:40" ht="15.75" thickBot="1" x14ac:dyDescent="0.3">
      <c r="A90" s="6" t="s">
        <v>23</v>
      </c>
      <c r="B90" s="7"/>
      <c r="C90" s="7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24"/>
      <c r="AM90" s="24"/>
      <c r="AN90" s="24"/>
    </row>
    <row r="91" spans="1:40" s="13" customFormat="1" x14ac:dyDescent="0.25">
      <c r="A91" s="17" t="s">
        <v>69</v>
      </c>
      <c r="B91" s="20"/>
      <c r="C91" s="20"/>
      <c r="D91" s="20">
        <v>400476</v>
      </c>
      <c r="E91" s="20">
        <v>1386071</v>
      </c>
      <c r="F91" s="20">
        <v>1168330</v>
      </c>
      <c r="G91" s="20">
        <v>787959</v>
      </c>
      <c r="H91" s="20">
        <v>1075150</v>
      </c>
      <c r="I91" s="20">
        <v>1185110</v>
      </c>
      <c r="J91" s="20">
        <v>96754</v>
      </c>
      <c r="K91" s="20">
        <v>45511</v>
      </c>
      <c r="L91" s="20">
        <v>125925</v>
      </c>
      <c r="M91" s="20">
        <v>253296</v>
      </c>
      <c r="N91" s="20">
        <v>40044</v>
      </c>
      <c r="O91" s="20">
        <v>249274</v>
      </c>
      <c r="P91" s="20">
        <v>1562442</v>
      </c>
      <c r="Q91" s="20">
        <v>1730015</v>
      </c>
      <c r="R91" s="20">
        <v>1259247</v>
      </c>
      <c r="S91" s="20">
        <v>652012</v>
      </c>
      <c r="T91" s="20">
        <v>712135</v>
      </c>
      <c r="U91" s="20">
        <v>0</v>
      </c>
      <c r="V91" s="20">
        <v>34393</v>
      </c>
      <c r="W91" s="20">
        <v>99835</v>
      </c>
      <c r="X91" s="20">
        <v>85123</v>
      </c>
      <c r="Y91" s="20">
        <v>91511</v>
      </c>
      <c r="Z91" s="20">
        <v>3485851</v>
      </c>
      <c r="AA91" s="20">
        <v>3024608</v>
      </c>
      <c r="AB91" s="20">
        <v>3443081</v>
      </c>
      <c r="AC91" s="20">
        <v>305787</v>
      </c>
      <c r="AD91" s="20">
        <v>465532</v>
      </c>
      <c r="AE91" s="20">
        <v>2534286</v>
      </c>
      <c r="AF91" s="20">
        <v>1775805</v>
      </c>
      <c r="AG91" s="20">
        <v>1055750</v>
      </c>
      <c r="AH91" s="20">
        <v>2143848</v>
      </c>
      <c r="AI91" s="20">
        <v>2851559</v>
      </c>
      <c r="AJ91" s="20">
        <v>3307751</v>
      </c>
      <c r="AK91" s="20">
        <v>1833073</v>
      </c>
      <c r="AL91" s="21"/>
      <c r="AM91" s="21"/>
      <c r="AN91" s="22"/>
    </row>
    <row r="92" spans="1:40" s="13" customFormat="1" x14ac:dyDescent="0.25">
      <c r="A92" s="9" t="s">
        <v>63</v>
      </c>
      <c r="B92" s="11"/>
      <c r="C92" s="11"/>
      <c r="D92" s="11">
        <f>LOG10(D91)</f>
        <v>5.6025764945029533</v>
      </c>
      <c r="E92" s="11">
        <f>LOG10(E91)</f>
        <v>6.1417854771145031</v>
      </c>
      <c r="F92" s="11">
        <f>LOG10(F91)</f>
        <v>6.0675655285099728</v>
      </c>
      <c r="G92" s="11">
        <f>LOG10(G91)</f>
        <v>5.8965036203613783</v>
      </c>
      <c r="H92" s="11">
        <f>LOG10(H91)</f>
        <v>6.0314690592541975</v>
      </c>
      <c r="I92" s="11">
        <f>LOG10(I91)</f>
        <v>6.0737586627308167</v>
      </c>
      <c r="J92" s="11">
        <f>LOG10(J91)</f>
        <v>4.9856689286472067</v>
      </c>
      <c r="K92" s="11">
        <f>LOG10(K91)</f>
        <v>4.6581163782378932</v>
      </c>
      <c r="L92" s="11">
        <f>LOG10(L91)</f>
        <v>5.1001119595297491</v>
      </c>
      <c r="M92" s="11">
        <f>LOG10(M91)</f>
        <v>5.4036283315527109</v>
      </c>
      <c r="N92" s="11">
        <f>LOG10(N91)</f>
        <v>4.6025374527024177</v>
      </c>
      <c r="O92" s="11">
        <f>LOG10(O91)</f>
        <v>5.3966769826939647</v>
      </c>
      <c r="P92" s="11">
        <f>LOG10(P91)</f>
        <v>6.1938039047057316</v>
      </c>
      <c r="Q92" s="11">
        <f>LOG10(Q91)</f>
        <v>6.2380498686715624</v>
      </c>
      <c r="R92" s="11">
        <f>LOG10(R91)</f>
        <v>6.1001109248781722</v>
      </c>
      <c r="S92" s="11">
        <f>LOG10(S91)</f>
        <v>5.8142555888083383</v>
      </c>
      <c r="T92" s="11">
        <f>LOG10(T91)</f>
        <v>5.852562330992841</v>
      </c>
      <c r="U92" s="11" t="e">
        <f>LOG10(U91)</f>
        <v>#NUM!</v>
      </c>
      <c r="V92" s="11">
        <f>LOG10(V91)</f>
        <v>4.5364700597016503</v>
      </c>
      <c r="W92" s="11">
        <f>LOG10(W91)</f>
        <v>4.9992828222703887</v>
      </c>
      <c r="X92" s="11">
        <f>LOG10(X91)</f>
        <v>4.9300469211127043</v>
      </c>
      <c r="Y92" s="11">
        <f>LOG10(Y91)</f>
        <v>4.961473301193962</v>
      </c>
      <c r="Z92" s="11">
        <f>LOG10(Z91)</f>
        <v>6.5423088195895884</v>
      </c>
      <c r="AA92" s="11">
        <f>LOG10(AA91)</f>
        <v>6.4806690965195592</v>
      </c>
      <c r="AB92" s="11">
        <f>LOG10(AB91)</f>
        <v>6.536947239794201</v>
      </c>
      <c r="AC92" s="11">
        <f>LOG10(AC91)</f>
        <v>5.4854190181977067</v>
      </c>
      <c r="AD92" s="11">
        <f>LOG10(AD91)</f>
        <v>5.667949539121369</v>
      </c>
      <c r="AE92" s="11">
        <f>LOG10(AE91)</f>
        <v>6.4038556244436222</v>
      </c>
      <c r="AF92" s="11">
        <f>LOG10(AF91)</f>
        <v>6.2493952744642396</v>
      </c>
      <c r="AG92" s="11">
        <f>LOG10(AG91)</f>
        <v>6.023561090096945</v>
      </c>
      <c r="AH92" s="11">
        <f>LOG10(AH91)</f>
        <v>6.3311939903950956</v>
      </c>
      <c r="AI92" s="11">
        <f>LOG10(AI91)</f>
        <v>6.4550823617564221</v>
      </c>
      <c r="AJ92" s="11">
        <f>LOG10(AJ91)</f>
        <v>6.5195328094064662</v>
      </c>
      <c r="AK92" s="11">
        <f>LOG10(AK91)</f>
        <v>6.2631797605791792</v>
      </c>
      <c r="AL92" s="11"/>
      <c r="AM92" s="11"/>
      <c r="AN92" s="12"/>
    </row>
    <row r="93" spans="1:40" s="13" customFormat="1" x14ac:dyDescent="0.25">
      <c r="A93" s="9" t="s">
        <v>64</v>
      </c>
      <c r="B93" s="11"/>
      <c r="C93" s="11"/>
      <c r="D93" s="11">
        <f>(D92-6.159)/(1.5617)</f>
        <v>-0.35629346577258536</v>
      </c>
      <c r="E93" s="11">
        <f>(E92-6.159)/(1.5617)</f>
        <v>-1.1022938391174195E-2</v>
      </c>
      <c r="F93" s="11">
        <f>(F92-6.159)/(1.5617)</f>
        <v>-5.8548038349252117E-2</v>
      </c>
      <c r="G93" s="11">
        <f>(G92-6.159)/(1.5617)</f>
        <v>-0.16808374184454214</v>
      </c>
      <c r="H93" s="11">
        <f>(H92-6.159)/(1.5617)</f>
        <v>-8.1661612823078877E-2</v>
      </c>
      <c r="I93" s="11">
        <f>(I92-6.159)/(1.5617)</f>
        <v>-5.458240204212278E-2</v>
      </c>
      <c r="J93" s="11">
        <f>(J92-6.159)/(1.5617)</f>
        <v>-0.75131655974437672</v>
      </c>
      <c r="K93" s="11">
        <f>(K92-6.159)/(1.5617)</f>
        <v>-0.9610575794084053</v>
      </c>
      <c r="L93" s="11">
        <f>(L92-6.159)/(1.5617)</f>
        <v>-0.67803550007699986</v>
      </c>
      <c r="M93" s="11">
        <f>(M92-6.159)/(1.5617)</f>
        <v>-0.48368551478983723</v>
      </c>
      <c r="N93" s="11">
        <f>(N92-6.159)/(1.5617)</f>
        <v>-0.99664631318280217</v>
      </c>
      <c r="O93" s="11">
        <f>(O92-6.159)/(1.5617)</f>
        <v>-0.48813665704426912</v>
      </c>
      <c r="P93" s="11">
        <f>(P92-6.159)/(1.5617)</f>
        <v>2.2285909397279761E-2</v>
      </c>
      <c r="Q93" s="11">
        <f>(Q92-6.159)/(1.5617)</f>
        <v>5.0617832279927388E-2</v>
      </c>
      <c r="R93" s="11">
        <f>(R92-6.159)/(1.5617)</f>
        <v>-3.7708314735114053E-2</v>
      </c>
      <c r="S93" s="11">
        <f>(S92-6.159)/(1.5617)</f>
        <v>-0.22074944687946566</v>
      </c>
      <c r="T93" s="11">
        <f>(T92-6.159)/(1.5617)</f>
        <v>-0.19622057309800783</v>
      </c>
      <c r="U93" s="11" t="e">
        <f>(U92-6.159)/(1.5617)</f>
        <v>#NUM!</v>
      </c>
      <c r="V93" s="11">
        <f>(V92-6.159)/(1.5617)</f>
        <v>-1.0389511047565789</v>
      </c>
      <c r="W93" s="11">
        <f>(W92-6.159)/(1.5617)</f>
        <v>-0.74259920453967543</v>
      </c>
      <c r="X93" s="11">
        <f>(X92-6.159)/(1.5617)</f>
        <v>-0.78693288012249185</v>
      </c>
      <c r="Y93" s="11">
        <f>(Y92-6.159)/(1.5617)</f>
        <v>-0.76680969379908925</v>
      </c>
      <c r="Z93" s="11">
        <f>(Z92-6.159)/(1.5617)</f>
        <v>0.24544331151283127</v>
      </c>
      <c r="AA93" s="11">
        <f>(AA92-6.159)/(1.5617)</f>
        <v>0.20597368029683</v>
      </c>
      <c r="AB93" s="11">
        <f>(AB92-6.159)/(1.5617)</f>
        <v>0.24201014266133136</v>
      </c>
      <c r="AC93" s="11">
        <f>(AC92-6.159)/(1.5617)</f>
        <v>-0.43131266043561056</v>
      </c>
      <c r="AD93" s="11">
        <f>(AD92-6.159)/(1.5617)</f>
        <v>-0.3144332848041434</v>
      </c>
      <c r="AE93" s="11">
        <f>(AE92-6.159)/(1.5617)</f>
        <v>0.15678787503593675</v>
      </c>
      <c r="AF93" s="11">
        <f>(AF92-6.159)/(1.5617)</f>
        <v>5.7882611554229225E-2</v>
      </c>
      <c r="AG93" s="11">
        <f>(AG92-6.159)/(1.5617)</f>
        <v>-8.6725305694470664E-2</v>
      </c>
      <c r="AH93" s="11">
        <f>(AH92-6.159)/(1.5617)</f>
        <v>0.11026060728379057</v>
      </c>
      <c r="AI93" s="11">
        <f>(AI92-6.159)/(1.5617)</f>
        <v>0.18958978149223429</v>
      </c>
      <c r="AJ93" s="11">
        <f>(AJ92-6.159)/(1.5617)</f>
        <v>0.23085919792947834</v>
      </c>
      <c r="AK93" s="11">
        <f>(AK92-6.159)/(1.5617)</f>
        <v>6.6709201882038438E-2</v>
      </c>
      <c r="AL93" s="11"/>
      <c r="AM93" s="11"/>
      <c r="AN93" s="12"/>
    </row>
    <row r="94" spans="1:40" s="13" customFormat="1" x14ac:dyDescent="0.25">
      <c r="A94" s="9" t="s">
        <v>65</v>
      </c>
      <c r="B94" s="11"/>
      <c r="C94" s="11"/>
      <c r="D94" s="11">
        <f>10^D93</f>
        <v>0.44025726796527859</v>
      </c>
      <c r="E94" s="11">
        <f>10^E93</f>
        <v>0.97493814246700194</v>
      </c>
      <c r="F94" s="11">
        <f>10^F93</f>
        <v>0.87388032525576143</v>
      </c>
      <c r="G94" s="11">
        <f>10^G93</f>
        <v>0.67907267934912663</v>
      </c>
      <c r="H94" s="11">
        <f>10^H93</f>
        <v>0.82858751887775339</v>
      </c>
      <c r="I94" s="11">
        <f>10^I93</f>
        <v>0.88189645724372945</v>
      </c>
      <c r="J94" s="11">
        <f>10^J93</f>
        <v>0.1772896735180842</v>
      </c>
      <c r="K94" s="11">
        <f>10^K93</f>
        <v>0.10938113375241158</v>
      </c>
      <c r="L94" s="11">
        <f>10^L93</f>
        <v>0.20987683192005924</v>
      </c>
      <c r="M94" s="11">
        <f>10^M93</f>
        <v>0.32833296245672233</v>
      </c>
      <c r="N94" s="11">
        <f>10^N93</f>
        <v>0.10077520419622703</v>
      </c>
      <c r="O94" s="11">
        <f>10^O93</f>
        <v>0.32498502005469304</v>
      </c>
      <c r="P94" s="11">
        <f>10^P93</f>
        <v>1.0526546406467705</v>
      </c>
      <c r="Q94" s="11">
        <f>10^Q93</f>
        <v>1.1236157864655962</v>
      </c>
      <c r="R94" s="11">
        <f>10^R93</f>
        <v>0.91683605811446101</v>
      </c>
      <c r="S94" s="11">
        <f>10^S93</f>
        <v>0.60152066662951198</v>
      </c>
      <c r="T94" s="11">
        <f>10^T93</f>
        <v>0.63647218201288913</v>
      </c>
      <c r="U94" s="11" t="e">
        <f>10^U93</f>
        <v>#NUM!</v>
      </c>
      <c r="V94" s="11">
        <f>10^V93</f>
        <v>9.1421616312240328E-2</v>
      </c>
      <c r="W94" s="11">
        <f>10^W93</f>
        <v>0.18088426747442518</v>
      </c>
      <c r="X94" s="11">
        <f>10^X93</f>
        <v>0.1633304354318548</v>
      </c>
      <c r="Y94" s="11">
        <f>10^Y93</f>
        <v>0.17107648015388338</v>
      </c>
      <c r="Z94" s="11">
        <f>10^Z93</f>
        <v>1.7597189525795458</v>
      </c>
      <c r="AA94" s="11">
        <f>10^AA93</f>
        <v>1.6068438699306753</v>
      </c>
      <c r="AB94" s="11">
        <f>10^AB93</f>
        <v>1.7458629259221246</v>
      </c>
      <c r="AC94" s="11">
        <f>10^AC93</f>
        <v>0.37041395466485511</v>
      </c>
      <c r="AD94" s="11">
        <f>10^AD93</f>
        <v>0.48480458133115967</v>
      </c>
      <c r="AE94" s="11">
        <f>10^AE93</f>
        <v>1.4347884601565761</v>
      </c>
      <c r="AF94" s="11">
        <f>10^AF93</f>
        <v>1.1425694600813929</v>
      </c>
      <c r="AG94" s="11">
        <f>10^AG93</f>
        <v>0.81898263660734405</v>
      </c>
      <c r="AH94" s="11">
        <f>10^AH93</f>
        <v>1.2890228241629595</v>
      </c>
      <c r="AI94" s="11">
        <f>10^AI93</f>
        <v>1.5473543547172384</v>
      </c>
      <c r="AJ94" s="11">
        <f>10^AJ93</f>
        <v>1.7016067431633377</v>
      </c>
      <c r="AK94" s="11">
        <f>10^AK93</f>
        <v>1.1660285975393747</v>
      </c>
      <c r="AL94" s="11"/>
      <c r="AM94" s="11"/>
      <c r="AN94" s="12"/>
    </row>
    <row r="95" spans="1:40" s="13" customFormat="1" x14ac:dyDescent="0.25">
      <c r="A95" s="9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2"/>
    </row>
    <row r="96" spans="1:40" x14ac:dyDescent="0.25">
      <c r="A96" s="9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23"/>
      <c r="AM96" s="23"/>
      <c r="AN96" s="12"/>
    </row>
    <row r="97" spans="1:40" x14ac:dyDescent="0.25">
      <c r="A97" s="9" t="s">
        <v>70</v>
      </c>
      <c r="B97" s="10"/>
      <c r="C97" s="10"/>
      <c r="D97" s="10">
        <v>37778</v>
      </c>
      <c r="E97" s="10">
        <v>453257</v>
      </c>
      <c r="F97" s="10">
        <v>471669</v>
      </c>
      <c r="G97" s="10">
        <v>321503</v>
      </c>
      <c r="H97" s="10">
        <v>381528</v>
      </c>
      <c r="I97" s="10">
        <v>270418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10">
        <v>0</v>
      </c>
      <c r="P97" s="10">
        <v>293090</v>
      </c>
      <c r="Q97" s="10">
        <v>720644</v>
      </c>
      <c r="R97" s="10">
        <v>594105</v>
      </c>
      <c r="S97" s="10">
        <v>132070</v>
      </c>
      <c r="T97" s="10">
        <v>306482</v>
      </c>
      <c r="U97" s="10">
        <v>0</v>
      </c>
      <c r="V97" s="10">
        <v>0</v>
      </c>
      <c r="W97" s="10">
        <v>32037</v>
      </c>
      <c r="X97" s="10">
        <v>74915</v>
      </c>
      <c r="Y97" s="10">
        <v>91557</v>
      </c>
      <c r="Z97" s="10">
        <v>1857144</v>
      </c>
      <c r="AA97" s="10">
        <v>1899823</v>
      </c>
      <c r="AB97" s="10">
        <v>1867639</v>
      </c>
      <c r="AC97" s="10">
        <v>107691</v>
      </c>
      <c r="AD97" s="10">
        <v>91427</v>
      </c>
      <c r="AE97" s="10">
        <v>1517692</v>
      </c>
      <c r="AF97" s="10">
        <v>1117316</v>
      </c>
      <c r="AG97" s="10">
        <v>305711</v>
      </c>
      <c r="AH97" s="10">
        <v>682408</v>
      </c>
      <c r="AI97" s="10">
        <v>2130024</v>
      </c>
      <c r="AJ97" s="10">
        <v>2413747</v>
      </c>
      <c r="AK97" s="10">
        <v>1061175</v>
      </c>
      <c r="AL97" s="23"/>
      <c r="AM97" s="23"/>
      <c r="AN97" s="12"/>
    </row>
    <row r="98" spans="1:40" x14ac:dyDescent="0.25">
      <c r="A98" s="14" t="s">
        <v>63</v>
      </c>
      <c r="B98" s="10"/>
      <c r="C98" s="10"/>
      <c r="D98" s="10">
        <f>LOG10(D97)</f>
        <v>4.5772389622688392</v>
      </c>
      <c r="E98" s="10">
        <f>LOG10(E97)</f>
        <v>5.6563445199664395</v>
      </c>
      <c r="F98" s="10">
        <f>LOG10(F97)</f>
        <v>5.6736373335885997</v>
      </c>
      <c r="G98" s="10">
        <f>LOG10(G97)</f>
        <v>5.5071850297559388</v>
      </c>
      <c r="H98" s="10">
        <f>LOG10(H97)</f>
        <v>5.5815264159455982</v>
      </c>
      <c r="I98" s="10">
        <f>LOG10(I97)</f>
        <v>5.4320355964430247</v>
      </c>
      <c r="J98" s="10" t="e">
        <f>LOG10(J97)</f>
        <v>#NUM!</v>
      </c>
      <c r="K98" s="10" t="e">
        <f>LOG10(K97)</f>
        <v>#NUM!</v>
      </c>
      <c r="L98" s="10" t="e">
        <f>LOG10(L97)</f>
        <v>#NUM!</v>
      </c>
      <c r="M98" s="10" t="e">
        <f>LOG10(M97)</f>
        <v>#NUM!</v>
      </c>
      <c r="N98" s="10" t="e">
        <f>LOG10(N97)</f>
        <v>#NUM!</v>
      </c>
      <c r="O98" s="10" t="e">
        <f>LOG10(O97)</f>
        <v>#NUM!</v>
      </c>
      <c r="P98" s="10">
        <f>LOG10(P97)</f>
        <v>5.467001000905487</v>
      </c>
      <c r="Q98" s="10">
        <f>LOG10(Q97)</f>
        <v>5.8577207750968867</v>
      </c>
      <c r="R98" s="10">
        <f>LOG10(R97)</f>
        <v>5.7738632074234335</v>
      </c>
      <c r="S98" s="10">
        <f>LOG10(S97)</f>
        <v>5.1208041778407978</v>
      </c>
      <c r="T98" s="10">
        <f>LOG10(T97)</f>
        <v>5.4864049730461835</v>
      </c>
      <c r="U98" s="10" t="e">
        <f>LOG10(U97)</f>
        <v>#NUM!</v>
      </c>
      <c r="V98" s="10" t="e">
        <f>LOG10(V97)</f>
        <v>#NUM!</v>
      </c>
      <c r="W98" s="10">
        <f>LOG10(W97)</f>
        <v>4.5056518412309909</v>
      </c>
      <c r="X98" s="10">
        <f>LOG10(X97)</f>
        <v>4.8745687838543947</v>
      </c>
      <c r="Y98" s="10">
        <f>LOG10(Y97)</f>
        <v>4.9616915539370732</v>
      </c>
      <c r="Z98" s="10">
        <f>LOG10(Z97)</f>
        <v>6.2688455795506401</v>
      </c>
      <c r="AA98" s="10">
        <f>LOG10(AA97)</f>
        <v>6.278713141108593</v>
      </c>
      <c r="AB98" s="10">
        <f>LOG10(AB97)</f>
        <v>6.2712929342820862</v>
      </c>
      <c r="AC98" s="10">
        <f>LOG10(AC97)</f>
        <v>5.0321794097635308</v>
      </c>
      <c r="AD98" s="10">
        <f>LOG10(AD97)</f>
        <v>4.9610744694690743</v>
      </c>
      <c r="AE98" s="10">
        <f>LOG10(AE97)</f>
        <v>6.181183644897807</v>
      </c>
      <c r="AF98" s="10">
        <f>LOG10(AF97)</f>
        <v>6.0481760179210857</v>
      </c>
      <c r="AG98" s="10">
        <f>LOG10(AG97)</f>
        <v>5.4853110656588768</v>
      </c>
      <c r="AH98" s="10">
        <f>LOG10(AH97)</f>
        <v>5.8340441095069018</v>
      </c>
      <c r="AI98" s="10">
        <f>LOG10(AI97)</f>
        <v>6.3283844968701199</v>
      </c>
      <c r="AJ98" s="10">
        <f>LOG10(AJ97)</f>
        <v>6.3826917470114779</v>
      </c>
      <c r="AK98" s="10">
        <f>LOG10(AK97)</f>
        <v>6.0257870099778943</v>
      </c>
      <c r="AL98" s="11"/>
      <c r="AM98" s="11"/>
      <c r="AN98" s="12"/>
    </row>
    <row r="99" spans="1:40" x14ac:dyDescent="0.25">
      <c r="A99" s="14" t="s">
        <v>64</v>
      </c>
      <c r="B99" s="10"/>
      <c r="C99" s="10"/>
      <c r="D99" s="10">
        <f>(D98-6.4305)/(1.4351)</f>
        <v>-1.2913811147175536</v>
      </c>
      <c r="E99" s="10">
        <f>(E98-6.4305)/(1.4351)</f>
        <v>-0.53944357886806549</v>
      </c>
      <c r="F99" s="10">
        <f>(F98-6.4305)/(1.4351)</f>
        <v>-0.52739367738234311</v>
      </c>
      <c r="G99" s="10">
        <f>(G98-6.4305)/(1.4351)</f>
        <v>-0.64338023151282941</v>
      </c>
      <c r="H99" s="10">
        <f>(H98-6.4305)/(1.4351)</f>
        <v>-0.59157799739000916</v>
      </c>
      <c r="I99" s="10">
        <f>(I98-6.4305)/(1.4351)</f>
        <v>-0.69574552543862844</v>
      </c>
      <c r="J99" s="10" t="e">
        <f>(J98-6.4305)/(1.4351)</f>
        <v>#NUM!</v>
      </c>
      <c r="K99" s="10" t="e">
        <f>(K98-6.4305)/(1.4351)</f>
        <v>#NUM!</v>
      </c>
      <c r="L99" s="10" t="e">
        <f>(L98-6.4305)/(1.4351)</f>
        <v>#NUM!</v>
      </c>
      <c r="M99" s="10" t="e">
        <f>(M98-6.4305)/(1.4351)</f>
        <v>#NUM!</v>
      </c>
      <c r="N99" s="10" t="e">
        <f>(N98-6.4305)/(1.4351)</f>
        <v>#NUM!</v>
      </c>
      <c r="O99" s="10" t="e">
        <f>(O98-6.4305)/(1.4351)</f>
        <v>#NUM!</v>
      </c>
      <c r="P99" s="10">
        <f>(P98-6.4305)/(1.4351)</f>
        <v>-0.67138108779493644</v>
      </c>
      <c r="Q99" s="10">
        <f>(Q98-6.4305)/(1.4351)</f>
        <v>-0.39912147230375139</v>
      </c>
      <c r="R99" s="10">
        <f>(R98-6.4305)/(1.4351)</f>
        <v>-0.45755472968891842</v>
      </c>
      <c r="S99" s="10">
        <f>(S98-6.4305)/(1.4351)</f>
        <v>-0.91261641847899277</v>
      </c>
      <c r="T99" s="10">
        <f>(T98-6.4305)/(1.4351)</f>
        <v>-0.65786009821881186</v>
      </c>
      <c r="U99" s="10" t="e">
        <f>(U98-6.4305)/(1.4351)</f>
        <v>#NUM!</v>
      </c>
      <c r="V99" s="10" t="e">
        <f>(V98-6.4305)/(1.4351)</f>
        <v>#NUM!</v>
      </c>
      <c r="W99" s="10">
        <f>(W98-6.4305)/(1.4351)</f>
        <v>-1.3412641340457176</v>
      </c>
      <c r="X99" s="10">
        <f>(X98-6.4305)/(1.4351)</f>
        <v>-1.0841970706888757</v>
      </c>
      <c r="Y99" s="10">
        <f>(Y98-6.4305)/(1.4351)</f>
        <v>-1.0234885694815183</v>
      </c>
      <c r="Z99" s="10">
        <f>(Z98-6.4305)/(1.4351)</f>
        <v>-0.11264331436789086</v>
      </c>
      <c r="AA99" s="10">
        <f>(AA98-6.4305)/(1.4351)</f>
        <v>-0.10576744400488279</v>
      </c>
      <c r="AB99" s="10">
        <f>(AB98-6.4305)/(1.4351)</f>
        <v>-0.1109379595274992</v>
      </c>
      <c r="AC99" s="10">
        <f>(AC98-6.4305)/(1.4351)</f>
        <v>-0.97437153524943865</v>
      </c>
      <c r="AD99" s="10">
        <f>(AD98-6.4305)/(1.4351)</f>
        <v>-1.0239185635362873</v>
      </c>
      <c r="AE99" s="10">
        <f>(AE98-6.4305)/(1.4351)</f>
        <v>-0.17372751383331705</v>
      </c>
      <c r="AF99" s="10">
        <f>(AF98-6.4305)/(1.4351)</f>
        <v>-0.26640929696809601</v>
      </c>
      <c r="AG99" s="10">
        <f>(AG98-6.4305)/(1.4351)</f>
        <v>-0.65862234989974455</v>
      </c>
      <c r="AH99" s="10">
        <f>(AH98-6.4305)/(1.4351)</f>
        <v>-0.41561974112821304</v>
      </c>
      <c r="AI99" s="10">
        <f>(AI98-6.4305)/(1.4351)</f>
        <v>-7.1155670775472357E-2</v>
      </c>
      <c r="AJ99" s="10">
        <f>(AJ98-6.4305)/(1.4351)</f>
        <v>-3.3313534240486671E-2</v>
      </c>
      <c r="AK99" s="10">
        <f>(AK98-6.4305)/(1.4351)</f>
        <v>-0.28201030591743154</v>
      </c>
      <c r="AL99" s="11"/>
      <c r="AM99" s="11"/>
      <c r="AN99" s="12"/>
    </row>
    <row r="100" spans="1:40" x14ac:dyDescent="0.25">
      <c r="A100" s="9" t="s">
        <v>65</v>
      </c>
      <c r="B100" s="11"/>
      <c r="C100" s="11"/>
      <c r="D100" s="11">
        <f>10^D99</f>
        <v>5.1123300658626268E-2</v>
      </c>
      <c r="E100" s="11">
        <f>10^E99</f>
        <v>0.28877289125553024</v>
      </c>
      <c r="F100" s="11">
        <f>10^F99</f>
        <v>0.29689735093122588</v>
      </c>
      <c r="G100" s="11">
        <f>10^G99</f>
        <v>0.22731064196122669</v>
      </c>
      <c r="H100" s="11">
        <f>10^H99</f>
        <v>0.25610732652220791</v>
      </c>
      <c r="I100" s="11">
        <f>10^I99</f>
        <v>0.20149045360007092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f>10^P99</f>
        <v>0.2131174014767932</v>
      </c>
      <c r="Q100" s="11">
        <f>10^Q99</f>
        <v>0.39891331057778362</v>
      </c>
      <c r="R100" s="11">
        <f>10^R99</f>
        <v>0.34869463894954272</v>
      </c>
      <c r="S100" s="11">
        <f>10^S99</f>
        <v>0.12228792658689927</v>
      </c>
      <c r="T100" s="11">
        <f>10^T99</f>
        <v>0.21985679960859839</v>
      </c>
      <c r="U100" s="11">
        <v>0</v>
      </c>
      <c r="V100" s="11">
        <v>0</v>
      </c>
      <c r="W100" s="11">
        <f>10^W99</f>
        <v>4.5575964267646339E-2</v>
      </c>
      <c r="X100" s="11">
        <f>10^X99</f>
        <v>8.2376422902308191E-2</v>
      </c>
      <c r="Y100" s="11">
        <f>10^Y99</f>
        <v>9.4735211823894758E-2</v>
      </c>
      <c r="Z100" s="11">
        <f>10^Z99</f>
        <v>0.7715368713983628</v>
      </c>
      <c r="AA100" s="11">
        <f>10^AA99</f>
        <v>0.78384926598585813</v>
      </c>
      <c r="AB100" s="11">
        <f>10^AB99</f>
        <v>0.77457244025814542</v>
      </c>
      <c r="AC100" s="11">
        <f>10^AC99</f>
        <v>0.10607876740439595</v>
      </c>
      <c r="AD100" s="11">
        <f>10^AD99</f>
        <v>9.4641461108408168E-2</v>
      </c>
      <c r="AE100" s="11">
        <f>10^AE99</f>
        <v>0.67030504203078722</v>
      </c>
      <c r="AF100" s="11">
        <f>10^AF99</f>
        <v>0.54149032711341427</v>
      </c>
      <c r="AG100" s="11">
        <f>10^AG99</f>
        <v>0.21947125652981306</v>
      </c>
      <c r="AH100" s="11">
        <f>10^AH99</f>
        <v>0.38404335839718839</v>
      </c>
      <c r="AI100" s="11">
        <f>10^AI99</f>
        <v>0.84887614491124008</v>
      </c>
      <c r="AJ100" s="11">
        <f>10^AJ99</f>
        <v>0.92616095000685916</v>
      </c>
      <c r="AK100" s="11">
        <f>10^AK99</f>
        <v>0.52238379255307665</v>
      </c>
      <c r="AL100" s="11"/>
      <c r="AM100" s="11"/>
      <c r="AN100" s="12"/>
    </row>
    <row r="101" spans="1:40" x14ac:dyDescent="0.25">
      <c r="A101" s="9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23"/>
      <c r="AM101" s="23"/>
      <c r="AN101" s="12"/>
    </row>
    <row r="102" spans="1:40" x14ac:dyDescent="0.25">
      <c r="A102" s="9" t="s">
        <v>71</v>
      </c>
      <c r="B102" s="10"/>
      <c r="C102" s="10"/>
      <c r="D102" s="10">
        <v>245584</v>
      </c>
      <c r="E102" s="10">
        <v>738081</v>
      </c>
      <c r="F102" s="10">
        <v>1039627</v>
      </c>
      <c r="G102" s="10">
        <v>730727</v>
      </c>
      <c r="H102" s="10">
        <v>1219711</v>
      </c>
      <c r="I102" s="10">
        <v>957688</v>
      </c>
      <c r="J102" s="10">
        <v>226095</v>
      </c>
      <c r="K102" s="10">
        <v>228619</v>
      </c>
      <c r="L102" s="10">
        <v>92836</v>
      </c>
      <c r="M102" s="10">
        <v>418432</v>
      </c>
      <c r="N102" s="10">
        <v>319198</v>
      </c>
      <c r="O102" s="10">
        <v>208942</v>
      </c>
      <c r="P102" s="10">
        <v>1306112</v>
      </c>
      <c r="Q102" s="10">
        <v>1341010</v>
      </c>
      <c r="R102" s="10">
        <v>1232408</v>
      </c>
      <c r="S102" s="10">
        <v>251093</v>
      </c>
      <c r="T102" s="10">
        <v>445522</v>
      </c>
      <c r="U102" s="10">
        <v>495022</v>
      </c>
      <c r="V102" s="10">
        <v>162217</v>
      </c>
      <c r="W102" s="10">
        <v>408022</v>
      </c>
      <c r="X102" s="10">
        <v>328955</v>
      </c>
      <c r="Y102" s="10">
        <v>519294</v>
      </c>
      <c r="Z102" s="10">
        <v>2916315</v>
      </c>
      <c r="AA102" s="10">
        <v>3362598</v>
      </c>
      <c r="AB102" s="10">
        <v>2286174</v>
      </c>
      <c r="AC102" s="10">
        <v>235321</v>
      </c>
      <c r="AD102" s="10">
        <v>249387</v>
      </c>
      <c r="AE102" s="10">
        <v>2737787</v>
      </c>
      <c r="AF102" s="10">
        <v>2629322</v>
      </c>
      <c r="AG102" s="10">
        <v>636771</v>
      </c>
      <c r="AH102" s="10">
        <v>1451129</v>
      </c>
      <c r="AI102" s="10">
        <v>2794306</v>
      </c>
      <c r="AJ102" s="10">
        <v>3967027</v>
      </c>
      <c r="AK102" s="10">
        <v>1713896</v>
      </c>
      <c r="AL102" s="23"/>
      <c r="AM102" s="23"/>
      <c r="AN102" s="12"/>
    </row>
    <row r="103" spans="1:40" x14ac:dyDescent="0.25">
      <c r="A103" s="14" t="s">
        <v>63</v>
      </c>
      <c r="B103" s="10"/>
      <c r="C103" s="10"/>
      <c r="D103" s="10">
        <f>LOG10(D102)</f>
        <v>5.3902000687473768</v>
      </c>
      <c r="E103" s="10">
        <f>LOG10(E102)</f>
        <v>5.8681040256749162</v>
      </c>
      <c r="F103" s="10">
        <f>LOG10(F102)</f>
        <v>6.016877549973592</v>
      </c>
      <c r="G103" s="10">
        <f>LOG10(G102)</f>
        <v>5.8637551546072597</v>
      </c>
      <c r="H103" s="10">
        <f>LOG10(H102)</f>
        <v>6.0862569405325493</v>
      </c>
      <c r="I103" s="10">
        <f>LOG10(I102)</f>
        <v>5.9812240456674335</v>
      </c>
      <c r="J103" s="10">
        <f>LOG10(J102)</f>
        <v>5.354290958203741</v>
      </c>
      <c r="K103" s="10">
        <f>LOG10(K102)</f>
        <v>5.3591123207760658</v>
      </c>
      <c r="L103" s="10">
        <f>LOG10(L102)</f>
        <v>4.9677164198563517</v>
      </c>
      <c r="M103" s="10">
        <f>LOG10(M102)</f>
        <v>5.6216248902282375</v>
      </c>
      <c r="N103" s="10">
        <f>LOG10(N102)</f>
        <v>5.5040601615267963</v>
      </c>
      <c r="O103" s="10">
        <f>LOG10(O102)</f>
        <v>5.3200257474711847</v>
      </c>
      <c r="P103" s="10">
        <f>LOG10(P102)</f>
        <v>6.1159804195856209</v>
      </c>
      <c r="Q103" s="10">
        <f>LOG10(Q102)</f>
        <v>6.1274320164262646</v>
      </c>
      <c r="R103" s="10">
        <f>LOG10(R102)</f>
        <v>6.0907545088144737</v>
      </c>
      <c r="S103" s="10">
        <f>LOG10(S102)</f>
        <v>5.3998346055693602</v>
      </c>
      <c r="T103" s="10">
        <f>LOG10(T102)</f>
        <v>5.648869154484446</v>
      </c>
      <c r="U103" s="10">
        <f>LOG10(U102)</f>
        <v>5.6946245004816225</v>
      </c>
      <c r="V103" s="10">
        <f>LOG10(V102)</f>
        <v>5.2100963654073018</v>
      </c>
      <c r="W103" s="10">
        <f>LOG10(W102)</f>
        <v>5.6106835802982502</v>
      </c>
      <c r="X103" s="10">
        <f>LOG10(X102)</f>
        <v>5.517136491906351</v>
      </c>
      <c r="Y103" s="10">
        <f>LOG10(Y102)</f>
        <v>5.7154133047211007</v>
      </c>
      <c r="Z103" s="10">
        <f>LOG10(Z102)</f>
        <v>6.4648344316395221</v>
      </c>
      <c r="AA103" s="10">
        <f>LOG10(AA102)</f>
        <v>6.5266749503306194</v>
      </c>
      <c r="AB103" s="10">
        <f>LOG10(AB102)</f>
        <v>6.3591092813366377</v>
      </c>
      <c r="AC103" s="10">
        <f>LOG10(AC102)</f>
        <v>5.371660685260025</v>
      </c>
      <c r="AD103" s="10">
        <f>LOG10(AD102)</f>
        <v>5.3968738109091055</v>
      </c>
      <c r="AE103" s="10">
        <f>LOG10(AE102)</f>
        <v>6.4373996569743817</v>
      </c>
      <c r="AF103" s="10">
        <f>LOG10(AF102)</f>
        <v>6.4198437752504844</v>
      </c>
      <c r="AG103" s="10">
        <f>LOG10(AG102)</f>
        <v>5.8039832764212536</v>
      </c>
      <c r="AH103" s="10">
        <f>LOG10(AH102)</f>
        <v>6.1617060213267294</v>
      </c>
      <c r="AI103" s="10">
        <f>LOG10(AI102)</f>
        <v>6.4462739632794825</v>
      </c>
      <c r="AJ103" s="10">
        <f>LOG10(AJ102)</f>
        <v>6.5984651563378023</v>
      </c>
      <c r="AK103" s="10">
        <f>LOG10(AK102)</f>
        <v>6.2339844651971816</v>
      </c>
      <c r="AL103" s="11"/>
      <c r="AM103" s="11"/>
      <c r="AN103" s="12"/>
    </row>
    <row r="104" spans="1:40" x14ac:dyDescent="0.25">
      <c r="A104" s="14" t="s">
        <v>64</v>
      </c>
      <c r="B104" s="10"/>
      <c r="C104" s="10"/>
      <c r="D104" s="10">
        <f>(D103-6.9246)/(1.2813)</f>
        <v>-1.1975337011259057</v>
      </c>
      <c r="E104" s="10">
        <f>(E103-6.9246)/(1.2813)</f>
        <v>-0.82455004630069739</v>
      </c>
      <c r="F104" s="10">
        <f>(F103-6.9246)/(1.2813)</f>
        <v>-0.70843865607305689</v>
      </c>
      <c r="G104" s="10">
        <f>(G103-6.9246)/(1.2813)</f>
        <v>-0.82794415468098026</v>
      </c>
      <c r="H104" s="10">
        <f>(H103-6.9246)/(1.2813)</f>
        <v>-0.65429100091114534</v>
      </c>
      <c r="I104" s="10">
        <f>(I103-6.9246)/(1.2813)</f>
        <v>-0.73626469549095941</v>
      </c>
      <c r="J104" s="10">
        <f>(J103-6.9246)/(1.2813)</f>
        <v>-1.2255592303100435</v>
      </c>
      <c r="K104" s="10">
        <f>(K103-6.9246)/(1.2813)</f>
        <v>-1.2217963624630719</v>
      </c>
      <c r="L104" s="10">
        <f>(L103-6.9246)/(1.2813)</f>
        <v>-1.5272641693152642</v>
      </c>
      <c r="M104" s="10">
        <f>(M103-6.9246)/(1.2813)</f>
        <v>-1.0169164986902071</v>
      </c>
      <c r="N104" s="10">
        <f>(N103-6.9246)/(1.2813)</f>
        <v>-1.1086707550715706</v>
      </c>
      <c r="O104" s="10">
        <f>(O103-6.9246)/(1.2813)</f>
        <v>-1.2523017658072388</v>
      </c>
      <c r="P104" s="10">
        <f>(P103-6.9246)/(1.2813)</f>
        <v>-0.63109309327587526</v>
      </c>
      <c r="Q104" s="10">
        <f>(Q103-6.9246)/(1.2813)</f>
        <v>-0.6221556103751934</v>
      </c>
      <c r="R104" s="10">
        <f>(R103-6.9246)/(1.2813)</f>
        <v>-0.65078084069735909</v>
      </c>
      <c r="S104" s="10">
        <f>(S103-6.9246)/(1.2813)</f>
        <v>-1.190014356068555</v>
      </c>
      <c r="T104" s="10">
        <f>(T103-6.9246)/(1.2813)</f>
        <v>-0.99565351246043376</v>
      </c>
      <c r="U104" s="10">
        <f>(U103-6.9246)/(1.2813)</f>
        <v>-0.95994341646638359</v>
      </c>
      <c r="V104" s="10">
        <f>(V103-6.9246)/(1.2813)</f>
        <v>-1.3380969598007477</v>
      </c>
      <c r="W104" s="10">
        <f>(W103-6.9246)/(1.2813)</f>
        <v>-1.0254557244218758</v>
      </c>
      <c r="X104" s="10">
        <f>(X103-6.9246)/(1.2813)</f>
        <v>-1.0984652369418939</v>
      </c>
      <c r="Y104" s="10">
        <f>(Y103-6.9246)/(1.2813)</f>
        <v>-0.94371864144142603</v>
      </c>
      <c r="Z104" s="10">
        <f>(Z103-6.9246)/(1.2813)</f>
        <v>-0.35882741618705827</v>
      </c>
      <c r="AA104" s="10">
        <f>(AA103-6.9246)/(1.2813)</f>
        <v>-0.31056352897009321</v>
      </c>
      <c r="AB104" s="10">
        <f>(AB103-6.9246)/(1.2813)</f>
        <v>-0.44134138660997591</v>
      </c>
      <c r="AC104" s="10">
        <f>(AC103-6.9246)/(1.2813)</f>
        <v>-1.2120028991961092</v>
      </c>
      <c r="AD104" s="10">
        <f>(AD103-6.9246)/(1.2813)</f>
        <v>-1.1923251300170876</v>
      </c>
      <c r="AE104" s="10">
        <f>(AE103-6.9246)/(1.2813)</f>
        <v>-0.38023908766535408</v>
      </c>
      <c r="AF104" s="10">
        <f>(AF103-6.9246)/(1.2813)</f>
        <v>-0.39394070455749269</v>
      </c>
      <c r="AG104" s="10">
        <f>(AG103-6.9246)/(1.2813)</f>
        <v>-0.87459355621536428</v>
      </c>
      <c r="AH104" s="10">
        <f>(AH103-6.9246)/(1.2813)</f>
        <v>-0.59540621140503425</v>
      </c>
      <c r="AI104" s="10">
        <f>(AI103-6.9246)/(1.2813)</f>
        <v>-0.37331307010108272</v>
      </c>
      <c r="AJ104" s="10">
        <f>(AJ103-6.9246)/(1.2813)</f>
        <v>-0.25453433517692775</v>
      </c>
      <c r="AK104" s="10">
        <f>(AK103-6.9246)/(1.2813)</f>
        <v>-0.53899596878390554</v>
      </c>
      <c r="AL104" s="11"/>
      <c r="AM104" s="11"/>
      <c r="AN104" s="12"/>
    </row>
    <row r="105" spans="1:40" x14ac:dyDescent="0.25">
      <c r="A105" s="9" t="s">
        <v>65</v>
      </c>
      <c r="B105" s="11"/>
      <c r="C105" s="11"/>
      <c r="D105" s="11">
        <f>10^D104</f>
        <v>6.3455065812356395E-2</v>
      </c>
      <c r="E105" s="11">
        <f>10^E104</f>
        <v>0.14977866443587481</v>
      </c>
      <c r="F105" s="11">
        <f>10^F104</f>
        <v>0.19568671551405456</v>
      </c>
      <c r="G105" s="11">
        <f>10^G104</f>
        <v>0.14861267289551042</v>
      </c>
      <c r="H105" s="11">
        <f>10^H104</f>
        <v>0.2216710605461461</v>
      </c>
      <c r="I105" s="11">
        <f>10^I104</f>
        <v>0.18354193438523719</v>
      </c>
      <c r="J105" s="11">
        <f>10^J104</f>
        <v>5.9489561767884259E-2</v>
      </c>
      <c r="K105" s="11">
        <f>10^K104</f>
        <v>6.0007237989228655E-2</v>
      </c>
      <c r="L105" s="11">
        <f>10^L104</f>
        <v>2.9698589991644521E-2</v>
      </c>
      <c r="M105" s="11">
        <f>10^M104</f>
        <v>9.6179718426618974E-2</v>
      </c>
      <c r="N105" s="11">
        <f>10^N104</f>
        <v>7.786266154426992E-2</v>
      </c>
      <c r="O105" s="11">
        <f>10^O104</f>
        <v>5.5936879380750905E-2</v>
      </c>
      <c r="P105" s="11">
        <f>10^P104</f>
        <v>0.23383359504891266</v>
      </c>
      <c r="Q105" s="11">
        <f>10^Q104</f>
        <v>0.23869558687518846</v>
      </c>
      <c r="R105" s="11">
        <f>10^R104</f>
        <v>0.22346996413976541</v>
      </c>
      <c r="S105" s="11">
        <f>10^S104</f>
        <v>6.4563288659637105E-2</v>
      </c>
      <c r="T105" s="11">
        <f>10^T104</f>
        <v>0.10100584065166522</v>
      </c>
      <c r="U105" s="11">
        <f>10^U104</f>
        <v>0.10966210638409071</v>
      </c>
      <c r="V105" s="11">
        <f>10^V104</f>
        <v>4.5909550456216634E-2</v>
      </c>
      <c r="W105" s="11">
        <f>10^W104</f>
        <v>9.4307075100598964E-2</v>
      </c>
      <c r="X105" s="11">
        <f>10^X104</f>
        <v>7.9714029505136244E-2</v>
      </c>
      <c r="Y105" s="11">
        <f>10^Y104</f>
        <v>0.11383645387513108</v>
      </c>
      <c r="Z105" s="11">
        <f>10^Z104</f>
        <v>0.43769600614377047</v>
      </c>
      <c r="AA105" s="11">
        <f>10^AA104</f>
        <v>0.48914370753882946</v>
      </c>
      <c r="AB105" s="11">
        <f>10^AB104</f>
        <v>0.36195836132744874</v>
      </c>
      <c r="AC105" s="11">
        <f>10^AC104</f>
        <v>6.1375790792075315E-2</v>
      </c>
      <c r="AD105" s="11">
        <f>10^AD104</f>
        <v>6.4220675594179752E-2</v>
      </c>
      <c r="AE105" s="11">
        <f>10^AE104</f>
        <v>0.41663995182395575</v>
      </c>
      <c r="AF105" s="11">
        <f>10^AF104</f>
        <v>0.40370050756651082</v>
      </c>
      <c r="AG105" s="11">
        <f>10^AG104</f>
        <v>0.13347700209006083</v>
      </c>
      <c r="AH105" s="11">
        <f>10^AH104</f>
        <v>0.25385971526185103</v>
      </c>
      <c r="AI105" s="11">
        <f>10^AI104</f>
        <v>0.42333768436003633</v>
      </c>
      <c r="AJ105" s="11">
        <f>10^AJ104</f>
        <v>0.55650063576432418</v>
      </c>
      <c r="AK105" s="11">
        <f>10^AK104</f>
        <v>0.28907067144110898</v>
      </c>
      <c r="AL105" s="11"/>
      <c r="AM105" s="11"/>
      <c r="AN105" s="12"/>
    </row>
    <row r="106" spans="1:40" ht="15.75" thickBot="1" x14ac:dyDescent="0.3">
      <c r="A106" s="9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1"/>
      <c r="AM106" s="11"/>
      <c r="AN106" s="12"/>
    </row>
    <row r="107" spans="1:40" s="13" customFormat="1" x14ac:dyDescent="0.25">
      <c r="A107" s="17" t="s">
        <v>66</v>
      </c>
      <c r="B107" s="20"/>
      <c r="C107" s="20"/>
      <c r="D107" s="20">
        <v>30873220</v>
      </c>
      <c r="E107" s="20">
        <v>18364348</v>
      </c>
      <c r="F107" s="20">
        <v>15169362</v>
      </c>
      <c r="G107" s="20">
        <v>9173103</v>
      </c>
      <c r="H107" s="20">
        <v>13523065</v>
      </c>
      <c r="I107" s="20">
        <v>31741424</v>
      </c>
      <c r="J107" s="20">
        <v>147767392</v>
      </c>
      <c r="K107" s="20">
        <v>57269224</v>
      </c>
      <c r="L107" s="20">
        <v>100251328</v>
      </c>
      <c r="M107" s="20">
        <v>75864120</v>
      </c>
      <c r="N107" s="20">
        <v>65707448</v>
      </c>
      <c r="O107" s="20">
        <v>157756528</v>
      </c>
      <c r="P107" s="20">
        <v>42570648</v>
      </c>
      <c r="Q107" s="20">
        <v>22423838</v>
      </c>
      <c r="R107" s="20">
        <v>41772140</v>
      </c>
      <c r="S107" s="20">
        <v>8815422</v>
      </c>
      <c r="T107" s="20">
        <v>14439500</v>
      </c>
      <c r="U107" s="20">
        <v>81821152</v>
      </c>
      <c r="V107" s="20">
        <v>89609136</v>
      </c>
      <c r="W107" s="20">
        <v>117391320</v>
      </c>
      <c r="X107" s="20">
        <v>99075024</v>
      </c>
      <c r="Y107" s="20">
        <v>96302984</v>
      </c>
      <c r="Z107" s="20">
        <v>62588876</v>
      </c>
      <c r="AA107" s="20">
        <v>54364400</v>
      </c>
      <c r="AB107" s="20">
        <v>44133716</v>
      </c>
      <c r="AC107" s="20">
        <v>5386622</v>
      </c>
      <c r="AD107" s="20">
        <v>3514709</v>
      </c>
      <c r="AE107" s="20">
        <v>35098988</v>
      </c>
      <c r="AF107" s="20">
        <v>42980096</v>
      </c>
      <c r="AG107" s="20">
        <v>2104716</v>
      </c>
      <c r="AH107" s="20">
        <v>58082404</v>
      </c>
      <c r="AI107" s="20">
        <v>42629300</v>
      </c>
      <c r="AJ107" s="20">
        <v>83166240</v>
      </c>
      <c r="AK107" s="20">
        <v>3446681</v>
      </c>
      <c r="AL107" s="21"/>
      <c r="AM107" s="21"/>
      <c r="AN107" s="22"/>
    </row>
    <row r="108" spans="1:40" x14ac:dyDescent="0.25">
      <c r="A108" s="14" t="s">
        <v>63</v>
      </c>
      <c r="B108" s="10"/>
      <c r="C108" s="10"/>
      <c r="D108" s="10">
        <f>LOG10(D107)</f>
        <v>7.4895819276778486</v>
      </c>
      <c r="E108" s="10">
        <f>LOG10(E107)</f>
        <v>7.2639755139484654</v>
      </c>
      <c r="F108" s="10">
        <f>LOG10(F107)</f>
        <v>7.1809673154138798</v>
      </c>
      <c r="G108" s="10">
        <f>LOG10(G107)</f>
        <v>6.9625162700017098</v>
      </c>
      <c r="H108" s="10">
        <f>LOG10(H107)</f>
        <v>7.1310751355203683</v>
      </c>
      <c r="I108" s="10">
        <f>LOG10(I107)</f>
        <v>7.5016264063970821</v>
      </c>
      <c r="J108" s="10">
        <f>LOG10(J107)</f>
        <v>8.169578608369596</v>
      </c>
      <c r="K108" s="10">
        <f>LOG10(K107)</f>
        <v>7.7579212984476893</v>
      </c>
      <c r="L108" s="10">
        <f>LOG10(L107)</f>
        <v>8.0010901343022152</v>
      </c>
      <c r="M108" s="10">
        <f>LOG10(M107)</f>
        <v>7.8800364245080639</v>
      </c>
      <c r="N108" s="10">
        <f>LOG10(N107)</f>
        <v>7.8176146000311721</v>
      </c>
      <c r="O108" s="10">
        <f>LOG10(O107)</f>
        <v>8.1979873394896678</v>
      </c>
      <c r="P108" s="10">
        <f>LOG10(P107)</f>
        <v>7.6291102609519168</v>
      </c>
      <c r="Q108" s="10">
        <f>LOG10(Q107)</f>
        <v>7.3507099472227875</v>
      </c>
      <c r="R108" s="10">
        <f>LOG10(R107)</f>
        <v>7.6208867248793029</v>
      </c>
      <c r="S108" s="10">
        <f>LOG10(S107)</f>
        <v>6.9452431070930389</v>
      </c>
      <c r="T108" s="10">
        <f>LOG10(T107)</f>
        <v>7.1595521550756898</v>
      </c>
      <c r="U108" s="10">
        <f>LOG10(U107)</f>
        <v>7.9128655898497309</v>
      </c>
      <c r="V108" s="10">
        <f>LOG10(V107)</f>
        <v>7.9523522899312971</v>
      </c>
      <c r="W108" s="10">
        <f>LOG10(W107)</f>
        <v>8.0696359860473219</v>
      </c>
      <c r="X108" s="10">
        <f>LOG10(X107)</f>
        <v>7.995964186210025</v>
      </c>
      <c r="Y108" s="10">
        <f>LOG10(Y107)</f>
        <v>7.9836397441822307</v>
      </c>
      <c r="Z108" s="10">
        <f>LOG10(Z107)</f>
        <v>7.7964971523620381</v>
      </c>
      <c r="AA108" s="10">
        <f>LOG10(AA107)</f>
        <v>7.7353145992449459</v>
      </c>
      <c r="AB108" s="10">
        <f>LOG10(AB107)</f>
        <v>7.6447704960026268</v>
      </c>
      <c r="AC108" s="10">
        <f>LOG10(AC107)</f>
        <v>6.7313165004997302</v>
      </c>
      <c r="AD108" s="10">
        <f>LOG10(AD107)</f>
        <v>6.5458893734736563</v>
      </c>
      <c r="AE108" s="10">
        <f>LOG10(AE107)</f>
        <v>7.5452945947464025</v>
      </c>
      <c r="AF108" s="10">
        <f>LOG10(AF107)</f>
        <v>7.6332673811932024</v>
      </c>
      <c r="AG108" s="10">
        <f>LOG10(AG107)</f>
        <v>6.3231935025688806</v>
      </c>
      <c r="AH108" s="10">
        <f>LOG10(AH107)</f>
        <v>7.7640445832830842</v>
      </c>
      <c r="AI108" s="10">
        <f>LOG10(AI107)</f>
        <v>7.6297082013163013</v>
      </c>
      <c r="AJ108" s="10">
        <f>LOG10(AJ107)</f>
        <v>7.9199470671901961</v>
      </c>
      <c r="AK108" s="10">
        <f>LOG10(AK107)</f>
        <v>6.5374010900947308</v>
      </c>
      <c r="AL108" s="11"/>
      <c r="AM108" s="11"/>
      <c r="AN108" s="12"/>
    </row>
    <row r="109" spans="1:40" x14ac:dyDescent="0.25">
      <c r="A109" s="14" t="s">
        <v>64</v>
      </c>
      <c r="B109" s="10"/>
      <c r="C109" s="10"/>
      <c r="D109" s="10">
        <f>(D108-6.5836)/(1.2789)</f>
        <v>0.70840716840867068</v>
      </c>
      <c r="E109" s="10">
        <f>(E108-6.5836)/(1.2789)</f>
        <v>0.53200055825198667</v>
      </c>
      <c r="F109" s="10">
        <f>(F108-6.5836)/(1.2789)</f>
        <v>0.46709462461011819</v>
      </c>
      <c r="G109" s="10">
        <f>(G108-6.5836)/(1.2789)</f>
        <v>0.29628295410251793</v>
      </c>
      <c r="H109" s="10">
        <f>(H108-6.5836)/(1.2789)</f>
        <v>0.42808283331016395</v>
      </c>
      <c r="I109" s="10">
        <f>(I108-6.5836)/(1.2789)</f>
        <v>0.71782501086643402</v>
      </c>
      <c r="J109" s="10">
        <f>(J108-6.5836)/(1.2789)</f>
        <v>1.2401115086164645</v>
      </c>
      <c r="K109" s="10">
        <f>(K108-6.5836)/(1.2789)</f>
        <v>0.91822761626998961</v>
      </c>
      <c r="L109" s="10">
        <f>(L108-6.5836)/(1.2789)</f>
        <v>1.1083666700306636</v>
      </c>
      <c r="M109" s="10">
        <f>(M108-6.5836)/(1.2789)</f>
        <v>1.0137121154961797</v>
      </c>
      <c r="N109" s="10">
        <f>(N108-6.5836)/(1.2789)</f>
        <v>0.96490311989301158</v>
      </c>
      <c r="O109" s="10">
        <f>(O108-6.5836)/(1.2789)</f>
        <v>1.262324919453959</v>
      </c>
      <c r="P109" s="10">
        <f>(P108-6.5836)/(1.2789)</f>
        <v>0.81750743682220439</v>
      </c>
      <c r="Q109" s="10">
        <f>(Q108-6.5836)/(1.2789)</f>
        <v>0.59982011668057533</v>
      </c>
      <c r="R109" s="10">
        <f>(R108-6.5836)/(1.2789)</f>
        <v>0.81107727334373547</v>
      </c>
      <c r="S109" s="10">
        <f>(S108-6.5836)/(1.2789)</f>
        <v>0.28277668863323113</v>
      </c>
      <c r="T109" s="10">
        <f>(T108-6.5836)/(1.2789)</f>
        <v>0.45034964037508024</v>
      </c>
      <c r="U109" s="10">
        <f>(U108-6.5836)/(1.2789)</f>
        <v>1.0393819609427877</v>
      </c>
      <c r="V109" s="10">
        <f>(V108-6.5836)/(1.2789)</f>
        <v>1.0702574790298673</v>
      </c>
      <c r="W109" s="10">
        <f>(W108-6.5836)/(1.2789)</f>
        <v>1.1619641770641351</v>
      </c>
      <c r="X109" s="10">
        <f>(X108-6.5836)/(1.2789)</f>
        <v>1.1043585786300927</v>
      </c>
      <c r="Y109" s="10">
        <f>(Y108-6.5836)/(1.2789)</f>
        <v>1.0947218267121988</v>
      </c>
      <c r="Z109" s="10">
        <f>(Z108-6.5836)/(1.2789)</f>
        <v>0.94839092373292555</v>
      </c>
      <c r="AA109" s="10">
        <f>(AA108-6.5836)/(1.2789)</f>
        <v>0.90055094162557381</v>
      </c>
      <c r="AB109" s="10">
        <f>(AB108-6.5836)/(1.2789)</f>
        <v>0.82975251857270094</v>
      </c>
      <c r="AC109" s="10">
        <f>(AC108-6.5836)/(1.2789)</f>
        <v>0.11550277621372314</v>
      </c>
      <c r="AD109" s="10">
        <f>(AD108-6.5836)/(1.2789)</f>
        <v>-2.9486767164237537E-2</v>
      </c>
      <c r="AE109" s="10">
        <f>(AE108-6.5836)/(1.2789)</f>
        <v>0.75197012647306505</v>
      </c>
      <c r="AF109" s="10">
        <f>(AF108-6.5836)/(1.2789)</f>
        <v>0.82075798044663595</v>
      </c>
      <c r="AG109" s="10">
        <f>(AG108-6.5836)/(1.2789)</f>
        <v>-0.20361755995865127</v>
      </c>
      <c r="AH109" s="10">
        <f>(AH108-6.5836)/(1.2789)</f>
        <v>0.92301554717576406</v>
      </c>
      <c r="AI109" s="10">
        <f>(AI108-6.5836)/(1.2789)</f>
        <v>0.8179749795263912</v>
      </c>
      <c r="AJ109" s="10">
        <f>(AJ108-6.5836)/(1.2789)</f>
        <v>1.044919123614197</v>
      </c>
      <c r="AK109" s="10">
        <f>(AK108-6.5836)/(1.2789)</f>
        <v>-3.612394237647109E-2</v>
      </c>
      <c r="AL109" s="11"/>
      <c r="AM109" s="11"/>
      <c r="AN109" s="12"/>
    </row>
    <row r="110" spans="1:40" x14ac:dyDescent="0.25">
      <c r="A110" s="14" t="s">
        <v>65</v>
      </c>
      <c r="B110" s="10"/>
      <c r="C110" s="10"/>
      <c r="D110" s="10">
        <f>10^D109</f>
        <v>5.1098384321844046</v>
      </c>
      <c r="E110" s="10">
        <f>10^E109</f>
        <v>3.4040862726969738</v>
      </c>
      <c r="F110" s="10">
        <f>10^F109</f>
        <v>2.9315319014096448</v>
      </c>
      <c r="G110" s="10">
        <f>10^G109</f>
        <v>1.9782581067219664</v>
      </c>
      <c r="H110" s="10">
        <f>10^H109</f>
        <v>2.679679373324888</v>
      </c>
      <c r="I110" s="10">
        <f>10^I109</f>
        <v>5.2218574367632478</v>
      </c>
      <c r="J110" s="10">
        <f>10^J109</f>
        <v>17.382470804370438</v>
      </c>
      <c r="K110" s="10">
        <f>10^K109</f>
        <v>8.2837620675971539</v>
      </c>
      <c r="L110" s="10">
        <f>10^L109</f>
        <v>12.834136973594612</v>
      </c>
      <c r="M110" s="10">
        <f>10^M109</f>
        <v>10.320770372123743</v>
      </c>
      <c r="N110" s="10">
        <f>10^N109</f>
        <v>9.2236564777244041</v>
      </c>
      <c r="O110" s="10">
        <f>10^O109</f>
        <v>18.294684296491258</v>
      </c>
      <c r="P110" s="10">
        <f>10^P109</f>
        <v>6.5691236529208208</v>
      </c>
      <c r="Q110" s="10">
        <f>10^Q109</f>
        <v>3.9794231004189116</v>
      </c>
      <c r="R110" s="10">
        <f>10^R109</f>
        <v>6.4725777107512599</v>
      </c>
      <c r="S110" s="10">
        <f>10^S109</f>
        <v>1.9176824274202091</v>
      </c>
      <c r="T110" s="10">
        <f>10^T109</f>
        <v>2.8206528593484901</v>
      </c>
      <c r="U110" s="10">
        <f>10^U109</f>
        <v>10.949189214615945</v>
      </c>
      <c r="V110" s="10">
        <f>10^V109</f>
        <v>11.755943198941107</v>
      </c>
      <c r="W110" s="10">
        <f>10^W109</f>
        <v>14.519918445807781</v>
      </c>
      <c r="X110" s="10">
        <f>10^X109</f>
        <v>12.716235978408259</v>
      </c>
      <c r="Y110" s="10">
        <f>10^Y109</f>
        <v>12.437177334118266</v>
      </c>
      <c r="Z110" s="10">
        <f>10^Z109</f>
        <v>8.8795493187071379</v>
      </c>
      <c r="AA110" s="10">
        <f>10^AA109</f>
        <v>7.9533655099377194</v>
      </c>
      <c r="AB110" s="10">
        <f>10^AB109</f>
        <v>6.7569782125597841</v>
      </c>
      <c r="AC110" s="10">
        <f>10^AC109</f>
        <v>1.3046763087152278</v>
      </c>
      <c r="AD110" s="10">
        <f>10^AD109</f>
        <v>0.93435783745495893</v>
      </c>
      <c r="AE110" s="10">
        <f>10^AE109</f>
        <v>5.6489811620320598</v>
      </c>
      <c r="AF110" s="10">
        <f>10^AF109</f>
        <v>6.6184757270970662</v>
      </c>
      <c r="AG110" s="10">
        <f>10^AG109</f>
        <v>0.62572346277907431</v>
      </c>
      <c r="AH110" s="10">
        <f>10^AH109</f>
        <v>8.3755926511900771</v>
      </c>
      <c r="AI110" s="10">
        <f>10^AI109</f>
        <v>6.5761994961505161</v>
      </c>
      <c r="AJ110" s="10">
        <f>10^AJ109</f>
        <v>11.089682786799798</v>
      </c>
      <c r="AK110" s="10">
        <f>10^AK109</f>
        <v>0.9201869240918813</v>
      </c>
      <c r="AL110" s="11"/>
      <c r="AM110" s="11"/>
      <c r="AN110" s="12"/>
    </row>
    <row r="111" spans="1:40" x14ac:dyDescent="0.25">
      <c r="A111" s="9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23"/>
      <c r="AM111" s="23"/>
      <c r="AN111" s="12"/>
    </row>
    <row r="112" spans="1:40" x14ac:dyDescent="0.25">
      <c r="A112" s="9" t="s">
        <v>67</v>
      </c>
      <c r="B112" s="10"/>
      <c r="C112" s="10"/>
      <c r="D112" s="11">
        <v>68633792</v>
      </c>
      <c r="E112" s="10">
        <v>36959396</v>
      </c>
      <c r="F112" s="10">
        <v>33652912</v>
      </c>
      <c r="G112" s="10">
        <v>25089516</v>
      </c>
      <c r="H112" s="10">
        <v>32652680</v>
      </c>
      <c r="I112" s="10">
        <v>78685416</v>
      </c>
      <c r="J112" s="10">
        <v>278313120</v>
      </c>
      <c r="K112" s="10">
        <v>142996944</v>
      </c>
      <c r="L112" s="10">
        <v>274554272</v>
      </c>
      <c r="M112" s="10">
        <v>211613248</v>
      </c>
      <c r="N112" s="10">
        <v>119494312</v>
      </c>
      <c r="O112" s="10">
        <v>256989248</v>
      </c>
      <c r="P112" s="10">
        <v>96789712</v>
      </c>
      <c r="Q112" s="10">
        <v>56494112</v>
      </c>
      <c r="R112" s="10">
        <v>98877568</v>
      </c>
      <c r="S112" s="10">
        <v>21742462</v>
      </c>
      <c r="T112" s="10">
        <v>31539112</v>
      </c>
      <c r="U112" s="10">
        <v>211051616</v>
      </c>
      <c r="V112" s="10">
        <v>259265488</v>
      </c>
      <c r="W112" s="10">
        <v>304003808</v>
      </c>
      <c r="X112" s="10">
        <v>292989312</v>
      </c>
      <c r="Y112" s="10">
        <v>256078432</v>
      </c>
      <c r="Z112" s="10">
        <v>115240088</v>
      </c>
      <c r="AA112" s="10">
        <v>100711536</v>
      </c>
      <c r="AB112" s="10">
        <v>70555368</v>
      </c>
      <c r="AC112" s="10">
        <v>14947706</v>
      </c>
      <c r="AD112" s="10">
        <v>8816385</v>
      </c>
      <c r="AE112" s="10">
        <v>72554936</v>
      </c>
      <c r="AF112" s="10">
        <v>82861064</v>
      </c>
      <c r="AG112" s="10">
        <v>4073850</v>
      </c>
      <c r="AH112" s="10">
        <v>116268152</v>
      </c>
      <c r="AI112" s="10">
        <v>74984064</v>
      </c>
      <c r="AJ112" s="10">
        <v>153664304</v>
      </c>
      <c r="AK112" s="10">
        <v>7156088</v>
      </c>
      <c r="AL112" s="23"/>
      <c r="AM112" s="23"/>
      <c r="AN112" s="12"/>
    </row>
    <row r="113" spans="1:41" x14ac:dyDescent="0.25">
      <c r="A113" s="14" t="s">
        <v>63</v>
      </c>
      <c r="B113" s="10"/>
      <c r="C113" s="10"/>
      <c r="D113" s="10">
        <f>LOG10(D112)</f>
        <v>7.8365379942160489</v>
      </c>
      <c r="E113" s="10">
        <f>LOG10(E112)</f>
        <v>7.5677248652534139</v>
      </c>
      <c r="F113" s="10">
        <f>LOG10(F112)</f>
        <v>7.5270226498620376</v>
      </c>
      <c r="G113" s="10">
        <f>LOG10(G112)</f>
        <v>7.3994922834526458</v>
      </c>
      <c r="H113" s="10">
        <f>LOG10(H112)</f>
        <v>7.5139188322097361</v>
      </c>
      <c r="I113" s="10">
        <f>LOG10(I112)</f>
        <v>7.8958942452224141</v>
      </c>
      <c r="J113" s="10">
        <f>LOG10(J112)</f>
        <v>8.4445336799571002</v>
      </c>
      <c r="K113" s="10">
        <f>LOG10(K112)</f>
        <v>8.1553267562194787</v>
      </c>
      <c r="L113" s="10">
        <f>LOG10(L112)</f>
        <v>8.4386282056181248</v>
      </c>
      <c r="M113" s="10">
        <f>LOG10(M112)</f>
        <v>8.3255428531230411</v>
      </c>
      <c r="N113" s="10">
        <f>LOG10(N112)</f>
        <v>8.0773472331016869</v>
      </c>
      <c r="O113" s="10">
        <f>LOG10(O112)</f>
        <v>8.4099149535571662</v>
      </c>
      <c r="P113" s="10">
        <f>LOG10(P112)</f>
        <v>7.9858291976071589</v>
      </c>
      <c r="Q113" s="10">
        <f>LOG10(Q112)</f>
        <v>7.7520031865953536</v>
      </c>
      <c r="R113" s="10">
        <f>LOG10(R112)</f>
        <v>7.9950977759368005</v>
      </c>
      <c r="S113" s="10">
        <f>LOG10(S112)</f>
        <v>7.3373087197169298</v>
      </c>
      <c r="T113" s="10">
        <f>LOG10(T112)</f>
        <v>7.4988494613794083</v>
      </c>
      <c r="U113" s="10">
        <f>LOG10(U112)</f>
        <v>8.3243886818502748</v>
      </c>
      <c r="V113" s="10">
        <f>LOG10(V112)</f>
        <v>8.4137447097169016</v>
      </c>
      <c r="W113" s="10">
        <f>LOG10(W112)</f>
        <v>8.4828790236845073</v>
      </c>
      <c r="X113" s="10">
        <f>LOG10(X112)</f>
        <v>8.4668517779510886</v>
      </c>
      <c r="Y113" s="10">
        <f>LOG10(Y112)</f>
        <v>8.4083730019052396</v>
      </c>
      <c r="Z113" s="10">
        <f>LOG10(Z112)</f>
        <v>8.0616035812458264</v>
      </c>
      <c r="AA113" s="10">
        <f>LOG10(AA112)</f>
        <v>8.0030792196518892</v>
      </c>
      <c r="AB113" s="10">
        <f>LOG10(AB112)</f>
        <v>7.8485300613801154</v>
      </c>
      <c r="AC113" s="10">
        <f>LOG10(AC112)</f>
        <v>7.1745745473102369</v>
      </c>
      <c r="AD113" s="10">
        <f>LOG10(AD112)</f>
        <v>6.9452905469937241</v>
      </c>
      <c r="AE113" s="10">
        <f>LOG10(AE112)</f>
        <v>7.8606669633573869</v>
      </c>
      <c r="AF113" s="10">
        <f>LOG10(AF112)</f>
        <v>7.9183505056743426</v>
      </c>
      <c r="AG113" s="10">
        <f>LOG10(AG112)</f>
        <v>6.6100050341458383</v>
      </c>
      <c r="AH113" s="10">
        <f>LOG10(AH112)</f>
        <v>8.065460769717042</v>
      </c>
      <c r="AI113" s="10">
        <f>LOG10(AI112)</f>
        <v>7.8749689746950873</v>
      </c>
      <c r="AJ113" s="10">
        <f>LOG10(AJ112)</f>
        <v>8.1865729932232334</v>
      </c>
      <c r="AK113" s="10">
        <f>LOG10(AK112)</f>
        <v>6.8546756725436611</v>
      </c>
      <c r="AL113" s="11"/>
      <c r="AM113" s="11"/>
      <c r="AN113" s="12"/>
    </row>
    <row r="114" spans="1:41" x14ac:dyDescent="0.25">
      <c r="A114" s="9" t="s">
        <v>64</v>
      </c>
      <c r="B114" s="11"/>
      <c r="C114" s="11"/>
      <c r="D114" s="11">
        <f>(D113-7.5111)/(0.9326)</f>
        <v>0.34895774631787374</v>
      </c>
      <c r="E114" s="11">
        <f>(E113-7.5111)/(0.9326)</f>
        <v>6.0717204861048722E-2</v>
      </c>
      <c r="F114" s="11">
        <f>(F113-7.5111)/(0.9326)</f>
        <v>1.7073396806817211E-2</v>
      </c>
      <c r="G114" s="11">
        <f>(G113-7.5111)/(0.9326)</f>
        <v>-0.11967372565660962</v>
      </c>
      <c r="H114" s="11">
        <f>(H113-7.5111)/(0.9326)</f>
        <v>3.0225522300409841E-3</v>
      </c>
      <c r="I114" s="11">
        <f>(I113-7.5111)/(0.9326)</f>
        <v>0.41260373710316772</v>
      </c>
      <c r="J114" s="11">
        <f>(J113-7.5111)/(0.9326)</f>
        <v>1.0008939308997431</v>
      </c>
      <c r="K114" s="11">
        <f>(K113-7.5111)/(0.9326)</f>
        <v>0.69078571329560234</v>
      </c>
      <c r="L114" s="11">
        <f>(L113-7.5111)/(0.9326)</f>
        <v>0.99456166161068504</v>
      </c>
      <c r="M114" s="11">
        <f>(M113-7.5111)/(0.9326)</f>
        <v>0.87330350967514603</v>
      </c>
      <c r="N114" s="11">
        <f>(N113-7.5111)/(0.9326)</f>
        <v>0.60717052659413151</v>
      </c>
      <c r="O114" s="11">
        <f>(O113-7.5111)/(0.9326)</f>
        <v>0.96377327209646835</v>
      </c>
      <c r="P114" s="11">
        <f>(P113-7.5111)/(0.9326)</f>
        <v>0.50903838473853635</v>
      </c>
      <c r="Q114" s="11">
        <f>(Q113-7.5111)/(0.9326)</f>
        <v>0.25831351768749056</v>
      </c>
      <c r="R114" s="11">
        <f>(R113-7.5111)/(0.9326)</f>
        <v>0.51897681314261268</v>
      </c>
      <c r="S114" s="11">
        <f>(S113-7.5111)/(0.9326)</f>
        <v>-0.18635136208778696</v>
      </c>
      <c r="T114" s="11">
        <f>(T113-7.5111)/(0.9326)</f>
        <v>-1.3135898156328067E-2</v>
      </c>
      <c r="U114" s="11">
        <f>(U113-7.5111)/(0.9326)</f>
        <v>0.87206592520938764</v>
      </c>
      <c r="V114" s="11">
        <f>(V113-7.5111)/(0.9326)</f>
        <v>0.96787980883219138</v>
      </c>
      <c r="W114" s="11">
        <f>(W113-7.5111)/(0.9326)</f>
        <v>1.0420105336526995</v>
      </c>
      <c r="X114" s="11">
        <f>(X113-7.5111)/(0.9326)</f>
        <v>1.0248249817189456</v>
      </c>
      <c r="Y114" s="11">
        <f>(Y113-7.5111)/(0.9326)</f>
        <v>0.96211988194857356</v>
      </c>
      <c r="Z114" s="11">
        <f>(Z113-7.5111)/(0.9326)</f>
        <v>0.59028906417094851</v>
      </c>
      <c r="AA114" s="11">
        <f>(AA113-7.5111)/(0.9326)</f>
        <v>0.52753508433614549</v>
      </c>
      <c r="AB114" s="11">
        <f>(AB113-7.5111)/(0.9326)</f>
        <v>0.36181649300891655</v>
      </c>
      <c r="AC114" s="11">
        <f>(AC113-7.5111)/(0.9326)</f>
        <v>-0.36084650728046641</v>
      </c>
      <c r="AD114" s="11">
        <f>(AD113-7.5111)/(0.9326)</f>
        <v>-0.60670110766274488</v>
      </c>
      <c r="AE114" s="11">
        <f>(AE113-7.5111)/(0.9326)</f>
        <v>0.37483054188010617</v>
      </c>
      <c r="AF114" s="11">
        <f>(AF113-7.5111)/(0.9326)</f>
        <v>0.43668293552899717</v>
      </c>
      <c r="AG114" s="11">
        <f>(AG113-7.5111)/(0.9326)</f>
        <v>-0.96621806332206905</v>
      </c>
      <c r="AH114" s="11">
        <f>(AH113-7.5111)/(0.9326)</f>
        <v>0.59442501578065843</v>
      </c>
      <c r="AI114" s="11">
        <f>(AI113-7.5111)/(0.9326)</f>
        <v>0.39016617488214389</v>
      </c>
      <c r="AJ114" s="11">
        <f>(AJ113-7.5111)/(0.9326)</f>
        <v>0.72429014928504565</v>
      </c>
      <c r="AK114" s="11">
        <f>(AK113-7.5111)/(0.9326)</f>
        <v>-0.70386481605869489</v>
      </c>
      <c r="AL114" s="11"/>
      <c r="AM114" s="11"/>
      <c r="AN114" s="12"/>
    </row>
    <row r="115" spans="1:41" x14ac:dyDescent="0.25">
      <c r="A115" s="9" t="s">
        <v>65</v>
      </c>
      <c r="B115" s="11"/>
      <c r="C115" s="11"/>
      <c r="D115" s="11">
        <f>10^D114</f>
        <v>2.2333549231324898</v>
      </c>
      <c r="E115" s="11">
        <f>10^E114</f>
        <v>1.1500512778332719</v>
      </c>
      <c r="F115" s="11">
        <f>10^F114</f>
        <v>1.0400959296777113</v>
      </c>
      <c r="G115" s="11">
        <f>10^G114</f>
        <v>0.75914768910079211</v>
      </c>
      <c r="H115" s="11">
        <f>10^H114</f>
        <v>1.0069839585888323</v>
      </c>
      <c r="I115" s="11">
        <f>10^I114</f>
        <v>2.585852431580439</v>
      </c>
      <c r="J115" s="11">
        <f>10^J114</f>
        <v>10.020604718245426</v>
      </c>
      <c r="K115" s="11">
        <f>10^K114</f>
        <v>4.9066571539008743</v>
      </c>
      <c r="L115" s="11">
        <f>10^L114</f>
        <v>9.8755584006343629</v>
      </c>
      <c r="M115" s="11">
        <f>10^M114</f>
        <v>7.4697060156631512</v>
      </c>
      <c r="N115" s="11">
        <f>10^N114</f>
        <v>4.0473478041982816</v>
      </c>
      <c r="O115" s="11">
        <f>10^O114</f>
        <v>9.1996916699307612</v>
      </c>
      <c r="P115" s="11">
        <f>10^P114</f>
        <v>3.2287794819567806</v>
      </c>
      <c r="Q115" s="11">
        <f>10^Q114</f>
        <v>1.8126481732176756</v>
      </c>
      <c r="R115" s="11">
        <f>10^R114</f>
        <v>3.303519031729524</v>
      </c>
      <c r="S115" s="11">
        <f>10^S114</f>
        <v>0.6511014131078543</v>
      </c>
      <c r="T115" s="11">
        <f>10^T114</f>
        <v>0.97020632562097664</v>
      </c>
      <c r="U115" s="11">
        <f>10^U114</f>
        <v>7.4484503161209794</v>
      </c>
      <c r="V115" s="11">
        <f>10^V114</f>
        <v>9.2870933054073337</v>
      </c>
      <c r="W115" s="11">
        <f>10^W114</f>
        <v>11.015660272956632</v>
      </c>
      <c r="X115" s="11">
        <f>10^X114</f>
        <v>10.588269377701341</v>
      </c>
      <c r="Y115" s="11">
        <f>10^Y114</f>
        <v>9.1647343705880129</v>
      </c>
      <c r="Z115" s="11">
        <f>10^Z114</f>
        <v>3.8930417763540697</v>
      </c>
      <c r="AA115" s="11">
        <f>10^AA114</f>
        <v>3.3692643313261681</v>
      </c>
      <c r="AB115" s="11">
        <f>10^AB114</f>
        <v>2.3004695705407037</v>
      </c>
      <c r="AC115" s="11">
        <f>10^AC114</f>
        <v>0.43566582387164637</v>
      </c>
      <c r="AD115" s="11">
        <f>10^AD114</f>
        <v>0.24734258329700945</v>
      </c>
      <c r="AE115" s="11">
        <f>10^AE114</f>
        <v>2.37044859572433</v>
      </c>
      <c r="AF115" s="11">
        <f>10^AF114</f>
        <v>2.7332725231155117</v>
      </c>
      <c r="AG115" s="11">
        <f>10^AG114</f>
        <v>0.10808910894938743</v>
      </c>
      <c r="AH115" s="11">
        <f>10^AH114</f>
        <v>3.9302937956085442</v>
      </c>
      <c r="AI115" s="11">
        <f>10^AI114</f>
        <v>2.4556483451080862</v>
      </c>
      <c r="AJ115" s="11">
        <f>10^AJ114</f>
        <v>5.3001742678619053</v>
      </c>
      <c r="AK115" s="11">
        <f>10^AK114</f>
        <v>0.19775851122344512</v>
      </c>
      <c r="AL115" s="11"/>
      <c r="AM115" s="11"/>
      <c r="AN115" s="12"/>
    </row>
    <row r="116" spans="1:41" ht="15.75" thickBot="1" x14ac:dyDescent="0.3">
      <c r="A116" s="15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26"/>
      <c r="AM116" s="26"/>
      <c r="AN116" s="27"/>
    </row>
    <row r="117" spans="1:41" s="13" customFormat="1" x14ac:dyDescent="0.25">
      <c r="A117" s="17" t="s">
        <v>68</v>
      </c>
      <c r="B117" s="20"/>
      <c r="C117" s="20"/>
      <c r="D117" s="20">
        <v>4298379</v>
      </c>
      <c r="E117" s="20">
        <v>7535404</v>
      </c>
      <c r="F117" s="20">
        <v>7877117</v>
      </c>
      <c r="G117" s="20">
        <v>12509469</v>
      </c>
      <c r="H117" s="20">
        <v>13055924</v>
      </c>
      <c r="I117" s="20">
        <v>11859823</v>
      </c>
      <c r="J117" s="20">
        <v>3347009</v>
      </c>
      <c r="K117" s="20">
        <v>1365673</v>
      </c>
      <c r="L117" s="20">
        <v>2054885</v>
      </c>
      <c r="M117" s="20">
        <v>4299906</v>
      </c>
      <c r="N117" s="20">
        <v>3433992</v>
      </c>
      <c r="O117" s="20">
        <v>2666422</v>
      </c>
      <c r="P117" s="20">
        <v>13177546</v>
      </c>
      <c r="Q117" s="20">
        <v>19990780</v>
      </c>
      <c r="R117" s="20">
        <v>14290839</v>
      </c>
      <c r="S117" s="20">
        <v>7860064</v>
      </c>
      <c r="T117" s="20">
        <v>9502285</v>
      </c>
      <c r="U117" s="20">
        <v>2370128</v>
      </c>
      <c r="V117" s="20">
        <v>4253168</v>
      </c>
      <c r="W117" s="20">
        <v>5295213</v>
      </c>
      <c r="X117" s="20">
        <v>2279267</v>
      </c>
      <c r="Y117" s="20">
        <v>1928223</v>
      </c>
      <c r="Z117" s="20">
        <v>14997286</v>
      </c>
      <c r="AA117" s="20">
        <v>19396052</v>
      </c>
      <c r="AB117" s="20">
        <v>26454052</v>
      </c>
      <c r="AC117" s="20">
        <v>7962955</v>
      </c>
      <c r="AD117" s="20">
        <v>11147583</v>
      </c>
      <c r="AE117" s="20">
        <v>25959000</v>
      </c>
      <c r="AF117" s="20">
        <v>16155128</v>
      </c>
      <c r="AG117" s="20">
        <v>6637527</v>
      </c>
      <c r="AH117" s="20">
        <v>12681069</v>
      </c>
      <c r="AI117" s="20">
        <v>19858612</v>
      </c>
      <c r="AJ117" s="20">
        <v>23222750</v>
      </c>
      <c r="AK117" s="20">
        <v>12142134</v>
      </c>
      <c r="AL117" s="21"/>
      <c r="AM117" s="21"/>
      <c r="AN117" s="22"/>
    </row>
    <row r="118" spans="1:41" s="13" customFormat="1" x14ac:dyDescent="0.25">
      <c r="A118" s="9" t="s">
        <v>63</v>
      </c>
      <c r="B118" s="11"/>
      <c r="C118" s="11"/>
      <c r="D118" s="11">
        <f>LOG10(D117)</f>
        <v>6.6333047057929102</v>
      </c>
      <c r="E118" s="11">
        <f>LOG10(E117)</f>
        <v>6.8771065413576471</v>
      </c>
      <c r="F118" s="11">
        <f>LOG10(F117)</f>
        <v>6.8963672961582869</v>
      </c>
      <c r="G118" s="11">
        <f>LOG10(G117)</f>
        <v>7.0972388752198565</v>
      </c>
      <c r="H118" s="11">
        <f>LOG10(H117)</f>
        <v>7.115807613340186</v>
      </c>
      <c r="I118" s="11">
        <f>LOG10(I117)</f>
        <v>7.0740782075192294</v>
      </c>
      <c r="J118" s="11">
        <f>LOG10(J117)</f>
        <v>6.5246568801632989</v>
      </c>
      <c r="K118" s="11">
        <f>LOG10(K117)</f>
        <v>6.1353467232866947</v>
      </c>
      <c r="L118" s="11">
        <f>LOG10(L117)</f>
        <v>6.3127875219478895</v>
      </c>
      <c r="M118" s="11">
        <f>LOG10(M117)</f>
        <v>6.6334589615964425</v>
      </c>
      <c r="N118" s="11">
        <f>LOG10(N117)</f>
        <v>6.5357992790718686</v>
      </c>
      <c r="O118" s="11">
        <f>LOG10(O117)</f>
        <v>6.4259288839254953</v>
      </c>
      <c r="P118" s="11">
        <f>LOG10(P117)</f>
        <v>7.1198345409189665</v>
      </c>
      <c r="Q118" s="11">
        <f>LOG10(Q117)</f>
        <v>7.3008297397452875</v>
      </c>
      <c r="R118" s="11">
        <f>LOG10(R117)</f>
        <v>7.1550577265078443</v>
      </c>
      <c r="S118" s="11">
        <f>LOG10(S117)</f>
        <v>6.8954260822650673</v>
      </c>
      <c r="T118" s="11">
        <f>LOG10(T117)</f>
        <v>6.9778280519799623</v>
      </c>
      <c r="U118" s="11">
        <f>LOG10(U117)</f>
        <v>6.3747718009436829</v>
      </c>
      <c r="V118" s="11">
        <f>LOG10(V117)</f>
        <v>6.6287125376709835</v>
      </c>
      <c r="W118" s="11">
        <f>LOG10(W117)</f>
        <v>6.7238834342950842</v>
      </c>
      <c r="X118" s="11">
        <f>LOG10(X117)</f>
        <v>6.3577952026857085</v>
      </c>
      <c r="Y118" s="11">
        <f>LOG10(Y117)</f>
        <v>6.2851572588557154</v>
      </c>
      <c r="Z118" s="11">
        <f>LOG10(Z117)</f>
        <v>7.1760126735978433</v>
      </c>
      <c r="AA118" s="11">
        <f>LOG10(AA117)</f>
        <v>7.2877133397702956</v>
      </c>
      <c r="AB118" s="11">
        <f>LOG10(AB117)</f>
        <v>7.4224922028914833</v>
      </c>
      <c r="AC118" s="11">
        <f>LOG10(AC117)</f>
        <v>6.9010742614619192</v>
      </c>
      <c r="AD118" s="11">
        <f>LOG10(AD117)</f>
        <v>7.0471807145993806</v>
      </c>
      <c r="AE118" s="11">
        <f>LOG10(AE117)</f>
        <v>7.414287958434695</v>
      </c>
      <c r="AF118" s="11">
        <f>LOG10(AF117)</f>
        <v>7.2083104033609953</v>
      </c>
      <c r="AG118" s="11">
        <f>LOG10(AG117)</f>
        <v>6.822006300707554</v>
      </c>
      <c r="AH118" s="11">
        <f>LOG10(AH117)</f>
        <v>7.1031558656302778</v>
      </c>
      <c r="AI118" s="11">
        <f>LOG10(AI117)</f>
        <v>7.2979488905940801</v>
      </c>
      <c r="AJ118" s="11">
        <f>LOG10(AJ117)</f>
        <v>7.3659136468887025</v>
      </c>
      <c r="AK118" s="11">
        <f>LOG10(AK117)</f>
        <v>7.0842950214161471</v>
      </c>
      <c r="AL118" s="11"/>
      <c r="AM118" s="11"/>
      <c r="AN118" s="12"/>
    </row>
    <row r="119" spans="1:41" s="13" customFormat="1" x14ac:dyDescent="0.25">
      <c r="A119" s="9" t="s">
        <v>64</v>
      </c>
      <c r="B119" s="11"/>
      <c r="C119" s="11"/>
      <c r="D119" s="11">
        <f>(D118-7.4485)/(1.0856)</f>
        <v>-0.75091681485546236</v>
      </c>
      <c r="E119" s="11">
        <f>(E118-7.4485)/(1.0856)</f>
        <v>-0.52633885283930826</v>
      </c>
      <c r="F119" s="11">
        <f>(F118-7.4485)/(1.0856)</f>
        <v>-0.50859681636119491</v>
      </c>
      <c r="G119" s="11">
        <f>(G118-7.4485)/(1.0856)</f>
        <v>-0.3235640427230505</v>
      </c>
      <c r="H119" s="11">
        <f>(H118-7.4485)/(1.0856)</f>
        <v>-0.30645945712952671</v>
      </c>
      <c r="I119" s="11">
        <f>(I118-7.4485)/(1.0856)</f>
        <v>-0.34489848238832971</v>
      </c>
      <c r="J119" s="11">
        <f>(J118-7.4485)/(1.0856)</f>
        <v>-0.8509977153985826</v>
      </c>
      <c r="K119" s="11">
        <f>(K118-7.4485)/(1.0856)</f>
        <v>-1.2096106086157936</v>
      </c>
      <c r="L119" s="11">
        <f>(L118-7.4485)/(1.0856)</f>
        <v>-1.0461610888468227</v>
      </c>
      <c r="M119" s="11">
        <f>(M118-7.4485)/(1.0856)</f>
        <v>-0.75077472218455932</v>
      </c>
      <c r="N119" s="11">
        <f>(N118-7.4485)/(1.0856)</f>
        <v>-0.84073389916003272</v>
      </c>
      <c r="O119" s="11">
        <f>(O118-7.4485)/(1.0856)</f>
        <v>-0.94194096911800373</v>
      </c>
      <c r="P119" s="11">
        <f>(P118-7.4485)/(1.0856)</f>
        <v>-0.30275005442247022</v>
      </c>
      <c r="Q119" s="11">
        <f>(Q118-7.4485)/(1.0856)</f>
        <v>-0.13602640038201239</v>
      </c>
      <c r="R119" s="11">
        <f>(R118-7.4485)/(1.0856)</f>
        <v>-0.27030423129343756</v>
      </c>
      <c r="S119" s="11">
        <f>(S118-7.4485)/(1.0856)</f>
        <v>-0.50946381515745476</v>
      </c>
      <c r="T119" s="11">
        <f>(T118-7.4485)/(1.0856)</f>
        <v>-0.43355927415257728</v>
      </c>
      <c r="U119" s="11">
        <f>(U118-7.4485)/(1.0856)</f>
        <v>-0.98906429537243679</v>
      </c>
      <c r="V119" s="11">
        <f>(V118-7.4485)/(1.0856)</f>
        <v>-0.75514688865974278</v>
      </c>
      <c r="W119" s="11">
        <f>(W118-7.4485)/(1.0856)</f>
        <v>-0.66748025580777082</v>
      </c>
      <c r="X119" s="11">
        <f>(X118-7.4485)/(1.0856)</f>
        <v>-1.0047022819770557</v>
      </c>
      <c r="Y119" s="11">
        <f>(Y118-7.4485)/(1.0856)</f>
        <v>-1.0716126944954725</v>
      </c>
      <c r="Z119" s="11">
        <f>(Z118-7.4485)/(1.0856)</f>
        <v>-0.25100159027464702</v>
      </c>
      <c r="AA119" s="11">
        <f>(AA118-7.4485)/(1.0856)</f>
        <v>-0.14810856690282292</v>
      </c>
      <c r="AB119" s="11">
        <f>(AB118-7.4485)/(1.0856)</f>
        <v>-2.3957071765398734E-2</v>
      </c>
      <c r="AC119" s="11">
        <f>(AC118-7.4485)/(1.0856)</f>
        <v>-0.50426099717951456</v>
      </c>
      <c r="AD119" s="11">
        <f>(AD118-7.4485)/(1.0856)</f>
        <v>-0.369675097089738</v>
      </c>
      <c r="AE119" s="11">
        <f>(AE118-7.4485)/(1.0856)</f>
        <v>-3.1514408221541182E-2</v>
      </c>
      <c r="AF119" s="11">
        <f>(AF118-7.4485)/(1.0856)</f>
        <v>-0.22125054959377752</v>
      </c>
      <c r="AG119" s="11">
        <f>(AG118-7.4485)/(1.0856)</f>
        <v>-0.5770944171816933</v>
      </c>
      <c r="AH119" s="11">
        <f>(AH118-7.4485)/(1.0856)</f>
        <v>-0.31811360940468164</v>
      </c>
      <c r="AI119" s="11">
        <f>(AI118-7.4485)/(1.0856)</f>
        <v>-0.1386800934100221</v>
      </c>
      <c r="AJ119" s="11">
        <f>(AJ118-7.4485)/(1.0856)</f>
        <v>-7.6074385695742069E-2</v>
      </c>
      <c r="AK119" s="11">
        <f>(AK118-7.4485)/(1.0856)</f>
        <v>-0.33548726840811816</v>
      </c>
      <c r="AL119" s="11"/>
      <c r="AM119" s="11"/>
      <c r="AN119" s="12"/>
    </row>
    <row r="120" spans="1:41" s="13" customFormat="1" x14ac:dyDescent="0.25">
      <c r="A120" s="9" t="s">
        <v>65</v>
      </c>
      <c r="B120" s="11"/>
      <c r="C120" s="11"/>
      <c r="D120" s="11">
        <f>10^D119</f>
        <v>0.1774529343241297</v>
      </c>
      <c r="E120" s="11">
        <f>10^E119</f>
        <v>0.2976193385607776</v>
      </c>
      <c r="F120" s="11">
        <f>10^F119</f>
        <v>0.31002961689436725</v>
      </c>
      <c r="G120" s="11">
        <f>10^G119</f>
        <v>0.47471828200882277</v>
      </c>
      <c r="H120" s="11">
        <f>10^H119</f>
        <v>0.49378801289251723</v>
      </c>
      <c r="I120" s="11">
        <f>10^I119</f>
        <v>0.45196157937582893</v>
      </c>
      <c r="J120" s="11">
        <f>10^J119</f>
        <v>0.14092962119898314</v>
      </c>
      <c r="K120" s="11">
        <f>10^K119</f>
        <v>6.1714809304651445E-2</v>
      </c>
      <c r="L120" s="11">
        <f>10^L119</f>
        <v>8.991640010576657E-2</v>
      </c>
      <c r="M120" s="11">
        <f>10^M119</f>
        <v>0.17751100295679059</v>
      </c>
      <c r="N120" s="11">
        <f>10^N119</f>
        <v>0.144299923495286</v>
      </c>
      <c r="O120" s="11">
        <f>10^O119</f>
        <v>0.11430336895183896</v>
      </c>
      <c r="P120" s="11">
        <f>10^P119</f>
        <v>0.49802362555149238</v>
      </c>
      <c r="Q120" s="11">
        <f>10^Q119</f>
        <v>0.7310946395283644</v>
      </c>
      <c r="R120" s="11">
        <f>10^R119</f>
        <v>0.53665572743043544</v>
      </c>
      <c r="S120" s="11">
        <f>10^S119</f>
        <v>0.3094113102128741</v>
      </c>
      <c r="T120" s="11">
        <f>10^T119</f>
        <v>0.36850274377266506</v>
      </c>
      <c r="U120" s="11">
        <f>10^U119</f>
        <v>0.10255000942706448</v>
      </c>
      <c r="V120" s="11">
        <f>10^V119</f>
        <v>0.17573291431759097</v>
      </c>
      <c r="W120" s="11">
        <f>10^W119</f>
        <v>0.21504024401818195</v>
      </c>
      <c r="X120" s="11">
        <f>10^X119</f>
        <v>9.8923100097654343E-2</v>
      </c>
      <c r="Y120" s="11">
        <f>10^Y119</f>
        <v>8.4798331184290615E-2</v>
      </c>
      <c r="Z120" s="11">
        <f>10^Z119</f>
        <v>0.56104592162290345</v>
      </c>
      <c r="AA120" s="11">
        <f>10^AA119</f>
        <v>0.71103574349676368</v>
      </c>
      <c r="AB120" s="11">
        <f>10^AB119</f>
        <v>0.9463306976647452</v>
      </c>
      <c r="AC120" s="11">
        <f>10^AC119</f>
        <v>0.31314032848869727</v>
      </c>
      <c r="AD120" s="11">
        <f>10^AD119</f>
        <v>0.42689876942336125</v>
      </c>
      <c r="AE120" s="11">
        <f>10^AE119</f>
        <v>0.93000566022915354</v>
      </c>
      <c r="AF120" s="11">
        <f>10^AF119</f>
        <v>0.60082701330875177</v>
      </c>
      <c r="AG120" s="11">
        <f>10^AG119</f>
        <v>0.26479244077402198</v>
      </c>
      <c r="AH120" s="11">
        <f>10^AH119</f>
        <v>0.48071357957670346</v>
      </c>
      <c r="AI120" s="11">
        <f>10^AI119</f>
        <v>0.72664101294212702</v>
      </c>
      <c r="AJ120" s="11">
        <f>10^AJ119</f>
        <v>0.83931621663425604</v>
      </c>
      <c r="AK120" s="11">
        <f>10^AK119</f>
        <v>0.46186253146185757</v>
      </c>
      <c r="AL120" s="11"/>
      <c r="AM120" s="11"/>
      <c r="AN120" s="12"/>
    </row>
    <row r="121" spans="1:41" s="13" customFormat="1" x14ac:dyDescent="0.25">
      <c r="A121" s="9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2"/>
    </row>
    <row r="122" spans="1:41" x14ac:dyDescent="0.25">
      <c r="A122" s="9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2"/>
    </row>
    <row r="123" spans="1:41" x14ac:dyDescent="0.25">
      <c r="A123" s="9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23"/>
      <c r="AM123" s="23"/>
      <c r="AN123" s="12"/>
    </row>
    <row r="124" spans="1:41" x14ac:dyDescent="0.25">
      <c r="A124" s="9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23"/>
      <c r="AM124" s="23"/>
      <c r="AN124" s="12"/>
    </row>
    <row r="125" spans="1:41" x14ac:dyDescent="0.25">
      <c r="A125" s="9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23"/>
      <c r="AM125" s="23"/>
      <c r="AN125" s="12"/>
      <c r="AO125" s="25"/>
    </row>
    <row r="126" spans="1:41" x14ac:dyDescent="0.25">
      <c r="A126" s="9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1"/>
      <c r="AM126" s="11"/>
      <c r="AN126" s="12"/>
    </row>
    <row r="127" spans="1:41" x14ac:dyDescent="0.25">
      <c r="A127" s="14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1"/>
      <c r="AM127" s="11"/>
      <c r="AN127" s="12"/>
    </row>
    <row r="128" spans="1:41" x14ac:dyDescent="0.25">
      <c r="A128" s="14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1"/>
      <c r="AM128" s="11"/>
      <c r="AN128" s="12"/>
    </row>
    <row r="129" spans="1:40" x14ac:dyDescent="0.25">
      <c r="A129" s="14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1"/>
      <c r="AM129" s="11"/>
      <c r="AN129" s="12"/>
    </row>
    <row r="130" spans="1:40" x14ac:dyDescent="0.25">
      <c r="A130" s="14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1"/>
      <c r="AM130" s="11"/>
      <c r="AN130" s="12"/>
    </row>
    <row r="131" spans="1:40" x14ac:dyDescent="0.25">
      <c r="A131" s="14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1"/>
      <c r="AM131" s="11"/>
      <c r="AN131" s="12"/>
    </row>
    <row r="132" spans="1:40" x14ac:dyDescent="0.25">
      <c r="A132" s="14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1"/>
      <c r="AM132" s="11"/>
      <c r="AN132" s="12"/>
    </row>
    <row r="133" spans="1:40" x14ac:dyDescent="0.25">
      <c r="A133" s="14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1"/>
      <c r="AM133" s="11"/>
      <c r="AN133" s="12"/>
    </row>
    <row r="134" spans="1:40" x14ac:dyDescent="0.25">
      <c r="A134" s="14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1"/>
      <c r="AM134" s="11"/>
      <c r="AN134" s="12"/>
    </row>
    <row r="135" spans="1:40" x14ac:dyDescent="0.25">
      <c r="A135" s="9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1"/>
      <c r="AM135" s="11"/>
      <c r="AN135" s="12"/>
    </row>
    <row r="136" spans="1:40" x14ac:dyDescent="0.25">
      <c r="A136" s="9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1"/>
      <c r="AM136" s="11"/>
      <c r="AN136" s="12"/>
    </row>
    <row r="137" spans="1:40" x14ac:dyDescent="0.25">
      <c r="A137" s="9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1"/>
      <c r="AM137" s="11"/>
      <c r="AN137" s="12"/>
    </row>
    <row r="138" spans="1:40" x14ac:dyDescent="0.25">
      <c r="A138" s="9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1"/>
      <c r="AM138" s="11"/>
      <c r="AN138" s="12"/>
    </row>
    <row r="139" spans="1:40" x14ac:dyDescent="0.25">
      <c r="A139" s="9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1"/>
      <c r="AM139" s="11"/>
      <c r="AN139" s="12"/>
    </row>
    <row r="140" spans="1:40" x14ac:dyDescent="0.25">
      <c r="A140" s="9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1"/>
      <c r="AM140" s="11"/>
      <c r="AN140" s="12"/>
    </row>
    <row r="141" spans="1:40" x14ac:dyDescent="0.25">
      <c r="A141" s="9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1"/>
      <c r="AM141" s="11"/>
      <c r="AN141" s="12"/>
    </row>
    <row r="142" spans="1:40" x14ac:dyDescent="0.25">
      <c r="A142" s="18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23"/>
      <c r="AM142" s="23"/>
      <c r="AN142" s="12"/>
    </row>
    <row r="143" spans="1:40" x14ac:dyDescent="0.25">
      <c r="A143" s="18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23"/>
      <c r="AM143" s="23"/>
      <c r="AN143" s="12"/>
    </row>
    <row r="144" spans="1:40" x14ac:dyDescent="0.25">
      <c r="A144" s="18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1"/>
      <c r="AM144" s="11"/>
      <c r="AN144" s="28"/>
    </row>
    <row r="145" spans="1:40" x14ac:dyDescent="0.25">
      <c r="A145" s="18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1"/>
      <c r="AM145" s="11"/>
      <c r="AN145" s="28"/>
    </row>
    <row r="146" spans="1:40" x14ac:dyDescent="0.25">
      <c r="A146" s="18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1"/>
      <c r="AM146" s="11"/>
      <c r="AN146" s="28"/>
    </row>
    <row r="147" spans="1:40" x14ac:dyDescent="0.25">
      <c r="A147" s="18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1"/>
      <c r="AM147" s="11"/>
      <c r="AN147" s="28"/>
    </row>
    <row r="148" spans="1:40" x14ac:dyDescent="0.25">
      <c r="A148" s="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23"/>
      <c r="AM148" s="23"/>
      <c r="AN148" s="12"/>
    </row>
    <row r="149" spans="1:40" x14ac:dyDescent="0.25">
      <c r="A149" s="13"/>
    </row>
    <row r="150" spans="1:40" x14ac:dyDescent="0.25">
      <c r="A150" s="13"/>
    </row>
    <row r="151" spans="1:40" x14ac:dyDescent="0.25">
      <c r="A151" s="13"/>
    </row>
    <row r="152" spans="1:40" x14ac:dyDescent="0.25">
      <c r="A152" s="13"/>
    </row>
    <row r="153" spans="1:40" x14ac:dyDescent="0.25">
      <c r="A153" s="13"/>
    </row>
    <row r="154" spans="1:40" x14ac:dyDescent="0.25">
      <c r="A154" s="13"/>
    </row>
  </sheetData>
  <mergeCells count="5">
    <mergeCell ref="B1:H1"/>
    <mergeCell ref="J1:P1"/>
    <mergeCell ref="B13:H13"/>
    <mergeCell ref="B27:H27"/>
    <mergeCell ref="J27:P27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7C589-FE05-4989-A0BB-1934CC46F01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Total Peak Area Dil Series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Jonathon Young</dc:creator>
  <cp:lastModifiedBy>Jonathon Young</cp:lastModifiedBy>
  <dcterms:created xsi:type="dcterms:W3CDTF">2019-09-26T23:38:04Z</dcterms:created>
  <dcterms:modified xsi:type="dcterms:W3CDTF">2019-09-27T00:22:41Z</dcterms:modified>
</cp:coreProperties>
</file>