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8280" yWindow="2780" windowWidth="38960" windowHeight="22800" tabRatio="500"/>
  </bookViews>
  <sheets>
    <sheet name="Sorted by function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93" i="2" l="1"/>
  <c r="Q48" i="2"/>
  <c r="Q41" i="2"/>
  <c r="Q7" i="2"/>
  <c r="Q8" i="2"/>
  <c r="Q9" i="2"/>
  <c r="Q10" i="2"/>
  <c r="Q11" i="2"/>
  <c r="Q12" i="2"/>
  <c r="Q14" i="2"/>
  <c r="Q15" i="2"/>
  <c r="Q16" i="2"/>
  <c r="Q17" i="2"/>
  <c r="Q19" i="2"/>
  <c r="Q20" i="2"/>
  <c r="Q21" i="2"/>
  <c r="Q22" i="2"/>
  <c r="Q24" i="2"/>
  <c r="Q25" i="2"/>
  <c r="Q26" i="2"/>
  <c r="Q27" i="2"/>
  <c r="Q28" i="2"/>
  <c r="Q30" i="2"/>
  <c r="Q31" i="2"/>
  <c r="Q32" i="2"/>
  <c r="Q34" i="2"/>
  <c r="Q36" i="2"/>
  <c r="Q37" i="2"/>
  <c r="Q38" i="2"/>
  <c r="Q39" i="2"/>
  <c r="Q42" i="2"/>
  <c r="Q43" i="2"/>
  <c r="Q44" i="2"/>
  <c r="Q45" i="2"/>
  <c r="Q47" i="2"/>
  <c r="Q49" i="2"/>
  <c r="Q50" i="2"/>
  <c r="Q51" i="2"/>
  <c r="Q52" i="2"/>
  <c r="Q53" i="2"/>
  <c r="Q54" i="2"/>
  <c r="Q55" i="2"/>
  <c r="Q56" i="2"/>
  <c r="Q57" i="2"/>
  <c r="Q58" i="2"/>
  <c r="Q60" i="2"/>
  <c r="Q61" i="2"/>
  <c r="Q62" i="2"/>
  <c r="Q63" i="2"/>
  <c r="Q64" i="2"/>
  <c r="Q66" i="2"/>
  <c r="Q67" i="2"/>
  <c r="Q69" i="2"/>
  <c r="Q70" i="2"/>
  <c r="Q71" i="2"/>
  <c r="Q72" i="2"/>
  <c r="Q73" i="2"/>
  <c r="Q74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2" i="2"/>
  <c r="Q94" i="2"/>
  <c r="Q95" i="2"/>
  <c r="Q96" i="2"/>
  <c r="Q97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2" i="2"/>
  <c r="Q113" i="2"/>
  <c r="Q115" i="2"/>
  <c r="Q116" i="2"/>
  <c r="Q117" i="2"/>
  <c r="Q118" i="2"/>
  <c r="Q119" i="2"/>
  <c r="Q120" i="2"/>
  <c r="Q121" i="2"/>
  <c r="Q123" i="2"/>
  <c r="Q124" i="2"/>
  <c r="Q125" i="2"/>
  <c r="Q127" i="2"/>
  <c r="Q128" i="2"/>
  <c r="Q129" i="2"/>
  <c r="Q130" i="2"/>
  <c r="Q6" i="2"/>
  <c r="O7" i="2"/>
  <c r="O8" i="2"/>
  <c r="O9" i="2"/>
  <c r="O10" i="2"/>
  <c r="O11" i="2"/>
  <c r="O12" i="2"/>
  <c r="O14" i="2"/>
  <c r="O15" i="2"/>
  <c r="O16" i="2"/>
  <c r="O17" i="2"/>
  <c r="O19" i="2"/>
  <c r="O20" i="2"/>
  <c r="O21" i="2"/>
  <c r="O22" i="2"/>
  <c r="O24" i="2"/>
  <c r="O25" i="2"/>
  <c r="O26" i="2"/>
  <c r="O27" i="2"/>
  <c r="O28" i="2"/>
  <c r="O30" i="2"/>
  <c r="O31" i="2"/>
  <c r="O32" i="2"/>
  <c r="O34" i="2"/>
  <c r="O36" i="2"/>
  <c r="O37" i="2"/>
  <c r="O38" i="2"/>
  <c r="O39" i="2"/>
  <c r="O41" i="2"/>
  <c r="O42" i="2"/>
  <c r="O43" i="2"/>
  <c r="O44" i="2"/>
  <c r="O45" i="2"/>
  <c r="O47" i="2"/>
  <c r="O48" i="2"/>
  <c r="O49" i="2"/>
  <c r="O50" i="2"/>
  <c r="O51" i="2"/>
  <c r="O52" i="2"/>
  <c r="O53" i="2"/>
  <c r="O54" i="2"/>
  <c r="O55" i="2"/>
  <c r="O56" i="2"/>
  <c r="O57" i="2"/>
  <c r="O58" i="2"/>
  <c r="O60" i="2"/>
  <c r="O61" i="2"/>
  <c r="O62" i="2"/>
  <c r="O63" i="2"/>
  <c r="O64" i="2"/>
  <c r="O66" i="2"/>
  <c r="O67" i="2"/>
  <c r="O69" i="2"/>
  <c r="O70" i="2"/>
  <c r="O71" i="2"/>
  <c r="O72" i="2"/>
  <c r="O73" i="2"/>
  <c r="O74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2" i="2"/>
  <c r="O93" i="2"/>
  <c r="O94" i="2"/>
  <c r="O95" i="2"/>
  <c r="O96" i="2"/>
  <c r="O97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2" i="2"/>
  <c r="O113" i="2"/>
  <c r="O115" i="2"/>
  <c r="O116" i="2"/>
  <c r="O117" i="2"/>
  <c r="O118" i="2"/>
  <c r="O119" i="2"/>
  <c r="O120" i="2"/>
  <c r="O121" i="2"/>
  <c r="O123" i="2"/>
  <c r="O124" i="2"/>
  <c r="O125" i="2"/>
  <c r="O127" i="2"/>
  <c r="O128" i="2"/>
  <c r="O129" i="2"/>
  <c r="O130" i="2"/>
  <c r="O6" i="2"/>
  <c r="J84" i="2"/>
  <c r="J81" i="2"/>
</calcChain>
</file>

<file path=xl/sharedStrings.xml><?xml version="1.0" encoding="utf-8"?>
<sst xmlns="http://schemas.openxmlformats.org/spreadsheetml/2006/main" count="458" uniqueCount="355">
  <si>
    <t>Accession</t>
  </si>
  <si>
    <t>Anova (p)</t>
  </si>
  <si>
    <t>Mass</t>
  </si>
  <si>
    <t>Q9VD01;Q9VI08</t>
  </si>
  <si>
    <t>P02574;M9PFZ6</t>
  </si>
  <si>
    <t>P07190</t>
  </si>
  <si>
    <t>P31409;E1JIJ5</t>
  </si>
  <si>
    <t>A8JNJ6;M9PBL6;Q7KV69;Q7KV70;Q9VZQ3</t>
  </si>
  <si>
    <t>P08736</t>
  </si>
  <si>
    <t>P48610;A8JNP1;A8JNP2;P48610-2;P48610-3;P48610-4</t>
  </si>
  <si>
    <t>P35381</t>
  </si>
  <si>
    <t>Q02645;A0A0B4K7A5;A0A0B4K849;Q02645-2;Q02645-4;Q02645-3</t>
  </si>
  <si>
    <t>P06603;P06605;P06604</t>
  </si>
  <si>
    <t>Q94920;M9PD75</t>
  </si>
  <si>
    <t>Q9VIQ8</t>
  </si>
  <si>
    <t>P07487;M9PJN8</t>
  </si>
  <si>
    <t>P00334</t>
  </si>
  <si>
    <t>Q27331;A4V0N4</t>
  </si>
  <si>
    <t>Q26365;Q26365-2;X2JB48;O62526</t>
  </si>
  <si>
    <t>Q23979;Q23979-2;Q23979-3</t>
  </si>
  <si>
    <t>P10987;X2JCP8;P02572</t>
  </si>
  <si>
    <t>P15357;A4V1F9;P0CG69;P18101;Q7JYK1;Q9W418;R9PY16</t>
  </si>
  <si>
    <t>Q9VLM8</t>
  </si>
  <si>
    <t>Q9VIE8;Q8T4D6</t>
  </si>
  <si>
    <t>P54611;A0A0B4LGS4</t>
  </si>
  <si>
    <t>Q9VEB1</t>
  </si>
  <si>
    <t>Q9VBR6</t>
  </si>
  <si>
    <t>P13706;B5RIM9;M9PC43;M9PET0;P13706-2;P13706-3;P13706-4</t>
  </si>
  <si>
    <t>Q8IN25</t>
  </si>
  <si>
    <t>Q8SWX4</t>
  </si>
  <si>
    <t>P08879;A0A0B4LHX6;A0A0B4LJ12</t>
  </si>
  <si>
    <t>Q9VNW6</t>
  </si>
  <si>
    <t>Q9W401;Q9W401-2</t>
  </si>
  <si>
    <t>Q7KT11;Q8SZU0;Q9VIJ0</t>
  </si>
  <si>
    <t>P45594</t>
  </si>
  <si>
    <t>Q7JR58</t>
  </si>
  <si>
    <t>P29310;A0A0B4KEH0;P29310-3</t>
  </si>
  <si>
    <t>P07764;A4V3G1;C8VV14;F3YDE2;P07764-2;P07764-3</t>
  </si>
  <si>
    <t>P53501</t>
  </si>
  <si>
    <t>P02828;M9PBL3</t>
  </si>
  <si>
    <t>A0A0B4KI27;B8A405;H1UUD2;Q7KRU8;Q8I0T0</t>
  </si>
  <si>
    <t>Q9VLC5</t>
  </si>
  <si>
    <t>Q9VVU1</t>
  </si>
  <si>
    <t>Q8IQQ0;A8JNU6;Q9VVC5</t>
  </si>
  <si>
    <t>P92177;P92177-1;P92177-2;P92177-4</t>
  </si>
  <si>
    <t>P17336</t>
  </si>
  <si>
    <t>P32100;X2J5G6</t>
  </si>
  <si>
    <t>P05303;A4V3Q6</t>
  </si>
  <si>
    <t>P61851;M9PF91</t>
  </si>
  <si>
    <t>P00408</t>
  </si>
  <si>
    <t>Q95SI7</t>
  </si>
  <si>
    <t>A1Z7F1</t>
  </si>
  <si>
    <t>Q94514;A0A0B4KFT0</t>
  </si>
  <si>
    <t>Q9V3P0;X2JF59</t>
  </si>
  <si>
    <t>Q9VBG7</t>
  </si>
  <si>
    <t>Q24439</t>
  </si>
  <si>
    <t>O01666</t>
  </si>
  <si>
    <t>Q9V7N5;B7YZI0;Q9V7N5-2;Q9V7N5-3</t>
  </si>
  <si>
    <t>P15007;E1JHR5;P15007-2</t>
  </si>
  <si>
    <t>Q9VV75</t>
  </si>
  <si>
    <t>A1Z7F2</t>
  </si>
  <si>
    <t>A1ZB68</t>
  </si>
  <si>
    <t>A1Z8Z9</t>
  </si>
  <si>
    <t>P19889;M9PG76</t>
  </si>
  <si>
    <t>P29844;F3YDH0</t>
  </si>
  <si>
    <t>Q7KN94</t>
  </si>
  <si>
    <t>Q7KSU6;Q9VHN7</t>
  </si>
  <si>
    <t>Q8MRN5</t>
  </si>
  <si>
    <t>Q9VF53</t>
  </si>
  <si>
    <t>O02649;Q9VMN5</t>
  </si>
  <si>
    <t>Q9V7D2</t>
  </si>
  <si>
    <t>P13060</t>
  </si>
  <si>
    <t>P54399;X2JGP4;P54399-2</t>
  </si>
  <si>
    <t>Q8INK3</t>
  </si>
  <si>
    <t>Q9U1L2</t>
  </si>
  <si>
    <t>P29413;Q53YH3</t>
  </si>
  <si>
    <t>P41126;M9PFF0</t>
  </si>
  <si>
    <t>Q05825;X2JH42;L0MQ04</t>
  </si>
  <si>
    <t>B7Z0E0;Q7KUB1;Q7KUB0;Q8IQA7;Q9VSI6</t>
  </si>
  <si>
    <t>Q9VB05</t>
  </si>
  <si>
    <t>P11147;C7LA75;P02825;P82910;Q8INI8;Q9BIR7;Q9BIS2;Q9VG58</t>
  </si>
  <si>
    <t>Q24560;A1ZBL0;A0A0B4LGH1;P08841</t>
  </si>
  <si>
    <t>A0A0B4LGZ5;P46222</t>
  </si>
  <si>
    <t>Q9V4I1;Q9V4I0</t>
  </si>
  <si>
    <t>Q7KV27;Q9VYD9</t>
  </si>
  <si>
    <t>P20432;Q9VG96</t>
  </si>
  <si>
    <t>P09180</t>
  </si>
  <si>
    <t>Q8MLY8;A0A0B4K6N1</t>
  </si>
  <si>
    <t>Q7JZZ3</t>
  </si>
  <si>
    <t>P06607;X2JEX8</t>
  </si>
  <si>
    <t>Q9VXC7</t>
  </si>
  <si>
    <t>P07486</t>
  </si>
  <si>
    <t>Q94516</t>
  </si>
  <si>
    <t>P36241</t>
  </si>
  <si>
    <t>P02844;X2JB25</t>
  </si>
  <si>
    <t>Q9VLH9</t>
  </si>
  <si>
    <t>Q9VAC1</t>
  </si>
  <si>
    <t>Q94523</t>
  </si>
  <si>
    <t>Q9VRL0</t>
  </si>
  <si>
    <t>Q7KN75</t>
  </si>
  <si>
    <t>A0A0B4KHF0;Q9VA83</t>
  </si>
  <si>
    <t>P55841</t>
  </si>
  <si>
    <t>P55828</t>
  </si>
  <si>
    <t>Experiment 1</t>
  </si>
  <si>
    <t>average 5 ppm Mn</t>
  </si>
  <si>
    <t>average 0 ppm Mn</t>
  </si>
  <si>
    <t xml:space="preserve">ratio </t>
  </si>
  <si>
    <t>Mal-A6</t>
  </si>
  <si>
    <t>Maltase A6</t>
  </si>
  <si>
    <t>Mal-A7</t>
  </si>
  <si>
    <t>Maltase A7</t>
  </si>
  <si>
    <t>CG8834</t>
  </si>
  <si>
    <t>GstE3</t>
  </si>
  <si>
    <t>kst</t>
  </si>
  <si>
    <t>actin crosslinker</t>
  </si>
  <si>
    <t>ATPsyngamma</t>
  </si>
  <si>
    <t xml:space="preserve">ATP synthase subunit gamma_ mitochondrial </t>
  </si>
  <si>
    <t>Cell Process</t>
  </si>
  <si>
    <t>Gene Name</t>
  </si>
  <si>
    <t>Description</t>
  </si>
  <si>
    <t>Hsp60A</t>
  </si>
  <si>
    <t xml:space="preserve">Heat shock protein 60A </t>
  </si>
  <si>
    <t>Adh</t>
  </si>
  <si>
    <t xml:space="preserve">Alcohol dehydrogenase </t>
  </si>
  <si>
    <t>mt:CoII</t>
  </si>
  <si>
    <t>Act79B</t>
  </si>
  <si>
    <t>Actin_ larval muscle</t>
  </si>
  <si>
    <t>Hsp83</t>
  </si>
  <si>
    <t xml:space="preserve">Heat shock protein 83 </t>
  </si>
  <si>
    <t>Yp2</t>
  </si>
  <si>
    <t xml:space="preserve">Vitellogenin-2 </t>
  </si>
  <si>
    <t>eEF1alpha2</t>
  </si>
  <si>
    <t xml:space="preserve">Elongation factor 1-alpha 2 </t>
  </si>
  <si>
    <t>alphaTub84B</t>
  </si>
  <si>
    <t>Tubulin alpha-1 chain</t>
  </si>
  <si>
    <t>Yp3</t>
  </si>
  <si>
    <t>Vitellogenin-3</t>
  </si>
  <si>
    <t xml:space="preserve">Mal-A1 </t>
  </si>
  <si>
    <t xml:space="preserve">Maltase A1 </t>
  </si>
  <si>
    <t>Gapdh1</t>
  </si>
  <si>
    <t xml:space="preserve">Gapdh2 </t>
  </si>
  <si>
    <t>Ald1</t>
  </si>
  <si>
    <t>Fructose-bisphosphate aldolase</t>
  </si>
  <si>
    <t xml:space="preserve">eEF1alpha1 </t>
  </si>
  <si>
    <t xml:space="preserve">Elongation factor 1-alpha 1 </t>
  </si>
  <si>
    <t>awd</t>
  </si>
  <si>
    <t xml:space="preserve">Nucleoside diphosphate kinase </t>
  </si>
  <si>
    <t>RpL4</t>
  </si>
  <si>
    <t xml:space="preserve">60S ribosomal protein L4 </t>
  </si>
  <si>
    <t xml:space="preserve">Act5C </t>
  </si>
  <si>
    <t xml:space="preserve">Actin-5C </t>
  </si>
  <si>
    <t>eEF2</t>
  </si>
  <si>
    <t xml:space="preserve">Elongation factor 2 </t>
  </si>
  <si>
    <t>Eno</t>
  </si>
  <si>
    <t xml:space="preserve">Enolase </t>
  </si>
  <si>
    <t>RpS27A</t>
  </si>
  <si>
    <t>Cat</t>
  </si>
  <si>
    <t xml:space="preserve">Catalase </t>
  </si>
  <si>
    <t xml:space="preserve">RpLP0 </t>
  </si>
  <si>
    <t>60S acidic ribosomal protein P0</t>
  </si>
  <si>
    <t>GstD1</t>
  </si>
  <si>
    <t>Glutathione S transferase D1</t>
  </si>
  <si>
    <t>Glutathione S transferase E3</t>
  </si>
  <si>
    <t xml:space="preserve">14-3-3 protein zeta </t>
  </si>
  <si>
    <t xml:space="preserve">Calr </t>
  </si>
  <si>
    <t xml:space="preserve">Calreticulin </t>
  </si>
  <si>
    <t>Hsc70-3</t>
  </si>
  <si>
    <t xml:space="preserve">Vha55 </t>
  </si>
  <si>
    <t>V-ATPase V0</t>
  </si>
  <si>
    <t xml:space="preserve">RpL7 </t>
  </si>
  <si>
    <t xml:space="preserve">60S ribosomal protein L7 </t>
  </si>
  <si>
    <t>blw</t>
  </si>
  <si>
    <t>RpL19</t>
  </si>
  <si>
    <t xml:space="preserve">60S ribosomal protein L19 </t>
  </si>
  <si>
    <t>RpL13</t>
  </si>
  <si>
    <t xml:space="preserve">60S ribosomal protein L13 </t>
  </si>
  <si>
    <t>tsr</t>
  </si>
  <si>
    <t>Argk</t>
  </si>
  <si>
    <t xml:space="preserve">Arginine kinase </t>
  </si>
  <si>
    <t>Actin-57B</t>
  </si>
  <si>
    <t xml:space="preserve">Actin-57B </t>
  </si>
  <si>
    <t>Pdi</t>
  </si>
  <si>
    <t xml:space="preserve">Protein disulfide-isomerase </t>
  </si>
  <si>
    <t>Vha26</t>
  </si>
  <si>
    <t>V-ATPase V1</t>
  </si>
  <si>
    <t>RpS20</t>
  </si>
  <si>
    <t xml:space="preserve">40S ribosomal protein S20 </t>
  </si>
  <si>
    <t xml:space="preserve">RpL14 </t>
  </si>
  <si>
    <t xml:space="preserve">60S ribosomal protein L14 </t>
  </si>
  <si>
    <t>Sod1</t>
  </si>
  <si>
    <t>Superoxide dismutase [Cu-Zn]</t>
  </si>
  <si>
    <t>hts</t>
  </si>
  <si>
    <t>Protein hu-li tai shao</t>
  </si>
  <si>
    <t>ATPsynbeta</t>
  </si>
  <si>
    <t xml:space="preserve">ATP synthase subunit beta_ mitochondrial </t>
  </si>
  <si>
    <t>Myo61F</t>
  </si>
  <si>
    <t xml:space="preserve">Unconventional myosin IC </t>
  </si>
  <si>
    <t>ATPsynO</t>
  </si>
  <si>
    <t xml:space="preserve">ATP synthase subunit O_ mitochondrial </t>
  </si>
  <si>
    <t>betaTub56D</t>
  </si>
  <si>
    <t xml:space="preserve">Tubulin beta-1 chain </t>
  </si>
  <si>
    <t>sesB</t>
  </si>
  <si>
    <t xml:space="preserve">SLC25 transporter </t>
  </si>
  <si>
    <t>Vha68-2</t>
  </si>
  <si>
    <t>Echs1</t>
  </si>
  <si>
    <t>Enoyl-CoA hydratase | beta oxidation</t>
  </si>
  <si>
    <t>CG13321</t>
  </si>
  <si>
    <t>unknown</t>
  </si>
  <si>
    <t>Dp1</t>
  </si>
  <si>
    <t>Dodeca-satellite-binding protein 1</t>
  </si>
  <si>
    <t>wal</t>
  </si>
  <si>
    <t xml:space="preserve">Walrus_ isoform A </t>
  </si>
  <si>
    <t>CG9331</t>
  </si>
  <si>
    <t>Glyoxylate reductase (NADP(+))</t>
  </si>
  <si>
    <t xml:space="preserve">CG31198 </t>
  </si>
  <si>
    <t xml:space="preserve">Aminopeptidase </t>
  </si>
  <si>
    <t>fabp</t>
  </si>
  <si>
    <t>Fatty Acid Binding Protein (lipocalyn domain)</t>
  </si>
  <si>
    <t>Nc73EF</t>
  </si>
  <si>
    <t>Oxoglutarate dehydrogenase</t>
  </si>
  <si>
    <t>RpS8</t>
  </si>
  <si>
    <t>CG31233</t>
  </si>
  <si>
    <t>Aminopeptidase</t>
  </si>
  <si>
    <t>CG31343</t>
  </si>
  <si>
    <t>COX5A</t>
  </si>
  <si>
    <t>ATPsynB</t>
  </si>
  <si>
    <t xml:space="preserve">ATP synthase subunit b_ mitochondrial </t>
  </si>
  <si>
    <t>SdhA</t>
  </si>
  <si>
    <t>porin</t>
  </si>
  <si>
    <t>CG6028</t>
  </si>
  <si>
    <t>Jafrac1</t>
  </si>
  <si>
    <t xml:space="preserve">Peroxiredoxin 1 </t>
  </si>
  <si>
    <t>Cyp9b2</t>
  </si>
  <si>
    <t xml:space="preserve">Cytochrome P450 9b2 </t>
  </si>
  <si>
    <t>Vha36-1</t>
  </si>
  <si>
    <t>Vha44</t>
  </si>
  <si>
    <t>CG7920</t>
  </si>
  <si>
    <t>Acetyl-CoA transferase</t>
  </si>
  <si>
    <t xml:space="preserve">ALiX </t>
  </si>
  <si>
    <t xml:space="preserve">ALG-2 interacting protein X </t>
  </si>
  <si>
    <t>CG31086</t>
  </si>
  <si>
    <t>tobi</t>
  </si>
  <si>
    <t>Pebp1</t>
  </si>
  <si>
    <t>xc 1</t>
  </si>
  <si>
    <t>MED17</t>
  </si>
  <si>
    <t xml:space="preserve">Mediator of RNA polymerase II transcription subunit 17 </t>
  </si>
  <si>
    <t>AOX1</t>
  </si>
  <si>
    <t xml:space="preserve">Aldehyde oxidase 1 </t>
  </si>
  <si>
    <t>Acon</t>
  </si>
  <si>
    <t xml:space="preserve">Aconitase_ mitochondrial </t>
  </si>
  <si>
    <t>COX4</t>
  </si>
  <si>
    <t>Aldh</t>
  </si>
  <si>
    <t xml:space="preserve">Aldehyde dehydrogenase </t>
  </si>
  <si>
    <t>LManVI</t>
  </si>
  <si>
    <t>Alpha-mannosidase</t>
  </si>
  <si>
    <t>AlaRS</t>
  </si>
  <si>
    <t xml:space="preserve">Alanine--tRNA ligase_ cytoplasmic </t>
  </si>
  <si>
    <t>CG7470</t>
  </si>
  <si>
    <t>Delta-1-pyrroline-5-carboxylate synthase (glutamate -&gt; ornithine)</t>
  </si>
  <si>
    <t>Cyt-c1</t>
  </si>
  <si>
    <t xml:space="preserve">Cytochrome c1_ isoform A </t>
  </si>
  <si>
    <t>UQCR-C2</t>
  </si>
  <si>
    <t>Ubiquinol-cytochrome c reductase</t>
  </si>
  <si>
    <t>CG3902</t>
  </si>
  <si>
    <t>Acyl-CoA dehydrogenase</t>
  </si>
  <si>
    <t xml:space="preserve">SPH81 </t>
  </si>
  <si>
    <t>Serine protease</t>
  </si>
  <si>
    <t>kdn</t>
  </si>
  <si>
    <t xml:space="preserve">Citrate synthase_ mitochondrial </t>
  </si>
  <si>
    <t xml:space="preserve">Cytochrome c oxidase subunit 2 </t>
  </si>
  <si>
    <t xml:space="preserve">CG3699 </t>
  </si>
  <si>
    <t>Fer2LCH</t>
  </si>
  <si>
    <t>Fer1HCH</t>
  </si>
  <si>
    <t>Ferritin H</t>
  </si>
  <si>
    <t>Ferritin L</t>
  </si>
  <si>
    <t>RpL11</t>
  </si>
  <si>
    <t>Ribosomal protein L11_ isoform B</t>
  </si>
  <si>
    <t xml:space="preserve">40S ribosomal protein S8 </t>
  </si>
  <si>
    <t>17-beta-estradiol 17-dehydrogenase</t>
  </si>
  <si>
    <t>CG8036</t>
  </si>
  <si>
    <t>Transketolase</t>
  </si>
  <si>
    <t>Long-chain-fatty-acid--CoA ligase</t>
  </si>
  <si>
    <t>CG1640</t>
  </si>
  <si>
    <t>Alanine transaminase</t>
  </si>
  <si>
    <t xml:space="preserve">14-3-3 protein epsilon </t>
  </si>
  <si>
    <t>14-3-3ε</t>
  </si>
  <si>
    <t>14-3-3ζ</t>
  </si>
  <si>
    <t>Idh</t>
  </si>
  <si>
    <t>Isocitrate dehydrogenase</t>
  </si>
  <si>
    <t>Glucosidase</t>
  </si>
  <si>
    <t>Gpdh1</t>
  </si>
  <si>
    <t>Glycerol-3-phosphate dehydrogenase 1</t>
  </si>
  <si>
    <t>Fumarylacetoacetase</t>
  </si>
  <si>
    <t>PROPORTION</t>
  </si>
  <si>
    <t>AVERAGE</t>
  </si>
  <si>
    <t>Digestive Enzymes</t>
  </si>
  <si>
    <t xml:space="preserve"> Detoxification</t>
  </si>
  <si>
    <t>Detoxification</t>
  </si>
  <si>
    <t>Hsc70-4</t>
  </si>
  <si>
    <t>Heat shock 70 kDa protein cognate 4</t>
  </si>
  <si>
    <t>Heat shock 70 kDa protein cognate 3</t>
  </si>
  <si>
    <t>Q9V496;L0MPS3</t>
  </si>
  <si>
    <t>Apolpp</t>
  </si>
  <si>
    <t>Apolipophorin</t>
  </si>
  <si>
    <t>Yp1</t>
  </si>
  <si>
    <t>Vitellogenin-1</t>
  </si>
  <si>
    <t>P02843;X2JD55</t>
  </si>
  <si>
    <t>Tpi</t>
  </si>
  <si>
    <t>ATPsynD</t>
  </si>
  <si>
    <t>Heat Shock Proteins / Chaperones</t>
  </si>
  <si>
    <t xml:space="preserve"> Lipid metabolism</t>
  </si>
  <si>
    <t xml:space="preserve">YolkProtein / Lipase </t>
  </si>
  <si>
    <t>Energy storage</t>
  </si>
  <si>
    <t>Glycolysis</t>
  </si>
  <si>
    <t>TCA Cycle</t>
  </si>
  <si>
    <t>Oxidative Phosphorylation</t>
  </si>
  <si>
    <t>pH</t>
  </si>
  <si>
    <t>mitochondrial transporters</t>
  </si>
  <si>
    <t>Reactive Oxygen Species &amp; Thiol homeostasis</t>
  </si>
  <si>
    <t>Protein Translation</t>
  </si>
  <si>
    <t>Calcium response</t>
  </si>
  <si>
    <t>Cell signalling</t>
  </si>
  <si>
    <t>Cytoskeleton</t>
  </si>
  <si>
    <t>Iron metabolism</t>
  </si>
  <si>
    <t>Intermediary Metabolism</t>
  </si>
  <si>
    <t>Catabolism</t>
  </si>
  <si>
    <t>Hormone response</t>
  </si>
  <si>
    <t>Unknown Functions</t>
  </si>
  <si>
    <t>Transcriptional regulation</t>
  </si>
  <si>
    <t>P29613;P29613-1</t>
  </si>
  <si>
    <t>-</t>
  </si>
  <si>
    <t>Triosephosphate isomerase</t>
  </si>
  <si>
    <t>Q24251;A0A0B4LHL7</t>
  </si>
  <si>
    <t xml:space="preserve">ATP synthase subunitdelta_ mitochondrial </t>
  </si>
  <si>
    <t xml:space="preserve">ATP synthase subunit alpha_ mitochondrial </t>
  </si>
  <si>
    <t>Guanine nucleotide-binding protein subunit beta</t>
  </si>
  <si>
    <t>RACK1</t>
  </si>
  <si>
    <t>O18640;M9PCC1;M9PB67</t>
  </si>
  <si>
    <t>Mlc2</t>
  </si>
  <si>
    <t>Myosin light chain 2</t>
  </si>
  <si>
    <t>Tm1</t>
  </si>
  <si>
    <t>Tropomyosin 1</t>
  </si>
  <si>
    <t>P18432</t>
  </si>
  <si>
    <t>P06754;Q8IGY1;A0A0B4K661;A0A0B4KG68;Q8IG84;Q95TA3</t>
  </si>
  <si>
    <t>Glyceraldehyde-3-phosphate dehydrogenase 1</t>
  </si>
  <si>
    <t xml:space="preserve">Glyceraldehyde-3-phosphate dehydrogenase 2 </t>
  </si>
  <si>
    <t>Succinate dehydrogenase [ubiquinone] flavoprotein subunit_ mitochondrial</t>
  </si>
  <si>
    <t>Cytochrome c oxidase subunit 4_ isoform A</t>
  </si>
  <si>
    <t xml:space="preserve">Cytochrome c oxidase subunit 5A_ mitochondrial </t>
  </si>
  <si>
    <t>Voltage-dependent anion-selective channel</t>
  </si>
  <si>
    <t>Ubiquitin-40S ribosomal protein S27a</t>
  </si>
  <si>
    <t xml:space="preserve">Cofilin/actin-depolymerizing factor homolog </t>
  </si>
  <si>
    <t>Abundant Intestinal Proteins Sorted by Function, all 30 proteins from Table 5 included</t>
  </si>
  <si>
    <t>Experiment 2 normalized</t>
  </si>
  <si>
    <t>T-test 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</si>
</sst>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%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</font>
    <font>
      <sz val="12"/>
      <color theme="0"/>
      <name val="Calibri"/>
    </font>
    <font>
      <sz val="12"/>
      <name val="Calibri"/>
    </font>
    <font>
      <b/>
      <sz val="12"/>
      <color theme="1"/>
      <name val="Calibri"/>
    </font>
    <font>
      <b/>
      <sz val="12"/>
      <name val="Calibri"/>
    </font>
    <font>
      <b/>
      <sz val="12"/>
      <color rgb="FF000000"/>
      <name val="Calibri"/>
      <scheme val="minor"/>
    </font>
    <font>
      <b/>
      <sz val="12"/>
      <color theme="0"/>
      <name val="Calibri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E6B8B7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08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8">
    <xf numFmtId="0" fontId="0" fillId="0" borderId="0" xfId="0"/>
    <xf numFmtId="0" fontId="2" fillId="0" borderId="0" xfId="0" applyFont="1"/>
    <xf numFmtId="0" fontId="5" fillId="0" borderId="0" xfId="0" applyFont="1"/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8" fillId="4" borderId="0" xfId="0" applyFont="1" applyFill="1" applyBorder="1"/>
    <xf numFmtId="0" fontId="8" fillId="0" borderId="0" xfId="0" applyFont="1"/>
    <xf numFmtId="0" fontId="8" fillId="5" borderId="0" xfId="0" applyFont="1" applyFill="1" applyBorder="1"/>
    <xf numFmtId="0" fontId="8" fillId="6" borderId="0" xfId="0" applyFont="1" applyFill="1" applyBorder="1"/>
    <xf numFmtId="0" fontId="8" fillId="8" borderId="0" xfId="0" applyFont="1" applyFill="1" applyBorder="1"/>
    <xf numFmtId="0" fontId="9" fillId="10" borderId="0" xfId="0" applyFont="1" applyFill="1"/>
    <xf numFmtId="0" fontId="8" fillId="11" borderId="0" xfId="0" applyFont="1" applyFill="1" applyBorder="1"/>
    <xf numFmtId="0" fontId="8" fillId="9" borderId="0" xfId="0" applyFont="1" applyFill="1" applyBorder="1"/>
    <xf numFmtId="0" fontId="8" fillId="13" borderId="0" xfId="0" applyFont="1" applyFill="1" applyBorder="1"/>
    <xf numFmtId="0" fontId="8" fillId="14" borderId="0" xfId="0" applyFont="1" applyFill="1" applyBorder="1"/>
    <xf numFmtId="0" fontId="10" fillId="14" borderId="0" xfId="0" applyFont="1" applyFill="1" applyBorder="1"/>
    <xf numFmtId="0" fontId="8" fillId="16" borderId="0" xfId="0" applyFont="1" applyFill="1" applyBorder="1"/>
    <xf numFmtId="0" fontId="10" fillId="16" borderId="0" xfId="0" applyFont="1" applyFill="1" applyBorder="1"/>
    <xf numFmtId="0" fontId="0" fillId="13" borderId="0" xfId="0" applyFont="1" applyFill="1" applyBorder="1"/>
    <xf numFmtId="0" fontId="5" fillId="7" borderId="0" xfId="0" applyFont="1" applyFill="1" applyBorder="1"/>
    <xf numFmtId="0" fontId="8" fillId="18" borderId="0" xfId="0" applyFont="1" applyFill="1" applyBorder="1"/>
    <xf numFmtId="0" fontId="9" fillId="19" borderId="0" xfId="0" applyFont="1" applyFill="1" applyBorder="1"/>
    <xf numFmtId="0" fontId="8" fillId="20" borderId="0" xfId="0" applyFont="1" applyFill="1" applyBorder="1"/>
    <xf numFmtId="0" fontId="0" fillId="4" borderId="0" xfId="0" applyFill="1" applyBorder="1"/>
    <xf numFmtId="0" fontId="8" fillId="21" borderId="0" xfId="0" applyFont="1" applyFill="1" applyBorder="1"/>
    <xf numFmtId="0" fontId="8" fillId="22" borderId="0" xfId="0" applyFont="1" applyFill="1" applyBorder="1"/>
    <xf numFmtId="0" fontId="0" fillId="0" borderId="0" xfId="0" applyBorder="1"/>
    <xf numFmtId="0" fontId="9" fillId="10" borderId="0" xfId="0" applyFont="1" applyFill="1" applyBorder="1"/>
    <xf numFmtId="0" fontId="2" fillId="0" borderId="0" xfId="0" applyFont="1" applyBorder="1"/>
    <xf numFmtId="0" fontId="8" fillId="15" borderId="0" xfId="0" applyFont="1" applyFill="1" applyBorder="1"/>
    <xf numFmtId="0" fontId="10" fillId="6" borderId="0" xfId="0" applyFont="1" applyFill="1" applyBorder="1"/>
    <xf numFmtId="0" fontId="10" fillId="15" borderId="0" xfId="0" applyFont="1" applyFill="1" applyBorder="1"/>
    <xf numFmtId="0" fontId="8" fillId="2" borderId="0" xfId="0" applyFont="1" applyFill="1" applyBorder="1"/>
    <xf numFmtId="0" fontId="7" fillId="19" borderId="0" xfId="0" applyFont="1" applyFill="1" applyBorder="1"/>
    <xf numFmtId="0" fontId="0" fillId="20" borderId="0" xfId="0" applyFill="1" applyBorder="1"/>
    <xf numFmtId="0" fontId="8" fillId="0" borderId="0" xfId="0" applyFont="1" applyBorder="1"/>
    <xf numFmtId="0" fontId="10" fillId="21" borderId="0" xfId="0" applyFont="1" applyFill="1" applyBorder="1"/>
    <xf numFmtId="0" fontId="10" fillId="22" borderId="0" xfId="0" applyFont="1" applyFill="1" applyBorder="1"/>
    <xf numFmtId="0" fontId="10" fillId="0" borderId="0" xfId="0" applyFont="1" applyBorder="1"/>
    <xf numFmtId="0" fontId="10" fillId="2" borderId="0" xfId="0" applyFont="1" applyFill="1" applyBorder="1"/>
    <xf numFmtId="0" fontId="0" fillId="5" borderId="0" xfId="0" applyFont="1" applyFill="1" applyBorder="1"/>
    <xf numFmtId="0" fontId="0" fillId="0" borderId="0" xfId="0" applyFont="1"/>
    <xf numFmtId="1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165" fontId="0" fillId="2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0" fontId="0" fillId="0" borderId="0" xfId="0" applyFont="1" applyFill="1"/>
    <xf numFmtId="1" fontId="0" fillId="0" borderId="0" xfId="0" applyNumberFormat="1" applyFont="1" applyFill="1" applyAlignment="1">
      <alignment horizontal="center"/>
    </xf>
    <xf numFmtId="165" fontId="0" fillId="3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5" borderId="0" xfId="0" applyFill="1" applyBorder="1"/>
    <xf numFmtId="0" fontId="11" fillId="4" borderId="0" xfId="0" applyFont="1" applyFill="1" applyBorder="1"/>
    <xf numFmtId="0" fontId="12" fillId="4" borderId="0" xfId="0" applyFont="1" applyFill="1" applyBorder="1"/>
    <xf numFmtId="0" fontId="11" fillId="0" borderId="0" xfId="0" applyFont="1"/>
    <xf numFmtId="166" fontId="2" fillId="0" borderId="0" xfId="547" applyNumberFormat="1" applyFont="1" applyAlignment="1">
      <alignment horizontal="center"/>
    </xf>
    <xf numFmtId="0" fontId="11" fillId="6" borderId="0" xfId="0" applyFont="1" applyFill="1" applyBorder="1"/>
    <xf numFmtId="0" fontId="11" fillId="11" borderId="0" xfId="0" applyFont="1" applyFill="1" applyBorder="1"/>
    <xf numFmtId="0" fontId="11" fillId="12" borderId="0" xfId="0" applyFont="1" applyFill="1" applyBorder="1"/>
    <xf numFmtId="0" fontId="11" fillId="17" borderId="0" xfId="0" applyFont="1" applyFill="1" applyBorder="1"/>
    <xf numFmtId="0" fontId="11" fillId="14" borderId="0" xfId="0" applyFont="1" applyFill="1" applyBorder="1"/>
    <xf numFmtId="0" fontId="11" fillId="9" borderId="0" xfId="0" applyFont="1" applyFill="1" applyBorder="1"/>
    <xf numFmtId="0" fontId="11" fillId="16" borderId="0" xfId="0" applyFont="1" applyFill="1" applyBorder="1"/>
    <xf numFmtId="0" fontId="12" fillId="16" borderId="0" xfId="0" applyFont="1" applyFill="1" applyBorder="1"/>
    <xf numFmtId="0" fontId="12" fillId="6" borderId="0" xfId="0" applyFont="1" applyFill="1" applyBorder="1"/>
    <xf numFmtId="0" fontId="12" fillId="0" borderId="0" xfId="0" applyFont="1"/>
    <xf numFmtId="0" fontId="11" fillId="18" borderId="0" xfId="0" applyFont="1" applyFill="1" applyBorder="1"/>
    <xf numFmtId="0" fontId="11" fillId="13" borderId="0" xfId="0" applyFont="1" applyFill="1" applyBorder="1"/>
    <xf numFmtId="0" fontId="2" fillId="2" borderId="0" xfId="0" applyFont="1" applyFill="1" applyBorder="1"/>
    <xf numFmtId="0" fontId="11" fillId="2" borderId="0" xfId="0" applyFont="1" applyFill="1" applyBorder="1"/>
    <xf numFmtId="0" fontId="11" fillId="0" borderId="0" xfId="0" applyFont="1" applyBorder="1"/>
    <xf numFmtId="1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13" fillId="7" borderId="0" xfId="0" applyFont="1" applyFill="1" applyBorder="1"/>
    <xf numFmtId="0" fontId="11" fillId="8" borderId="0" xfId="0" applyFont="1" applyFill="1" applyBorder="1"/>
    <xf numFmtId="0" fontId="2" fillId="11" borderId="0" xfId="0" applyFont="1" applyFill="1" applyBorder="1"/>
    <xf numFmtId="0" fontId="14" fillId="19" borderId="0" xfId="0" applyFont="1" applyFill="1" applyBorder="1"/>
    <xf numFmtId="0" fontId="6" fillId="19" borderId="0" xfId="0" applyFont="1" applyFill="1"/>
    <xf numFmtId="0" fontId="11" fillId="21" borderId="0" xfId="0" applyFont="1" applyFill="1" applyBorder="1"/>
    <xf numFmtId="0" fontId="2" fillId="21" borderId="0" xfId="0" applyFont="1" applyFill="1"/>
    <xf numFmtId="0" fontId="11" fillId="15" borderId="0" xfId="0" applyFont="1" applyFill="1" applyBorder="1"/>
    <xf numFmtId="0" fontId="5" fillId="23" borderId="0" xfId="0" applyFont="1" applyFill="1"/>
    <xf numFmtId="1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2" fillId="0" borderId="0" xfId="0" applyFont="1" applyFill="1"/>
    <xf numFmtId="165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5" fillId="0" borderId="0" xfId="0" applyFont="1" applyFill="1"/>
    <xf numFmtId="1" fontId="5" fillId="0" borderId="0" xfId="0" applyNumberFormat="1" applyFont="1" applyFill="1" applyAlignment="1">
      <alignment horizontal="center"/>
    </xf>
    <xf numFmtId="0" fontId="0" fillId="0" borderId="0" xfId="0" applyAlignment="1">
      <alignment textRotation="90"/>
    </xf>
    <xf numFmtId="16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4" fontId="0" fillId="0" borderId="0" xfId="0" applyNumberFormat="1" applyFill="1" applyAlignment="1">
      <alignment horizontal="center"/>
    </xf>
  </cellXfs>
  <cellStyles count="1084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8" builtinId="8" hidden="1"/>
    <cellStyle name="Hipervínculo" xfId="550" builtinId="8" hidden="1"/>
    <cellStyle name="Hipervínculo" xfId="552" builtinId="8" hidden="1"/>
    <cellStyle name="Hipervínculo" xfId="554" builtinId="8" hidden="1"/>
    <cellStyle name="Hipervínculo" xfId="556" builtinId="8" hidden="1"/>
    <cellStyle name="Hipervínculo" xfId="558" builtinId="8" hidden="1"/>
    <cellStyle name="Hipervínculo" xfId="560" builtinId="8" hidden="1"/>
    <cellStyle name="Hipervínculo" xfId="562" builtinId="8" hidden="1"/>
    <cellStyle name="Hipervínculo" xfId="564" builtinId="8" hidden="1"/>
    <cellStyle name="Hipervínculo" xfId="566" builtinId="8" hidden="1"/>
    <cellStyle name="Hipervínculo" xfId="568" builtinId="8" hidden="1"/>
    <cellStyle name="Hipervínculo" xfId="570" builtinId="8" hidden="1"/>
    <cellStyle name="Hipervínculo" xfId="572" builtinId="8" hidden="1"/>
    <cellStyle name="Hipervínculo" xfId="574" builtinId="8" hidden="1"/>
    <cellStyle name="Hipervínculo" xfId="576" builtinId="8" hidden="1"/>
    <cellStyle name="Hipervínculo" xfId="578" builtinId="8" hidden="1"/>
    <cellStyle name="Hipervínculo" xfId="580" builtinId="8" hidden="1"/>
    <cellStyle name="Hipervínculo" xfId="582" builtinId="8" hidden="1"/>
    <cellStyle name="Hipervínculo" xfId="584" builtinId="8" hidden="1"/>
    <cellStyle name="Hipervínculo" xfId="586" builtinId="8" hidden="1"/>
    <cellStyle name="Hipervínculo" xfId="588" builtinId="8" hidden="1"/>
    <cellStyle name="Hipervínculo" xfId="590" builtinId="8" hidden="1"/>
    <cellStyle name="Hipervínculo" xfId="592" builtinId="8" hidden="1"/>
    <cellStyle name="Hipervínculo" xfId="594" builtinId="8" hidden="1"/>
    <cellStyle name="Hipervínculo" xfId="596" builtinId="8" hidden="1"/>
    <cellStyle name="Hipervínculo" xfId="598" builtinId="8" hidden="1"/>
    <cellStyle name="Hipervínculo" xfId="600" builtinId="8" hidden="1"/>
    <cellStyle name="Hipervínculo" xfId="602" builtinId="8" hidden="1"/>
    <cellStyle name="Hipervínculo" xfId="604" builtinId="8" hidden="1"/>
    <cellStyle name="Hipervínculo" xfId="606" builtinId="8" hidden="1"/>
    <cellStyle name="Hipervínculo" xfId="608" builtinId="8" hidden="1"/>
    <cellStyle name="Hipervínculo" xfId="610" builtinId="8" hidden="1"/>
    <cellStyle name="Hipervínculo" xfId="612" builtinId="8" hidden="1"/>
    <cellStyle name="Hipervínculo" xfId="614" builtinId="8" hidden="1"/>
    <cellStyle name="Hipervínculo" xfId="616" builtinId="8" hidden="1"/>
    <cellStyle name="Hipervínculo" xfId="618" builtinId="8" hidden="1"/>
    <cellStyle name="Hipervínculo" xfId="620" builtinId="8" hidden="1"/>
    <cellStyle name="Hipervínculo" xfId="622" builtinId="8" hidden="1"/>
    <cellStyle name="Hipervínculo" xfId="624" builtinId="8" hidden="1"/>
    <cellStyle name="Hipervínculo" xfId="626" builtinId="8" hidden="1"/>
    <cellStyle name="Hipervínculo" xfId="628" builtinId="8" hidden="1"/>
    <cellStyle name="Hipervínculo" xfId="630" builtinId="8" hidden="1"/>
    <cellStyle name="Hipervínculo" xfId="632" builtinId="8" hidden="1"/>
    <cellStyle name="Hipervínculo" xfId="634" builtinId="8" hidden="1"/>
    <cellStyle name="Hipervínculo" xfId="636" builtinId="8" hidden="1"/>
    <cellStyle name="Hipervínculo" xfId="638" builtinId="8" hidden="1"/>
    <cellStyle name="Hipervínculo" xfId="640" builtinId="8" hidden="1"/>
    <cellStyle name="Hipervínculo" xfId="642" builtinId="8" hidden="1"/>
    <cellStyle name="Hipervínculo" xfId="644" builtinId="8" hidden="1"/>
    <cellStyle name="Hipervínculo" xfId="646" builtinId="8" hidden="1"/>
    <cellStyle name="Hipervínculo" xfId="648" builtinId="8" hidden="1"/>
    <cellStyle name="Hipervínculo" xfId="650" builtinId="8" hidden="1"/>
    <cellStyle name="Hipervínculo" xfId="652" builtinId="8" hidden="1"/>
    <cellStyle name="Hipervínculo" xfId="654" builtinId="8" hidden="1"/>
    <cellStyle name="Hipervínculo" xfId="656" builtinId="8" hidden="1"/>
    <cellStyle name="Hipervínculo" xfId="658" builtinId="8" hidden="1"/>
    <cellStyle name="Hipervínculo" xfId="660" builtinId="8" hidden="1"/>
    <cellStyle name="Hipervínculo" xfId="662" builtinId="8" hidden="1"/>
    <cellStyle name="Hipervínculo" xfId="664" builtinId="8" hidden="1"/>
    <cellStyle name="Hipervínculo" xfId="666" builtinId="8" hidden="1"/>
    <cellStyle name="Hipervínculo" xfId="668" builtinId="8" hidden="1"/>
    <cellStyle name="Hipervínculo" xfId="670" builtinId="8" hidden="1"/>
    <cellStyle name="Hipervínculo" xfId="672" builtinId="8" hidden="1"/>
    <cellStyle name="Hipervínculo" xfId="674" builtinId="8" hidden="1"/>
    <cellStyle name="Hipervínculo" xfId="676" builtinId="8" hidden="1"/>
    <cellStyle name="Hipervínculo" xfId="678" builtinId="8" hidden="1"/>
    <cellStyle name="Hipervínculo" xfId="680" builtinId="8" hidden="1"/>
    <cellStyle name="Hipervínculo" xfId="682" builtinId="8" hidden="1"/>
    <cellStyle name="Hipervínculo" xfId="684" builtinId="8" hidden="1"/>
    <cellStyle name="Hipervínculo" xfId="686" builtinId="8" hidden="1"/>
    <cellStyle name="Hipervínculo" xfId="688" builtinId="8" hidden="1"/>
    <cellStyle name="Hipervínculo" xfId="690" builtinId="8" hidden="1"/>
    <cellStyle name="Hipervínculo" xfId="692" builtinId="8" hidden="1"/>
    <cellStyle name="Hipervínculo" xfId="694" builtinId="8" hidden="1"/>
    <cellStyle name="Hipervínculo" xfId="696" builtinId="8" hidden="1"/>
    <cellStyle name="Hipervínculo" xfId="698" builtinId="8" hidden="1"/>
    <cellStyle name="Hipervínculo" xfId="700" builtinId="8" hidden="1"/>
    <cellStyle name="Hipervínculo" xfId="702" builtinId="8" hidden="1"/>
    <cellStyle name="Hipervínculo" xfId="704" builtinId="8" hidden="1"/>
    <cellStyle name="Hipervínculo" xfId="706" builtinId="8" hidden="1"/>
    <cellStyle name="Hipervínculo" xfId="708" builtinId="8" hidden="1"/>
    <cellStyle name="Hipervínculo" xfId="710" builtinId="8" hidden="1"/>
    <cellStyle name="Hipervínculo" xfId="712" builtinId="8" hidden="1"/>
    <cellStyle name="Hipervínculo" xfId="714" builtinId="8" hidden="1"/>
    <cellStyle name="Hipervínculo" xfId="716" builtinId="8" hidden="1"/>
    <cellStyle name="Hipervínculo" xfId="718" builtinId="8" hidden="1"/>
    <cellStyle name="Hipervínculo" xfId="720" builtinId="8" hidden="1"/>
    <cellStyle name="Hipervínculo" xfId="722" builtinId="8" hidden="1"/>
    <cellStyle name="Hipervínculo" xfId="724" builtinId="8" hidden="1"/>
    <cellStyle name="Hipervínculo" xfId="726" builtinId="8" hidden="1"/>
    <cellStyle name="Hipervínculo" xfId="728" builtinId="8" hidden="1"/>
    <cellStyle name="Hipervínculo" xfId="730" builtinId="8" hidden="1"/>
    <cellStyle name="Hipervínculo" xfId="732" builtinId="8" hidden="1"/>
    <cellStyle name="Hipervínculo" xfId="734" builtinId="8" hidden="1"/>
    <cellStyle name="Hipervínculo" xfId="736" builtinId="8" hidden="1"/>
    <cellStyle name="Hipervínculo" xfId="738" builtinId="8" hidden="1"/>
    <cellStyle name="Hipervínculo" xfId="740" builtinId="8" hidden="1"/>
    <cellStyle name="Hipervínculo" xfId="742" builtinId="8" hidden="1"/>
    <cellStyle name="Hipervínculo" xfId="744" builtinId="8" hidden="1"/>
    <cellStyle name="Hipervínculo" xfId="746" builtinId="8" hidden="1"/>
    <cellStyle name="Hipervínculo" xfId="748" builtinId="8" hidden="1"/>
    <cellStyle name="Hipervínculo" xfId="750" builtinId="8" hidden="1"/>
    <cellStyle name="Hipervínculo" xfId="752" builtinId="8" hidden="1"/>
    <cellStyle name="Hipervínculo" xfId="754" builtinId="8" hidden="1"/>
    <cellStyle name="Hipervínculo" xfId="756" builtinId="8" hidden="1"/>
    <cellStyle name="Hipervínculo" xfId="758" builtinId="8" hidden="1"/>
    <cellStyle name="Hipervínculo" xfId="760" builtinId="8" hidden="1"/>
    <cellStyle name="Hipervínculo" xfId="762" builtinId="8" hidden="1"/>
    <cellStyle name="Hipervínculo" xfId="764" builtinId="8" hidden="1"/>
    <cellStyle name="Hipervínculo" xfId="766" builtinId="8" hidden="1"/>
    <cellStyle name="Hipervínculo" xfId="768" builtinId="8" hidden="1"/>
    <cellStyle name="Hipervínculo" xfId="770" builtinId="8" hidden="1"/>
    <cellStyle name="Hipervínculo" xfId="772" builtinId="8" hidden="1"/>
    <cellStyle name="Hipervínculo" xfId="774" builtinId="8" hidden="1"/>
    <cellStyle name="Hipervínculo" xfId="776" builtinId="8" hidden="1"/>
    <cellStyle name="Hipervínculo" xfId="778" builtinId="8" hidden="1"/>
    <cellStyle name="Hipervínculo" xfId="780" builtinId="8" hidden="1"/>
    <cellStyle name="Hipervínculo" xfId="782" builtinId="8" hidden="1"/>
    <cellStyle name="Hipervínculo" xfId="784" builtinId="8" hidden="1"/>
    <cellStyle name="Hipervínculo" xfId="786" builtinId="8" hidden="1"/>
    <cellStyle name="Hipervínculo" xfId="788" builtinId="8" hidden="1"/>
    <cellStyle name="Hipervínculo" xfId="790" builtinId="8" hidden="1"/>
    <cellStyle name="Hipervínculo" xfId="792" builtinId="8" hidden="1"/>
    <cellStyle name="Hipervínculo" xfId="794" builtinId="8" hidden="1"/>
    <cellStyle name="Hipervínculo" xfId="796" builtinId="8" hidden="1"/>
    <cellStyle name="Hipervínculo" xfId="798" builtinId="8" hidden="1"/>
    <cellStyle name="Hipervínculo" xfId="800" builtinId="8" hidden="1"/>
    <cellStyle name="Hipervínculo" xfId="802" builtinId="8" hidden="1"/>
    <cellStyle name="Hipervínculo" xfId="804" builtinId="8" hidden="1"/>
    <cellStyle name="Hipervínculo" xfId="806" builtinId="8" hidden="1"/>
    <cellStyle name="Hipervínculo" xfId="808" builtinId="8" hidden="1"/>
    <cellStyle name="Hipervínculo" xfId="810" builtinId="8" hidden="1"/>
    <cellStyle name="Hipervínculo" xfId="812" builtinId="8" hidden="1"/>
    <cellStyle name="Hipervínculo" xfId="814" builtinId="8" hidden="1"/>
    <cellStyle name="Hipervínculo" xfId="816" builtinId="8" hidden="1"/>
    <cellStyle name="Hipervínculo" xfId="818" builtinId="8" hidden="1"/>
    <cellStyle name="Hipervínculo" xfId="820" builtinId="8" hidden="1"/>
    <cellStyle name="Hipervínculo" xfId="822" builtinId="8" hidden="1"/>
    <cellStyle name="Hipervínculo" xfId="824" builtinId="8" hidden="1"/>
    <cellStyle name="Hipervínculo" xfId="826" builtinId="8" hidden="1"/>
    <cellStyle name="Hipervínculo" xfId="828" builtinId="8" hidden="1"/>
    <cellStyle name="Hipervínculo" xfId="830" builtinId="8" hidden="1"/>
    <cellStyle name="Hipervínculo" xfId="832" builtinId="8" hidden="1"/>
    <cellStyle name="Hipervínculo" xfId="834" builtinId="8" hidden="1"/>
    <cellStyle name="Hipervínculo" xfId="836" builtinId="8" hidden="1"/>
    <cellStyle name="Hipervínculo" xfId="838" builtinId="8" hidden="1"/>
    <cellStyle name="Hipervínculo" xfId="840" builtinId="8" hidden="1"/>
    <cellStyle name="Hipervínculo" xfId="842" builtinId="8" hidden="1"/>
    <cellStyle name="Hipervínculo" xfId="844" builtinId="8" hidden="1"/>
    <cellStyle name="Hipervínculo" xfId="846" builtinId="8" hidden="1"/>
    <cellStyle name="Hipervínculo" xfId="848" builtinId="8" hidden="1"/>
    <cellStyle name="Hipervínculo" xfId="850" builtinId="8" hidden="1"/>
    <cellStyle name="Hipervínculo" xfId="852" builtinId="8" hidden="1"/>
    <cellStyle name="Hipervínculo" xfId="854" builtinId="8" hidden="1"/>
    <cellStyle name="Hipervínculo" xfId="856" builtinId="8" hidden="1"/>
    <cellStyle name="Hipervínculo" xfId="858" builtinId="8" hidden="1"/>
    <cellStyle name="Hipervínculo" xfId="860" builtinId="8" hidden="1"/>
    <cellStyle name="Hipervínculo" xfId="862" builtinId="8" hidden="1"/>
    <cellStyle name="Hipervínculo" xfId="864" builtinId="8" hidden="1"/>
    <cellStyle name="Hipervínculo" xfId="866" builtinId="8" hidden="1"/>
    <cellStyle name="Hipervínculo" xfId="868" builtinId="8" hidden="1"/>
    <cellStyle name="Hipervínculo" xfId="870" builtinId="8" hidden="1"/>
    <cellStyle name="Hipervínculo" xfId="872" builtinId="8" hidden="1"/>
    <cellStyle name="Hipervínculo" xfId="874" builtinId="8" hidden="1"/>
    <cellStyle name="Hipervínculo" xfId="876" builtinId="8" hidden="1"/>
    <cellStyle name="Hipervínculo" xfId="878" builtinId="8" hidden="1"/>
    <cellStyle name="Hipervínculo" xfId="880" builtinId="8" hidden="1"/>
    <cellStyle name="Hipervínculo" xfId="882" builtinId="8" hidden="1"/>
    <cellStyle name="Hipervínculo" xfId="884" builtinId="8" hidden="1"/>
    <cellStyle name="Hipervínculo" xfId="886" builtinId="8" hidden="1"/>
    <cellStyle name="Hipervínculo" xfId="888" builtinId="8" hidden="1"/>
    <cellStyle name="Hipervínculo" xfId="890" builtinId="8" hidden="1"/>
    <cellStyle name="Hipervínculo" xfId="892" builtinId="8" hidden="1"/>
    <cellStyle name="Hipervínculo" xfId="894" builtinId="8" hidden="1"/>
    <cellStyle name="Hipervínculo" xfId="896" builtinId="8" hidden="1"/>
    <cellStyle name="Hipervínculo" xfId="898" builtinId="8" hidden="1"/>
    <cellStyle name="Hipervínculo" xfId="900" builtinId="8" hidden="1"/>
    <cellStyle name="Hipervínculo" xfId="902" builtinId="8" hidden="1"/>
    <cellStyle name="Hipervínculo" xfId="904" builtinId="8" hidden="1"/>
    <cellStyle name="Hipervínculo" xfId="906" builtinId="8" hidden="1"/>
    <cellStyle name="Hipervínculo" xfId="908" builtinId="8" hidden="1"/>
    <cellStyle name="Hipervínculo" xfId="910" builtinId="8" hidden="1"/>
    <cellStyle name="Hipervínculo" xfId="912" builtinId="8" hidden="1"/>
    <cellStyle name="Hipervínculo" xfId="914" builtinId="8" hidden="1"/>
    <cellStyle name="Hipervínculo" xfId="916" builtinId="8" hidden="1"/>
    <cellStyle name="Hipervínculo" xfId="918" builtinId="8" hidden="1"/>
    <cellStyle name="Hipervínculo" xfId="920" builtinId="8" hidden="1"/>
    <cellStyle name="Hipervínculo" xfId="922" builtinId="8" hidden="1"/>
    <cellStyle name="Hipervínculo" xfId="924" builtinId="8" hidden="1"/>
    <cellStyle name="Hipervínculo" xfId="926" builtinId="8" hidden="1"/>
    <cellStyle name="Hipervínculo" xfId="928" builtinId="8" hidden="1"/>
    <cellStyle name="Hipervínculo" xfId="930" builtinId="8" hidden="1"/>
    <cellStyle name="Hipervínculo" xfId="932" builtinId="8" hidden="1"/>
    <cellStyle name="Hipervínculo" xfId="934" builtinId="8" hidden="1"/>
    <cellStyle name="Hipervínculo" xfId="936" builtinId="8" hidden="1"/>
    <cellStyle name="Hipervínculo" xfId="938" builtinId="8" hidden="1"/>
    <cellStyle name="Hipervínculo" xfId="940" builtinId="8" hidden="1"/>
    <cellStyle name="Hipervínculo" xfId="942" builtinId="8" hidden="1"/>
    <cellStyle name="Hipervínculo" xfId="944" builtinId="8" hidden="1"/>
    <cellStyle name="Hipervínculo" xfId="946" builtinId="8" hidden="1"/>
    <cellStyle name="Hipervínculo" xfId="948" builtinId="8" hidden="1"/>
    <cellStyle name="Hipervínculo" xfId="950" builtinId="8" hidden="1"/>
    <cellStyle name="Hipervínculo" xfId="952" builtinId="8" hidden="1"/>
    <cellStyle name="Hipervínculo" xfId="954" builtinId="8" hidden="1"/>
    <cellStyle name="Hipervínculo" xfId="956" builtinId="8" hidden="1"/>
    <cellStyle name="Hipervínculo" xfId="958" builtinId="8" hidden="1"/>
    <cellStyle name="Hipervínculo" xfId="960" builtinId="8" hidden="1"/>
    <cellStyle name="Hipervínculo" xfId="962" builtinId="8" hidden="1"/>
    <cellStyle name="Hipervínculo" xfId="964" builtinId="8" hidden="1"/>
    <cellStyle name="Hipervínculo" xfId="966" builtinId="8" hidden="1"/>
    <cellStyle name="Hipervínculo" xfId="968" builtinId="8" hidden="1"/>
    <cellStyle name="Hipervínculo" xfId="970" builtinId="8" hidden="1"/>
    <cellStyle name="Hipervínculo" xfId="972" builtinId="8" hidden="1"/>
    <cellStyle name="Hipervínculo" xfId="974" builtinId="8" hidden="1"/>
    <cellStyle name="Hipervínculo" xfId="976" builtinId="8" hidden="1"/>
    <cellStyle name="Hipervínculo" xfId="978" builtinId="8" hidden="1"/>
    <cellStyle name="Hipervínculo" xfId="980" builtinId="8" hidden="1"/>
    <cellStyle name="Hipervínculo" xfId="982" builtinId="8" hidden="1"/>
    <cellStyle name="Hipervínculo" xfId="984" builtinId="8" hidden="1"/>
    <cellStyle name="Hipervínculo" xfId="986" builtinId="8" hidden="1"/>
    <cellStyle name="Hipervínculo" xfId="988" builtinId="8" hidden="1"/>
    <cellStyle name="Hipervínculo" xfId="990" builtinId="8" hidden="1"/>
    <cellStyle name="Hipervínculo" xfId="992" builtinId="8" hidden="1"/>
    <cellStyle name="Hipervínculo" xfId="994" builtinId="8" hidden="1"/>
    <cellStyle name="Hipervínculo" xfId="996" builtinId="8" hidden="1"/>
    <cellStyle name="Hipervínculo" xfId="998" builtinId="8" hidden="1"/>
    <cellStyle name="Hipervínculo" xfId="1000" builtinId="8" hidden="1"/>
    <cellStyle name="Hipervínculo" xfId="1002" builtinId="8" hidden="1"/>
    <cellStyle name="Hipervínculo" xfId="1004" builtinId="8" hidden="1"/>
    <cellStyle name="Hipervínculo" xfId="1006" builtinId="8" hidden="1"/>
    <cellStyle name="Hipervínculo" xfId="1008" builtinId="8" hidden="1"/>
    <cellStyle name="Hipervínculo" xfId="1010" builtinId="8" hidden="1"/>
    <cellStyle name="Hipervínculo" xfId="1012" builtinId="8" hidden="1"/>
    <cellStyle name="Hipervínculo" xfId="1014" builtinId="8" hidden="1"/>
    <cellStyle name="Hipervínculo" xfId="1016" builtinId="8" hidden="1"/>
    <cellStyle name="Hipervínculo" xfId="1018" builtinId="8" hidden="1"/>
    <cellStyle name="Hipervínculo" xfId="1020" builtinId="8" hidden="1"/>
    <cellStyle name="Hipervínculo" xfId="1022" builtinId="8" hidden="1"/>
    <cellStyle name="Hipervínculo" xfId="1024" builtinId="8" hidden="1"/>
    <cellStyle name="Hipervínculo" xfId="1026" builtinId="8" hidden="1"/>
    <cellStyle name="Hipervínculo" xfId="1028" builtinId="8" hidden="1"/>
    <cellStyle name="Hipervínculo" xfId="1030" builtinId="8" hidden="1"/>
    <cellStyle name="Hipervínculo" xfId="1032" builtinId="8" hidden="1"/>
    <cellStyle name="Hipervínculo" xfId="1034" builtinId="8" hidden="1"/>
    <cellStyle name="Hipervínculo" xfId="1036" builtinId="8" hidden="1"/>
    <cellStyle name="Hipervínculo" xfId="1038" builtinId="8" hidden="1"/>
    <cellStyle name="Hipervínculo" xfId="1040" builtinId="8" hidden="1"/>
    <cellStyle name="Hipervínculo" xfId="1042" builtinId="8" hidden="1"/>
    <cellStyle name="Hipervínculo" xfId="1044" builtinId="8" hidden="1"/>
    <cellStyle name="Hipervínculo" xfId="1046" builtinId="8" hidden="1"/>
    <cellStyle name="Hipervínculo" xfId="1048" builtinId="8" hidden="1"/>
    <cellStyle name="Hipervínculo" xfId="1050" builtinId="8" hidden="1"/>
    <cellStyle name="Hipervínculo" xfId="1052" builtinId="8" hidden="1"/>
    <cellStyle name="Hipervínculo" xfId="1054" builtinId="8" hidden="1"/>
    <cellStyle name="Hipervínculo" xfId="1056" builtinId="8" hidden="1"/>
    <cellStyle name="Hipervínculo" xfId="1058" builtinId="8" hidden="1"/>
    <cellStyle name="Hipervínculo" xfId="1060" builtinId="8" hidden="1"/>
    <cellStyle name="Hipervínculo" xfId="1062" builtinId="8" hidden="1"/>
    <cellStyle name="Hipervínculo" xfId="1064" builtinId="8" hidden="1"/>
    <cellStyle name="Hipervínculo" xfId="1066" builtinId="8" hidden="1"/>
    <cellStyle name="Hipervínculo" xfId="1068" builtinId="8" hidden="1"/>
    <cellStyle name="Hipervínculo" xfId="1070" builtinId="8" hidden="1"/>
    <cellStyle name="Hipervínculo" xfId="1072" builtinId="8" hidden="1"/>
    <cellStyle name="Hipervínculo" xfId="1074" builtinId="8" hidden="1"/>
    <cellStyle name="Hipervínculo" xfId="1076" builtinId="8" hidden="1"/>
    <cellStyle name="Hipervínculo" xfId="1078" builtinId="8" hidden="1"/>
    <cellStyle name="Hipervínculo" xfId="1080" builtinId="8" hidden="1"/>
    <cellStyle name="Hipervínculo" xfId="1082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9" builtinId="9" hidden="1"/>
    <cellStyle name="Hipervínculo visitado" xfId="551" builtinId="9" hidden="1"/>
    <cellStyle name="Hipervínculo visitado" xfId="553" builtinId="9" hidden="1"/>
    <cellStyle name="Hipervínculo visitado" xfId="555" builtinId="9" hidden="1"/>
    <cellStyle name="Hipervínculo visitado" xfId="557" builtinId="9" hidden="1"/>
    <cellStyle name="Hipervínculo visitado" xfId="559" builtinId="9" hidden="1"/>
    <cellStyle name="Hipervínculo visitado" xfId="561" builtinId="9" hidden="1"/>
    <cellStyle name="Hipervínculo visitado" xfId="563" builtinId="9" hidden="1"/>
    <cellStyle name="Hipervínculo visitado" xfId="565" builtinId="9" hidden="1"/>
    <cellStyle name="Hipervínculo visitado" xfId="567" builtinId="9" hidden="1"/>
    <cellStyle name="Hipervínculo visitado" xfId="569" builtinId="9" hidden="1"/>
    <cellStyle name="Hipervínculo visitado" xfId="571" builtinId="9" hidden="1"/>
    <cellStyle name="Hipervínculo visitado" xfId="573" builtinId="9" hidden="1"/>
    <cellStyle name="Hipervínculo visitado" xfId="575" builtinId="9" hidden="1"/>
    <cellStyle name="Hipervínculo visitado" xfId="577" builtinId="9" hidden="1"/>
    <cellStyle name="Hipervínculo visitado" xfId="579" builtinId="9" hidden="1"/>
    <cellStyle name="Hipervínculo visitado" xfId="581" builtinId="9" hidden="1"/>
    <cellStyle name="Hipervínculo visitado" xfId="583" builtinId="9" hidden="1"/>
    <cellStyle name="Hipervínculo visitado" xfId="585" builtinId="9" hidden="1"/>
    <cellStyle name="Hipervínculo visitado" xfId="587" builtinId="9" hidden="1"/>
    <cellStyle name="Hipervínculo visitado" xfId="589" builtinId="9" hidden="1"/>
    <cellStyle name="Hipervínculo visitado" xfId="591" builtinId="9" hidden="1"/>
    <cellStyle name="Hipervínculo visitado" xfId="593" builtinId="9" hidden="1"/>
    <cellStyle name="Hipervínculo visitado" xfId="595" builtinId="9" hidden="1"/>
    <cellStyle name="Hipervínculo visitado" xfId="597" builtinId="9" hidden="1"/>
    <cellStyle name="Hipervínculo visitado" xfId="599" builtinId="9" hidden="1"/>
    <cellStyle name="Hipervínculo visitado" xfId="601" builtinId="9" hidden="1"/>
    <cellStyle name="Hipervínculo visitado" xfId="603" builtinId="9" hidden="1"/>
    <cellStyle name="Hipervínculo visitado" xfId="605" builtinId="9" hidden="1"/>
    <cellStyle name="Hipervínculo visitado" xfId="607" builtinId="9" hidden="1"/>
    <cellStyle name="Hipervínculo visitado" xfId="609" builtinId="9" hidden="1"/>
    <cellStyle name="Hipervínculo visitado" xfId="611" builtinId="9" hidden="1"/>
    <cellStyle name="Hipervínculo visitado" xfId="613" builtinId="9" hidden="1"/>
    <cellStyle name="Hipervínculo visitado" xfId="615" builtinId="9" hidden="1"/>
    <cellStyle name="Hipervínculo visitado" xfId="617" builtinId="9" hidden="1"/>
    <cellStyle name="Hipervínculo visitado" xfId="619" builtinId="9" hidden="1"/>
    <cellStyle name="Hipervínculo visitado" xfId="621" builtinId="9" hidden="1"/>
    <cellStyle name="Hipervínculo visitado" xfId="623" builtinId="9" hidden="1"/>
    <cellStyle name="Hipervínculo visitado" xfId="625" builtinId="9" hidden="1"/>
    <cellStyle name="Hipervínculo visitado" xfId="627" builtinId="9" hidden="1"/>
    <cellStyle name="Hipervínculo visitado" xfId="629" builtinId="9" hidden="1"/>
    <cellStyle name="Hipervínculo visitado" xfId="631" builtinId="9" hidden="1"/>
    <cellStyle name="Hipervínculo visitado" xfId="633" builtinId="9" hidden="1"/>
    <cellStyle name="Hipervínculo visitado" xfId="635" builtinId="9" hidden="1"/>
    <cellStyle name="Hipervínculo visitado" xfId="637" builtinId="9" hidden="1"/>
    <cellStyle name="Hipervínculo visitado" xfId="639" builtinId="9" hidden="1"/>
    <cellStyle name="Hipervínculo visitado" xfId="641" builtinId="9" hidden="1"/>
    <cellStyle name="Hipervínculo visitado" xfId="643" builtinId="9" hidden="1"/>
    <cellStyle name="Hipervínculo visitado" xfId="645" builtinId="9" hidden="1"/>
    <cellStyle name="Hipervínculo visitado" xfId="647" builtinId="9" hidden="1"/>
    <cellStyle name="Hipervínculo visitado" xfId="649" builtinId="9" hidden="1"/>
    <cellStyle name="Hipervínculo visitado" xfId="651" builtinId="9" hidden="1"/>
    <cellStyle name="Hipervínculo visitado" xfId="653" builtinId="9" hidden="1"/>
    <cellStyle name="Hipervínculo visitado" xfId="655" builtinId="9" hidden="1"/>
    <cellStyle name="Hipervínculo visitado" xfId="657" builtinId="9" hidden="1"/>
    <cellStyle name="Hipervínculo visitado" xfId="659" builtinId="9" hidden="1"/>
    <cellStyle name="Hipervínculo visitado" xfId="661" builtinId="9" hidden="1"/>
    <cellStyle name="Hipervínculo visitado" xfId="663" builtinId="9" hidden="1"/>
    <cellStyle name="Hipervínculo visitado" xfId="665" builtinId="9" hidden="1"/>
    <cellStyle name="Hipervínculo visitado" xfId="667" builtinId="9" hidden="1"/>
    <cellStyle name="Hipervínculo visitado" xfId="669" builtinId="9" hidden="1"/>
    <cellStyle name="Hipervínculo visitado" xfId="671" builtinId="9" hidden="1"/>
    <cellStyle name="Hipervínculo visitado" xfId="673" builtinId="9" hidden="1"/>
    <cellStyle name="Hipervínculo visitado" xfId="675" builtinId="9" hidden="1"/>
    <cellStyle name="Hipervínculo visitado" xfId="677" builtinId="9" hidden="1"/>
    <cellStyle name="Hipervínculo visitado" xfId="679" builtinId="9" hidden="1"/>
    <cellStyle name="Hipervínculo visitado" xfId="681" builtinId="9" hidden="1"/>
    <cellStyle name="Hipervínculo visitado" xfId="683" builtinId="9" hidden="1"/>
    <cellStyle name="Hipervínculo visitado" xfId="685" builtinId="9" hidden="1"/>
    <cellStyle name="Hipervínculo visitado" xfId="687" builtinId="9" hidden="1"/>
    <cellStyle name="Hipervínculo visitado" xfId="689" builtinId="9" hidden="1"/>
    <cellStyle name="Hipervínculo visitado" xfId="691" builtinId="9" hidden="1"/>
    <cellStyle name="Hipervínculo visitado" xfId="693" builtinId="9" hidden="1"/>
    <cellStyle name="Hipervínculo visitado" xfId="695" builtinId="9" hidden="1"/>
    <cellStyle name="Hipervínculo visitado" xfId="697" builtinId="9" hidden="1"/>
    <cellStyle name="Hipervínculo visitado" xfId="699" builtinId="9" hidden="1"/>
    <cellStyle name="Hipervínculo visitado" xfId="701" builtinId="9" hidden="1"/>
    <cellStyle name="Hipervínculo visitado" xfId="703" builtinId="9" hidden="1"/>
    <cellStyle name="Hipervínculo visitado" xfId="705" builtinId="9" hidden="1"/>
    <cellStyle name="Hipervínculo visitado" xfId="707" builtinId="9" hidden="1"/>
    <cellStyle name="Hipervínculo visitado" xfId="709" builtinId="9" hidden="1"/>
    <cellStyle name="Hipervínculo visitado" xfId="711" builtinId="9" hidden="1"/>
    <cellStyle name="Hipervínculo visitado" xfId="713" builtinId="9" hidden="1"/>
    <cellStyle name="Hipervínculo visitado" xfId="715" builtinId="9" hidden="1"/>
    <cellStyle name="Hipervínculo visitado" xfId="717" builtinId="9" hidden="1"/>
    <cellStyle name="Hipervínculo visitado" xfId="719" builtinId="9" hidden="1"/>
    <cellStyle name="Hipervínculo visitado" xfId="721" builtinId="9" hidden="1"/>
    <cellStyle name="Hipervínculo visitado" xfId="723" builtinId="9" hidden="1"/>
    <cellStyle name="Hipervínculo visitado" xfId="725" builtinId="9" hidden="1"/>
    <cellStyle name="Hipervínculo visitado" xfId="727" builtinId="9" hidden="1"/>
    <cellStyle name="Hipervínculo visitado" xfId="729" builtinId="9" hidden="1"/>
    <cellStyle name="Hipervínculo visitado" xfId="731" builtinId="9" hidden="1"/>
    <cellStyle name="Hipervínculo visitado" xfId="733" builtinId="9" hidden="1"/>
    <cellStyle name="Hipervínculo visitado" xfId="735" builtinId="9" hidden="1"/>
    <cellStyle name="Hipervínculo visitado" xfId="737" builtinId="9" hidden="1"/>
    <cellStyle name="Hipervínculo visitado" xfId="739" builtinId="9" hidden="1"/>
    <cellStyle name="Hipervínculo visitado" xfId="741" builtinId="9" hidden="1"/>
    <cellStyle name="Hipervínculo visitado" xfId="743" builtinId="9" hidden="1"/>
    <cellStyle name="Hipervínculo visitado" xfId="745" builtinId="9" hidden="1"/>
    <cellStyle name="Hipervínculo visitado" xfId="747" builtinId="9" hidden="1"/>
    <cellStyle name="Hipervínculo visitado" xfId="749" builtinId="9" hidden="1"/>
    <cellStyle name="Hipervínculo visitado" xfId="751" builtinId="9" hidden="1"/>
    <cellStyle name="Hipervínculo visitado" xfId="753" builtinId="9" hidden="1"/>
    <cellStyle name="Hipervínculo visitado" xfId="755" builtinId="9" hidden="1"/>
    <cellStyle name="Hipervínculo visitado" xfId="757" builtinId="9" hidden="1"/>
    <cellStyle name="Hipervínculo visitado" xfId="759" builtinId="9" hidden="1"/>
    <cellStyle name="Hipervínculo visitado" xfId="761" builtinId="9" hidden="1"/>
    <cellStyle name="Hipervínculo visitado" xfId="763" builtinId="9" hidden="1"/>
    <cellStyle name="Hipervínculo visitado" xfId="765" builtinId="9" hidden="1"/>
    <cellStyle name="Hipervínculo visitado" xfId="767" builtinId="9" hidden="1"/>
    <cellStyle name="Hipervínculo visitado" xfId="769" builtinId="9" hidden="1"/>
    <cellStyle name="Hipervínculo visitado" xfId="771" builtinId="9" hidden="1"/>
    <cellStyle name="Hipervínculo visitado" xfId="773" builtinId="9" hidden="1"/>
    <cellStyle name="Hipervínculo visitado" xfId="775" builtinId="9" hidden="1"/>
    <cellStyle name="Hipervínculo visitado" xfId="777" builtinId="9" hidden="1"/>
    <cellStyle name="Hipervínculo visitado" xfId="779" builtinId="9" hidden="1"/>
    <cellStyle name="Hipervínculo visitado" xfId="781" builtinId="9" hidden="1"/>
    <cellStyle name="Hipervínculo visitado" xfId="783" builtinId="9" hidden="1"/>
    <cellStyle name="Hipervínculo visitado" xfId="785" builtinId="9" hidden="1"/>
    <cellStyle name="Hipervínculo visitado" xfId="787" builtinId="9" hidden="1"/>
    <cellStyle name="Hipervínculo visitado" xfId="789" builtinId="9" hidden="1"/>
    <cellStyle name="Hipervínculo visitado" xfId="791" builtinId="9" hidden="1"/>
    <cellStyle name="Hipervínculo visitado" xfId="793" builtinId="9" hidden="1"/>
    <cellStyle name="Hipervínculo visitado" xfId="795" builtinId="9" hidden="1"/>
    <cellStyle name="Hipervínculo visitado" xfId="797" builtinId="9" hidden="1"/>
    <cellStyle name="Hipervínculo visitado" xfId="799" builtinId="9" hidden="1"/>
    <cellStyle name="Hipervínculo visitado" xfId="801" builtinId="9" hidden="1"/>
    <cellStyle name="Hipervínculo visitado" xfId="803" builtinId="9" hidden="1"/>
    <cellStyle name="Hipervínculo visitado" xfId="805" builtinId="9" hidden="1"/>
    <cellStyle name="Hipervínculo visitado" xfId="807" builtinId="9" hidden="1"/>
    <cellStyle name="Hipervínculo visitado" xfId="809" builtinId="9" hidden="1"/>
    <cellStyle name="Hipervínculo visitado" xfId="811" builtinId="9" hidden="1"/>
    <cellStyle name="Hipervínculo visitado" xfId="813" builtinId="9" hidden="1"/>
    <cellStyle name="Hipervínculo visitado" xfId="815" builtinId="9" hidden="1"/>
    <cellStyle name="Hipervínculo visitado" xfId="817" builtinId="9" hidden="1"/>
    <cellStyle name="Hipervínculo visitado" xfId="819" builtinId="9" hidden="1"/>
    <cellStyle name="Hipervínculo visitado" xfId="821" builtinId="9" hidden="1"/>
    <cellStyle name="Hipervínculo visitado" xfId="823" builtinId="9" hidden="1"/>
    <cellStyle name="Hipervínculo visitado" xfId="825" builtinId="9" hidden="1"/>
    <cellStyle name="Hipervínculo visitado" xfId="827" builtinId="9" hidden="1"/>
    <cellStyle name="Hipervínculo visitado" xfId="829" builtinId="9" hidden="1"/>
    <cellStyle name="Hipervínculo visitado" xfId="831" builtinId="9" hidden="1"/>
    <cellStyle name="Hipervínculo visitado" xfId="833" builtinId="9" hidden="1"/>
    <cellStyle name="Hipervínculo visitado" xfId="835" builtinId="9" hidden="1"/>
    <cellStyle name="Hipervínculo visitado" xfId="837" builtinId="9" hidden="1"/>
    <cellStyle name="Hipervínculo visitado" xfId="839" builtinId="9" hidden="1"/>
    <cellStyle name="Hipervínculo visitado" xfId="841" builtinId="9" hidden="1"/>
    <cellStyle name="Hipervínculo visitado" xfId="843" builtinId="9" hidden="1"/>
    <cellStyle name="Hipervínculo visitado" xfId="845" builtinId="9" hidden="1"/>
    <cellStyle name="Hipervínculo visitado" xfId="847" builtinId="9" hidden="1"/>
    <cellStyle name="Hipervínculo visitado" xfId="849" builtinId="9" hidden="1"/>
    <cellStyle name="Hipervínculo visitado" xfId="851" builtinId="9" hidden="1"/>
    <cellStyle name="Hipervínculo visitado" xfId="853" builtinId="9" hidden="1"/>
    <cellStyle name="Hipervínculo visitado" xfId="855" builtinId="9" hidden="1"/>
    <cellStyle name="Hipervínculo visitado" xfId="857" builtinId="9" hidden="1"/>
    <cellStyle name="Hipervínculo visitado" xfId="859" builtinId="9" hidden="1"/>
    <cellStyle name="Hipervínculo visitado" xfId="861" builtinId="9" hidden="1"/>
    <cellStyle name="Hipervínculo visitado" xfId="863" builtinId="9" hidden="1"/>
    <cellStyle name="Hipervínculo visitado" xfId="865" builtinId="9" hidden="1"/>
    <cellStyle name="Hipervínculo visitado" xfId="867" builtinId="9" hidden="1"/>
    <cellStyle name="Hipervínculo visitado" xfId="869" builtinId="9" hidden="1"/>
    <cellStyle name="Hipervínculo visitado" xfId="871" builtinId="9" hidden="1"/>
    <cellStyle name="Hipervínculo visitado" xfId="873" builtinId="9" hidden="1"/>
    <cellStyle name="Hipervínculo visitado" xfId="875" builtinId="9" hidden="1"/>
    <cellStyle name="Hipervínculo visitado" xfId="877" builtinId="9" hidden="1"/>
    <cellStyle name="Hipervínculo visitado" xfId="879" builtinId="9" hidden="1"/>
    <cellStyle name="Hipervínculo visitado" xfId="881" builtinId="9" hidden="1"/>
    <cellStyle name="Hipervínculo visitado" xfId="883" builtinId="9" hidden="1"/>
    <cellStyle name="Hipervínculo visitado" xfId="885" builtinId="9" hidden="1"/>
    <cellStyle name="Hipervínculo visitado" xfId="887" builtinId="9" hidden="1"/>
    <cellStyle name="Hipervínculo visitado" xfId="889" builtinId="9" hidden="1"/>
    <cellStyle name="Hipervínculo visitado" xfId="891" builtinId="9" hidden="1"/>
    <cellStyle name="Hipervínculo visitado" xfId="893" builtinId="9" hidden="1"/>
    <cellStyle name="Hipervínculo visitado" xfId="895" builtinId="9" hidden="1"/>
    <cellStyle name="Hipervínculo visitado" xfId="897" builtinId="9" hidden="1"/>
    <cellStyle name="Hipervínculo visitado" xfId="899" builtinId="9" hidden="1"/>
    <cellStyle name="Hipervínculo visitado" xfId="901" builtinId="9" hidden="1"/>
    <cellStyle name="Hipervínculo visitado" xfId="903" builtinId="9" hidden="1"/>
    <cellStyle name="Hipervínculo visitado" xfId="905" builtinId="9" hidden="1"/>
    <cellStyle name="Hipervínculo visitado" xfId="907" builtinId="9" hidden="1"/>
    <cellStyle name="Hipervínculo visitado" xfId="909" builtinId="9" hidden="1"/>
    <cellStyle name="Hipervínculo visitado" xfId="911" builtinId="9" hidden="1"/>
    <cellStyle name="Hipervínculo visitado" xfId="913" builtinId="9" hidden="1"/>
    <cellStyle name="Hipervínculo visitado" xfId="915" builtinId="9" hidden="1"/>
    <cellStyle name="Hipervínculo visitado" xfId="917" builtinId="9" hidden="1"/>
    <cellStyle name="Hipervínculo visitado" xfId="919" builtinId="9" hidden="1"/>
    <cellStyle name="Hipervínculo visitado" xfId="921" builtinId="9" hidden="1"/>
    <cellStyle name="Hipervínculo visitado" xfId="923" builtinId="9" hidden="1"/>
    <cellStyle name="Hipervínculo visitado" xfId="925" builtinId="9" hidden="1"/>
    <cellStyle name="Hipervínculo visitado" xfId="927" builtinId="9" hidden="1"/>
    <cellStyle name="Hipervínculo visitado" xfId="929" builtinId="9" hidden="1"/>
    <cellStyle name="Hipervínculo visitado" xfId="931" builtinId="9" hidden="1"/>
    <cellStyle name="Hipervínculo visitado" xfId="933" builtinId="9" hidden="1"/>
    <cellStyle name="Hipervínculo visitado" xfId="935" builtinId="9" hidden="1"/>
    <cellStyle name="Hipervínculo visitado" xfId="937" builtinId="9" hidden="1"/>
    <cellStyle name="Hipervínculo visitado" xfId="939" builtinId="9" hidden="1"/>
    <cellStyle name="Hipervínculo visitado" xfId="941" builtinId="9" hidden="1"/>
    <cellStyle name="Hipervínculo visitado" xfId="943" builtinId="9" hidden="1"/>
    <cellStyle name="Hipervínculo visitado" xfId="945" builtinId="9" hidden="1"/>
    <cellStyle name="Hipervínculo visitado" xfId="947" builtinId="9" hidden="1"/>
    <cellStyle name="Hipervínculo visitado" xfId="949" builtinId="9" hidden="1"/>
    <cellStyle name="Hipervínculo visitado" xfId="951" builtinId="9" hidden="1"/>
    <cellStyle name="Hipervínculo visitado" xfId="953" builtinId="9" hidden="1"/>
    <cellStyle name="Hipervínculo visitado" xfId="955" builtinId="9" hidden="1"/>
    <cellStyle name="Hipervínculo visitado" xfId="957" builtinId="9" hidden="1"/>
    <cellStyle name="Hipervínculo visitado" xfId="959" builtinId="9" hidden="1"/>
    <cellStyle name="Hipervínculo visitado" xfId="961" builtinId="9" hidden="1"/>
    <cellStyle name="Hipervínculo visitado" xfId="963" builtinId="9" hidden="1"/>
    <cellStyle name="Hipervínculo visitado" xfId="965" builtinId="9" hidden="1"/>
    <cellStyle name="Hipervínculo visitado" xfId="967" builtinId="9" hidden="1"/>
    <cellStyle name="Hipervínculo visitado" xfId="969" builtinId="9" hidden="1"/>
    <cellStyle name="Hipervínculo visitado" xfId="971" builtinId="9" hidden="1"/>
    <cellStyle name="Hipervínculo visitado" xfId="973" builtinId="9" hidden="1"/>
    <cellStyle name="Hipervínculo visitado" xfId="975" builtinId="9" hidden="1"/>
    <cellStyle name="Hipervínculo visitado" xfId="977" builtinId="9" hidden="1"/>
    <cellStyle name="Hipervínculo visitado" xfId="979" builtinId="9" hidden="1"/>
    <cellStyle name="Hipervínculo visitado" xfId="981" builtinId="9" hidden="1"/>
    <cellStyle name="Hipervínculo visitado" xfId="983" builtinId="9" hidden="1"/>
    <cellStyle name="Hipervínculo visitado" xfId="985" builtinId="9" hidden="1"/>
    <cellStyle name="Hipervínculo visitado" xfId="987" builtinId="9" hidden="1"/>
    <cellStyle name="Hipervínculo visitado" xfId="989" builtinId="9" hidden="1"/>
    <cellStyle name="Hipervínculo visitado" xfId="991" builtinId="9" hidden="1"/>
    <cellStyle name="Hipervínculo visitado" xfId="993" builtinId="9" hidden="1"/>
    <cellStyle name="Hipervínculo visitado" xfId="995" builtinId="9" hidden="1"/>
    <cellStyle name="Hipervínculo visitado" xfId="997" builtinId="9" hidden="1"/>
    <cellStyle name="Hipervínculo visitado" xfId="999" builtinId="9" hidden="1"/>
    <cellStyle name="Hipervínculo visitado" xfId="1001" builtinId="9" hidden="1"/>
    <cellStyle name="Hipervínculo visitado" xfId="1003" builtinId="9" hidden="1"/>
    <cellStyle name="Hipervínculo visitado" xfId="1005" builtinId="9" hidden="1"/>
    <cellStyle name="Hipervínculo visitado" xfId="1007" builtinId="9" hidden="1"/>
    <cellStyle name="Hipervínculo visitado" xfId="1009" builtinId="9" hidden="1"/>
    <cellStyle name="Hipervínculo visitado" xfId="1011" builtinId="9" hidden="1"/>
    <cellStyle name="Hipervínculo visitado" xfId="1013" builtinId="9" hidden="1"/>
    <cellStyle name="Hipervínculo visitado" xfId="1015" builtinId="9" hidden="1"/>
    <cellStyle name="Hipervínculo visitado" xfId="1017" builtinId="9" hidden="1"/>
    <cellStyle name="Hipervínculo visitado" xfId="1019" builtinId="9" hidden="1"/>
    <cellStyle name="Hipervínculo visitado" xfId="1021" builtinId="9" hidden="1"/>
    <cellStyle name="Hipervínculo visitado" xfId="1023" builtinId="9" hidden="1"/>
    <cellStyle name="Hipervínculo visitado" xfId="1025" builtinId="9" hidden="1"/>
    <cellStyle name="Hipervínculo visitado" xfId="1027" builtinId="9" hidden="1"/>
    <cellStyle name="Hipervínculo visitado" xfId="1029" builtinId="9" hidden="1"/>
    <cellStyle name="Hipervínculo visitado" xfId="1031" builtinId="9" hidden="1"/>
    <cellStyle name="Hipervínculo visitado" xfId="1033" builtinId="9" hidden="1"/>
    <cellStyle name="Hipervínculo visitado" xfId="1035" builtinId="9" hidden="1"/>
    <cellStyle name="Hipervínculo visitado" xfId="1037" builtinId="9" hidden="1"/>
    <cellStyle name="Hipervínculo visitado" xfId="1039" builtinId="9" hidden="1"/>
    <cellStyle name="Hipervínculo visitado" xfId="1041" builtinId="9" hidden="1"/>
    <cellStyle name="Hipervínculo visitado" xfId="1043" builtinId="9" hidden="1"/>
    <cellStyle name="Hipervínculo visitado" xfId="1045" builtinId="9" hidden="1"/>
    <cellStyle name="Hipervínculo visitado" xfId="1047" builtinId="9" hidden="1"/>
    <cellStyle name="Hipervínculo visitado" xfId="1049" builtinId="9" hidden="1"/>
    <cellStyle name="Hipervínculo visitado" xfId="1051" builtinId="9" hidden="1"/>
    <cellStyle name="Hipervínculo visitado" xfId="1053" builtinId="9" hidden="1"/>
    <cellStyle name="Hipervínculo visitado" xfId="1055" builtinId="9" hidden="1"/>
    <cellStyle name="Hipervínculo visitado" xfId="1057" builtinId="9" hidden="1"/>
    <cellStyle name="Hipervínculo visitado" xfId="1059" builtinId="9" hidden="1"/>
    <cellStyle name="Hipervínculo visitado" xfId="1061" builtinId="9" hidden="1"/>
    <cellStyle name="Hipervínculo visitado" xfId="1063" builtinId="9" hidden="1"/>
    <cellStyle name="Hipervínculo visitado" xfId="1065" builtinId="9" hidden="1"/>
    <cellStyle name="Hipervínculo visitado" xfId="1067" builtinId="9" hidden="1"/>
    <cellStyle name="Hipervínculo visitado" xfId="1069" builtinId="9" hidden="1"/>
    <cellStyle name="Hipervínculo visitado" xfId="1071" builtinId="9" hidden="1"/>
    <cellStyle name="Hipervínculo visitado" xfId="1073" builtinId="9" hidden="1"/>
    <cellStyle name="Hipervínculo visitado" xfId="1075" builtinId="9" hidden="1"/>
    <cellStyle name="Hipervínculo visitado" xfId="1077" builtinId="9" hidden="1"/>
    <cellStyle name="Hipervínculo visitado" xfId="1079" builtinId="9" hidden="1"/>
    <cellStyle name="Hipervínculo visitado" xfId="1081" builtinId="9" hidden="1"/>
    <cellStyle name="Hipervínculo visitado" xfId="1083" builtinId="9" hidden="1"/>
    <cellStyle name="Normal" xfId="0" builtinId="0"/>
    <cellStyle name="Porcentual" xfId="547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0"/>
  <sheetViews>
    <sheetView tabSelected="1" topLeftCell="B1" workbookViewId="0">
      <selection activeCell="Q135" sqref="Q135"/>
    </sheetView>
  </sheetViews>
  <sheetFormatPr baseColWidth="10" defaultRowHeight="15" x14ac:dyDescent="0"/>
  <cols>
    <col min="1" max="1" width="41" customWidth="1"/>
    <col min="2" max="2" width="15.33203125" customWidth="1"/>
    <col min="3" max="3" width="49.6640625" customWidth="1"/>
    <col min="8" max="9" width="16.5" bestFit="1" customWidth="1"/>
    <col min="13" max="14" width="16.5" bestFit="1" customWidth="1"/>
    <col min="17" max="17" width="13" customWidth="1"/>
  </cols>
  <sheetData>
    <row r="1" spans="1:19">
      <c r="A1" s="96" t="s">
        <v>352</v>
      </c>
      <c r="B1" s="96"/>
      <c r="C1" s="96"/>
    </row>
    <row r="2" spans="1:19">
      <c r="G2" s="95" t="s">
        <v>103</v>
      </c>
      <c r="H2" s="95"/>
      <c r="I2" s="95"/>
      <c r="J2" s="95"/>
      <c r="K2" s="1"/>
      <c r="L2" s="95" t="s">
        <v>353</v>
      </c>
      <c r="M2" s="95"/>
      <c r="N2" s="95"/>
      <c r="O2" s="95"/>
      <c r="Q2" s="52" t="s">
        <v>293</v>
      </c>
    </row>
    <row r="3" spans="1:19" s="1" customFormat="1">
      <c r="A3" s="29" t="s">
        <v>117</v>
      </c>
      <c r="B3" s="29" t="s">
        <v>118</v>
      </c>
      <c r="C3" s="12" t="s">
        <v>119</v>
      </c>
      <c r="D3" t="s">
        <v>0</v>
      </c>
      <c r="E3" s="6" t="s">
        <v>2</v>
      </c>
      <c r="F3"/>
      <c r="G3" s="2" t="s">
        <v>1</v>
      </c>
      <c r="H3" s="2" t="s">
        <v>104</v>
      </c>
      <c r="I3" s="2" t="s">
        <v>105</v>
      </c>
      <c r="J3" s="6" t="s">
        <v>106</v>
      </c>
      <c r="K3"/>
      <c r="L3" s="2" t="s">
        <v>354</v>
      </c>
      <c r="M3" s="2" t="s">
        <v>104</v>
      </c>
      <c r="N3" s="2" t="s">
        <v>105</v>
      </c>
      <c r="O3" s="6" t="s">
        <v>106</v>
      </c>
      <c r="P3"/>
      <c r="Q3" s="52" t="s">
        <v>294</v>
      </c>
    </row>
    <row r="6" spans="1:19" s="1" customFormat="1">
      <c r="A6" s="54" t="s">
        <v>295</v>
      </c>
      <c r="B6" s="55" t="s">
        <v>137</v>
      </c>
      <c r="C6" s="56" t="s">
        <v>138</v>
      </c>
      <c r="D6" s="1" t="s">
        <v>5</v>
      </c>
      <c r="E6" s="4">
        <v>66614.120800000004</v>
      </c>
      <c r="G6" s="3">
        <v>1.25283441417356E-3</v>
      </c>
      <c r="H6" s="4">
        <v>52554.867972838802</v>
      </c>
      <c r="I6" s="4">
        <v>64183.825583426631</v>
      </c>
      <c r="J6" s="88">
        <v>1.2212727014479012</v>
      </c>
      <c r="K6" s="87"/>
      <c r="L6" s="94">
        <v>0.33338073077627145</v>
      </c>
      <c r="M6" s="89">
        <v>42656.787772781834</v>
      </c>
      <c r="N6" s="89">
        <v>43449.115806315443</v>
      </c>
      <c r="O6" s="88">
        <f t="shared" ref="O6:O12" si="0">(N6/M6)</f>
        <v>1.0185744889595079</v>
      </c>
      <c r="P6"/>
      <c r="Q6" s="57">
        <f>(H6+I6+M6+N6)/15736262.56</f>
        <v>1.289026516696368E-2</v>
      </c>
      <c r="R6"/>
      <c r="S6"/>
    </row>
    <row r="7" spans="1:19">
      <c r="A7" s="7" t="s">
        <v>295</v>
      </c>
      <c r="B7" s="7" t="s">
        <v>107</v>
      </c>
      <c r="C7" s="8" t="s">
        <v>108</v>
      </c>
      <c r="D7" s="43" t="s">
        <v>51</v>
      </c>
      <c r="E7" s="44">
        <v>68142.3171</v>
      </c>
      <c r="F7" s="43"/>
      <c r="G7" s="45">
        <v>2.9841165975264E-5</v>
      </c>
      <c r="H7" s="44">
        <v>11122.424222577902</v>
      </c>
      <c r="I7" s="44">
        <v>13267.987968558133</v>
      </c>
      <c r="J7" s="47">
        <v>1.1929043258055969</v>
      </c>
      <c r="K7" s="43"/>
      <c r="L7" s="94">
        <v>6.1498444058087536E-3</v>
      </c>
      <c r="M7" s="44">
        <v>10557.126582366311</v>
      </c>
      <c r="N7" s="44">
        <v>13364.464043273685</v>
      </c>
      <c r="O7" s="47">
        <f t="shared" si="0"/>
        <v>1.2659187079935654</v>
      </c>
      <c r="Q7" s="57">
        <f t="shared" ref="Q7:Q70" si="1">(H7+I7+M7+N7)/15736262.56</f>
        <v>3.070106553736609E-3</v>
      </c>
    </row>
    <row r="8" spans="1:19">
      <c r="A8" s="7" t="s">
        <v>295</v>
      </c>
      <c r="B8" s="7" t="s">
        <v>109</v>
      </c>
      <c r="C8" s="8" t="s">
        <v>110</v>
      </c>
      <c r="D8" s="43" t="s">
        <v>60</v>
      </c>
      <c r="E8" s="44">
        <v>67429.161399999997</v>
      </c>
      <c r="F8" s="43"/>
      <c r="G8" s="45">
        <v>1.2505453012169299E-3</v>
      </c>
      <c r="H8" s="44">
        <v>9852.7194920656475</v>
      </c>
      <c r="I8" s="44">
        <v>12007.213851988467</v>
      </c>
      <c r="J8" s="47">
        <v>1.2186700191411948</v>
      </c>
      <c r="K8" s="43"/>
      <c r="L8" s="94">
        <v>1.5613409868989089E-2</v>
      </c>
      <c r="M8" s="44">
        <v>9653.6929256055337</v>
      </c>
      <c r="N8" s="44">
        <v>11224.334610331232</v>
      </c>
      <c r="O8" s="47">
        <f t="shared" si="0"/>
        <v>1.1626985337973321</v>
      </c>
      <c r="Q8" s="57">
        <f t="shared" si="1"/>
        <v>2.715890175131323E-3</v>
      </c>
    </row>
    <row r="9" spans="1:19">
      <c r="A9" s="7" t="s">
        <v>295</v>
      </c>
      <c r="B9" s="7" t="s">
        <v>214</v>
      </c>
      <c r="C9" s="8" t="s">
        <v>215</v>
      </c>
      <c r="D9" s="43" t="s">
        <v>28</v>
      </c>
      <c r="E9" s="44">
        <v>107076.0099</v>
      </c>
      <c r="F9" s="43"/>
      <c r="G9" s="45">
        <v>0.25210918414417999</v>
      </c>
      <c r="H9" s="44">
        <v>20011.929160044932</v>
      </c>
      <c r="I9" s="44">
        <v>20676.951983998035</v>
      </c>
      <c r="J9" s="46">
        <v>1.0332313201108498</v>
      </c>
      <c r="K9" s="43"/>
      <c r="L9" s="94">
        <v>4.3236561238236972E-2</v>
      </c>
      <c r="M9" s="44">
        <v>14308.6382423506</v>
      </c>
      <c r="N9" s="44">
        <v>15211.175323055792</v>
      </c>
      <c r="O9" s="48">
        <f t="shared" si="0"/>
        <v>1.0630763784378774</v>
      </c>
      <c r="Q9" s="57">
        <f t="shared" si="1"/>
        <v>4.4615863799777221E-3</v>
      </c>
    </row>
    <row r="10" spans="1:19">
      <c r="A10" s="7" t="s">
        <v>295</v>
      </c>
      <c r="B10" s="25" t="s">
        <v>223</v>
      </c>
      <c r="C10" s="8" t="s">
        <v>215</v>
      </c>
      <c r="D10" s="43" t="s">
        <v>29</v>
      </c>
      <c r="E10" s="44">
        <v>108760.03200000001</v>
      </c>
      <c r="F10" s="43"/>
      <c r="G10" s="45">
        <v>0.27037507763630098</v>
      </c>
      <c r="H10" s="44">
        <v>19155.828403255498</v>
      </c>
      <c r="I10" s="44">
        <v>18571.005951796265</v>
      </c>
      <c r="J10" s="46">
        <v>0.96947026047905904</v>
      </c>
      <c r="K10" s="43"/>
      <c r="L10" s="94">
        <v>3.0152350364303754E-3</v>
      </c>
      <c r="M10" s="44">
        <v>8172.4105709345167</v>
      </c>
      <c r="N10" s="44">
        <v>6517.4586443944463</v>
      </c>
      <c r="O10" s="48">
        <f t="shared" si="0"/>
        <v>0.79749525404095967</v>
      </c>
      <c r="Q10" s="57">
        <f t="shared" si="1"/>
        <v>3.3309499870457625E-3</v>
      </c>
    </row>
    <row r="11" spans="1:19">
      <c r="A11" s="7" t="s">
        <v>295</v>
      </c>
      <c r="B11" s="25" t="s">
        <v>221</v>
      </c>
      <c r="C11" s="8" t="s">
        <v>222</v>
      </c>
      <c r="D11" s="43" t="s">
        <v>67</v>
      </c>
      <c r="E11" s="44">
        <v>107257.2052</v>
      </c>
      <c r="F11" s="43"/>
      <c r="G11" s="45">
        <v>1.17458218370969E-3</v>
      </c>
      <c r="H11" s="44">
        <v>9233.9780277747559</v>
      </c>
      <c r="I11" s="44">
        <v>7609.0633772923711</v>
      </c>
      <c r="J11" s="46">
        <v>0.82402875059970615</v>
      </c>
      <c r="K11" s="43"/>
      <c r="L11" s="94">
        <v>0.6288861440072242</v>
      </c>
      <c r="M11" s="44">
        <v>5250.5776257035259</v>
      </c>
      <c r="N11" s="44">
        <v>5438.1176168094344</v>
      </c>
      <c r="O11" s="48">
        <f t="shared" si="0"/>
        <v>1.0357179732355219</v>
      </c>
      <c r="Q11" s="57">
        <f t="shared" si="1"/>
        <v>1.749572780868756E-3</v>
      </c>
    </row>
    <row r="12" spans="1:19">
      <c r="A12" s="7" t="s">
        <v>295</v>
      </c>
      <c r="B12" s="7" t="s">
        <v>265</v>
      </c>
      <c r="C12" s="37" t="s">
        <v>266</v>
      </c>
      <c r="D12" s="43" t="s">
        <v>90</v>
      </c>
      <c r="E12" s="44">
        <v>28209.3711</v>
      </c>
      <c r="F12" s="43"/>
      <c r="G12" s="45">
        <v>9.6037558371976396E-3</v>
      </c>
      <c r="H12" s="44">
        <v>6204.0782228800999</v>
      </c>
      <c r="I12" s="44">
        <v>5580.1993057766858</v>
      </c>
      <c r="J12" s="46">
        <v>0.89944051401502279</v>
      </c>
      <c r="K12" s="43"/>
      <c r="L12" s="94">
        <v>7.1494257018384633E-2</v>
      </c>
      <c r="M12" s="44">
        <v>7063.9931996207406</v>
      </c>
      <c r="N12" s="44">
        <v>6821.343903341347</v>
      </c>
      <c r="O12" s="48">
        <f t="shared" si="0"/>
        <v>0.96564984005188148</v>
      </c>
      <c r="Q12" s="57">
        <f t="shared" si="1"/>
        <v>1.6312395992215114E-3</v>
      </c>
    </row>
    <row r="13" spans="1:19">
      <c r="O13" s="88"/>
      <c r="Q13" s="57"/>
    </row>
    <row r="14" spans="1:19" s="1" customFormat="1">
      <c r="A14" s="58" t="s">
        <v>296</v>
      </c>
      <c r="B14" s="58" t="s">
        <v>122</v>
      </c>
      <c r="C14" s="56" t="s">
        <v>123</v>
      </c>
      <c r="D14" s="1" t="s">
        <v>16</v>
      </c>
      <c r="E14" s="4">
        <v>27875.210800000001</v>
      </c>
      <c r="G14" s="3">
        <v>5.1720184475642101E-3</v>
      </c>
      <c r="H14" s="4">
        <v>30359.838427381601</v>
      </c>
      <c r="I14" s="4">
        <v>26340.198134162336</v>
      </c>
      <c r="J14" s="5">
        <v>0.86760007623775948</v>
      </c>
      <c r="L14" s="94">
        <v>1.0528968160540157E-2</v>
      </c>
      <c r="M14" s="4">
        <v>24494.024205509701</v>
      </c>
      <c r="N14" s="4">
        <v>28706.074764702287</v>
      </c>
      <c r="O14" s="88">
        <f>(N14/M14)</f>
        <v>1.171962374326597</v>
      </c>
      <c r="P14"/>
      <c r="Q14" s="57">
        <f t="shared" si="1"/>
        <v>6.9838778498212805E-3</v>
      </c>
      <c r="R14"/>
      <c r="S14"/>
    </row>
    <row r="15" spans="1:19">
      <c r="A15" s="10" t="s">
        <v>297</v>
      </c>
      <c r="B15" s="10" t="s">
        <v>251</v>
      </c>
      <c r="C15" s="37" t="s">
        <v>252</v>
      </c>
      <c r="D15" s="43" t="s">
        <v>41</v>
      </c>
      <c r="E15" s="44">
        <v>57361.299800000001</v>
      </c>
      <c r="F15" s="43"/>
      <c r="G15" s="45">
        <v>0.70689592298778803</v>
      </c>
      <c r="H15" s="44">
        <v>12176.829386646801</v>
      </c>
      <c r="I15" s="44">
        <v>12267.373799369967</v>
      </c>
      <c r="J15" s="46">
        <v>1.0074357954643314</v>
      </c>
      <c r="K15" s="43"/>
      <c r="L15" s="94">
        <v>2.9539043254447003E-2</v>
      </c>
      <c r="M15" s="44">
        <v>10116.541252549516</v>
      </c>
      <c r="N15" s="44">
        <v>10898.384329388859</v>
      </c>
      <c r="O15" s="48">
        <f>(N15/M15)</f>
        <v>1.0772836345269987</v>
      </c>
      <c r="Q15" s="57">
        <f t="shared" si="1"/>
        <v>2.8888135664123754E-3</v>
      </c>
    </row>
    <row r="16" spans="1:19">
      <c r="A16" s="10" t="s">
        <v>297</v>
      </c>
      <c r="B16" s="32" t="s">
        <v>246</v>
      </c>
      <c r="C16" s="37" t="s">
        <v>247</v>
      </c>
      <c r="D16" s="43" t="s">
        <v>68</v>
      </c>
      <c r="E16" s="44">
        <v>140893.02919999999</v>
      </c>
      <c r="F16" s="43"/>
      <c r="G16" s="45">
        <v>2.0965321559507401E-4</v>
      </c>
      <c r="H16" s="44">
        <v>9127.8390776259603</v>
      </c>
      <c r="I16" s="44">
        <v>10961.421338219632</v>
      </c>
      <c r="J16" s="48">
        <v>1.2008780221693571</v>
      </c>
      <c r="K16" s="49"/>
      <c r="L16" s="94">
        <v>0.97424114371031945</v>
      </c>
      <c r="M16" s="50">
        <v>7461.6196109673265</v>
      </c>
      <c r="N16" s="50">
        <v>7471.3614348120309</v>
      </c>
      <c r="O16" s="48">
        <f>(N16/M16)</f>
        <v>1.0013055910583255</v>
      </c>
      <c r="Q16" s="57">
        <f t="shared" si="1"/>
        <v>2.2255755665038261E-3</v>
      </c>
    </row>
    <row r="17" spans="1:19">
      <c r="A17" s="10" t="s">
        <v>297</v>
      </c>
      <c r="B17" s="10" t="s">
        <v>232</v>
      </c>
      <c r="C17" s="8" t="s">
        <v>233</v>
      </c>
      <c r="D17" s="43" t="s">
        <v>83</v>
      </c>
      <c r="E17" s="44">
        <v>59367.5147</v>
      </c>
      <c r="F17" s="43"/>
      <c r="G17" s="45">
        <v>8.4237835833555997E-4</v>
      </c>
      <c r="H17" s="44">
        <v>12035.690266394835</v>
      </c>
      <c r="I17" s="44">
        <v>10301.378453275567</v>
      </c>
      <c r="J17" s="46">
        <v>0.85590258849035983</v>
      </c>
      <c r="K17" s="43"/>
      <c r="L17" s="94">
        <v>0.10658216610105055</v>
      </c>
      <c r="M17" s="44">
        <v>10142.599253550319</v>
      </c>
      <c r="N17" s="44">
        <v>9320.8728881165862</v>
      </c>
      <c r="O17" s="48">
        <f>(N17/M17)</f>
        <v>0.91898266461172706</v>
      </c>
      <c r="Q17" s="57">
        <f t="shared" si="1"/>
        <v>2.6563194851355674E-3</v>
      </c>
    </row>
    <row r="18" spans="1:19">
      <c r="O18" s="88"/>
      <c r="Q18" s="57"/>
    </row>
    <row r="19" spans="1:19" s="1" customFormat="1">
      <c r="A19" s="59" t="s">
        <v>309</v>
      </c>
      <c r="B19" s="78" t="s">
        <v>298</v>
      </c>
      <c r="C19" s="56" t="s">
        <v>299</v>
      </c>
      <c r="D19" s="1" t="s">
        <v>80</v>
      </c>
      <c r="E19" s="4">
        <v>71416.6014</v>
      </c>
      <c r="G19" s="3">
        <v>1.74013037810151E-2</v>
      </c>
      <c r="H19" s="4">
        <v>22870.761855403438</v>
      </c>
      <c r="I19" s="4">
        <v>23703.699012171837</v>
      </c>
      <c r="J19" s="5">
        <v>1.0364193008538372</v>
      </c>
      <c r="L19" s="94">
        <v>1.8450138101241759E-2</v>
      </c>
      <c r="M19" s="4">
        <v>16680.240521160766</v>
      </c>
      <c r="N19" s="4">
        <v>19218.123940307578</v>
      </c>
      <c r="O19" s="88">
        <f>(N19/M19)</f>
        <v>1.1521490901721243</v>
      </c>
      <c r="P19"/>
      <c r="Q19" s="57">
        <f t="shared" si="1"/>
        <v>5.2409411074953241E-3</v>
      </c>
      <c r="R19"/>
      <c r="S19"/>
    </row>
    <row r="20" spans="1:19" s="1" customFormat="1">
      <c r="A20" s="59" t="s">
        <v>309</v>
      </c>
      <c r="B20" s="59" t="s">
        <v>166</v>
      </c>
      <c r="C20" s="56" t="s">
        <v>300</v>
      </c>
      <c r="D20" s="1" t="s">
        <v>64</v>
      </c>
      <c r="E20" s="4">
        <v>72375.043000000005</v>
      </c>
      <c r="G20" s="3">
        <v>1.83458188172262E-2</v>
      </c>
      <c r="H20" s="4">
        <v>9658.8444435934562</v>
      </c>
      <c r="I20" s="4">
        <v>8450.3070831819186</v>
      </c>
      <c r="J20" s="5">
        <v>0.87487764530537193</v>
      </c>
      <c r="L20" s="94">
        <v>0.18076375434086014</v>
      </c>
      <c r="M20" s="4">
        <v>7281.7085471280334</v>
      </c>
      <c r="N20" s="4">
        <v>6914.8941206187619</v>
      </c>
      <c r="O20" s="88">
        <f>(N20/M20)</f>
        <v>0.94962522543504624</v>
      </c>
      <c r="P20"/>
      <c r="Q20" s="57">
        <f t="shared" si="1"/>
        <v>2.0529496169338301E-3</v>
      </c>
      <c r="R20"/>
      <c r="S20"/>
    </row>
    <row r="21" spans="1:19">
      <c r="A21" s="13" t="s">
        <v>309</v>
      </c>
      <c r="B21" s="13" t="s">
        <v>127</v>
      </c>
      <c r="C21" s="8" t="s">
        <v>128</v>
      </c>
      <c r="D21" s="43" t="s">
        <v>39</v>
      </c>
      <c r="E21" s="44">
        <v>82150.722800000003</v>
      </c>
      <c r="F21" s="43"/>
      <c r="G21" s="45">
        <v>0.92955123089422098</v>
      </c>
      <c r="H21" s="44">
        <v>12319.343557349101</v>
      </c>
      <c r="I21" s="44">
        <v>12352.175733027767</v>
      </c>
      <c r="J21" s="46">
        <v>1.0026650913277826</v>
      </c>
      <c r="K21" s="43"/>
      <c r="L21" s="94">
        <v>0.14565405259285613</v>
      </c>
      <c r="M21" s="44">
        <v>9571.5358748030794</v>
      </c>
      <c r="N21" s="44">
        <v>11092.99206695969</v>
      </c>
      <c r="O21" s="48">
        <f>(N21/M21)</f>
        <v>1.158956327600654</v>
      </c>
      <c r="Q21" s="57">
        <f t="shared" si="1"/>
        <v>2.8809920436495078E-3</v>
      </c>
    </row>
    <row r="22" spans="1:19">
      <c r="A22" s="13" t="s">
        <v>309</v>
      </c>
      <c r="B22" s="13" t="s">
        <v>120</v>
      </c>
      <c r="C22" s="8" t="s">
        <v>121</v>
      </c>
      <c r="D22" s="43" t="s">
        <v>69</v>
      </c>
      <c r="E22" s="44">
        <v>60923.1734</v>
      </c>
      <c r="F22" s="43"/>
      <c r="G22" s="45">
        <v>1.22683118165101E-3</v>
      </c>
      <c r="H22" s="44">
        <v>9119.9026386491896</v>
      </c>
      <c r="I22" s="44">
        <v>8471.6049498330376</v>
      </c>
      <c r="J22" s="46">
        <v>0.92891396821839578</v>
      </c>
      <c r="K22" s="43"/>
      <c r="L22" s="94">
        <v>4.6196017208344877E-3</v>
      </c>
      <c r="M22" s="44">
        <v>7711.6688698301032</v>
      </c>
      <c r="N22" s="44">
        <v>9077.6026579610043</v>
      </c>
      <c r="O22" s="48">
        <f>(N22/M22)</f>
        <v>1.1771255756940966</v>
      </c>
      <c r="Q22" s="57">
        <f t="shared" si="1"/>
        <v>2.184812244024564E-3</v>
      </c>
    </row>
    <row r="23" spans="1:19">
      <c r="O23" s="88"/>
      <c r="Q23" s="57"/>
    </row>
    <row r="24" spans="1:19" s="1" customFormat="1">
      <c r="A24" s="79" t="s">
        <v>310</v>
      </c>
      <c r="B24" s="80" t="s">
        <v>302</v>
      </c>
      <c r="C24" s="1" t="s">
        <v>303</v>
      </c>
      <c r="D24" s="1" t="s">
        <v>301</v>
      </c>
      <c r="E24" s="4">
        <v>374615.91239999997</v>
      </c>
      <c r="G24" s="3">
        <v>5.0581653948073999E-2</v>
      </c>
      <c r="H24" s="4">
        <v>5456.0666781597365</v>
      </c>
      <c r="I24" s="4">
        <v>5660.4470805868368</v>
      </c>
      <c r="J24" s="5">
        <v>1.0374592933853286</v>
      </c>
      <c r="L24" s="94">
        <v>2.674360893953345E-2</v>
      </c>
      <c r="M24" s="4">
        <v>2465.1605045696801</v>
      </c>
      <c r="N24" s="4">
        <v>2672.4600482721503</v>
      </c>
      <c r="O24" s="88">
        <f>(N24/M24)</f>
        <v>1.0840917024746251</v>
      </c>
      <c r="P24"/>
      <c r="Q24" s="57">
        <f t="shared" si="1"/>
        <v>1.0329094503611538E-3</v>
      </c>
      <c r="R24"/>
      <c r="S24"/>
    </row>
    <row r="25" spans="1:19">
      <c r="A25" s="23" t="s">
        <v>310</v>
      </c>
      <c r="B25" s="35" t="s">
        <v>204</v>
      </c>
      <c r="C25" t="s">
        <v>205</v>
      </c>
      <c r="D25" s="43" t="s">
        <v>35</v>
      </c>
      <c r="E25" s="44">
        <v>31981.5465</v>
      </c>
      <c r="F25" s="43"/>
      <c r="G25" s="45">
        <v>2.74307687086961E-3</v>
      </c>
      <c r="H25" s="44">
        <v>15278.416047985133</v>
      </c>
      <c r="I25" s="44">
        <v>13496.9054821471</v>
      </c>
      <c r="J25" s="46">
        <v>0.88339690709803831</v>
      </c>
      <c r="K25" s="43"/>
      <c r="L25" s="94">
        <v>0.19064747098153501</v>
      </c>
      <c r="M25" s="44">
        <v>9621.6621851768359</v>
      </c>
      <c r="N25" s="44">
        <v>10809.3730042475</v>
      </c>
      <c r="O25" s="48">
        <f>(N25/M25)</f>
        <v>1.1234413343778018</v>
      </c>
      <c r="Q25" s="57">
        <f t="shared" si="1"/>
        <v>3.1269405001308373E-3</v>
      </c>
    </row>
    <row r="26" spans="1:19">
      <c r="A26" s="23" t="s">
        <v>310</v>
      </c>
      <c r="B26" s="23" t="s">
        <v>111</v>
      </c>
      <c r="C26" t="s">
        <v>281</v>
      </c>
      <c r="D26" s="43" t="s">
        <v>62</v>
      </c>
      <c r="E26" s="44">
        <v>59587.0173</v>
      </c>
      <c r="F26" s="43"/>
      <c r="G26" s="45">
        <v>1.0884092018486601E-2</v>
      </c>
      <c r="H26" s="44">
        <v>9788.1338723363679</v>
      </c>
      <c r="I26" s="44">
        <v>8845.0333044246636</v>
      </c>
      <c r="J26" s="46">
        <v>0.90364858304838536</v>
      </c>
      <c r="K26" s="43"/>
      <c r="L26" s="94">
        <v>0.58319378575446734</v>
      </c>
      <c r="M26" s="44">
        <v>6947.2805420493232</v>
      </c>
      <c r="N26" s="44">
        <v>7193.6118593327828</v>
      </c>
      <c r="O26" s="48">
        <f>(N26/M26)</f>
        <v>1.0354572290254449</v>
      </c>
      <c r="Q26" s="57">
        <f t="shared" si="1"/>
        <v>2.0827092489833963E-3</v>
      </c>
    </row>
    <row r="27" spans="1:19">
      <c r="A27" s="23" t="s">
        <v>310</v>
      </c>
      <c r="B27" s="23" t="s">
        <v>263</v>
      </c>
      <c r="C27" s="8" t="s">
        <v>264</v>
      </c>
      <c r="D27" s="43" t="s">
        <v>42</v>
      </c>
      <c r="E27" s="44">
        <v>45594.364600000001</v>
      </c>
      <c r="F27" s="43"/>
      <c r="G27" s="45">
        <v>4.9885270114118398E-3</v>
      </c>
      <c r="H27" s="44">
        <v>12080.946345321134</v>
      </c>
      <c r="I27" s="44">
        <v>9653.468081645804</v>
      </c>
      <c r="J27" s="48">
        <v>0.79906555378292243</v>
      </c>
      <c r="K27" s="49"/>
      <c r="L27" s="97">
        <v>0.36139270617053515</v>
      </c>
      <c r="M27" s="50">
        <v>5549.5726641138799</v>
      </c>
      <c r="N27" s="50">
        <v>4669.8859002620384</v>
      </c>
      <c r="O27" s="48">
        <f>(N27/M27)</f>
        <v>0.84148567518715345</v>
      </c>
      <c r="Q27" s="57">
        <f t="shared" si="1"/>
        <v>2.0305884494178682E-3</v>
      </c>
    </row>
    <row r="28" spans="1:19">
      <c r="A28" s="23" t="s">
        <v>310</v>
      </c>
      <c r="B28" s="23" t="s">
        <v>216</v>
      </c>
      <c r="C28" s="8" t="s">
        <v>217</v>
      </c>
      <c r="D28" s="43" t="s">
        <v>73</v>
      </c>
      <c r="E28" s="44">
        <v>17251.4473</v>
      </c>
      <c r="F28" s="43"/>
      <c r="G28" s="45">
        <v>2.0684980584140299E-4</v>
      </c>
      <c r="H28" s="44">
        <v>8661.7141142873443</v>
      </c>
      <c r="I28" s="44">
        <v>8020.1771870783232</v>
      </c>
      <c r="J28" s="46">
        <v>0.92593418361028368</v>
      </c>
      <c r="K28" s="43"/>
      <c r="L28" s="94">
        <v>0.72146387374319187</v>
      </c>
      <c r="M28" s="44">
        <v>1269.6366567064381</v>
      </c>
      <c r="N28" s="44">
        <v>1400.595354166174</v>
      </c>
      <c r="O28" s="48">
        <f>(N28/M28)</f>
        <v>1.1031465945536385</v>
      </c>
      <c r="Q28" s="57">
        <f t="shared" si="1"/>
        <v>1.2297788778276638E-3</v>
      </c>
    </row>
    <row r="29" spans="1:19">
      <c r="O29" s="88"/>
      <c r="Q29" s="57"/>
    </row>
    <row r="30" spans="1:19" s="1" customFormat="1">
      <c r="A30" s="60" t="s">
        <v>311</v>
      </c>
      <c r="B30" s="60" t="s">
        <v>304</v>
      </c>
      <c r="C30" s="56" t="s">
        <v>305</v>
      </c>
      <c r="D30" s="1" t="s">
        <v>306</v>
      </c>
      <c r="E30" s="1">
        <v>48768.7935</v>
      </c>
      <c r="G30" s="3">
        <v>2.9458157591846202E-3</v>
      </c>
      <c r="H30" s="4">
        <v>7056.0388944062506</v>
      </c>
      <c r="I30" s="4">
        <v>6148.5382086288491</v>
      </c>
      <c r="J30" s="5">
        <v>0.87138666617940097</v>
      </c>
      <c r="L30" s="3">
        <v>1.9105762319173492E-2</v>
      </c>
      <c r="M30" s="4">
        <v>4242.1355320340872</v>
      </c>
      <c r="N30" s="4">
        <v>5111.1089349905442</v>
      </c>
      <c r="O30" s="88">
        <f>(N30/M30)</f>
        <v>1.2048433852229581</v>
      </c>
      <c r="P30"/>
      <c r="Q30" s="57">
        <f t="shared" si="1"/>
        <v>1.4334929583215935E-3</v>
      </c>
      <c r="R30"/>
      <c r="S30"/>
    </row>
    <row r="31" spans="1:19" s="1" customFormat="1">
      <c r="A31" s="60" t="s">
        <v>311</v>
      </c>
      <c r="B31" s="60" t="s">
        <v>129</v>
      </c>
      <c r="C31" s="56" t="s">
        <v>130</v>
      </c>
      <c r="D31" s="1" t="s">
        <v>94</v>
      </c>
      <c r="E31" s="4">
        <v>49774.459900000002</v>
      </c>
      <c r="G31" s="3">
        <v>0.12839492858922499</v>
      </c>
      <c r="H31" s="4">
        <v>7261.2308657540634</v>
      </c>
      <c r="I31" s="4">
        <v>6985.2907057043703</v>
      </c>
      <c r="J31" s="5">
        <v>0.96199815635237518</v>
      </c>
      <c r="L31" s="94">
        <v>0.16607038059484833</v>
      </c>
      <c r="M31" s="4">
        <v>5590.9602601113766</v>
      </c>
      <c r="N31" s="4">
        <v>5372.6950822334193</v>
      </c>
      <c r="O31" s="88">
        <f>(N31/M31)</f>
        <v>0.96096105718454716</v>
      </c>
      <c r="P31"/>
      <c r="Q31" s="57">
        <f t="shared" si="1"/>
        <v>1.6020434850829808E-3</v>
      </c>
      <c r="R31"/>
      <c r="S31"/>
    </row>
    <row r="32" spans="1:19" s="1" customFormat="1">
      <c r="A32" s="60" t="s">
        <v>311</v>
      </c>
      <c r="B32" s="60" t="s">
        <v>135</v>
      </c>
      <c r="C32" s="56" t="s">
        <v>136</v>
      </c>
      <c r="D32" s="1" t="s">
        <v>89</v>
      </c>
      <c r="E32" s="4">
        <v>46329.474399999999</v>
      </c>
      <c r="G32" s="3">
        <v>7.4065905291792397E-2</v>
      </c>
      <c r="H32" s="4">
        <v>7742.343164777536</v>
      </c>
      <c r="I32" s="4">
        <v>6592.9028026891965</v>
      </c>
      <c r="J32" s="5">
        <v>0.85153843770222926</v>
      </c>
      <c r="L32" s="94">
        <v>3.6671586928152257E-4</v>
      </c>
      <c r="M32" s="4">
        <v>7450.1351387964996</v>
      </c>
      <c r="N32" s="4">
        <v>9511.6932534763964</v>
      </c>
      <c r="O32" s="88">
        <f>(N32/M32)</f>
        <v>1.27671419058486</v>
      </c>
      <c r="P32"/>
      <c r="Q32" s="57">
        <f t="shared" si="1"/>
        <v>1.9888505444293774E-3</v>
      </c>
      <c r="R32"/>
      <c r="S32"/>
    </row>
    <row r="33" spans="1:19">
      <c r="O33" s="88"/>
      <c r="Q33" s="57"/>
    </row>
    <row r="34" spans="1:19" s="1" customFormat="1">
      <c r="A34" s="61" t="s">
        <v>312</v>
      </c>
      <c r="B34" s="61" t="s">
        <v>177</v>
      </c>
      <c r="C34" s="56" t="s">
        <v>178</v>
      </c>
      <c r="D34" s="1" t="s">
        <v>9</v>
      </c>
      <c r="E34" s="4">
        <v>40151.443800000001</v>
      </c>
      <c r="G34" s="3">
        <v>2.15448418373843E-4</v>
      </c>
      <c r="H34" s="4">
        <v>45156.919778544601</v>
      </c>
      <c r="I34" s="4">
        <v>39886.719725876566</v>
      </c>
      <c r="J34" s="5">
        <v>0.88329141849103565</v>
      </c>
      <c r="L34" s="94">
        <v>4.6095918952588244E-2</v>
      </c>
      <c r="M34" s="4">
        <v>27838.724198053835</v>
      </c>
      <c r="N34" s="4">
        <v>29366.74309957126</v>
      </c>
      <c r="O34" s="88">
        <f>(N34/M34)</f>
        <v>1.0548882517261422</v>
      </c>
      <c r="P34"/>
      <c r="Q34" s="57">
        <f t="shared" si="1"/>
        <v>9.0395738034791829E-3</v>
      </c>
      <c r="R34"/>
      <c r="S34"/>
    </row>
    <row r="35" spans="1:19">
      <c r="O35" s="88"/>
      <c r="Q35" s="57"/>
    </row>
    <row r="36" spans="1:19" s="1" customFormat="1">
      <c r="A36" s="62" t="s">
        <v>313</v>
      </c>
      <c r="B36" s="62" t="s">
        <v>141</v>
      </c>
      <c r="C36" s="56" t="s">
        <v>142</v>
      </c>
      <c r="D36" s="1" t="s">
        <v>37</v>
      </c>
      <c r="E36" s="4">
        <v>39275.559500000003</v>
      </c>
      <c r="G36" s="3">
        <v>3.1934309543146799E-3</v>
      </c>
      <c r="H36" s="4">
        <v>13469.591235338134</v>
      </c>
      <c r="I36" s="4">
        <v>14297.762356182968</v>
      </c>
      <c r="J36" s="5">
        <v>1.0614845028609396</v>
      </c>
      <c r="L36" s="94">
        <v>0.27716553913457137</v>
      </c>
      <c r="M36" s="4">
        <v>7440.4282762342364</v>
      </c>
      <c r="N36" s="4">
        <v>7868.3241303643144</v>
      </c>
      <c r="O36" s="88">
        <f>(N36/M36)</f>
        <v>1.0575095731379922</v>
      </c>
      <c r="P36"/>
      <c r="Q36" s="57">
        <f t="shared" si="1"/>
        <v>2.7373784489091325E-3</v>
      </c>
      <c r="R36"/>
      <c r="S36"/>
    </row>
    <row r="37" spans="1:19" s="1" customFormat="1">
      <c r="A37" s="62" t="s">
        <v>313</v>
      </c>
      <c r="B37" s="62" t="s">
        <v>139</v>
      </c>
      <c r="C37" s="56" t="s">
        <v>344</v>
      </c>
      <c r="D37" s="1" t="s">
        <v>91</v>
      </c>
      <c r="E37" s="4">
        <v>35521.555899999999</v>
      </c>
      <c r="G37" s="3">
        <v>0.67812505325243599</v>
      </c>
      <c r="H37" s="4">
        <v>7410.7826729610724</v>
      </c>
      <c r="I37" s="4">
        <v>7449.1682483583163</v>
      </c>
      <c r="J37" s="5">
        <v>1.0051796924955441</v>
      </c>
      <c r="L37" s="3">
        <v>5.3818776410565462E-2</v>
      </c>
      <c r="M37" s="4">
        <v>7010.3351293568994</v>
      </c>
      <c r="N37" s="4">
        <v>7675.0931124117214</v>
      </c>
      <c r="O37" s="88">
        <f>(N37/M37)</f>
        <v>1.09482542143685</v>
      </c>
      <c r="P37"/>
      <c r="Q37" s="57">
        <f t="shared" si="1"/>
        <v>1.877534710064472E-3</v>
      </c>
      <c r="R37"/>
      <c r="S37"/>
    </row>
    <row r="38" spans="1:19" s="1" customFormat="1">
      <c r="A38" s="16" t="s">
        <v>313</v>
      </c>
      <c r="B38" s="17" t="s">
        <v>140</v>
      </c>
      <c r="C38" s="8" t="s">
        <v>345</v>
      </c>
      <c r="D38" s="43" t="s">
        <v>15</v>
      </c>
      <c r="E38" s="44">
        <v>35540.605499999998</v>
      </c>
      <c r="F38" s="43"/>
      <c r="G38" s="45">
        <v>0.101263037986991</v>
      </c>
      <c r="H38" s="44">
        <v>30506.718891998698</v>
      </c>
      <c r="I38" s="44">
        <v>29665.248714210698</v>
      </c>
      <c r="J38" s="48">
        <v>0.97241689016878508</v>
      </c>
      <c r="K38" s="49"/>
      <c r="L38" s="94">
        <v>0.8620748922280258</v>
      </c>
      <c r="M38" s="50">
        <v>27762.871387298233</v>
      </c>
      <c r="N38" s="50">
        <v>27551.690714044991</v>
      </c>
      <c r="O38" s="48">
        <f>(N38/M38)</f>
        <v>0.9923934138401167</v>
      </c>
      <c r="P38"/>
      <c r="Q38" s="57">
        <f t="shared" si="1"/>
        <v>7.3388791822213096E-3</v>
      </c>
      <c r="R38"/>
      <c r="S38"/>
    </row>
    <row r="39" spans="1:19">
      <c r="A39" s="16" t="s">
        <v>313</v>
      </c>
      <c r="B39" s="16" t="s">
        <v>153</v>
      </c>
      <c r="C39" s="8" t="s">
        <v>154</v>
      </c>
      <c r="D39" s="43" t="s">
        <v>58</v>
      </c>
      <c r="E39" s="44">
        <v>54595.260799999996</v>
      </c>
      <c r="F39" s="43"/>
      <c r="G39" s="45">
        <v>0.21491393485837401</v>
      </c>
      <c r="H39" s="44">
        <v>10419.969889055566</v>
      </c>
      <c r="I39" s="44">
        <v>10158.4652863846</v>
      </c>
      <c r="J39" s="46">
        <v>0.97490351647314899</v>
      </c>
      <c r="K39" s="43"/>
      <c r="L39" s="94">
        <v>8.2452111715591775E-2</v>
      </c>
      <c r="M39" s="44">
        <v>7941.6243186050697</v>
      </c>
      <c r="N39" s="44">
        <v>8653.1180653128067</v>
      </c>
      <c r="O39" s="48">
        <f>(N39/M39)</f>
        <v>1.0895904563303127</v>
      </c>
      <c r="Q39" s="57">
        <f t="shared" si="1"/>
        <v>2.3622621583506446E-3</v>
      </c>
    </row>
    <row r="40" spans="1:19">
      <c r="O40" s="88"/>
      <c r="Q40" s="57"/>
    </row>
    <row r="41" spans="1:19" s="1" customFormat="1">
      <c r="A41" s="81" t="s">
        <v>314</v>
      </c>
      <c r="B41" s="82" t="s">
        <v>307</v>
      </c>
      <c r="C41" s="1" t="s">
        <v>331</v>
      </c>
      <c r="D41" s="1" t="s">
        <v>329</v>
      </c>
      <c r="E41" s="4">
        <v>26910.687399999999</v>
      </c>
      <c r="G41" s="52" t="s">
        <v>330</v>
      </c>
      <c r="H41" s="52" t="s">
        <v>330</v>
      </c>
      <c r="I41" s="52" t="s">
        <v>330</v>
      </c>
      <c r="J41" s="52" t="s">
        <v>330</v>
      </c>
      <c r="L41" s="94">
        <v>0.16597122752007323</v>
      </c>
      <c r="M41" s="4">
        <v>1839.3514888796799</v>
      </c>
      <c r="N41" s="4">
        <v>2127.94144638236</v>
      </c>
      <c r="O41" s="88">
        <f>(N41/M41)</f>
        <v>1.1568976670568036</v>
      </c>
      <c r="P41"/>
      <c r="Q41" s="57">
        <f>(M41+N41)/15736262.56</f>
        <v>2.5211151123942862E-4</v>
      </c>
      <c r="R41"/>
      <c r="S41"/>
    </row>
    <row r="42" spans="1:19">
      <c r="A42" s="26" t="s">
        <v>314</v>
      </c>
      <c r="B42" s="26" t="s">
        <v>267</v>
      </c>
      <c r="C42" s="37" t="s">
        <v>268</v>
      </c>
      <c r="D42" s="43" t="s">
        <v>32</v>
      </c>
      <c r="E42" s="44">
        <v>51745.566700000003</v>
      </c>
      <c r="F42" s="43"/>
      <c r="G42" s="45">
        <v>1.59873445449987E-4</v>
      </c>
      <c r="H42" s="44">
        <v>16748.073261897134</v>
      </c>
      <c r="I42" s="44">
        <v>14678.284972978467</v>
      </c>
      <c r="J42" s="46">
        <v>0.87641633419244946</v>
      </c>
      <c r="K42" s="43"/>
      <c r="L42" s="94">
        <v>4.3780002064441187E-3</v>
      </c>
      <c r="M42" s="44">
        <v>19468.202168528667</v>
      </c>
      <c r="N42" s="44">
        <v>22218.768805206149</v>
      </c>
      <c r="O42" s="48">
        <f>(N42/M42)</f>
        <v>1.1412850869775697</v>
      </c>
      <c r="Q42" s="57">
        <f t="shared" si="1"/>
        <v>4.6461686140429025E-3</v>
      </c>
    </row>
    <row r="43" spans="1:19">
      <c r="A43" s="26" t="s">
        <v>314</v>
      </c>
      <c r="B43" s="38" t="s">
        <v>248</v>
      </c>
      <c r="C43" s="37" t="s">
        <v>249</v>
      </c>
      <c r="D43" s="43" t="s">
        <v>23</v>
      </c>
      <c r="E43" s="44">
        <v>86253.968699999998</v>
      </c>
      <c r="F43" s="43"/>
      <c r="G43" s="45">
        <v>0.69472020771557097</v>
      </c>
      <c r="H43" s="44">
        <v>21743.902637316733</v>
      </c>
      <c r="I43" s="44">
        <v>21596.689521504068</v>
      </c>
      <c r="J43" s="46">
        <v>0.99322968290154046</v>
      </c>
      <c r="K43" s="43"/>
      <c r="L43" s="94">
        <v>0.82327628289720067</v>
      </c>
      <c r="M43" s="44">
        <v>11834.019704341268</v>
      </c>
      <c r="N43" s="44">
        <v>11966.634453814318</v>
      </c>
      <c r="O43" s="48">
        <f>(N43/M43)</f>
        <v>1.0112062302401272</v>
      </c>
      <c r="Q43" s="57">
        <f t="shared" si="1"/>
        <v>4.2666577315278601E-3</v>
      </c>
    </row>
    <row r="44" spans="1:19">
      <c r="A44" s="84" t="s">
        <v>314</v>
      </c>
      <c r="B44" s="84" t="s">
        <v>218</v>
      </c>
      <c r="C44" s="2" t="s">
        <v>219</v>
      </c>
      <c r="D44" s="2" t="s">
        <v>43</v>
      </c>
      <c r="E44" s="85">
        <v>114537</v>
      </c>
      <c r="F44" s="2"/>
      <c r="G44" s="86">
        <v>7.0000000000000001E-3</v>
      </c>
      <c r="H44" s="85">
        <v>11920</v>
      </c>
      <c r="I44" s="85">
        <v>14458</v>
      </c>
      <c r="J44" s="90">
        <v>1.2</v>
      </c>
      <c r="K44" s="91"/>
      <c r="L44" s="94">
        <v>0.31342936359026224</v>
      </c>
      <c r="M44" s="92">
        <v>6777</v>
      </c>
      <c r="N44" s="92">
        <v>6772.9197000000004</v>
      </c>
      <c r="O44" s="48">
        <f>(N44/M44)</f>
        <v>0.99939791943337764</v>
      </c>
      <c r="Q44" s="57">
        <f t="shared" si="1"/>
        <v>2.5373191091442996E-3</v>
      </c>
    </row>
    <row r="45" spans="1:19">
      <c r="A45" s="26" t="s">
        <v>314</v>
      </c>
      <c r="B45" s="26" t="s">
        <v>227</v>
      </c>
      <c r="C45" s="8" t="s">
        <v>346</v>
      </c>
      <c r="D45" s="43" t="s">
        <v>97</v>
      </c>
      <c r="E45" s="44">
        <v>72913.355299999996</v>
      </c>
      <c r="F45" s="43"/>
      <c r="G45" s="45">
        <v>2.3636757492600399E-2</v>
      </c>
      <c r="H45" s="44">
        <v>4347.1263707258595</v>
      </c>
      <c r="I45" s="44">
        <v>4873.5144762238269</v>
      </c>
      <c r="J45" s="46">
        <v>1.1210887516504551</v>
      </c>
      <c r="K45" s="43"/>
      <c r="L45" s="94">
        <v>2.2759845037605961E-2</v>
      </c>
      <c r="M45" s="44">
        <v>5101.129689264234</v>
      </c>
      <c r="N45" s="44">
        <v>5635.8321773514344</v>
      </c>
      <c r="O45" s="48">
        <f>(N45/M45)</f>
        <v>1.1048204065880796</v>
      </c>
      <c r="Q45" s="57">
        <f t="shared" si="1"/>
        <v>1.2682555745031593E-3</v>
      </c>
    </row>
    <row r="46" spans="1:19">
      <c r="O46" s="88"/>
      <c r="Q46" s="57"/>
    </row>
    <row r="47" spans="1:19" s="1" customFormat="1">
      <c r="A47" s="63" t="s">
        <v>315</v>
      </c>
      <c r="B47" s="63" t="s">
        <v>171</v>
      </c>
      <c r="C47" s="56" t="s">
        <v>334</v>
      </c>
      <c r="D47" s="1" t="s">
        <v>10</v>
      </c>
      <c r="E47" s="4">
        <v>59649.763299999999</v>
      </c>
      <c r="G47" s="3">
        <v>0.42179661245713401</v>
      </c>
      <c r="H47" s="4">
        <v>40422.091053209333</v>
      </c>
      <c r="I47" s="4">
        <v>40036.76158241657</v>
      </c>
      <c r="J47" s="5">
        <v>0.99046735434132938</v>
      </c>
      <c r="L47" s="94">
        <v>0.21603566759172443</v>
      </c>
      <c r="M47" s="4">
        <v>43985.139386782939</v>
      </c>
      <c r="N47" s="4">
        <v>45259.876356463377</v>
      </c>
      <c r="O47" s="88">
        <f t="shared" ref="O47:O58" si="2">(N47/M47)</f>
        <v>1.0289810828714454</v>
      </c>
      <c r="P47"/>
      <c r="Q47" s="57">
        <f t="shared" si="1"/>
        <v>1.0784255011748622E-2</v>
      </c>
      <c r="R47"/>
      <c r="S47"/>
    </row>
    <row r="48" spans="1:19" s="1" customFormat="1">
      <c r="A48" s="63" t="s">
        <v>315</v>
      </c>
      <c r="B48" s="63" t="s">
        <v>308</v>
      </c>
      <c r="C48" s="56" t="s">
        <v>333</v>
      </c>
      <c r="D48" s="1" t="s">
        <v>332</v>
      </c>
      <c r="E48" s="4">
        <v>20257.753199999999</v>
      </c>
      <c r="G48" s="52" t="s">
        <v>330</v>
      </c>
      <c r="H48" s="52" t="s">
        <v>330</v>
      </c>
      <c r="I48" s="52" t="s">
        <v>330</v>
      </c>
      <c r="J48" s="52" t="s">
        <v>330</v>
      </c>
      <c r="L48" s="94">
        <v>0.37185768680220305</v>
      </c>
      <c r="M48" s="4">
        <v>4179.2938731592403</v>
      </c>
      <c r="N48" s="4">
        <v>4365.5400707936151</v>
      </c>
      <c r="O48" s="88">
        <f t="shared" si="2"/>
        <v>1.0445640348075322</v>
      </c>
      <c r="P48"/>
      <c r="Q48" s="57">
        <f>(M48+N48)/15736262.56</f>
        <v>5.4300275630078546E-4</v>
      </c>
      <c r="R48"/>
      <c r="S48"/>
    </row>
    <row r="49" spans="1:19" s="1" customFormat="1">
      <c r="A49" s="63" t="s">
        <v>315</v>
      </c>
      <c r="B49" s="63" t="s">
        <v>193</v>
      </c>
      <c r="C49" s="56" t="s">
        <v>194</v>
      </c>
      <c r="D49" s="1" t="s">
        <v>77</v>
      </c>
      <c r="E49" s="4">
        <v>54108.087800000001</v>
      </c>
      <c r="G49" s="3">
        <v>0.256628708101658</v>
      </c>
      <c r="H49" s="4">
        <v>41469.724229426101</v>
      </c>
      <c r="I49" s="4">
        <v>39983.063923195237</v>
      </c>
      <c r="J49" s="5">
        <v>0.96415070671784309</v>
      </c>
      <c r="L49" s="94">
        <v>5.5426513811807757E-2</v>
      </c>
      <c r="M49" s="4">
        <v>41087.309199880903</v>
      </c>
      <c r="N49" s="4">
        <v>44571.127363463092</v>
      </c>
      <c r="O49" s="88">
        <f t="shared" si="2"/>
        <v>1.0847906137302437</v>
      </c>
      <c r="P49"/>
      <c r="Q49" s="57">
        <f t="shared" si="1"/>
        <v>1.0619499012474875E-2</v>
      </c>
      <c r="R49"/>
      <c r="S49"/>
    </row>
    <row r="50" spans="1:19">
      <c r="A50" s="14" t="s">
        <v>315</v>
      </c>
      <c r="B50" s="14" t="s">
        <v>250</v>
      </c>
      <c r="C50" s="37" t="s">
        <v>347</v>
      </c>
      <c r="D50" s="43" t="s">
        <v>14</v>
      </c>
      <c r="E50" s="44">
        <v>20690.723000000002</v>
      </c>
      <c r="F50" s="43"/>
      <c r="G50" s="45">
        <v>0.14642086057272199</v>
      </c>
      <c r="H50" s="44">
        <v>31367.298761159269</v>
      </c>
      <c r="I50" s="44">
        <v>30307.047466644366</v>
      </c>
      <c r="J50" s="46">
        <v>0.96619883329489098</v>
      </c>
      <c r="K50" s="43"/>
      <c r="L50" s="94">
        <v>0.10462119814849842</v>
      </c>
      <c r="M50" s="44">
        <v>9691.1079797114635</v>
      </c>
      <c r="N50" s="44">
        <v>10454.803907840405</v>
      </c>
      <c r="O50" s="48">
        <f t="shared" si="2"/>
        <v>1.0788037786523228</v>
      </c>
      <c r="Q50" s="57">
        <f t="shared" si="1"/>
        <v>5.199472098497796E-3</v>
      </c>
    </row>
    <row r="51" spans="1:19">
      <c r="A51" s="14" t="s">
        <v>315</v>
      </c>
      <c r="B51" s="14" t="s">
        <v>261</v>
      </c>
      <c r="C51" s="37" t="s">
        <v>262</v>
      </c>
      <c r="D51" s="43" t="s">
        <v>59</v>
      </c>
      <c r="E51" s="44">
        <v>45586.535400000001</v>
      </c>
      <c r="F51" s="43"/>
      <c r="G51" s="45">
        <v>0.82023909034638098</v>
      </c>
      <c r="H51" s="44">
        <v>10350.7812727732</v>
      </c>
      <c r="I51" s="44">
        <v>10321.147172193667</v>
      </c>
      <c r="J51" s="46">
        <v>0.99713701798940702</v>
      </c>
      <c r="K51" s="43"/>
      <c r="L51" s="94">
        <v>6.39863543322165E-2</v>
      </c>
      <c r="M51" s="44">
        <v>8947.4214236124262</v>
      </c>
      <c r="N51" s="44">
        <v>11175.576823475858</v>
      </c>
      <c r="O51" s="48">
        <f t="shared" si="2"/>
        <v>1.2490276577320125</v>
      </c>
      <c r="Q51" s="57">
        <f t="shared" si="1"/>
        <v>2.5924152279812466E-3</v>
      </c>
    </row>
    <row r="52" spans="1:19" s="1" customFormat="1">
      <c r="A52" s="14" t="s">
        <v>315</v>
      </c>
      <c r="B52" s="14" t="s">
        <v>115</v>
      </c>
      <c r="C52" s="8" t="s">
        <v>116</v>
      </c>
      <c r="D52" s="43" t="s">
        <v>56</v>
      </c>
      <c r="E52" s="44">
        <v>33099.415399999998</v>
      </c>
      <c r="F52" s="43"/>
      <c r="G52" s="45">
        <v>0.450294384961751</v>
      </c>
      <c r="H52" s="44">
        <v>10597.346642379833</v>
      </c>
      <c r="I52" s="44">
        <v>10757.021630011301</v>
      </c>
      <c r="J52" s="46">
        <v>1.0150674497135832</v>
      </c>
      <c r="K52" s="43"/>
      <c r="L52" s="94">
        <v>7.0299599380202235E-2</v>
      </c>
      <c r="M52" s="44">
        <v>11729.6561524607</v>
      </c>
      <c r="N52" s="44">
        <v>12989.351631067904</v>
      </c>
      <c r="O52" s="48">
        <f t="shared" si="2"/>
        <v>1.1073940669900149</v>
      </c>
      <c r="P52"/>
      <c r="Q52" s="57">
        <f t="shared" si="1"/>
        <v>2.9278474402831605E-3</v>
      </c>
      <c r="R52"/>
      <c r="S52"/>
    </row>
    <row r="53" spans="1:19" s="1" customFormat="1">
      <c r="A53" s="14" t="s">
        <v>315</v>
      </c>
      <c r="B53" s="14" t="s">
        <v>124</v>
      </c>
      <c r="C53" s="8" t="s">
        <v>269</v>
      </c>
      <c r="D53" s="8" t="s">
        <v>49</v>
      </c>
      <c r="E53" s="44">
        <v>26304.657500000001</v>
      </c>
      <c r="F53" s="43"/>
      <c r="G53" s="45">
        <v>0.164267106797434</v>
      </c>
      <c r="H53" s="44">
        <v>11232.218075823233</v>
      </c>
      <c r="I53" s="44">
        <v>11115.888322278399</v>
      </c>
      <c r="J53" s="46">
        <v>0.98964320735588029</v>
      </c>
      <c r="K53" s="43"/>
      <c r="L53" s="94">
        <v>0.217231288615512</v>
      </c>
      <c r="M53" s="44">
        <v>7822.8371896215795</v>
      </c>
      <c r="N53" s="44">
        <v>8319.4017826114905</v>
      </c>
      <c r="O53" s="48">
        <f t="shared" si="2"/>
        <v>1.0634762786126617</v>
      </c>
      <c r="P53"/>
      <c r="Q53" s="57">
        <f t="shared" si="1"/>
        <v>2.4459648676791461E-3</v>
      </c>
      <c r="R53"/>
      <c r="S53"/>
    </row>
    <row r="54" spans="1:19" s="1" customFormat="1">
      <c r="A54" s="14" t="s">
        <v>315</v>
      </c>
      <c r="B54" s="14" t="s">
        <v>210</v>
      </c>
      <c r="C54" s="8" t="s">
        <v>211</v>
      </c>
      <c r="D54" s="43" t="s">
        <v>65</v>
      </c>
      <c r="E54" s="44">
        <v>34295.368499999997</v>
      </c>
      <c r="F54" s="43"/>
      <c r="G54" s="45">
        <v>7.6638120309801105E-2</v>
      </c>
      <c r="H54" s="44">
        <v>9603.1318203781175</v>
      </c>
      <c r="I54" s="44">
        <v>9078.6786467831498</v>
      </c>
      <c r="J54" s="46">
        <v>0.94538727746274775</v>
      </c>
      <c r="K54" s="43"/>
      <c r="L54" s="94">
        <v>0.88849423651708204</v>
      </c>
      <c r="M54" s="44">
        <v>5287.0863532282901</v>
      </c>
      <c r="N54" s="44">
        <v>5305.7790901223952</v>
      </c>
      <c r="O54" s="48">
        <f t="shared" si="2"/>
        <v>1.0035355459784936</v>
      </c>
      <c r="P54"/>
      <c r="Q54" s="57">
        <f t="shared" si="1"/>
        <v>1.860332197616303E-3</v>
      </c>
      <c r="R54"/>
      <c r="S54"/>
    </row>
    <row r="55" spans="1:19">
      <c r="A55" s="14" t="s">
        <v>315</v>
      </c>
      <c r="B55" s="14" t="s">
        <v>259</v>
      </c>
      <c r="C55" s="37" t="s">
        <v>260</v>
      </c>
      <c r="D55" s="43" t="s">
        <v>98</v>
      </c>
      <c r="E55" s="44">
        <v>33878.323199999999</v>
      </c>
      <c r="F55" s="43"/>
      <c r="G55" s="45">
        <v>2.3463034991057001E-2</v>
      </c>
      <c r="H55" s="44">
        <v>7593.678067403237</v>
      </c>
      <c r="I55" s="44">
        <v>7008.7984373245235</v>
      </c>
      <c r="J55" s="46">
        <v>0.92297808454780583</v>
      </c>
      <c r="K55" s="43"/>
      <c r="L55" s="94">
        <v>0.14677575387729219</v>
      </c>
      <c r="M55" s="44">
        <v>4810.3887789140063</v>
      </c>
      <c r="N55" s="44">
        <v>4417.6380709546875</v>
      </c>
      <c r="O55" s="48">
        <f t="shared" si="2"/>
        <v>0.91835364540992748</v>
      </c>
      <c r="Q55" s="57">
        <f t="shared" si="1"/>
        <v>1.5143686922949038E-3</v>
      </c>
    </row>
    <row r="56" spans="1:19">
      <c r="A56" s="14" t="s">
        <v>315</v>
      </c>
      <c r="B56" s="14" t="s">
        <v>225</v>
      </c>
      <c r="C56" s="8" t="s">
        <v>226</v>
      </c>
      <c r="D56" s="43" t="s">
        <v>92</v>
      </c>
      <c r="E56" s="44">
        <v>27528.747800000001</v>
      </c>
      <c r="F56" s="43"/>
      <c r="G56" s="45">
        <v>1.18652207878645E-3</v>
      </c>
      <c r="H56" s="44">
        <v>3775.6432635137535</v>
      </c>
      <c r="I56" s="44">
        <v>3248.2297600680536</v>
      </c>
      <c r="J56" s="46">
        <v>0.86031161668730605</v>
      </c>
      <c r="K56" s="43"/>
      <c r="L56" s="94">
        <v>0.99422052524310334</v>
      </c>
      <c r="M56" s="44">
        <v>6438.4954380886438</v>
      </c>
      <c r="N56" s="44">
        <v>6436.5178356292326</v>
      </c>
      <c r="O56" s="48">
        <f t="shared" si="2"/>
        <v>0.99969284711336248</v>
      </c>
      <c r="Q56" s="57">
        <f t="shared" si="1"/>
        <v>1.2645242935816702E-3</v>
      </c>
    </row>
    <row r="57" spans="1:19" s="1" customFormat="1">
      <c r="A57" s="14" t="s">
        <v>315</v>
      </c>
      <c r="B57" s="14" t="s">
        <v>197</v>
      </c>
      <c r="C57" s="8" t="s">
        <v>198</v>
      </c>
      <c r="D57" s="43" t="s">
        <v>55</v>
      </c>
      <c r="E57" s="44">
        <v>22479.263900000002</v>
      </c>
      <c r="F57" s="43"/>
      <c r="G57" s="45">
        <v>8.8045821832594096E-4</v>
      </c>
      <c r="H57" s="44">
        <v>10669.499438914469</v>
      </c>
      <c r="I57" s="44">
        <v>9236.8252239930098</v>
      </c>
      <c r="J57" s="46">
        <v>0.86572245276136206</v>
      </c>
      <c r="K57" s="43"/>
      <c r="L57" s="94">
        <v>0.19213932731861041</v>
      </c>
      <c r="M57" s="44">
        <v>4515.7648674984994</v>
      </c>
      <c r="N57" s="44">
        <v>5098.6969843556362</v>
      </c>
      <c r="O57" s="48">
        <f t="shared" si="2"/>
        <v>1.129088235096716</v>
      </c>
      <c r="P57"/>
      <c r="Q57" s="57">
        <f t="shared" si="1"/>
        <v>1.875971908971606E-3</v>
      </c>
      <c r="R57"/>
      <c r="S57"/>
    </row>
    <row r="58" spans="1:19" s="1" customFormat="1">
      <c r="A58" s="14" t="s">
        <v>315</v>
      </c>
      <c r="B58" s="14" t="s">
        <v>224</v>
      </c>
      <c r="C58" s="8" t="s">
        <v>348</v>
      </c>
      <c r="D58" s="43" t="s">
        <v>52</v>
      </c>
      <c r="E58" s="44">
        <v>16793.193899999998</v>
      </c>
      <c r="F58" s="43"/>
      <c r="G58" s="45">
        <v>0.153546677620402</v>
      </c>
      <c r="H58" s="44">
        <v>11121.185613412867</v>
      </c>
      <c r="I58" s="44">
        <v>10849.649968721167</v>
      </c>
      <c r="J58" s="46">
        <v>0.97558393015541345</v>
      </c>
      <c r="K58" s="43"/>
      <c r="L58" s="94">
        <v>0.50165658824158976</v>
      </c>
      <c r="M58" s="44">
        <v>2632.7002777933099</v>
      </c>
      <c r="N58" s="44">
        <v>2802.5360658633549</v>
      </c>
      <c r="O58" s="48">
        <f t="shared" si="2"/>
        <v>1.0645101113494009</v>
      </c>
      <c r="P58"/>
      <c r="Q58" s="57">
        <f t="shared" si="1"/>
        <v>1.7415871031190202E-3</v>
      </c>
      <c r="R58"/>
      <c r="S58"/>
    </row>
    <row r="59" spans="1:19">
      <c r="O59" s="88"/>
      <c r="Q59" s="57"/>
    </row>
    <row r="60" spans="1:19" s="1" customFormat="1">
      <c r="A60" s="64" t="s">
        <v>316</v>
      </c>
      <c r="B60" s="65" t="s">
        <v>203</v>
      </c>
      <c r="C60" s="56" t="s">
        <v>168</v>
      </c>
      <c r="D60" s="1" t="s">
        <v>17</v>
      </c>
      <c r="E60" s="4">
        <v>68587.070699999997</v>
      </c>
      <c r="G60" s="3">
        <v>0.39781616988387603</v>
      </c>
      <c r="H60" s="4">
        <v>30028.643566941799</v>
      </c>
      <c r="I60" s="4">
        <v>30326.210418681236</v>
      </c>
      <c r="J60" s="5">
        <v>1.0099094336737549</v>
      </c>
      <c r="L60" s="94">
        <v>0.23774680096386125</v>
      </c>
      <c r="M60" s="4">
        <v>20970.236320122</v>
      </c>
      <c r="N60" s="4">
        <v>20556.815673684931</v>
      </c>
      <c r="O60" s="88">
        <f>(N60/M60)</f>
        <v>0.98028536063561811</v>
      </c>
      <c r="P60"/>
      <c r="Q60" s="57">
        <f t="shared" si="1"/>
        <v>6.4743394812440116E-3</v>
      </c>
      <c r="R60"/>
      <c r="S60"/>
    </row>
    <row r="61" spans="1:19" s="1" customFormat="1">
      <c r="A61" s="64" t="s">
        <v>316</v>
      </c>
      <c r="B61" s="65" t="s">
        <v>183</v>
      </c>
      <c r="C61" s="56" t="s">
        <v>184</v>
      </c>
      <c r="D61" s="1" t="s">
        <v>24</v>
      </c>
      <c r="E61" s="4">
        <v>26196.1715</v>
      </c>
      <c r="G61" s="3">
        <v>0.71226524165470495</v>
      </c>
      <c r="H61" s="4">
        <v>21250.585776316166</v>
      </c>
      <c r="I61" s="4">
        <v>21008.303708971031</v>
      </c>
      <c r="J61" s="5">
        <v>0.98859880523316401</v>
      </c>
      <c r="L61" s="94">
        <v>0.1211953610690448</v>
      </c>
      <c r="M61" s="4">
        <v>15576.163872550498</v>
      </c>
      <c r="N61" s="4">
        <v>16329.687012260601</v>
      </c>
      <c r="O61" s="88">
        <f>(N61/M61)</f>
        <v>1.048376682851804</v>
      </c>
      <c r="P61"/>
      <c r="Q61" s="57">
        <f t="shared" si="1"/>
        <v>4.712983155137334E-3</v>
      </c>
      <c r="R61"/>
      <c r="S61"/>
    </row>
    <row r="62" spans="1:19" s="1" customFormat="1">
      <c r="A62" s="18" t="s">
        <v>316</v>
      </c>
      <c r="B62" s="19" t="s">
        <v>167</v>
      </c>
      <c r="C62" s="8" t="s">
        <v>168</v>
      </c>
      <c r="D62" s="43" t="s">
        <v>6</v>
      </c>
      <c r="E62" s="44">
        <v>54834.6656</v>
      </c>
      <c r="F62" s="43"/>
      <c r="G62" s="45">
        <v>6.15288756401077E-2</v>
      </c>
      <c r="H62" s="44">
        <v>49519.771411392168</v>
      </c>
      <c r="I62" s="44">
        <v>51382.117986284</v>
      </c>
      <c r="J62" s="46">
        <v>1.0376081415929839</v>
      </c>
      <c r="K62" s="43"/>
      <c r="L62" s="94">
        <v>2.3219577147900138E-2</v>
      </c>
      <c r="M62" s="44">
        <v>31822.664625676363</v>
      </c>
      <c r="N62" s="44">
        <v>34615.664855476745</v>
      </c>
      <c r="O62" s="48">
        <f>(N62/M62)</f>
        <v>1.0877676417941076</v>
      </c>
      <c r="P62"/>
      <c r="Q62" s="57">
        <f t="shared" si="1"/>
        <v>1.0634051016928969E-2</v>
      </c>
      <c r="R62"/>
      <c r="S62"/>
    </row>
    <row r="63" spans="1:19" s="1" customFormat="1">
      <c r="A63" s="18" t="s">
        <v>316</v>
      </c>
      <c r="B63" s="19" t="s">
        <v>235</v>
      </c>
      <c r="C63" s="8" t="s">
        <v>168</v>
      </c>
      <c r="D63" s="43" t="s">
        <v>57</v>
      </c>
      <c r="E63" s="44">
        <v>93473.875400000004</v>
      </c>
      <c r="F63" s="43"/>
      <c r="G63" s="45">
        <v>3.1358989259185899E-3</v>
      </c>
      <c r="H63" s="44">
        <v>10482.0133628775</v>
      </c>
      <c r="I63" s="44">
        <v>11824.692311653567</v>
      </c>
      <c r="J63" s="46">
        <v>1.1280936116272493</v>
      </c>
      <c r="K63" s="43"/>
      <c r="L63" s="94">
        <v>0.51697303169525599</v>
      </c>
      <c r="M63" s="44">
        <v>6433.013235239916</v>
      </c>
      <c r="N63" s="44">
        <v>6215.1657134917732</v>
      </c>
      <c r="O63" s="48">
        <f>(N63/M63)</f>
        <v>0.96613600597698468</v>
      </c>
      <c r="P63"/>
      <c r="Q63" s="57">
        <f t="shared" si="1"/>
        <v>2.2212952084387917E-3</v>
      </c>
      <c r="R63"/>
      <c r="S63"/>
    </row>
    <row r="64" spans="1:19">
      <c r="A64" s="18" t="s">
        <v>316</v>
      </c>
      <c r="B64" s="19" t="s">
        <v>234</v>
      </c>
      <c r="C64" s="8" t="s">
        <v>184</v>
      </c>
      <c r="D64" s="43" t="s">
        <v>70</v>
      </c>
      <c r="E64" s="44">
        <v>27627.208299999998</v>
      </c>
      <c r="F64" s="43"/>
      <c r="G64" s="45">
        <v>3.9643052455594498E-2</v>
      </c>
      <c r="H64" s="44">
        <v>9046.3897577344123</v>
      </c>
      <c r="I64" s="44">
        <v>9491.5209373309281</v>
      </c>
      <c r="J64" s="46">
        <v>1.0492053948058053</v>
      </c>
      <c r="K64" s="43"/>
      <c r="L64" s="94">
        <v>7.1420644915026393E-2</v>
      </c>
      <c r="M64" s="44">
        <v>5234.3012020446995</v>
      </c>
      <c r="N64" s="44">
        <v>6217.0160765361034</v>
      </c>
      <c r="O64" s="48">
        <f>(N64/M64)</f>
        <v>1.1877451901521299</v>
      </c>
      <c r="Q64" s="57">
        <f t="shared" si="1"/>
        <v>1.9057401882627296E-3</v>
      </c>
    </row>
    <row r="65" spans="1:19">
      <c r="O65" s="88"/>
      <c r="Q65" s="57"/>
    </row>
    <row r="66" spans="1:19" s="1" customFormat="1">
      <c r="A66" s="68" t="s">
        <v>317</v>
      </c>
      <c r="B66" s="68" t="s">
        <v>228</v>
      </c>
      <c r="C66" s="56" t="s">
        <v>349</v>
      </c>
      <c r="D66" s="1" t="s">
        <v>13</v>
      </c>
      <c r="E66" s="4">
        <v>30550.044999999998</v>
      </c>
      <c r="G66" s="3">
        <v>6.1455357994066899E-3</v>
      </c>
      <c r="H66" s="4">
        <v>31922.956897461201</v>
      </c>
      <c r="I66" s="4">
        <v>30130.861892565936</v>
      </c>
      <c r="J66" s="5">
        <v>0.94386187311370928</v>
      </c>
      <c r="L66" s="94">
        <v>3.6189023986261032E-2</v>
      </c>
      <c r="M66" s="4">
        <v>21690.120609275367</v>
      </c>
      <c r="N66" s="4">
        <v>23248.315453967589</v>
      </c>
      <c r="O66" s="88">
        <f>(N66/M66)</f>
        <v>1.071838920251365</v>
      </c>
      <c r="P66"/>
      <c r="Q66" s="57">
        <f t="shared" si="1"/>
        <v>6.7990893292053768E-3</v>
      </c>
      <c r="R66"/>
      <c r="S66"/>
    </row>
    <row r="67" spans="1:19" s="1" customFormat="1">
      <c r="A67" s="22" t="s">
        <v>317</v>
      </c>
      <c r="B67" s="22" t="s">
        <v>201</v>
      </c>
      <c r="C67" s="8" t="s">
        <v>202</v>
      </c>
      <c r="D67" s="43" t="s">
        <v>18</v>
      </c>
      <c r="E67" s="44">
        <v>34442.799400000004</v>
      </c>
      <c r="F67" s="43"/>
      <c r="G67" s="45">
        <v>2.55187201244844E-3</v>
      </c>
      <c r="H67" s="44">
        <v>29349.507774470967</v>
      </c>
      <c r="I67" s="44">
        <v>31649.599780750734</v>
      </c>
      <c r="J67" s="48">
        <v>1.0783690147021971</v>
      </c>
      <c r="K67" s="49"/>
      <c r="L67" s="94">
        <v>0.66231044564344188</v>
      </c>
      <c r="M67" s="50">
        <v>26050.882685183431</v>
      </c>
      <c r="N67" s="50">
        <v>25681.662261970363</v>
      </c>
      <c r="O67" s="48">
        <f>(N67/M67)</f>
        <v>0.98582695152118338</v>
      </c>
      <c r="P67"/>
      <c r="Q67" s="57">
        <f t="shared" si="1"/>
        <v>7.1638136484153516E-3</v>
      </c>
      <c r="R67"/>
      <c r="S67"/>
    </row>
    <row r="68" spans="1:19">
      <c r="O68" s="88"/>
      <c r="Q68" s="57"/>
    </row>
    <row r="69" spans="1:19" s="1" customFormat="1">
      <c r="A69" s="58" t="s">
        <v>318</v>
      </c>
      <c r="B69" s="58" t="s">
        <v>230</v>
      </c>
      <c r="C69" s="56" t="s">
        <v>231</v>
      </c>
      <c r="D69" s="1" t="s">
        <v>53</v>
      </c>
      <c r="E69" s="4">
        <v>21966.0772</v>
      </c>
      <c r="G69" s="3">
        <v>5.1557358889163102E-2</v>
      </c>
      <c r="H69" s="4">
        <v>11044.150192075433</v>
      </c>
      <c r="I69" s="4">
        <v>11292.0357611118</v>
      </c>
      <c r="J69" s="5">
        <v>1.0224449654093108</v>
      </c>
      <c r="L69" s="94">
        <v>2.8108831955760026E-3</v>
      </c>
      <c r="M69" s="4">
        <v>11322.231936591334</v>
      </c>
      <c r="N69" s="4">
        <v>8938.2572778525118</v>
      </c>
      <c r="O69" s="88">
        <f t="shared" ref="O69:O74" si="3">(N69/M69)</f>
        <v>0.78944304691071887</v>
      </c>
      <c r="P69"/>
      <c r="Q69" s="57">
        <f t="shared" si="1"/>
        <v>2.7069118226272833E-3</v>
      </c>
      <c r="R69"/>
      <c r="S69"/>
    </row>
    <row r="70" spans="1:19" s="1" customFormat="1">
      <c r="A70" s="58" t="s">
        <v>318</v>
      </c>
      <c r="B70" s="58" t="s">
        <v>181</v>
      </c>
      <c r="C70" s="56" t="s">
        <v>182</v>
      </c>
      <c r="D70" s="1" t="s">
        <v>72</v>
      </c>
      <c r="E70" s="4">
        <v>56066.374400000001</v>
      </c>
      <c r="G70" s="3">
        <v>7.9081758482623998E-2</v>
      </c>
      <c r="H70" s="4">
        <v>8671.591053837923</v>
      </c>
      <c r="I70" s="4">
        <v>8226.8704804121026</v>
      </c>
      <c r="J70" s="5">
        <v>0.94871522761339244</v>
      </c>
      <c r="L70" s="94">
        <v>0.97091990248926474</v>
      </c>
      <c r="M70" s="4">
        <v>4854.8500289648628</v>
      </c>
      <c r="N70" s="4">
        <v>4847.157309518976</v>
      </c>
      <c r="O70" s="88">
        <f t="shared" si="3"/>
        <v>0.99841545683182986</v>
      </c>
      <c r="P70"/>
      <c r="Q70" s="57">
        <f t="shared" si="1"/>
        <v>1.6903930505296465E-3</v>
      </c>
      <c r="R70"/>
      <c r="S70"/>
    </row>
    <row r="71" spans="1:19" s="1" customFormat="1">
      <c r="A71" s="58" t="s">
        <v>318</v>
      </c>
      <c r="B71" s="66" t="s">
        <v>156</v>
      </c>
      <c r="C71" s="67" t="s">
        <v>157</v>
      </c>
      <c r="D71" s="1" t="s">
        <v>45</v>
      </c>
      <c r="E71" s="4">
        <v>57662.939299999998</v>
      </c>
      <c r="G71" s="3">
        <v>7.3002447707470899E-5</v>
      </c>
      <c r="H71" s="4">
        <v>11728.982187514464</v>
      </c>
      <c r="I71" s="4">
        <v>9175.5528572605672</v>
      </c>
      <c r="J71" s="5">
        <v>0.78229745007439522</v>
      </c>
      <c r="L71" s="94">
        <v>0.63337888669108744</v>
      </c>
      <c r="M71" s="4">
        <v>6026.2246837662669</v>
      </c>
      <c r="N71" s="4">
        <v>5778.2277052612753</v>
      </c>
      <c r="O71" s="88">
        <f t="shared" si="3"/>
        <v>0.95884704080598626</v>
      </c>
      <c r="P71"/>
      <c r="Q71" s="57">
        <f t="shared" ref="Q71:Q130" si="4">(H71+I71+M71+N71)/15736262.56</f>
        <v>2.0785740774906451E-3</v>
      </c>
      <c r="R71"/>
      <c r="S71"/>
    </row>
    <row r="72" spans="1:19" s="1" customFormat="1">
      <c r="A72" s="10" t="s">
        <v>318</v>
      </c>
      <c r="B72" s="10" t="s">
        <v>160</v>
      </c>
      <c r="C72" s="8" t="s">
        <v>161</v>
      </c>
      <c r="D72" s="43" t="s">
        <v>85</v>
      </c>
      <c r="E72" s="44">
        <v>24037.4732</v>
      </c>
      <c r="F72" s="43"/>
      <c r="G72" s="45">
        <v>1.1023825757379101E-3</v>
      </c>
      <c r="H72" s="44">
        <v>5887.4968706543268</v>
      </c>
      <c r="I72" s="44">
        <v>6593.4083224655069</v>
      </c>
      <c r="J72" s="46">
        <v>1.119900098007649</v>
      </c>
      <c r="K72" s="43"/>
      <c r="L72" s="94">
        <v>0.27003902205634672</v>
      </c>
      <c r="M72" s="44">
        <v>9048.9688883532472</v>
      </c>
      <c r="N72" s="44">
        <v>9264.707908511853</v>
      </c>
      <c r="O72" s="48">
        <f t="shared" si="3"/>
        <v>1.0238412821195881</v>
      </c>
      <c r="P72"/>
      <c r="Q72" s="57">
        <f t="shared" si="4"/>
        <v>1.9569184151935586E-3</v>
      </c>
      <c r="R72"/>
      <c r="S72"/>
    </row>
    <row r="73" spans="1:19" s="1" customFormat="1">
      <c r="A73" s="10" t="s">
        <v>318</v>
      </c>
      <c r="B73" s="10" t="s">
        <v>189</v>
      </c>
      <c r="C73" s="8" t="s">
        <v>190</v>
      </c>
      <c r="D73" s="43" t="s">
        <v>48</v>
      </c>
      <c r="E73" s="44">
        <v>15983.716200000001</v>
      </c>
      <c r="F73" s="43"/>
      <c r="G73" s="45">
        <v>7.5316742542906904E-3</v>
      </c>
      <c r="H73" s="44">
        <v>11277.916130002532</v>
      </c>
      <c r="I73" s="44">
        <v>10501.8929456321</v>
      </c>
      <c r="J73" s="46">
        <v>0.93119090659789672</v>
      </c>
      <c r="K73" s="43"/>
      <c r="L73" s="94">
        <v>0.25652312614163325</v>
      </c>
      <c r="M73" s="44">
        <v>7753.6655054114899</v>
      </c>
      <c r="N73" s="44">
        <v>8159.0149009075303</v>
      </c>
      <c r="O73" s="48">
        <f t="shared" si="3"/>
        <v>1.052278421762344</v>
      </c>
      <c r="P73"/>
      <c r="Q73" s="57">
        <f t="shared" si="4"/>
        <v>2.3952631279656055E-3</v>
      </c>
      <c r="R73"/>
      <c r="S73"/>
    </row>
    <row r="74" spans="1:19">
      <c r="A74" s="10" t="s">
        <v>318</v>
      </c>
      <c r="B74" s="10" t="s">
        <v>112</v>
      </c>
      <c r="C74" s="8" t="s">
        <v>162</v>
      </c>
      <c r="D74" s="43" t="s">
        <v>61</v>
      </c>
      <c r="E74" s="44">
        <v>24947.775300000001</v>
      </c>
      <c r="F74" s="43"/>
      <c r="G74" s="45">
        <v>6.8412565032674302E-2</v>
      </c>
      <c r="H74" s="44">
        <v>9839.0459990637555</v>
      </c>
      <c r="I74" s="44">
        <v>9225.4593109282905</v>
      </c>
      <c r="J74" s="46">
        <v>0.93763758313622569</v>
      </c>
      <c r="K74" s="43"/>
      <c r="L74" s="94">
        <v>0.22044783668119061</v>
      </c>
      <c r="M74" s="44">
        <v>5468.2815138582228</v>
      </c>
      <c r="N74" s="44">
        <v>5786.7078843111758</v>
      </c>
      <c r="O74" s="48">
        <f t="shared" si="3"/>
        <v>1.0582315247753737</v>
      </c>
      <c r="Q74" s="57">
        <f t="shared" si="4"/>
        <v>1.9267278105304722E-3</v>
      </c>
    </row>
    <row r="75" spans="1:19">
      <c r="O75" s="88"/>
      <c r="Q75" s="57"/>
    </row>
    <row r="76" spans="1:19" s="1" customFormat="1">
      <c r="A76" s="69" t="s">
        <v>319</v>
      </c>
      <c r="B76" s="69" t="s">
        <v>143</v>
      </c>
      <c r="C76" s="56" t="s">
        <v>144</v>
      </c>
      <c r="D76" s="1" t="s">
        <v>8</v>
      </c>
      <c r="E76" s="4">
        <v>50592.172400000003</v>
      </c>
      <c r="G76" s="3">
        <v>1.6956360538069599E-3</v>
      </c>
      <c r="H76" s="4">
        <v>45837.499084152601</v>
      </c>
      <c r="I76" s="4">
        <v>47263.420203490103</v>
      </c>
      <c r="J76" s="5">
        <v>1.0311081788454397</v>
      </c>
      <c r="L76" s="94">
        <v>3.3230279907978479E-2</v>
      </c>
      <c r="M76" s="4">
        <v>24093.355409733136</v>
      </c>
      <c r="N76" s="4">
        <v>22490.521854842344</v>
      </c>
      <c r="O76" s="88">
        <f t="shared" ref="O76:O90" si="5">(N76/M76)</f>
        <v>0.93347404179978655</v>
      </c>
      <c r="P76"/>
      <c r="Q76" s="57">
        <f t="shared" si="4"/>
        <v>8.8766183215119258E-3</v>
      </c>
      <c r="R76"/>
      <c r="S76"/>
    </row>
    <row r="77" spans="1:19" s="1" customFormat="1">
      <c r="A77" s="15" t="s">
        <v>319</v>
      </c>
      <c r="B77" s="15" t="s">
        <v>155</v>
      </c>
      <c r="C77" s="8" t="s">
        <v>350</v>
      </c>
      <c r="D77" s="43" t="s">
        <v>21</v>
      </c>
      <c r="E77" s="44">
        <v>18168.055199999999</v>
      </c>
      <c r="F77" s="43"/>
      <c r="G77" s="45">
        <v>0.967859600502191</v>
      </c>
      <c r="H77" s="44">
        <v>23412.216476476868</v>
      </c>
      <c r="I77" s="44">
        <v>23452.944012125732</v>
      </c>
      <c r="J77" s="46">
        <v>1.0017395847885562</v>
      </c>
      <c r="K77" s="43"/>
      <c r="L77" s="94">
        <v>0.851824011047145</v>
      </c>
      <c r="M77" s="44">
        <v>14193.399807061402</v>
      </c>
      <c r="N77" s="44">
        <v>14295.825659865232</v>
      </c>
      <c r="O77" s="48">
        <f t="shared" si="5"/>
        <v>1.0072164424448096</v>
      </c>
      <c r="P77"/>
      <c r="Q77" s="57">
        <f t="shared" si="4"/>
        <v>4.788582147013264E-3</v>
      </c>
      <c r="R77"/>
      <c r="S77"/>
    </row>
    <row r="78" spans="1:19" s="1" customFormat="1">
      <c r="A78" s="15" t="s">
        <v>319</v>
      </c>
      <c r="B78" s="15" t="s">
        <v>169</v>
      </c>
      <c r="C78" s="8" t="s">
        <v>170</v>
      </c>
      <c r="D78" s="43" t="s">
        <v>46</v>
      </c>
      <c r="E78" s="44">
        <v>29609.0936</v>
      </c>
      <c r="F78" s="43"/>
      <c r="G78" s="45">
        <v>3.1103638913821102E-2</v>
      </c>
      <c r="H78" s="44">
        <v>11353.798502621166</v>
      </c>
      <c r="I78" s="44">
        <v>12599.817401930201</v>
      </c>
      <c r="J78" s="46">
        <v>1.1097446725887707</v>
      </c>
      <c r="K78" s="43"/>
      <c r="L78" s="94">
        <v>0.99468977535746894</v>
      </c>
      <c r="M78" s="44">
        <v>8862.9027798754105</v>
      </c>
      <c r="N78" s="44">
        <v>8861.3992767931577</v>
      </c>
      <c r="O78" s="48">
        <f t="shared" si="5"/>
        <v>0.99983035997126513</v>
      </c>
      <c r="P78"/>
      <c r="Q78" s="57">
        <f t="shared" si="4"/>
        <v>2.6485271075204994E-3</v>
      </c>
      <c r="R78"/>
      <c r="S78"/>
    </row>
    <row r="79" spans="1:19">
      <c r="A79" s="15" t="s">
        <v>319</v>
      </c>
      <c r="B79" s="15" t="s">
        <v>151</v>
      </c>
      <c r="C79" s="8" t="s">
        <v>152</v>
      </c>
      <c r="D79" s="43" t="s">
        <v>71</v>
      </c>
      <c r="E79" s="44">
        <v>95485.590700000001</v>
      </c>
      <c r="F79" s="43"/>
      <c r="G79" s="45">
        <v>1.82942527680846E-2</v>
      </c>
      <c r="H79" s="44">
        <v>9036.9230505417709</v>
      </c>
      <c r="I79" s="44">
        <v>9808.4162332852993</v>
      </c>
      <c r="J79" s="46">
        <v>1.0853712240802225</v>
      </c>
      <c r="K79" s="43"/>
      <c r="L79" s="94">
        <v>2.9982784971993793E-2</v>
      </c>
      <c r="M79" s="44">
        <v>9841.0549726181634</v>
      </c>
      <c r="N79" s="44">
        <v>8713.7843617548169</v>
      </c>
      <c r="O79" s="48">
        <f t="shared" si="5"/>
        <v>0.88545225953925932</v>
      </c>
      <c r="Q79" s="57">
        <f t="shared" si="4"/>
        <v>2.3766875060452757E-3</v>
      </c>
    </row>
    <row r="80" spans="1:19" s="1" customFormat="1">
      <c r="A80" s="15" t="s">
        <v>319</v>
      </c>
      <c r="B80" s="15" t="s">
        <v>158</v>
      </c>
      <c r="C80" s="8" t="s">
        <v>159</v>
      </c>
      <c r="D80" s="43" t="s">
        <v>63</v>
      </c>
      <c r="E80" s="44">
        <v>34316.527199999997</v>
      </c>
      <c r="F80" s="43"/>
      <c r="G80" s="45">
        <v>6.5789342487964104E-3</v>
      </c>
      <c r="H80" s="44">
        <v>9741.4559886305124</v>
      </c>
      <c r="I80" s="44">
        <v>8712.4880700452377</v>
      </c>
      <c r="J80" s="46">
        <v>0.89437226634435263</v>
      </c>
      <c r="K80" s="43"/>
      <c r="L80" s="94">
        <v>0.49949919562318279</v>
      </c>
      <c r="M80" s="44">
        <v>6614.7078522513175</v>
      </c>
      <c r="N80" s="44">
        <v>6420.0935876742878</v>
      </c>
      <c r="O80" s="48">
        <f t="shared" si="5"/>
        <v>0.97057855480181299</v>
      </c>
      <c r="P80"/>
      <c r="Q80" s="57">
        <f t="shared" si="4"/>
        <v>2.0010307643596762E-3</v>
      </c>
      <c r="R80"/>
      <c r="S80"/>
    </row>
    <row r="81" spans="1:19">
      <c r="A81" s="15" t="s">
        <v>319</v>
      </c>
      <c r="B81" s="15" t="s">
        <v>220</v>
      </c>
      <c r="C81" s="8" t="s">
        <v>277</v>
      </c>
      <c r="D81" s="43" t="s">
        <v>87</v>
      </c>
      <c r="E81" s="44">
        <v>23873.534500000002</v>
      </c>
      <c r="F81" s="43"/>
      <c r="G81" s="45">
        <v>8.3344561238932694E-3</v>
      </c>
      <c r="H81" s="44">
        <v>7710.9267366879494</v>
      </c>
      <c r="I81" s="44">
        <v>9964.165467216706</v>
      </c>
      <c r="J81" s="48">
        <f>(I81/H81)</f>
        <v>1.2922137386947321</v>
      </c>
      <c r="K81" s="49"/>
      <c r="L81" s="94">
        <v>0.45722885128878421</v>
      </c>
      <c r="M81" s="50">
        <v>7744.5534950863766</v>
      </c>
      <c r="N81" s="50">
        <v>8228.3187073730314</v>
      </c>
      <c r="O81" s="48">
        <f t="shared" si="5"/>
        <v>1.0624652166962996</v>
      </c>
      <c r="Q81" s="57">
        <f t="shared" si="4"/>
        <v>2.1382437080005143E-3</v>
      </c>
    </row>
    <row r="82" spans="1:19" s="1" customFormat="1">
      <c r="A82" s="15" t="s">
        <v>319</v>
      </c>
      <c r="B82" s="15" t="s">
        <v>275</v>
      </c>
      <c r="C82" s="8" t="s">
        <v>276</v>
      </c>
      <c r="D82" s="43" t="s">
        <v>82</v>
      </c>
      <c r="E82" s="44">
        <v>21283.559099999999</v>
      </c>
      <c r="F82" s="43"/>
      <c r="G82" s="45">
        <v>6.5428112913521505E-2</v>
      </c>
      <c r="H82" s="44">
        <v>8150.1831493691898</v>
      </c>
      <c r="I82" s="44">
        <v>8848.2329765899576</v>
      </c>
      <c r="J82" s="48">
        <v>1.0856483608315963</v>
      </c>
      <c r="K82" s="49"/>
      <c r="L82" s="94">
        <v>0.84087383469526022</v>
      </c>
      <c r="M82" s="50">
        <v>10178.321347740368</v>
      </c>
      <c r="N82" s="50">
        <v>10242.687209194077</v>
      </c>
      <c r="O82" s="48">
        <f t="shared" si="5"/>
        <v>1.0063238189535053</v>
      </c>
      <c r="P82"/>
      <c r="Q82" s="57">
        <f t="shared" si="4"/>
        <v>2.3779105451640094E-3</v>
      </c>
      <c r="R82"/>
      <c r="S82"/>
    </row>
    <row r="83" spans="1:19" s="1" customFormat="1">
      <c r="A83" s="15" t="s">
        <v>319</v>
      </c>
      <c r="B83" s="15" t="s">
        <v>131</v>
      </c>
      <c r="C83" s="8" t="s">
        <v>132</v>
      </c>
      <c r="D83" s="43" t="s">
        <v>47</v>
      </c>
      <c r="E83" s="44">
        <v>51061.780700000003</v>
      </c>
      <c r="F83" s="43"/>
      <c r="G83" s="45">
        <v>0.38222330011794903</v>
      </c>
      <c r="H83" s="44">
        <v>11319.130925830736</v>
      </c>
      <c r="I83" s="44">
        <v>11590.268189493434</v>
      </c>
      <c r="J83" s="48">
        <v>1.0239538941142514</v>
      </c>
      <c r="K83" s="49"/>
      <c r="L83" s="94">
        <v>0.26778847346389717</v>
      </c>
      <c r="M83" s="50">
        <v>8768.4689471206166</v>
      </c>
      <c r="N83" s="50">
        <v>11653.232215789343</v>
      </c>
      <c r="O83" s="48">
        <f t="shared" si="5"/>
        <v>1.328992813462152</v>
      </c>
      <c r="P83"/>
      <c r="Q83" s="57">
        <f t="shared" si="4"/>
        <v>2.7535826955745793E-3</v>
      </c>
      <c r="R83"/>
      <c r="S83"/>
    </row>
    <row r="84" spans="1:19" s="1" customFormat="1">
      <c r="A84" s="15" t="s">
        <v>319</v>
      </c>
      <c r="B84" s="15" t="s">
        <v>147</v>
      </c>
      <c r="C84" s="8" t="s">
        <v>148</v>
      </c>
      <c r="D84" s="43" t="s">
        <v>86</v>
      </c>
      <c r="E84" s="44">
        <v>45139.869700000003</v>
      </c>
      <c r="F84" s="43"/>
      <c r="G84" s="45">
        <v>2.1080037563851201E-2</v>
      </c>
      <c r="H84" s="44">
        <v>6614.7078522513175</v>
      </c>
      <c r="I84" s="44">
        <v>7667.6144603777466</v>
      </c>
      <c r="J84" s="48">
        <f>(I84/H84)</f>
        <v>1.1591765852165448</v>
      </c>
      <c r="K84" s="49"/>
      <c r="L84" s="94">
        <v>0.32069808330729155</v>
      </c>
      <c r="M84" s="50">
        <v>8074.6340328042706</v>
      </c>
      <c r="N84" s="50">
        <v>8443.7820806396248</v>
      </c>
      <c r="O84" s="48">
        <f t="shared" si="5"/>
        <v>1.0457170004653638</v>
      </c>
      <c r="P84"/>
      <c r="Q84" s="57">
        <f t="shared" si="4"/>
        <v>1.9573096412591222E-3</v>
      </c>
      <c r="R84"/>
      <c r="S84"/>
    </row>
    <row r="85" spans="1:19" s="1" customFormat="1">
      <c r="A85" s="15" t="s">
        <v>319</v>
      </c>
      <c r="B85" s="15" t="s">
        <v>172</v>
      </c>
      <c r="C85" s="8" t="s">
        <v>173</v>
      </c>
      <c r="D85" s="43" t="s">
        <v>93</v>
      </c>
      <c r="E85" s="44">
        <v>24169.548299999999</v>
      </c>
      <c r="F85" s="43"/>
      <c r="G85" s="45">
        <v>2.85888032271031E-2</v>
      </c>
      <c r="H85" s="44">
        <v>2009.5224038891267</v>
      </c>
      <c r="I85" s="44">
        <v>1795.4210893087832</v>
      </c>
      <c r="J85" s="46">
        <v>0.89345661727085857</v>
      </c>
      <c r="K85" s="43"/>
      <c r="L85" s="94">
        <v>0.37262969045869082</v>
      </c>
      <c r="M85" s="44">
        <v>5857.2296886832664</v>
      </c>
      <c r="N85" s="44">
        <v>6346.2860124522813</v>
      </c>
      <c r="O85" s="48">
        <f t="shared" si="5"/>
        <v>1.0834961833089658</v>
      </c>
      <c r="P85"/>
      <c r="Q85" s="57">
        <f t="shared" si="4"/>
        <v>1.017297413111634E-3</v>
      </c>
      <c r="R85"/>
      <c r="S85"/>
    </row>
    <row r="86" spans="1:19">
      <c r="A86" s="15" t="s">
        <v>319</v>
      </c>
      <c r="B86" s="15" t="s">
        <v>174</v>
      </c>
      <c r="C86" s="8" t="s">
        <v>175</v>
      </c>
      <c r="D86" s="43" t="s">
        <v>76</v>
      </c>
      <c r="E86" s="44">
        <v>25065.253799999999</v>
      </c>
      <c r="F86" s="43"/>
      <c r="G86" s="45">
        <v>4.3492307062838603E-2</v>
      </c>
      <c r="H86" s="44">
        <v>8377.0646849555396</v>
      </c>
      <c r="I86" s="44">
        <v>8788.0345167059095</v>
      </c>
      <c r="J86" s="46">
        <v>1.0490589302107736</v>
      </c>
      <c r="K86" s="43"/>
      <c r="L86" s="94">
        <v>0.4759781766273809</v>
      </c>
      <c r="M86" s="44">
        <v>2667.5407334913334</v>
      </c>
      <c r="N86" s="44">
        <v>2756.8982880610447</v>
      </c>
      <c r="O86" s="48">
        <f t="shared" si="5"/>
        <v>1.0334981031209065</v>
      </c>
      <c r="Q86" s="57">
        <f t="shared" si="4"/>
        <v>1.43550847204559E-3</v>
      </c>
    </row>
    <row r="87" spans="1:19" s="1" customFormat="1">
      <c r="A87" s="15" t="s">
        <v>319</v>
      </c>
      <c r="B87" s="20" t="s">
        <v>187</v>
      </c>
      <c r="C87" s="8" t="s">
        <v>188</v>
      </c>
      <c r="D87" s="43" t="s">
        <v>101</v>
      </c>
      <c r="E87" s="44">
        <v>19230.580099999999</v>
      </c>
      <c r="F87" s="43"/>
      <c r="G87" s="45">
        <v>0.74577104362939095</v>
      </c>
      <c r="H87" s="44">
        <v>7841.3503032005938</v>
      </c>
      <c r="I87" s="44">
        <v>7887.8682307306053</v>
      </c>
      <c r="J87" s="46">
        <v>1.0059323873735144</v>
      </c>
      <c r="K87" s="43"/>
      <c r="L87" s="94">
        <v>0.11065894115983613</v>
      </c>
      <c r="M87" s="44">
        <v>2537.4826736033469</v>
      </c>
      <c r="N87" s="44">
        <v>2757.5032879392852</v>
      </c>
      <c r="O87" s="48">
        <f t="shared" si="5"/>
        <v>1.0867082233209886</v>
      </c>
      <c r="P87"/>
      <c r="Q87" s="57">
        <f t="shared" si="4"/>
        <v>1.3360354414087654E-3</v>
      </c>
      <c r="R87"/>
      <c r="S87"/>
    </row>
    <row r="88" spans="1:19">
      <c r="A88" s="15" t="s">
        <v>319</v>
      </c>
      <c r="B88" s="15" t="s">
        <v>208</v>
      </c>
      <c r="C88" s="8" t="s">
        <v>209</v>
      </c>
      <c r="D88" s="43" t="s">
        <v>99</v>
      </c>
      <c r="E88" s="44">
        <v>145017.8279</v>
      </c>
      <c r="F88" s="43"/>
      <c r="G88" s="45">
        <v>4.9312496716467799E-2</v>
      </c>
      <c r="H88" s="44">
        <v>8157.3690460922808</v>
      </c>
      <c r="I88" s="44">
        <v>8647.9098581052676</v>
      </c>
      <c r="J88" s="46">
        <v>1.0601346842641595</v>
      </c>
      <c r="K88" s="43"/>
      <c r="L88" s="94">
        <v>1.0448030605025595E-3</v>
      </c>
      <c r="M88" s="44">
        <v>1656.0091871156501</v>
      </c>
      <c r="N88" s="44">
        <v>1349.8412774659314</v>
      </c>
      <c r="O88" s="48">
        <f t="shared" si="5"/>
        <v>0.81511702227752381</v>
      </c>
      <c r="Q88" s="57">
        <f t="shared" si="4"/>
        <v>1.2589475609753127E-3</v>
      </c>
    </row>
    <row r="89" spans="1:19" s="1" customFormat="1">
      <c r="A89" s="15" t="s">
        <v>319</v>
      </c>
      <c r="B89" s="15" t="s">
        <v>185</v>
      </c>
      <c r="C89" s="8" t="s">
        <v>186</v>
      </c>
      <c r="D89" s="43" t="s">
        <v>102</v>
      </c>
      <c r="E89" s="44">
        <v>13601.766799999999</v>
      </c>
      <c r="F89" s="43"/>
      <c r="G89" s="45">
        <v>1.88691564839494E-3</v>
      </c>
      <c r="H89" s="44">
        <v>7807.857995891166</v>
      </c>
      <c r="I89" s="44">
        <v>6925.2530718060161</v>
      </c>
      <c r="J89" s="46">
        <v>0.88695940364827142</v>
      </c>
      <c r="K89" s="43"/>
      <c r="L89" s="94">
        <v>0.86699291000012479</v>
      </c>
      <c r="M89" s="44">
        <v>2654.6935522381232</v>
      </c>
      <c r="N89" s="44">
        <v>2687.1060165048384</v>
      </c>
      <c r="O89" s="48">
        <f t="shared" si="5"/>
        <v>1.0122094937245727</v>
      </c>
      <c r="P89"/>
      <c r="Q89" s="57">
        <f t="shared" si="4"/>
        <v>1.2757101986508889E-3</v>
      </c>
      <c r="R89"/>
      <c r="S89"/>
    </row>
    <row r="90" spans="1:19" s="1" customFormat="1">
      <c r="A90" s="15" t="s">
        <v>319</v>
      </c>
      <c r="B90" s="15" t="s">
        <v>255</v>
      </c>
      <c r="C90" s="37" t="s">
        <v>256</v>
      </c>
      <c r="D90" s="43" t="s">
        <v>22</v>
      </c>
      <c r="E90" s="44">
        <v>108368.9537</v>
      </c>
      <c r="F90" s="43"/>
      <c r="G90" s="45">
        <v>0.378318013626603</v>
      </c>
      <c r="H90" s="44">
        <v>22402.243715403198</v>
      </c>
      <c r="I90" s="44">
        <v>22866.9760297426</v>
      </c>
      <c r="J90" s="46">
        <v>1.0207449003878064</v>
      </c>
      <c r="K90" s="43"/>
      <c r="L90" s="94">
        <v>0.28395916738965032</v>
      </c>
      <c r="M90" s="44">
        <v>9489.2828079228184</v>
      </c>
      <c r="N90" s="44">
        <v>9941.9590364153355</v>
      </c>
      <c r="O90" s="48">
        <f t="shared" si="5"/>
        <v>1.0477039453513355</v>
      </c>
      <c r="P90"/>
      <c r="Q90" s="57">
        <f t="shared" si="4"/>
        <v>4.111551986552768E-3</v>
      </c>
      <c r="R90"/>
      <c r="S90"/>
    </row>
    <row r="91" spans="1:19">
      <c r="O91" s="48"/>
      <c r="Q91" s="57"/>
    </row>
    <row r="92" spans="1:19" s="30" customFormat="1">
      <c r="A92" s="70" t="s">
        <v>320</v>
      </c>
      <c r="B92" s="71" t="s">
        <v>164</v>
      </c>
      <c r="C92" s="72" t="s">
        <v>165</v>
      </c>
      <c r="D92" s="30" t="s">
        <v>75</v>
      </c>
      <c r="E92" s="73">
        <v>47150.718800000002</v>
      </c>
      <c r="G92" s="74">
        <v>0.23243015415381699</v>
      </c>
      <c r="H92" s="73">
        <v>8438.0361506628342</v>
      </c>
      <c r="I92" s="73">
        <v>8113.4986531278564</v>
      </c>
      <c r="J92" s="75">
        <v>0.96153874056234234</v>
      </c>
      <c r="L92" s="94">
        <v>3.1301544261772091E-2</v>
      </c>
      <c r="M92" s="73">
        <v>6605.1864468078275</v>
      </c>
      <c r="N92" s="73">
        <v>5380.8793708656385</v>
      </c>
      <c r="O92" s="88">
        <f t="shared" ref="O92:O97" si="6">(N92/M92)</f>
        <v>0.81464458485742286</v>
      </c>
      <c r="P92"/>
      <c r="Q92" s="57">
        <f t="shared" si="4"/>
        <v>1.8134929124787146E-3</v>
      </c>
      <c r="R92"/>
      <c r="S92"/>
    </row>
    <row r="93" spans="1:19" s="1" customFormat="1">
      <c r="A93" s="83" t="s">
        <v>321</v>
      </c>
      <c r="B93" s="83" t="s">
        <v>336</v>
      </c>
      <c r="C93" s="1" t="s">
        <v>335</v>
      </c>
      <c r="D93" s="1" t="s">
        <v>337</v>
      </c>
      <c r="E93" s="4">
        <v>36131.260499999997</v>
      </c>
      <c r="G93" s="52" t="s">
        <v>330</v>
      </c>
      <c r="H93" s="52" t="s">
        <v>330</v>
      </c>
      <c r="I93" s="52" t="s">
        <v>330</v>
      </c>
      <c r="J93" s="52" t="s">
        <v>330</v>
      </c>
      <c r="L93" s="3">
        <v>0.56582231305425346</v>
      </c>
      <c r="M93" s="4">
        <v>3787.5025260175039</v>
      </c>
      <c r="N93" s="4">
        <v>3530.6557390402786</v>
      </c>
      <c r="O93" s="88">
        <f t="shared" si="6"/>
        <v>0.9321857120324365</v>
      </c>
      <c r="P93"/>
      <c r="Q93" s="57">
        <f>(M93+N93)/15736262.56</f>
        <v>4.6505059490172754E-4</v>
      </c>
      <c r="R93"/>
      <c r="S93"/>
    </row>
    <row r="94" spans="1:19" s="1" customFormat="1">
      <c r="A94" s="31" t="s">
        <v>321</v>
      </c>
      <c r="B94" s="31" t="s">
        <v>242</v>
      </c>
      <c r="C94" s="28" t="s">
        <v>243</v>
      </c>
      <c r="D94" s="43" t="s">
        <v>3</v>
      </c>
      <c r="E94" s="44">
        <v>19608.302599999999</v>
      </c>
      <c r="F94" s="43"/>
      <c r="G94" s="45">
        <v>1.74709903660863E-5</v>
      </c>
      <c r="H94" s="44">
        <v>83563.855869500665</v>
      </c>
      <c r="I94" s="44">
        <v>63365.286871422897</v>
      </c>
      <c r="J94" s="46">
        <v>0.75828581881595669</v>
      </c>
      <c r="K94" s="43"/>
      <c r="L94" s="94">
        <v>0.43714272319705594</v>
      </c>
      <c r="M94" s="44">
        <v>30232.845086976533</v>
      </c>
      <c r="N94" s="44">
        <v>31590.384803305951</v>
      </c>
      <c r="O94" s="48">
        <f t="shared" si="6"/>
        <v>1.0449028105831233</v>
      </c>
      <c r="P94"/>
      <c r="Q94" s="57">
        <f t="shared" si="4"/>
        <v>1.3265689475837396E-2</v>
      </c>
      <c r="R94"/>
      <c r="S94"/>
    </row>
    <row r="95" spans="1:19">
      <c r="A95" s="31" t="s">
        <v>321</v>
      </c>
      <c r="B95" s="33" t="s">
        <v>286</v>
      </c>
      <c r="C95" s="8" t="s">
        <v>163</v>
      </c>
      <c r="D95" s="43" t="s">
        <v>36</v>
      </c>
      <c r="E95" s="44">
        <v>28341.672399999999</v>
      </c>
      <c r="F95" s="43"/>
      <c r="G95" s="45">
        <v>7.1849788029828597E-3</v>
      </c>
      <c r="H95" s="44">
        <v>14980.927004396499</v>
      </c>
      <c r="I95" s="44">
        <v>14086.784393409367</v>
      </c>
      <c r="J95" s="46">
        <v>0.94031460064355665</v>
      </c>
      <c r="K95" s="43"/>
      <c r="L95" s="94">
        <v>0.80150997579995042</v>
      </c>
      <c r="M95" s="44">
        <v>11824.557063248334</v>
      </c>
      <c r="N95" s="44">
        <v>11968.300148392775</v>
      </c>
      <c r="O95" s="48">
        <f t="shared" si="6"/>
        <v>1.0121563187843379</v>
      </c>
      <c r="Q95" s="57">
        <f t="shared" si="4"/>
        <v>3.3591564965249898E-3</v>
      </c>
    </row>
    <row r="96" spans="1:19">
      <c r="A96" s="31" t="s">
        <v>321</v>
      </c>
      <c r="B96" s="31" t="s">
        <v>145</v>
      </c>
      <c r="C96" s="8" t="s">
        <v>146</v>
      </c>
      <c r="D96" s="43" t="s">
        <v>30</v>
      </c>
      <c r="E96" s="44">
        <v>17226.948199999999</v>
      </c>
      <c r="F96" s="43"/>
      <c r="G96" s="45">
        <v>1.4307873765574399E-3</v>
      </c>
      <c r="H96" s="44">
        <v>17493.5551345934</v>
      </c>
      <c r="I96" s="44">
        <v>16370.832282674899</v>
      </c>
      <c r="J96" s="46">
        <v>0.93582077266282349</v>
      </c>
      <c r="K96" s="43"/>
      <c r="L96" s="94">
        <v>8.5055545914355532E-2</v>
      </c>
      <c r="M96" s="44">
        <v>6813.9038356249466</v>
      </c>
      <c r="N96" s="44">
        <v>7776.2874643289542</v>
      </c>
      <c r="O96" s="48">
        <f t="shared" si="6"/>
        <v>1.1412382170221429</v>
      </c>
      <c r="Q96" s="57">
        <f t="shared" si="4"/>
        <v>3.0791668944561762E-3</v>
      </c>
    </row>
    <row r="97" spans="1:19">
      <c r="A97" s="31" t="s">
        <v>321</v>
      </c>
      <c r="B97" s="33" t="s">
        <v>285</v>
      </c>
      <c r="C97" s="8" t="s">
        <v>284</v>
      </c>
      <c r="D97" s="43" t="s">
        <v>44</v>
      </c>
      <c r="E97" s="44">
        <v>29969.6767</v>
      </c>
      <c r="F97" s="43"/>
      <c r="G97" s="45">
        <v>8.89631742932662E-4</v>
      </c>
      <c r="H97" s="44">
        <v>11856.298271628033</v>
      </c>
      <c r="I97" s="44">
        <v>10117.868387876582</v>
      </c>
      <c r="J97" s="46">
        <v>0.85337498737599315</v>
      </c>
      <c r="K97" s="43"/>
      <c r="L97" s="94">
        <v>0.92636907666480206</v>
      </c>
      <c r="M97" s="44">
        <v>3560.5807268596636</v>
      </c>
      <c r="N97" s="44">
        <v>3539.1801969580824</v>
      </c>
      <c r="O97" s="48">
        <f t="shared" si="6"/>
        <v>0.99398959564653488</v>
      </c>
      <c r="Q97" s="57">
        <f t="shared" si="4"/>
        <v>1.8475751451443984E-3</v>
      </c>
    </row>
    <row r="98" spans="1:19">
      <c r="O98" s="88"/>
      <c r="Q98" s="57"/>
    </row>
    <row r="99" spans="1:19" s="1" customFormat="1">
      <c r="A99" s="76" t="s">
        <v>322</v>
      </c>
      <c r="B99" s="77" t="s">
        <v>125</v>
      </c>
      <c r="C99" s="56" t="s">
        <v>126</v>
      </c>
      <c r="D99" s="1" t="s">
        <v>4</v>
      </c>
      <c r="E99" s="4">
        <v>42186.077700000002</v>
      </c>
      <c r="G99" s="3">
        <v>2.4596880013820498E-2</v>
      </c>
      <c r="H99" s="4">
        <v>70717.958247570074</v>
      </c>
      <c r="I99" s="4">
        <v>72100.041008624408</v>
      </c>
      <c r="J99" s="5">
        <v>1.0195435897090797</v>
      </c>
      <c r="L99" s="94">
        <v>0.25783505654596917</v>
      </c>
      <c r="M99" s="4">
        <v>40041.918249702598</v>
      </c>
      <c r="N99" s="4">
        <v>41929.073038154347</v>
      </c>
      <c r="O99" s="88">
        <f t="shared" ref="O99:O110" si="7">(N99/M99)</f>
        <v>1.0471294800784368</v>
      </c>
      <c r="P99"/>
      <c r="Q99" s="57">
        <f t="shared" si="4"/>
        <v>1.4284776304854144E-2</v>
      </c>
      <c r="R99"/>
      <c r="S99"/>
    </row>
    <row r="100" spans="1:19" s="1" customFormat="1">
      <c r="A100" s="76" t="s">
        <v>322</v>
      </c>
      <c r="B100" s="77" t="s">
        <v>149</v>
      </c>
      <c r="C100" s="56" t="s">
        <v>150</v>
      </c>
      <c r="D100" s="1" t="s">
        <v>20</v>
      </c>
      <c r="E100" s="4">
        <v>42221.144200000002</v>
      </c>
      <c r="G100" s="3">
        <v>1.5651177601493399E-3</v>
      </c>
      <c r="H100" s="4">
        <v>26128.883642307566</v>
      </c>
      <c r="I100" s="4">
        <v>29791.767819553166</v>
      </c>
      <c r="J100" s="5">
        <v>1.1401852535067629</v>
      </c>
      <c r="L100" s="94">
        <v>1.4446882980547549E-2</v>
      </c>
      <c r="M100" s="4">
        <v>27353.921157192864</v>
      </c>
      <c r="N100" s="4">
        <v>24768.327876643038</v>
      </c>
      <c r="O100" s="88">
        <f t="shared" si="7"/>
        <v>0.90547632035307191</v>
      </c>
      <c r="P100"/>
      <c r="Q100" s="57">
        <f t="shared" si="4"/>
        <v>6.8658552234843132E-3</v>
      </c>
      <c r="R100"/>
      <c r="S100"/>
    </row>
    <row r="101" spans="1:19" s="1" customFormat="1">
      <c r="A101" s="76" t="s">
        <v>322</v>
      </c>
      <c r="B101" s="77" t="s">
        <v>338</v>
      </c>
      <c r="C101" s="56" t="s">
        <v>339</v>
      </c>
      <c r="D101" s="1" t="s">
        <v>342</v>
      </c>
      <c r="E101" s="4">
        <v>23714.467499999999</v>
      </c>
      <c r="G101" s="3">
        <v>1.6195300182343601E-2</v>
      </c>
      <c r="H101" s="4">
        <v>2190.7925137278799</v>
      </c>
      <c r="I101" s="4">
        <v>1740.019994789167</v>
      </c>
      <c r="J101" s="5">
        <v>0.79424225885651178</v>
      </c>
      <c r="L101" s="94">
        <v>6.4355670029292877E-2</v>
      </c>
      <c r="M101" s="4">
        <v>1783.3727131952601</v>
      </c>
      <c r="N101" s="4">
        <v>1690.1717979109162</v>
      </c>
      <c r="O101" s="88">
        <f t="shared" si="7"/>
        <v>0.94773895855042201</v>
      </c>
      <c r="P101"/>
      <c r="Q101" s="57">
        <f t="shared" si="4"/>
        <v>4.7052830946303317E-4</v>
      </c>
      <c r="R101"/>
      <c r="S101"/>
    </row>
    <row r="102" spans="1:19" s="1" customFormat="1">
      <c r="A102" s="76" t="s">
        <v>322</v>
      </c>
      <c r="B102" s="77" t="s">
        <v>340</v>
      </c>
      <c r="C102" s="56" t="s">
        <v>341</v>
      </c>
      <c r="D102" s="1" t="s">
        <v>343</v>
      </c>
      <c r="E102" s="4">
        <v>39439.348899999997</v>
      </c>
      <c r="G102" s="3">
        <v>2.11075052705145E-3</v>
      </c>
      <c r="H102" s="4">
        <v>1045.0543436362868</v>
      </c>
      <c r="I102" s="4">
        <v>941.79864048336333</v>
      </c>
      <c r="J102" s="5">
        <v>0.90119585284565851</v>
      </c>
      <c r="L102" s="94">
        <v>9.4882569722613316E-2</v>
      </c>
      <c r="M102" s="4">
        <v>522.61311639116695</v>
      </c>
      <c r="N102" s="4">
        <v>634.88828701845455</v>
      </c>
      <c r="O102" s="88">
        <f t="shared" si="7"/>
        <v>1.2148341997280672</v>
      </c>
      <c r="P102"/>
      <c r="Q102" s="57">
        <f t="shared" si="4"/>
        <v>1.9981583146190665E-4</v>
      </c>
      <c r="R102"/>
      <c r="S102"/>
    </row>
    <row r="103" spans="1:19">
      <c r="A103" s="21" t="s">
        <v>322</v>
      </c>
      <c r="B103" s="11" t="s">
        <v>133</v>
      </c>
      <c r="C103" s="8" t="s">
        <v>134</v>
      </c>
      <c r="D103" s="43" t="s">
        <v>12</v>
      </c>
      <c r="E103" s="44">
        <v>50592.847800000003</v>
      </c>
      <c r="F103" s="43"/>
      <c r="G103" s="45">
        <v>2.6104310711228001E-4</v>
      </c>
      <c r="H103" s="44">
        <v>34006.587466095494</v>
      </c>
      <c r="I103" s="44">
        <v>37482.226859613205</v>
      </c>
      <c r="J103" s="48">
        <v>1.1022048859499036</v>
      </c>
      <c r="K103" s="49"/>
      <c r="L103" s="94">
        <v>1.1661201707014346E-3</v>
      </c>
      <c r="M103" s="50">
        <v>24089.317906310534</v>
      </c>
      <c r="N103" s="50">
        <v>28916.749219016674</v>
      </c>
      <c r="O103" s="48">
        <f t="shared" si="7"/>
        <v>1.2003971773497799</v>
      </c>
      <c r="Q103" s="57">
        <f t="shared" si="4"/>
        <v>7.911337331615793E-3</v>
      </c>
    </row>
    <row r="104" spans="1:19">
      <c r="A104" s="21" t="s">
        <v>322</v>
      </c>
      <c r="B104" s="11" t="s">
        <v>179</v>
      </c>
      <c r="C104" s="8" t="s">
        <v>180</v>
      </c>
      <c r="D104" s="43" t="s">
        <v>38</v>
      </c>
      <c r="E104" s="44">
        <v>42234.183400000002</v>
      </c>
      <c r="F104" s="43"/>
      <c r="G104" s="45">
        <v>2.8595961597942502E-3</v>
      </c>
      <c r="H104" s="44">
        <v>12712.940658571964</v>
      </c>
      <c r="I104" s="44">
        <v>11425.265934020632</v>
      </c>
      <c r="J104" s="46">
        <v>0.89871149727399291</v>
      </c>
      <c r="K104" s="43"/>
      <c r="L104" s="94">
        <v>0.42962499027200068</v>
      </c>
      <c r="M104" s="44">
        <v>6376.6455868495495</v>
      </c>
      <c r="N104" s="44">
        <v>7280.0988677688792</v>
      </c>
      <c r="O104" s="48">
        <f t="shared" si="7"/>
        <v>1.1416815892641903</v>
      </c>
      <c r="Q104" s="57">
        <f t="shared" si="4"/>
        <v>2.4017743033394726E-3</v>
      </c>
    </row>
    <row r="105" spans="1:19" s="1" customFormat="1">
      <c r="A105" s="21" t="s">
        <v>322</v>
      </c>
      <c r="B105" s="11" t="s">
        <v>113</v>
      </c>
      <c r="C105" s="8" t="s">
        <v>114</v>
      </c>
      <c r="D105" s="43" t="s">
        <v>7</v>
      </c>
      <c r="E105" s="44">
        <v>498922.85220000002</v>
      </c>
      <c r="F105" s="43"/>
      <c r="G105" s="45">
        <v>1.21565838227219E-2</v>
      </c>
      <c r="H105" s="44">
        <v>48537.885253902234</v>
      </c>
      <c r="I105" s="44">
        <v>46512.493614843232</v>
      </c>
      <c r="J105" s="46">
        <v>0.95827194307159957</v>
      </c>
      <c r="K105" s="43"/>
      <c r="L105" s="94">
        <v>6.5405281514087331E-3</v>
      </c>
      <c r="M105" s="44">
        <v>1955.9768141999732</v>
      </c>
      <c r="N105" s="44">
        <v>1701.2140748192462</v>
      </c>
      <c r="O105" s="48">
        <f t="shared" si="7"/>
        <v>0.86975165680328925</v>
      </c>
      <c r="P105"/>
      <c r="Q105" s="57">
        <f t="shared" si="4"/>
        <v>6.2726183794536714E-3</v>
      </c>
      <c r="R105"/>
      <c r="S105"/>
    </row>
    <row r="106" spans="1:19" s="1" customFormat="1">
      <c r="A106" s="21" t="s">
        <v>322</v>
      </c>
      <c r="B106" s="11" t="s">
        <v>195</v>
      </c>
      <c r="C106" s="8" t="s">
        <v>196</v>
      </c>
      <c r="D106" s="43" t="s">
        <v>19</v>
      </c>
      <c r="E106" s="44">
        <v>119731.09510000001</v>
      </c>
      <c r="F106" s="43"/>
      <c r="G106" s="45">
        <v>8.8442021192750592E-3</v>
      </c>
      <c r="H106" s="44">
        <v>28124.775440206868</v>
      </c>
      <c r="I106" s="44">
        <v>27130.245973874233</v>
      </c>
      <c r="J106" s="46">
        <v>0.96463866997100123</v>
      </c>
      <c r="K106" s="43"/>
      <c r="L106" s="94">
        <v>1.1699979599874683E-3</v>
      </c>
      <c r="M106" s="44">
        <v>9115.081012094437</v>
      </c>
      <c r="N106" s="44">
        <v>7090.5424077683338</v>
      </c>
      <c r="O106" s="48">
        <f t="shared" si="7"/>
        <v>0.77789132080781032</v>
      </c>
      <c r="P106"/>
      <c r="Q106" s="57">
        <f t="shared" si="4"/>
        <v>4.5411446689755707E-3</v>
      </c>
      <c r="R106"/>
      <c r="S106"/>
    </row>
    <row r="107" spans="1:19" s="1" customFormat="1">
      <c r="A107" s="21" t="s">
        <v>322</v>
      </c>
      <c r="B107" s="11" t="s">
        <v>199</v>
      </c>
      <c r="C107" s="8" t="s">
        <v>200</v>
      </c>
      <c r="D107" s="43" t="s">
        <v>81</v>
      </c>
      <c r="E107" s="44">
        <v>50603.666400000002</v>
      </c>
      <c r="F107" s="43"/>
      <c r="G107" s="45">
        <v>0.86586918045824202</v>
      </c>
      <c r="H107" s="44">
        <v>11355.341237101935</v>
      </c>
      <c r="I107" s="44">
        <v>11304.463420634</v>
      </c>
      <c r="J107" s="46">
        <v>0.99551948150164793</v>
      </c>
      <c r="K107" s="43"/>
      <c r="L107" s="94">
        <v>5.558341794453657E-3</v>
      </c>
      <c r="M107" s="44">
        <v>13525.725130709034</v>
      </c>
      <c r="N107" s="44">
        <v>14976.508881653301</v>
      </c>
      <c r="O107" s="48">
        <f t="shared" si="7"/>
        <v>1.1072610700664309</v>
      </c>
      <c r="P107"/>
      <c r="Q107" s="57">
        <f t="shared" si="4"/>
        <v>3.25121918085855E-3</v>
      </c>
      <c r="R107"/>
      <c r="S107"/>
    </row>
    <row r="108" spans="1:19">
      <c r="A108" s="21" t="s">
        <v>322</v>
      </c>
      <c r="B108" s="11" t="s">
        <v>191</v>
      </c>
      <c r="C108" s="8" t="s">
        <v>192</v>
      </c>
      <c r="D108" s="43" t="s">
        <v>11</v>
      </c>
      <c r="E108" s="44">
        <v>128851.8459</v>
      </c>
      <c r="F108" s="43"/>
      <c r="G108" s="45">
        <v>9.6136437478933101E-4</v>
      </c>
      <c r="H108" s="44">
        <v>39015.353432259733</v>
      </c>
      <c r="I108" s="44">
        <v>44074.724352603167</v>
      </c>
      <c r="J108" s="46">
        <v>1.1296764087791169</v>
      </c>
      <c r="K108" s="43"/>
      <c r="L108" s="94">
        <v>2.203572829046715E-3</v>
      </c>
      <c r="M108" s="44">
        <v>1843.0414675925767</v>
      </c>
      <c r="N108" s="44">
        <v>1301.0531782117835</v>
      </c>
      <c r="O108" s="48">
        <f t="shared" si="7"/>
        <v>0.70592724097046455</v>
      </c>
      <c r="Q108" s="57">
        <f t="shared" si="4"/>
        <v>5.4799652777696951E-3</v>
      </c>
    </row>
    <row r="109" spans="1:19">
      <c r="A109" s="21" t="s">
        <v>322</v>
      </c>
      <c r="B109" s="11" t="s">
        <v>238</v>
      </c>
      <c r="C109" s="8" t="s">
        <v>239</v>
      </c>
      <c r="D109" s="43" t="s">
        <v>79</v>
      </c>
      <c r="E109" s="44">
        <v>92995.174199999994</v>
      </c>
      <c r="F109" s="43"/>
      <c r="G109" s="45">
        <v>0.29668861707411498</v>
      </c>
      <c r="H109" s="44">
        <v>331.80602298794565</v>
      </c>
      <c r="I109" s="44">
        <v>395.19841452143368</v>
      </c>
      <c r="J109" s="48">
        <v>1.1910525642742509</v>
      </c>
      <c r="K109" s="49"/>
      <c r="L109" s="97">
        <v>0.21566877416958521</v>
      </c>
      <c r="M109" s="50">
        <v>22529.963473560565</v>
      </c>
      <c r="N109" s="50">
        <v>29133.715374717947</v>
      </c>
      <c r="O109" s="48">
        <f t="shared" si="7"/>
        <v>1.2931097473330144</v>
      </c>
      <c r="Q109" s="57">
        <f t="shared" si="4"/>
        <v>3.3292964632504131E-3</v>
      </c>
    </row>
    <row r="110" spans="1:19">
      <c r="A110" s="21" t="s">
        <v>322</v>
      </c>
      <c r="B110" s="11" t="s">
        <v>176</v>
      </c>
      <c r="C110" s="8" t="s">
        <v>351</v>
      </c>
      <c r="D110" s="43" t="s">
        <v>34</v>
      </c>
      <c r="E110" s="44">
        <v>17438.651399999999</v>
      </c>
      <c r="F110" s="43"/>
      <c r="G110" s="45">
        <v>4.5937293126126197E-2</v>
      </c>
      <c r="H110" s="44">
        <v>15284.336191417533</v>
      </c>
      <c r="I110" s="44">
        <v>15765.468259699834</v>
      </c>
      <c r="J110" s="46">
        <v>1.0314787676910997</v>
      </c>
      <c r="K110" s="43"/>
      <c r="L110" s="94">
        <v>0.17239708913430779</v>
      </c>
      <c r="M110" s="44">
        <v>7340.3676690042776</v>
      </c>
      <c r="N110" s="44">
        <v>8255.0745802028159</v>
      </c>
      <c r="O110" s="48">
        <f t="shared" si="7"/>
        <v>1.1246132281712558</v>
      </c>
      <c r="Q110" s="57">
        <f t="shared" si="4"/>
        <v>2.9641883847878843E-3</v>
      </c>
    </row>
    <row r="111" spans="1:19">
      <c r="O111" s="88"/>
      <c r="Q111" s="57"/>
    </row>
    <row r="112" spans="1:19" s="1" customFormat="1">
      <c r="A112" s="34" t="s">
        <v>323</v>
      </c>
      <c r="B112" s="41" t="s">
        <v>272</v>
      </c>
      <c r="C112" s="8" t="s">
        <v>273</v>
      </c>
      <c r="D112" s="43" t="s">
        <v>40</v>
      </c>
      <c r="E112" s="44">
        <v>28123.962599999999</v>
      </c>
      <c r="F112" s="43"/>
      <c r="G112" s="45">
        <v>6.8594300255331298E-4</v>
      </c>
      <c r="H112" s="44">
        <v>12215.373911186567</v>
      </c>
      <c r="I112" s="44">
        <v>11131.763354406599</v>
      </c>
      <c r="J112" s="51">
        <v>0.91129124948130968</v>
      </c>
      <c r="K112" s="43"/>
      <c r="L112" s="94">
        <v>4.7235922878294444E-2</v>
      </c>
      <c r="M112" s="44">
        <v>4649.4403894705138</v>
      </c>
      <c r="N112" s="44">
        <v>4095.9404739642941</v>
      </c>
      <c r="O112" s="51">
        <f>(N112/M112)</f>
        <v>0.88095343328635445</v>
      </c>
      <c r="P112"/>
      <c r="Q112" s="57">
        <f t="shared" si="4"/>
        <v>2.039399000027105E-3</v>
      </c>
    </row>
    <row r="113" spans="1:17">
      <c r="A113" s="34" t="s">
        <v>323</v>
      </c>
      <c r="B113" s="41" t="s">
        <v>271</v>
      </c>
      <c r="C113" s="8" t="s">
        <v>274</v>
      </c>
      <c r="D113" s="43" t="s">
        <v>100</v>
      </c>
      <c r="E113" s="44">
        <v>26423.5802</v>
      </c>
      <c r="F113" s="43"/>
      <c r="G113" s="45">
        <v>1.35799543048454E-3</v>
      </c>
      <c r="H113" s="44">
        <v>7899.7117532687798</v>
      </c>
      <c r="I113" s="44">
        <v>6695.3024206680702</v>
      </c>
      <c r="J113" s="51">
        <v>0.84753755956951926</v>
      </c>
      <c r="K113" s="43"/>
      <c r="L113" s="94">
        <v>1.2422904225358279E-2</v>
      </c>
      <c r="M113" s="44">
        <v>3823.9671353572735</v>
      </c>
      <c r="N113" s="44">
        <v>3001.2574373800508</v>
      </c>
      <c r="O113" s="51">
        <f>(N113/M113)</f>
        <v>0.78485440150092789</v>
      </c>
      <c r="Q113" s="57">
        <f t="shared" si="4"/>
        <v>1.3612024243369113E-3</v>
      </c>
    </row>
    <row r="114" spans="1:17">
      <c r="O114" s="48"/>
      <c r="Q114" s="57"/>
    </row>
    <row r="115" spans="1:17" s="1" customFormat="1">
      <c r="A115" s="9" t="s">
        <v>324</v>
      </c>
      <c r="B115" s="53" t="s">
        <v>287</v>
      </c>
      <c r="C115" s="8" t="s">
        <v>288</v>
      </c>
      <c r="D115" s="43" t="s">
        <v>78</v>
      </c>
      <c r="E115" s="44">
        <v>54099.714500000002</v>
      </c>
      <c r="F115" s="43"/>
      <c r="G115" s="45">
        <v>6.05573349605237E-3</v>
      </c>
      <c r="H115" s="44">
        <v>39536.398467904466</v>
      </c>
      <c r="I115" s="44">
        <v>37455.445242585374</v>
      </c>
      <c r="J115" s="46">
        <v>0.94736614092433324</v>
      </c>
      <c r="K115" s="43"/>
      <c r="L115" s="94">
        <v>0.10117442516689917</v>
      </c>
      <c r="M115" s="44">
        <v>30815.339915417568</v>
      </c>
      <c r="N115" s="44">
        <v>31875.247047576791</v>
      </c>
      <c r="O115" s="48">
        <f t="shared" ref="O115:O121" si="8">(N115/M115)</f>
        <v>1.0343954386052037</v>
      </c>
      <c r="P115"/>
      <c r="Q115" s="57">
        <f t="shared" si="4"/>
        <v>8.8764679758548837E-3</v>
      </c>
    </row>
    <row r="116" spans="1:17">
      <c r="A116" s="9" t="s">
        <v>324</v>
      </c>
      <c r="B116" s="42" t="s">
        <v>290</v>
      </c>
      <c r="C116" t="s">
        <v>291</v>
      </c>
      <c r="D116" s="43" t="s">
        <v>27</v>
      </c>
      <c r="E116" s="44">
        <v>40311.538200000003</v>
      </c>
      <c r="F116" s="43"/>
      <c r="G116" s="45">
        <v>5.3093562356475103E-2</v>
      </c>
      <c r="H116" s="44">
        <v>20342.661049083868</v>
      </c>
      <c r="I116" s="44">
        <v>19410.861799107934</v>
      </c>
      <c r="J116" s="46">
        <v>0.95419482005192735</v>
      </c>
      <c r="K116" s="43"/>
      <c r="L116" s="94">
        <v>7.0329927433407977E-2</v>
      </c>
      <c r="M116" s="44">
        <v>12668.030225968798</v>
      </c>
      <c r="N116" s="44">
        <v>13734.570675549863</v>
      </c>
      <c r="O116" s="48">
        <f t="shared" si="8"/>
        <v>1.0841914986431525</v>
      </c>
      <c r="Q116" s="57">
        <f t="shared" si="4"/>
        <v>4.2040556642638062E-3</v>
      </c>
    </row>
    <row r="117" spans="1:17" s="1" customFormat="1">
      <c r="A117" s="9" t="s">
        <v>324</v>
      </c>
      <c r="B117" s="9" t="s">
        <v>257</v>
      </c>
      <c r="C117" s="37" t="s">
        <v>258</v>
      </c>
      <c r="D117" s="43" t="s">
        <v>31</v>
      </c>
      <c r="E117" s="44">
        <v>84662.659799999994</v>
      </c>
      <c r="F117" s="43"/>
      <c r="G117" s="45">
        <v>5.9972937510954804E-4</v>
      </c>
      <c r="H117" s="44">
        <v>16847.168449377368</v>
      </c>
      <c r="I117" s="44">
        <v>19329.781577519901</v>
      </c>
      <c r="J117" s="46">
        <v>1.1473608538789368</v>
      </c>
      <c r="K117" s="43"/>
      <c r="L117" s="94">
        <v>4.0558866062402929E-2</v>
      </c>
      <c r="M117" s="44">
        <v>11326.434833377702</v>
      </c>
      <c r="N117" s="44">
        <v>12981.287240345317</v>
      </c>
      <c r="O117" s="48">
        <f t="shared" si="8"/>
        <v>1.1461053218697692</v>
      </c>
      <c r="P117"/>
      <c r="Q117" s="57">
        <f t="shared" si="4"/>
        <v>3.8436491428635823E-3</v>
      </c>
    </row>
    <row r="118" spans="1:17">
      <c r="A118" s="9" t="s">
        <v>324</v>
      </c>
      <c r="B118" s="9" t="s">
        <v>212</v>
      </c>
      <c r="C118" t="s">
        <v>213</v>
      </c>
      <c r="D118" s="43" t="s">
        <v>33</v>
      </c>
      <c r="E118" s="44">
        <v>35770.001900000003</v>
      </c>
      <c r="F118" s="43"/>
      <c r="G118" s="45">
        <v>6.4143612327802593E-2</v>
      </c>
      <c r="H118" s="44">
        <v>16497.518794753236</v>
      </c>
      <c r="I118" s="44">
        <v>15401.641596326333</v>
      </c>
      <c r="J118" s="46">
        <v>0.93357321109551161</v>
      </c>
      <c r="K118" s="43"/>
      <c r="L118" s="94">
        <v>0.2270703676131948</v>
      </c>
      <c r="M118" s="44">
        <v>9418.6771875605409</v>
      </c>
      <c r="N118" s="44">
        <v>8936.8835614049403</v>
      </c>
      <c r="O118" s="48">
        <f t="shared" si="8"/>
        <v>0.94884699660458516</v>
      </c>
      <c r="Q118" s="57">
        <f t="shared" si="4"/>
        <v>3.1935614284796889E-3</v>
      </c>
    </row>
    <row r="119" spans="1:17" s="1" customFormat="1">
      <c r="A119" s="9" t="s">
        <v>324</v>
      </c>
      <c r="B119" s="42" t="s">
        <v>282</v>
      </c>
      <c r="C119" t="s">
        <v>283</v>
      </c>
      <c r="D119" s="43" t="s">
        <v>84</v>
      </c>
      <c r="E119" s="44">
        <v>63584.834600000002</v>
      </c>
      <c r="F119" s="43"/>
      <c r="G119" s="45">
        <v>9.9882053713157795E-2</v>
      </c>
      <c r="H119" s="44">
        <v>11699.701548957601</v>
      </c>
      <c r="I119" s="44">
        <v>11219.279423662067</v>
      </c>
      <c r="J119" s="46">
        <v>0.95893723243407536</v>
      </c>
      <c r="K119" s="43"/>
      <c r="L119" s="94">
        <v>0.29068406564434213</v>
      </c>
      <c r="M119" s="44">
        <v>9212.3553213029609</v>
      </c>
      <c r="N119" s="44">
        <v>9529.4531527795552</v>
      </c>
      <c r="O119" s="48">
        <f t="shared" si="8"/>
        <v>1.0344209293299105</v>
      </c>
      <c r="P119"/>
      <c r="Q119" s="57">
        <f t="shared" si="4"/>
        <v>2.6474386334020459E-3</v>
      </c>
    </row>
    <row r="120" spans="1:17" s="1" customFormat="1">
      <c r="A120" s="9" t="s">
        <v>324</v>
      </c>
      <c r="B120" s="42" t="s">
        <v>279</v>
      </c>
      <c r="C120" t="s">
        <v>280</v>
      </c>
      <c r="D120" s="43" t="s">
        <v>66</v>
      </c>
      <c r="E120" s="44">
        <v>63671.303800000002</v>
      </c>
      <c r="F120" s="43"/>
      <c r="G120" s="45">
        <v>3.6442431762241503E-2</v>
      </c>
      <c r="H120" s="44">
        <v>9257.9146237158639</v>
      </c>
      <c r="I120" s="44">
        <v>9799.4384205155638</v>
      </c>
      <c r="J120" s="46">
        <v>1.0584930644545465</v>
      </c>
      <c r="K120" s="43"/>
      <c r="L120" s="94">
        <v>1.1140860137151778E-2</v>
      </c>
      <c r="M120" s="44">
        <v>8444.2088126157232</v>
      </c>
      <c r="N120" s="44">
        <v>9453.8103246316241</v>
      </c>
      <c r="O120" s="48">
        <f t="shared" si="8"/>
        <v>1.1195614100053455</v>
      </c>
      <c r="P120"/>
      <c r="Q120" s="57">
        <f t="shared" si="4"/>
        <v>2.3484211731072424E-3</v>
      </c>
    </row>
    <row r="121" spans="1:17" s="1" customFormat="1">
      <c r="A121" s="9" t="s">
        <v>324</v>
      </c>
      <c r="B121" s="9" t="s">
        <v>236</v>
      </c>
      <c r="C121" s="8" t="s">
        <v>237</v>
      </c>
      <c r="D121" s="43" t="s">
        <v>96</v>
      </c>
      <c r="E121" s="44">
        <v>52310.821499999998</v>
      </c>
      <c r="F121" s="43"/>
      <c r="G121" s="45">
        <v>1.31356891743728E-3</v>
      </c>
      <c r="H121" s="44">
        <v>7586.6569604945071</v>
      </c>
      <c r="I121" s="44">
        <v>6829.9377707443264</v>
      </c>
      <c r="J121" s="46">
        <v>0.90025656969985668</v>
      </c>
      <c r="K121" s="43"/>
      <c r="L121" s="94">
        <v>0.38739703258811958</v>
      </c>
      <c r="M121" s="44">
        <v>5215.067922348474</v>
      </c>
      <c r="N121" s="44">
        <v>5616.503738086144</v>
      </c>
      <c r="O121" s="48">
        <f t="shared" si="8"/>
        <v>1.0769761433053193</v>
      </c>
      <c r="P121"/>
      <c r="Q121" s="57">
        <f t="shared" si="4"/>
        <v>1.6044576210778125E-3</v>
      </c>
    </row>
    <row r="122" spans="1:17">
      <c r="O122" s="48"/>
      <c r="Q122" s="57"/>
    </row>
    <row r="123" spans="1:17">
      <c r="A123" s="27" t="s">
        <v>325</v>
      </c>
      <c r="B123" s="27" t="s">
        <v>241</v>
      </c>
      <c r="C123" s="37" t="s">
        <v>289</v>
      </c>
      <c r="D123" s="43" t="s">
        <v>26</v>
      </c>
      <c r="E123" s="44">
        <v>74940.325800000006</v>
      </c>
      <c r="F123" s="43"/>
      <c r="G123" s="45">
        <v>0.100524686536138</v>
      </c>
      <c r="H123" s="44">
        <v>20540.67550647493</v>
      </c>
      <c r="I123" s="44">
        <v>23276.367762794431</v>
      </c>
      <c r="J123" s="46">
        <v>1.1331841426274973</v>
      </c>
      <c r="K123" s="43"/>
      <c r="L123" s="94">
        <v>4.4685942288844677E-2</v>
      </c>
      <c r="M123" s="44">
        <v>20069.220853016599</v>
      </c>
      <c r="N123" s="44">
        <v>24299.208981417145</v>
      </c>
      <c r="O123" s="48">
        <f>(N123/M123)</f>
        <v>1.2107699227279538</v>
      </c>
      <c r="Q123" s="57">
        <f t="shared" si="4"/>
        <v>5.6039655393054838E-3</v>
      </c>
    </row>
    <row r="124" spans="1:17" s="1" customFormat="1">
      <c r="A124" s="27" t="s">
        <v>325</v>
      </c>
      <c r="B124" s="27" t="s">
        <v>229</v>
      </c>
      <c r="C124" s="8" t="s">
        <v>292</v>
      </c>
      <c r="D124" s="43" t="s">
        <v>50</v>
      </c>
      <c r="E124" s="44">
        <v>32521.4339</v>
      </c>
      <c r="F124" s="43"/>
      <c r="G124" s="45">
        <v>0.72358093784470801</v>
      </c>
      <c r="H124" s="44">
        <v>11197.172132328102</v>
      </c>
      <c r="I124" s="44">
        <v>11060.499696531866</v>
      </c>
      <c r="J124" s="46">
        <v>0.98779402208155398</v>
      </c>
      <c r="K124" s="43"/>
      <c r="L124" s="94">
        <v>0.15304123618494711</v>
      </c>
      <c r="M124" s="44">
        <v>7724.5742350918472</v>
      </c>
      <c r="N124" s="44">
        <v>7088.2197649353584</v>
      </c>
      <c r="O124" s="48">
        <f>(N124/M124)</f>
        <v>0.91761947638931296</v>
      </c>
      <c r="P124"/>
      <c r="Q124" s="57">
        <f t="shared" si="4"/>
        <v>2.3557350856051791E-3</v>
      </c>
    </row>
    <row r="125" spans="1:17">
      <c r="A125" s="27" t="s">
        <v>325</v>
      </c>
      <c r="B125" s="39" t="s">
        <v>253</v>
      </c>
      <c r="C125" s="40" t="s">
        <v>254</v>
      </c>
      <c r="D125" s="43" t="s">
        <v>95</v>
      </c>
      <c r="E125" s="44">
        <v>115460.1578</v>
      </c>
      <c r="F125" s="43"/>
      <c r="G125" s="45">
        <v>4.4252387793819499E-5</v>
      </c>
      <c r="H125" s="44">
        <v>7187.5736591478699</v>
      </c>
      <c r="I125" s="44">
        <v>4972.9220655977233</v>
      </c>
      <c r="J125" s="51">
        <v>0.69187771860515346</v>
      </c>
      <c r="K125" s="43"/>
      <c r="L125" s="94">
        <v>1.4890651501849785E-3</v>
      </c>
      <c r="M125" s="44">
        <v>5480.3911046424364</v>
      </c>
      <c r="N125" s="44">
        <v>3713.9123700888504</v>
      </c>
      <c r="O125" s="51">
        <f>(N125/M125)</f>
        <v>0.67767287027066314</v>
      </c>
      <c r="Q125" s="57">
        <f t="shared" si="4"/>
        <v>1.3570439053145083E-3</v>
      </c>
    </row>
    <row r="126" spans="1:17">
      <c r="O126" s="48"/>
      <c r="Q126" s="57"/>
    </row>
    <row r="127" spans="1:17">
      <c r="A127" s="37" t="s">
        <v>326</v>
      </c>
      <c r="B127" s="28" t="s">
        <v>270</v>
      </c>
      <c r="C127" t="s">
        <v>278</v>
      </c>
      <c r="D127" s="43" t="s">
        <v>74</v>
      </c>
      <c r="E127" s="44">
        <v>26120.210899999998</v>
      </c>
      <c r="F127" s="43"/>
      <c r="G127" s="45">
        <v>8.3736495924535703E-4</v>
      </c>
      <c r="H127" s="44">
        <v>8619.0152071177017</v>
      </c>
      <c r="I127" s="44">
        <v>8136.5484965993064</v>
      </c>
      <c r="J127" s="46">
        <v>0.94402298883056068</v>
      </c>
      <c r="K127" s="43"/>
      <c r="L127" s="94">
        <v>5.096692561621774E-2</v>
      </c>
      <c r="M127" s="44">
        <v>4908.5359592305231</v>
      </c>
      <c r="N127" s="44">
        <v>5881.6744426498617</v>
      </c>
      <c r="O127" s="48">
        <f>(N127/M127)</f>
        <v>1.1982543250170854</v>
      </c>
      <c r="Q127" s="57">
        <f t="shared" si="4"/>
        <v>1.7504648261027361E-3</v>
      </c>
    </row>
    <row r="128" spans="1:17">
      <c r="A128" s="24" t="s">
        <v>327</v>
      </c>
      <c r="B128" s="24" t="s">
        <v>206</v>
      </c>
      <c r="C128" s="8" t="s">
        <v>207</v>
      </c>
      <c r="D128" s="43" t="s">
        <v>88</v>
      </c>
      <c r="E128" s="44">
        <v>31101.5556</v>
      </c>
      <c r="F128" s="43"/>
      <c r="G128" s="45">
        <v>5.0376768179582999E-4</v>
      </c>
      <c r="H128" s="44">
        <v>8191.4854459441631</v>
      </c>
      <c r="I128" s="44">
        <v>8719.6157738040256</v>
      </c>
      <c r="J128" s="46">
        <v>1.064473083831377</v>
      </c>
      <c r="K128" s="43"/>
      <c r="L128" s="94">
        <v>4.0556928262259907E-2</v>
      </c>
      <c r="M128" s="44">
        <v>7700.1438771722633</v>
      </c>
      <c r="N128" s="44">
        <v>8774.1342292602549</v>
      </c>
      <c r="O128" s="48">
        <f>(N128/M128)</f>
        <v>1.1394766603351307</v>
      </c>
      <c r="Q128" s="57">
        <f t="shared" si="4"/>
        <v>2.1215570850376497E-3</v>
      </c>
    </row>
    <row r="129" spans="1:17">
      <c r="A129" s="24" t="s">
        <v>327</v>
      </c>
      <c r="B129" s="36" t="s">
        <v>240</v>
      </c>
      <c r="C129" s="37" t="s">
        <v>207</v>
      </c>
      <c r="D129" s="43" t="s">
        <v>54</v>
      </c>
      <c r="E129" s="44">
        <v>16334.198700000001</v>
      </c>
      <c r="F129" s="43"/>
      <c r="G129" s="45">
        <v>7.4376921973662302E-4</v>
      </c>
      <c r="H129" s="44">
        <v>10860.190492201435</v>
      </c>
      <c r="I129" s="44">
        <v>9777.4535040542778</v>
      </c>
      <c r="J129" s="46">
        <v>0.90030221026742974</v>
      </c>
      <c r="K129" s="43"/>
      <c r="L129" s="94">
        <v>0.12405561147211649</v>
      </c>
      <c r="M129" s="44">
        <v>4634.0013102983103</v>
      </c>
      <c r="N129" s="44">
        <v>6033.730196538585</v>
      </c>
      <c r="O129" s="48">
        <f>(N129/M129)</f>
        <v>1.3020562128736577</v>
      </c>
      <c r="Q129" s="57">
        <f t="shared" si="4"/>
        <v>1.9893780612600942E-3</v>
      </c>
    </row>
    <row r="130" spans="1:17">
      <c r="A130" s="37" t="s">
        <v>328</v>
      </c>
      <c r="B130" s="37" t="s">
        <v>244</v>
      </c>
      <c r="C130" s="37" t="s">
        <v>245</v>
      </c>
      <c r="D130" s="43" t="s">
        <v>25</v>
      </c>
      <c r="E130" s="44">
        <v>35546.087099999997</v>
      </c>
      <c r="F130" s="43"/>
      <c r="G130" s="45">
        <v>0.66606558862850995</v>
      </c>
      <c r="H130" s="44">
        <v>21174.4396724912</v>
      </c>
      <c r="I130" s="44">
        <v>20921.260040424833</v>
      </c>
      <c r="J130" s="46">
        <v>0.98804314843828966</v>
      </c>
      <c r="K130" s="43"/>
      <c r="L130" s="94">
        <v>3.7946333469414464E-3</v>
      </c>
      <c r="M130" s="44">
        <v>15129.607741526366</v>
      </c>
      <c r="N130" s="44">
        <v>18018.896273307677</v>
      </c>
      <c r="O130" s="48">
        <f>(N130/M130)</f>
        <v>1.190969163321469</v>
      </c>
      <c r="Q130" s="57">
        <f t="shared" si="4"/>
        <v>4.7815803429089501E-3</v>
      </c>
    </row>
    <row r="131" spans="1:17">
      <c r="O131" s="43"/>
    </row>
    <row r="132" spans="1:17">
      <c r="D132" s="93"/>
      <c r="O132" s="43"/>
    </row>
    <row r="133" spans="1:17">
      <c r="O133" s="43"/>
    </row>
    <row r="203" spans="1:16" s="1" customFormat="1">
      <c r="A203"/>
      <c r="B203"/>
      <c r="E203"/>
      <c r="P203"/>
    </row>
    <row r="204" spans="1:16" s="1" customFormat="1">
      <c r="A204"/>
      <c r="B204"/>
      <c r="E204"/>
      <c r="P204"/>
    </row>
    <row r="211" spans="5:16" s="1" customFormat="1">
      <c r="E211"/>
      <c r="P211"/>
    </row>
    <row r="212" spans="5:16" s="1" customFormat="1">
      <c r="E212"/>
      <c r="P212"/>
    </row>
    <row r="213" spans="5:16" s="1" customFormat="1">
      <c r="E213"/>
      <c r="P213"/>
    </row>
    <row r="214" spans="5:16" s="1" customFormat="1">
      <c r="E214"/>
      <c r="P214"/>
    </row>
    <row r="215" spans="5:16" s="1" customFormat="1">
      <c r="E215"/>
      <c r="P215"/>
    </row>
    <row r="216" spans="5:16" s="1" customFormat="1">
      <c r="E216"/>
      <c r="P216"/>
    </row>
    <row r="219" spans="5:16" s="1" customFormat="1">
      <c r="E219"/>
      <c r="P219"/>
    </row>
    <row r="220" spans="5:16" s="1" customFormat="1">
      <c r="E220"/>
      <c r="P220"/>
    </row>
    <row r="221" spans="5:16" s="1" customFormat="1">
      <c r="E221"/>
      <c r="P221"/>
    </row>
    <row r="222" spans="5:16" s="1" customFormat="1">
      <c r="E222"/>
      <c r="P222"/>
    </row>
    <row r="223" spans="5:16" s="1" customFormat="1">
      <c r="E223"/>
      <c r="P223"/>
    </row>
    <row r="227" spans="1:16" s="1" customFormat="1">
      <c r="E227"/>
      <c r="P227"/>
    </row>
    <row r="229" spans="1:16" s="1" customFormat="1">
      <c r="E229"/>
      <c r="P229"/>
    </row>
    <row r="232" spans="1:16" s="1" customFormat="1">
      <c r="A232"/>
      <c r="B232"/>
      <c r="E232"/>
      <c r="P232"/>
    </row>
    <row r="233" spans="1:16" s="1" customFormat="1">
      <c r="A233"/>
      <c r="B233"/>
      <c r="E233"/>
      <c r="P233"/>
    </row>
    <row r="237" spans="1:16" s="1" customFormat="1">
      <c r="A237"/>
      <c r="B237"/>
      <c r="E237"/>
      <c r="P237"/>
    </row>
    <row r="239" spans="1:16" s="1" customFormat="1">
      <c r="A239"/>
      <c r="B239"/>
      <c r="C239"/>
      <c r="E239"/>
      <c r="P239"/>
    </row>
    <row r="240" spans="1:16" s="1" customFormat="1">
      <c r="A240"/>
      <c r="B240"/>
      <c r="C240"/>
      <c r="E240"/>
      <c r="P240"/>
    </row>
    <row r="250" spans="1:16" s="1" customFormat="1">
      <c r="A250"/>
      <c r="B250"/>
      <c r="C250"/>
      <c r="P250"/>
    </row>
  </sheetData>
  <sortState ref="A4:Y130">
    <sortCondition ref="P4:P130"/>
  </sortState>
  <mergeCells count="3">
    <mergeCell ref="G2:J2"/>
    <mergeCell ref="A1:C1"/>
    <mergeCell ref="L2:O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Sorted by function</vt:lpstr>
    </vt:vector>
  </TitlesOfParts>
  <Company>Cinvestav del IPN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Fanis Missirlis</dc:creator>
  <cp:lastModifiedBy>Fanis Missirlis</cp:lastModifiedBy>
  <dcterms:created xsi:type="dcterms:W3CDTF">2019-08-26T17:35:20Z</dcterms:created>
  <dcterms:modified xsi:type="dcterms:W3CDTF">2019-08-28T18:54:32Z</dcterms:modified>
</cp:coreProperties>
</file>